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A3F84EAC-6369-470A-8037-25942A0E01D8}" xr6:coauthVersionLast="47" xr6:coauthVersionMax="47" xr10:uidLastSave="{00000000-0000-0000-0000-000000000000}"/>
  <bookViews>
    <workbookView xWindow="28680" yWindow="-4680" windowWidth="29040" windowHeight="15990" xr2:uid="{00000000-000D-0000-FFFF-FFFF00000000}"/>
  </bookViews>
  <sheets>
    <sheet name="総括表" sheetId="10" r:id="rId1"/>
    <sheet name="普通会計の状況" sheetId="11" r:id="rId2"/>
    <sheet name="各会計、関係団体の財政状況及び健全化判断比率" sheetId="18"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20"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BW41" i="10" s="1"/>
  <c r="BW42" i="10" s="1"/>
  <c r="BW43" i="10" s="1"/>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<sst xmlns="http://schemas.openxmlformats.org/spreadsheetml/2006/main" count="1133" uniqueCount="584">
  <si>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</si>
  <si>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</si>
  <si>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</si>
  <si>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</si>
  <si>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</si>
  <si>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</si>
  <si>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</si>
  <si>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</si>
  <si>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</si>
  <si>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</si>
  <si>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</si>
  <si>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</si>
  <si>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</si>
  <si>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</si>
  <si>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</si>
  <si>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</si>
  <si>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</si>
  <si>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</si>
  <si>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</si>
  <si>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</si>
  <si>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</si>
  <si>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</si>
  <si>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</si>
  <si>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</si>
  <si>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</si>
  <si>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</si>
  <si>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</si>
  <si>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</si>
  <si>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</si>
  <si>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</si>
  <si>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</si>
  <si>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</si>
  <si>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</si>
  <si>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</si>
  <si>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</si>
  <si>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</si>
  <si>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</si>
  <si>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</si>
  <si>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</si>
  <si>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</si>
  <si>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</si>
  <si>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</si>
  <si>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</si>
  <si>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</si>
  <si>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</si>
  <si>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</si>
  <si>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</si>
  <si>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</si>
  <si>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</si>
  <si>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</si>
  <si>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</si>
  <si>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</si>
  <si>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</si>
  <si>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</si>
  <si>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</si>
  <si>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</si>
  <si>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</si>
  <si>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</si>
  <si>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</si>
  <si>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</si>
  <si>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</si>
  <si>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</si>
  <si>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</si>
  <si>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</si>
  <si>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</si>
  <si>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</si>
  <si>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</si>
  <si>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</si>
  <si>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</si>
  <si>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</si>
  <si>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</si>
  <si>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</si>
  <si>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</si>
  <si>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</si>
  <si>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</si>
  <si>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</si>
  <si>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</si>
  <si>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</si>
  <si>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</si>
  <si>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</si>
  <si>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</si>
  <si>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</si>
  <si>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</si>
  <si>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</si>
  <si>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</si>
  <si>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</si>
  <si>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</si>
  <si>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</si>
  <si>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</si>
  <si>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</si>
  <si>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</si>
  <si>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</si>
  <si>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</si>
  <si>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</si>
  <si>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</si>
  <si>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</si>
  <si>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</si>
  <si>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</si>
  <si>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</si>
  <si>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</si>
  <si>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ときがわ町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</si>
  <si>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</si>
  <si>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</si>
  <si>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</si>
  <si>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</si>
  <si>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</si>
  <si>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</si>
  <si>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</si>
  <si>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</si>
  <si>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</si>
  <si>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</si>
  <si>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</si>
  <si>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</si>
  <si>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</si>
  <si>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</si>
  <si>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</si>
  <si>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</si>
  <si>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</si>
  <si>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</si>
  <si>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</si>
  <si>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</si>
  <si>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</si>
  <si>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</si>
  <si>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</si>
  <si>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</si>
  <si>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</si>
  <si>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</si>
  <si>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</si>
  <si>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</si>
  <si>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</si>
  <si>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</si>
  <si>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</si>
  <si>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</si>
  <si>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</si>
  <si>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</si>
  <si>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</si>
  <si>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</si>
  <si>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</si>
  <si>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</si>
  <si>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</si>
  <si>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</si>
  <si>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</si>
  <si>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</si>
  <si>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</si>
  <si>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</si>
  <si>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</si>
  <si>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</si>
  <si>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</si>
  <si>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</si>
  <si>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</si>
  <si>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</si>
  <si>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</si>
  <si>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</si>
  <si>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</si>
  <si>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</si>
  <si>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</si>
  <si>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</si>
  <si>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</si>
  <si>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</si>
  <si>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</si>
  <si>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</si>
  <si>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</si>
  <si>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</si>
  <si>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</si>
  <si>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</si>
  <si>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</si>
  <si>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</si>
  <si>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</si>
  <si>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</si>
  <si>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</si>
  <si>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</si>
  <si>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</si>
  <si>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</si>
  <si>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</si>
  <si>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</si>
  <si>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</si>
  <si>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</si>
  <si>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</si>
  <si>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</si>
  <si>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</si>
  <si>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</si>
  <si>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</si>
  <si>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</si>
  <si>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</si>
  <si>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</si>
  <si>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</si>
  <si>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</si>
  <si>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</si>
  <si>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</si>
  <si>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</si>
  <si>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</si>
  <si>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</si>
  <si>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</si>
  <si>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</si>
  <si>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</si>
  <si>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</si>
  <si>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</si>
  <si>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</si>
  <si>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</si>
  <si>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</si>
  <si>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</si>
  <si>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</si>
  <si>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</si>
  <si>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</si>
  <si>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</si>
  <si>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</si>
  <si>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</si>
  <si>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</si>
  <si>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</si>
  <si>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</si>
  <si>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</si>
  <si>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</si>
  <si>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</si>
  <si>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</si>
  <si>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埼玉県ときがわ町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</si>
  <si>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</si>
  <si>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</si>
  <si>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</si>
  <si>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</si>
  <si>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</si>
  <si>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</si>
  <si>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</si>
  <si>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</si>
  <si>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</si>
  <si>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</si>
  <si>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</si>
  <si>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</si>
  <si>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</si>
  <si>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</si>
  <si>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</si>
  <si>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</si>
  <si>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</si>
  <si>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</si>
  <si>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</si>
  <si>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</si>
  <si>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</si>
  <si>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</si>
  <si>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</si>
  <si>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</si>
  <si>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</si>
  <si>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</si>
  <si>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</si>
  <si>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</si>
  <si>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</si>
  <si>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</si>
  <si>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</si>
  <si>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</si>
  <si>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</si>
  <si>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</si>
  <si>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</si>
  <si>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</si>
  <si>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</si>
  <si>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</si>
  <si>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</si>
  <si>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</si>
  <si>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</si>
  <si>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</si>
  <si>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</si>
  <si>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</si>
  <si>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</si>
  <si>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</si>
  <si>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</si>
  <si>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</si>
  <si>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</si>
  <si>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</si>
  <si>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</si>
  <si>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</si>
  <si>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</si>
  <si>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</si>
  <si>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</si>
  <si>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</si>
  <si>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</si>
  <si>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</si>
  <si>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</si>
  <si>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</si>
  <si>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</si>
  <si>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</si>
  <si>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</si>
  <si>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</si>
  <si>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</si>
  <si>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</si>
  <si>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</si>
  <si>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</si>
  <si>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</si>
  <si>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</si>
  <si>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</si>
  <si>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</si>
  <si>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</si>
  <si>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</si>
  <si>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</si>
  <si>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</si>
  <si>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</si>
  <si>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</si>
  <si>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</si>
  <si>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</si>
  <si>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</si>
  <si>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</si>
  <si>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</si>
  <si>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</si>
  <si>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</si>
  <si>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</si>
  <si>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</si>
  <si>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</si>
  <si>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</si>
  <si>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</si>
  <si>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</si>
  <si>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</si>
  <si>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</si>
  <si>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</si>
  <si>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</si>
  <si>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</si>
  <si>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</si>
  <si>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</si>
  <si>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</si>
  <si>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</si>
  <si>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</si>
  <si>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</si>
  <si>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</si>
  <si>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</si>
  <si>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</si>
  <si>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</si>
  <si>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</si>
  <si>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</si>
  <si>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</si>
  <si>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</si>
  <si>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</si>
  <si>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</si>
  <si>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</si>
  <si>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</si>
  <si>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</si>
  <si>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</si>
  <si>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</si>
  <si>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</si>
  <si>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</si>
  <si>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</si>
  <si>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</si>
  <si>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</si>
  <si>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</si>
  <si>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</si>
  <si>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</si>
  <si>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</si>
  <si>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</si>
  <si>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</si>
  <si>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</si>
  <si>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</si>
  <si>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</si>
  <si>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</si>
  <si>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</si>
  <si>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</si>
  <si>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</si>
  <si>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</si>
  <si>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</si>
  <si>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</si>
  <si>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</si>
  <si>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</si>
  <si>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</si>
  <si>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</si>
  <si>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</si>
  <si>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</si>
  <si>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</si>
  <si>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</si>
  <si>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</si>
  <si>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</si>
  <si>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</si>
  <si>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</si>
  <si>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</si>
  <si>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</si>
  <si>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埼玉県ときがわ町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</si>
  <si>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</si>
  <si>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</si>
  <si>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</si>
  <si>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</si>
  <si>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</si>
  <si>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</si>
  <si>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</si>
  <si>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</si>
  <si>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</si>
  <si>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</si>
  <si>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</si>
  <si>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</si>
  <si>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</si>
  <si>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</si>
  <si>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</si>
  <si>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</si>
  <si>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</si>
  <si>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</si>
  <si>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</si>
  <si>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</si>
  <si>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関口茂八奨学事業特別会計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</si>
  <si>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</si>
  <si>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</si>
  <si>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</si>
  <si>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</si>
  <si>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</si>
  <si>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</si>
  <si>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</si>
  <si>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</si>
  <si>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</si>
  <si>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</si>
  <si>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</si>
  <si>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</si>
  <si>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</si>
  <si>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</si>
  <si>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</si>
  <si>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</si>
  <si>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</si>
  <si>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浄化槽設置管理事業特別会計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</si>
  <si>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</si>
  <si>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</si>
  <si>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</si>
  <si>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</si>
  <si>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</si>
  <si>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</si>
  <si>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</si>
  <si>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</si>
  <si>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</si>
  <si>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</si>
  <si>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</si>
  <si>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</si>
  <si>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</si>
  <si>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</si>
  <si>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</si>
  <si>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</si>
  <si>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</si>
  <si>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</si>
  <si>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</si>
  <si>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</si>
  <si>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</si>
  <si>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</si>
  <si>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</si>
  <si>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</si>
  <si>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</si>
  <si>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</si>
  <si>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</si>
  <si>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</si>
  <si>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</si>
  <si>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</si>
  <si>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</si>
  <si>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</si>
  <si>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</si>
  <si>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</si>
  <si>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</si>
  <si>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</si>
  <si>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</si>
  <si>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</si>
  <si>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</si>
  <si>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</si>
  <si>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</si>
  <si>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</si>
  <si>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</si>
  <si>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</si>
  <si>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</si>
  <si>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</si>
  <si>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</si>
  <si>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</si>
  <si>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</si>
  <si>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</si>
  <si>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</si>
  <si>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</si>
  <si>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</si>
  <si>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</si>
  <si>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</si>
  <si>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</si>
  <si>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</si>
  <si>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</si>
  <si>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</si>
  <si>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</si>
  <si>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</si>
  <si>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</si>
  <si>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</si>
  <si>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</si>
  <si>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</si>
  <si>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</si>
  <si>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</si>
  <si>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</si>
  <si>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</si>
  <si>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</si>
  <si>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</si>
  <si>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</si>
  <si>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</si>
  <si>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</si>
  <si>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</si>
  <si>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</si>
  <si>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</si>
  <si>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</si>
  <si>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</si>
  <si>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</si>
  <si>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</si>
  <si>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</si>
  <si>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</si>
  <si>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</si>
  <si>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</si>
  <si>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</si>
  <si>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</si>
  <si>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</si>
  <si>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</si>
  <si>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</si>
  <si>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</si>
  <si>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</si>
  <si>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</si>
  <si>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</si>
  <si>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</si>
  <si>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</si>
  <si>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</si>
  <si>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</si>
  <si>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</si>
  <si>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</si>
  <si>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</si>
  <si>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</si>
  <si>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</si>
  <si>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</si>
  <si>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</si>
  <si>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</si>
  <si>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</si>
  <si>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</si>
  <si>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</si>
  <si>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</si>
  <si>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</si>
  <si>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</si>
  <si>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</si>
  <si>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</si>
  <si>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</si>
  <si>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</si>
  <si>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</si>
  <si>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</si>
  <si>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</si>
  <si>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</si>
  <si>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</si>
  <si>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</si>
  <si>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</si>
  <si>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</si>
  <si>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</si>
  <si>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</si>
  <si>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</si>
  <si>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</si>
  <si>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</si>
  <si>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</si>
  <si>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</si>
  <si>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</si>
  <si>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</si>
  <si>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</si>
  <si>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</si>
  <si>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</si>
  <si>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</si>
  <si>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1.04</t>
  </si>
  <si>
    <t>一般会計</t>
  </si>
  <si>
    <t>水道事業会計</t>
  </si>
  <si>
    <t>介護保険特別会計</t>
  </si>
  <si>
    <t>国民健康保険特別会計</t>
  </si>
  <si>
    <t>浄化槽設置管理事業特別会計</t>
  </si>
  <si>
    <t>後期高齢者医療特別会計</t>
  </si>
  <si>
    <t>関口茂八奨学事業特別会計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</si>
  <si>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</si>
  <si>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</si>
  <si>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</si>
  <si>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</si>
  <si>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</si>
  <si>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</si>
  <si>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</si>
  <si>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</si>
  <si>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埼玉県市町村総合事務組合</t>
    <rPh sb="0" eb="3">
      <t>サイタマケン</t>
    </rPh>
    <rPh sb="3" eb="6">
      <t>シチョウソン</t>
    </rPh>
    <rPh sb="6" eb="8">
      <t>ソウゴウ</t>
    </rPh>
    <rPh sb="8" eb="10">
      <t>ジム</t>
    </rPh>
    <rPh sb="10" eb="12">
      <t>クミアイ</t>
    </rPh>
    <phoneticPr fontId="3"/>
  </si>
  <si>
    <t>埼玉県後期高齢者医療広域連合</t>
    <rPh sb="0" eb="3">
      <t>サイタマケン</t>
    </rPh>
    <rPh sb="3" eb="5">
      <t>コウキ</t>
    </rPh>
    <rPh sb="5" eb="8">
      <t>コウレイシャ</t>
    </rPh>
    <rPh sb="8" eb="10">
      <t>イリョウ</t>
    </rPh>
    <rPh sb="10" eb="12">
      <t>コウイキ</t>
    </rPh>
    <rPh sb="12" eb="14">
      <t>レンゴウ</t>
    </rPh>
    <phoneticPr fontId="3"/>
  </si>
  <si>
    <t>彩の国さいたま人づくり広域連合</t>
    <rPh sb="0" eb="1">
      <t>イロド</t>
    </rPh>
    <rPh sb="2" eb="3">
      <t>クニ</t>
    </rPh>
    <rPh sb="7" eb="8">
      <t>ヒト</t>
    </rPh>
    <rPh sb="11" eb="13">
      <t>コウイキ</t>
    </rPh>
    <rPh sb="13" eb="15">
      <t>レンゴウ</t>
    </rPh>
    <phoneticPr fontId="3"/>
  </si>
  <si>
    <t>比企広域市町村圏組合</t>
    <rPh sb="0" eb="2">
      <t>ヒキ</t>
    </rPh>
    <rPh sb="2" eb="4">
      <t>コウイキ</t>
    </rPh>
    <rPh sb="4" eb="7">
      <t>シチョウソン</t>
    </rPh>
    <rPh sb="7" eb="8">
      <t>ケン</t>
    </rPh>
    <rPh sb="8" eb="10">
      <t>クミアイ</t>
    </rPh>
    <phoneticPr fontId="3"/>
  </si>
  <si>
    <t>小川地区衛生組合</t>
    <rPh sb="0" eb="2">
      <t>オガワ</t>
    </rPh>
    <rPh sb="2" eb="4">
      <t>チク</t>
    </rPh>
    <rPh sb="4" eb="6">
      <t>エイセイ</t>
    </rPh>
    <rPh sb="6" eb="8">
      <t>クミアイ</t>
    </rPh>
    <phoneticPr fontId="3"/>
  </si>
  <si>
    <t>一般会計</t>
    <rPh sb="0" eb="2">
      <t>イッパン</t>
    </rPh>
    <rPh sb="2" eb="4">
      <t>カイケイ</t>
    </rPh>
    <phoneticPr fontId="3"/>
  </si>
  <si>
    <t>交通災害特別会計</t>
    <rPh sb="0" eb="2">
      <t>コウツウ</t>
    </rPh>
    <rPh sb="2" eb="4">
      <t>サイガイ</t>
    </rPh>
    <rPh sb="4" eb="6">
      <t>トクベツ</t>
    </rPh>
    <rPh sb="6" eb="8">
      <t>カイケイ</t>
    </rPh>
    <phoneticPr fontId="3"/>
  </si>
  <si>
    <t>特別会計</t>
    <rPh sb="0" eb="2">
      <t>トクベツ</t>
    </rPh>
    <rPh sb="2" eb="4">
      <t>カイケイ</t>
    </rPh>
    <phoneticPr fontId="3"/>
  </si>
  <si>
    <t>消防特別会計</t>
    <rPh sb="0" eb="2">
      <t>ショウボウ</t>
    </rPh>
    <rPh sb="2" eb="4">
      <t>トクベツ</t>
    </rPh>
    <rPh sb="4" eb="6">
      <t>カイケイ</t>
    </rPh>
    <phoneticPr fontId="3"/>
  </si>
  <si>
    <t>斎場特別会計</t>
    <rPh sb="0" eb="2">
      <t>サイジョウ</t>
    </rPh>
    <rPh sb="2" eb="4">
      <t>トクベツ</t>
    </rPh>
    <rPh sb="4" eb="6">
      <t>カイケイ</t>
    </rPh>
    <phoneticPr fontId="3"/>
  </si>
  <si>
    <t>介護・障害特別会計</t>
    <rPh sb="0" eb="2">
      <t>カイゴ</t>
    </rPh>
    <rPh sb="3" eb="5">
      <t>ショウガイ</t>
    </rPh>
    <rPh sb="5" eb="7">
      <t>トクベツ</t>
    </rPh>
    <rPh sb="7" eb="9">
      <t>カイケイ</t>
    </rPh>
    <phoneticPr fontId="3"/>
  </si>
  <si>
    <t>公平委員会特別会計</t>
    <rPh sb="0" eb="5">
      <t>コウヘイイインカイ</t>
    </rPh>
    <rPh sb="5" eb="9">
      <t>トクベツカイケイ</t>
    </rPh>
    <phoneticPr fontId="3"/>
  </si>
  <si>
    <t>法適用企業</t>
  </si>
  <si>
    <t>法非適用企業</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</si>
  <si>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</si>
  <si>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</si>
  <si>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平成18年の合併以降、合併特例債を活用して施設の大規模改修を進め、長寿命化を図った結果、減価償却率は類似団体に比べ低い数値となっている。
　将来負担比率については、これまで類似団体と比較し高い数値であったが令和３年度には下回る数値へ転じ、令和４年度には0となった。
　これについては交付税算入率の良い起債を選択してきたことによるものであり、今後も充当可能基金への積立てにより将来負担比率は低い水準を維持していく見込みである。
　合併以降集中的に取り組んできた生活基盤整備も一段落し、投資的事業も減少に転じてきていることから、今後は起債発行額の抑制に努めていく。</t>
    <rPh sb="120" eb="122">
      <t>レイワ</t>
    </rPh>
    <rPh sb="123" eb="125">
      <t>ネンド</t>
    </rPh>
    <rPh sb="195" eb="196">
      <t>ヒク</t>
    </rPh>
    <rPh sb="197" eb="199">
      <t>スイジュン</t>
    </rPh>
    <rPh sb="200" eb="202">
      <t>イジ</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</si>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</sst>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4" fillId="6" borderId="75" xfId="12" applyFont="1" applyFill="1" applyBorder="1" applyAlignment="1">
      <alignment horizontal="center" vertical="center"/>
    </xf>
    <xf numFmtId="0" fontId="34" fillId="6" borderId="75" xfId="12" applyFont="1" applyFill="1" applyBorder="1">
      <alignment vertical="center"/>
    </xf>
    <xf numFmtId="0" fontId="34" fillId="6" borderId="0" xfId="12" applyFont="1" applyFill="1">
      <alignment vertical="center"/>
    </xf>
    <xf numFmtId="0" fontId="34" fillId="6" borderId="11" xfId="12" applyFont="1" applyFill="1" applyBorder="1">
      <alignment vertical="center"/>
    </xf>
    <xf numFmtId="0" fontId="34" fillId="6" borderId="12" xfId="12"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50FECCB-51EE-41E8-8F68-699180E3D6D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3D8B-49F8-A285-29A819341A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62078</c:v>
                </c:pt>
                <c:pt idx="1">
                  <c:v>27837</c:v>
                </c:pt>
                <c:pt idx="2">
                  <c:v>39592</c:v>
                </c:pt>
                <c:pt idx="3">
                  <c:v>38620</c:v>
                </c:pt>
                <c:pt idx="4">
                  <c:v>20985</c:v>
                </c:pt>
              </c:numCache>
            </c:numRef>
          </c:val>
          <c:smooth val="0"/>
          <c:extLst>
            <c:ext xmlns:c16="http://schemas.microsoft.com/office/drawing/2014/chart" uri="{C3380CC4-5D6E-409C-BE32-E72D297353CC}">
              <c16:uniqueId val="{00000001-3D8B-49F8-A285-29A819341A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4.72</c:v>
                </c:pt>
                <c:pt idx="1">
                  <c:v>4.21</c:v>
                </c:pt>
                <c:pt idx="2">
                  <c:v>5.37</c:v>
                </c:pt>
                <c:pt idx="3">
                  <c:v>7.96</c:v>
                </c:pt>
                <c:pt idx="4">
                  <c:v>6.45</c:v>
                </c:pt>
              </c:numCache>
            </c:numRef>
          </c:val>
          <c:extLst>
            <c:ext xmlns:c16="http://schemas.microsoft.com/office/drawing/2014/chart" uri="{C3380CC4-5D6E-409C-BE32-E72D297353CC}">
              <c16:uniqueId val="{00000000-879C-4682-BA56-0D0AFC2125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17.489999999999998</c:v>
                </c:pt>
                <c:pt idx="1">
                  <c:v>21.42</c:v>
                </c:pt>
                <c:pt idx="2">
                  <c:v>22.59</c:v>
                </c:pt>
                <c:pt idx="3">
                  <c:v>23.14</c:v>
                </c:pt>
                <c:pt idx="4">
                  <c:v>24.07</c:v>
                </c:pt>
              </c:numCache>
            </c:numRef>
          </c:val>
          <c:extLst>
            <c:ext xmlns:c16="http://schemas.microsoft.com/office/drawing/2014/chart" uri="{C3380CC4-5D6E-409C-BE32-E72D297353CC}">
              <c16:uniqueId val="{00000001-879C-4682-BA56-0D0AFC21258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3.08</c:v>
                </c:pt>
                <c:pt idx="1">
                  <c:v>3.26</c:v>
                </c:pt>
                <c:pt idx="2">
                  <c:v>3.38</c:v>
                </c:pt>
                <c:pt idx="3">
                  <c:v>4.72</c:v>
                </c:pt>
                <c:pt idx="4">
                  <c:v>-1.04</c:v>
                </c:pt>
              </c:numCache>
            </c:numRef>
          </c:val>
          <c:smooth val="0"/>
          <c:extLst>
            <c:ext xmlns:c16="http://schemas.microsoft.com/office/drawing/2014/chart" uri="{C3380CC4-5D6E-409C-BE32-E72D297353CC}">
              <c16:uniqueId val="{00000002-879C-4682-BA56-0D0AFC21258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6D2-4B2D-B5AF-4D8540C22C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D2-4B2D-B5AF-4D8540C22C3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6D2-4B2D-B5AF-4D8540C22C35}"/>
            </c:ext>
          </c:extLst>
        </c:ser>
        <c:ser>
          <c:idx val="3"/>
          <c:order val="3"/>
          <c:tx>
            <c:strRef>
              <c:f>データシート!$A$30</c:f>
              <c:strCache>
                <c:ptCount val="1"/>
                <c:pt idx="0">
                  <c:v>関口茂八奨学事業特別会計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6D2-4B2D-B5AF-4D8540C22C3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0.04</c:v>
                </c:pt>
                <c:pt idx="4">
                  <c:v>#N/A</c:v>
                </c:pt>
                <c:pt idx="5">
                  <c:v>0.05</c:v>
                </c:pt>
                <c:pt idx="6">
                  <c:v>#N/A</c:v>
                </c:pt>
                <c:pt idx="7">
                  <c:v>0.04</c:v>
                </c:pt>
                <c:pt idx="8">
                  <c:v>#N/A</c:v>
                </c:pt>
                <c:pt idx="9">
                  <c:v>0.04</c:v>
                </c:pt>
              </c:numCache>
            </c:numRef>
          </c:val>
          <c:extLst>
            <c:ext xmlns:c16="http://schemas.microsoft.com/office/drawing/2014/chart" uri="{C3380CC4-5D6E-409C-BE32-E72D297353CC}">
              <c16:uniqueId val="{00000004-76D2-4B2D-B5AF-4D8540C22C35}"/>
            </c:ext>
          </c:extLst>
        </c:ser>
        <c:ser>
          <c:idx val="5"/>
          <c:order val="5"/>
          <c:tx>
            <c:strRef>
              <c:f>データシート!$A$32</c:f>
              <c:strCache>
                <c:ptCount val="1"/>
                <c:pt idx="0">
                  <c:v>浄化槽設置管理事業特別会計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7.0000000000000007E-2</c:v>
                </c:pt>
                <c:pt idx="2">
                  <c:v>#N/A</c:v>
                </c:pt>
                <c:pt idx="3">
                  <c:v>7.0000000000000007E-2</c:v>
                </c:pt>
                <c:pt idx="4">
                  <c:v>#N/A</c:v>
                </c:pt>
                <c:pt idx="5">
                  <c:v>0.04</c:v>
                </c:pt>
                <c:pt idx="6">
                  <c:v>#N/A</c:v>
                </c:pt>
                <c:pt idx="7">
                  <c:v>0.05</c:v>
                </c:pt>
                <c:pt idx="8">
                  <c:v>#N/A</c:v>
                </c:pt>
                <c:pt idx="9">
                  <c:v>7.0000000000000007E-2</c:v>
                </c:pt>
              </c:numCache>
            </c:numRef>
          </c:val>
          <c:extLst>
            <c:ext xmlns:c16="http://schemas.microsoft.com/office/drawing/2014/chart" uri="{C3380CC4-5D6E-409C-BE32-E72D297353CC}">
              <c16:uniqueId val="{00000005-76D2-4B2D-B5AF-4D8540C22C3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1.24</c:v>
                </c:pt>
                <c:pt idx="2">
                  <c:v>#N/A</c:v>
                </c:pt>
                <c:pt idx="3">
                  <c:v>1.29</c:v>
                </c:pt>
                <c:pt idx="4">
                  <c:v>#N/A</c:v>
                </c:pt>
                <c:pt idx="5">
                  <c:v>1.59</c:v>
                </c:pt>
                <c:pt idx="6">
                  <c:v>#N/A</c:v>
                </c:pt>
                <c:pt idx="7">
                  <c:v>2.65</c:v>
                </c:pt>
                <c:pt idx="8">
                  <c:v>#N/A</c:v>
                </c:pt>
                <c:pt idx="9">
                  <c:v>0.91</c:v>
                </c:pt>
              </c:numCache>
            </c:numRef>
          </c:val>
          <c:extLst>
            <c:ext xmlns:c16="http://schemas.microsoft.com/office/drawing/2014/chart" uri="{C3380CC4-5D6E-409C-BE32-E72D297353CC}">
              <c16:uniqueId val="{00000006-76D2-4B2D-B5AF-4D8540C22C3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0.48</c:v>
                </c:pt>
                <c:pt idx="2">
                  <c:v>#N/A</c:v>
                </c:pt>
                <c:pt idx="3">
                  <c:v>1.46</c:v>
                </c:pt>
                <c:pt idx="4">
                  <c:v>#N/A</c:v>
                </c:pt>
                <c:pt idx="5">
                  <c:v>0.77</c:v>
                </c:pt>
                <c:pt idx="6">
                  <c:v>#N/A</c:v>
                </c:pt>
                <c:pt idx="7">
                  <c:v>0.88</c:v>
                </c:pt>
                <c:pt idx="8">
                  <c:v>#N/A</c:v>
                </c:pt>
                <c:pt idx="9">
                  <c:v>1.35</c:v>
                </c:pt>
              </c:numCache>
            </c:numRef>
          </c:val>
          <c:extLst>
            <c:ext xmlns:c16="http://schemas.microsoft.com/office/drawing/2014/chart" uri="{C3380CC4-5D6E-409C-BE32-E72D297353CC}">
              <c16:uniqueId val="{00000007-76D2-4B2D-B5AF-4D8540C22C3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8.8800000000000008</c:v>
                </c:pt>
                <c:pt idx="2">
                  <c:v>#N/A</c:v>
                </c:pt>
                <c:pt idx="3">
                  <c:v>9.09</c:v>
                </c:pt>
                <c:pt idx="4">
                  <c:v>#N/A</c:v>
                </c:pt>
                <c:pt idx="5">
                  <c:v>7.8</c:v>
                </c:pt>
                <c:pt idx="6">
                  <c:v>#N/A</c:v>
                </c:pt>
                <c:pt idx="7">
                  <c:v>4.76</c:v>
                </c:pt>
                <c:pt idx="8">
                  <c:v>#N/A</c:v>
                </c:pt>
                <c:pt idx="9">
                  <c:v>4.37</c:v>
                </c:pt>
              </c:numCache>
            </c:numRef>
          </c:val>
          <c:extLst>
            <c:ext xmlns:c16="http://schemas.microsoft.com/office/drawing/2014/chart" uri="{C3380CC4-5D6E-409C-BE32-E72D297353CC}">
              <c16:uniqueId val="{00000008-76D2-4B2D-B5AF-4D8540C22C3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4.72</c:v>
                </c:pt>
                <c:pt idx="2">
                  <c:v>#N/A</c:v>
                </c:pt>
                <c:pt idx="3">
                  <c:v>4.51</c:v>
                </c:pt>
                <c:pt idx="4">
                  <c:v>#N/A</c:v>
                </c:pt>
                <c:pt idx="5">
                  <c:v>5.36</c:v>
                </c:pt>
                <c:pt idx="6">
                  <c:v>#N/A</c:v>
                </c:pt>
                <c:pt idx="7">
                  <c:v>7.96</c:v>
                </c:pt>
                <c:pt idx="8">
                  <c:v>#N/A</c:v>
                </c:pt>
                <c:pt idx="9">
                  <c:v>6.45</c:v>
                </c:pt>
              </c:numCache>
            </c:numRef>
          </c:val>
          <c:extLst>
            <c:ext xmlns:c16="http://schemas.microsoft.com/office/drawing/2014/chart" uri="{C3380CC4-5D6E-409C-BE32-E72D297353CC}">
              <c16:uniqueId val="{00000009-76D2-4B2D-B5AF-4D8540C22C3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558</c:v>
                </c:pt>
                <c:pt idx="5">
                  <c:v>565</c:v>
                </c:pt>
                <c:pt idx="8">
                  <c:v>578</c:v>
                </c:pt>
                <c:pt idx="11">
                  <c:v>593</c:v>
                </c:pt>
                <c:pt idx="14">
                  <c:v>592</c:v>
                </c:pt>
              </c:numCache>
            </c:numRef>
          </c:val>
          <c:extLst>
            <c:ext xmlns:c16="http://schemas.microsoft.com/office/drawing/2014/chart" uri="{C3380CC4-5D6E-409C-BE32-E72D297353CC}">
              <c16:uniqueId val="{00000000-FA0F-4371-83A6-FF69AF2843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A0F-4371-83A6-FF69AF2843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FA0F-4371-83A6-FF69AF2843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20</c:v>
                </c:pt>
                <c:pt idx="3">
                  <c:v>15</c:v>
                </c:pt>
                <c:pt idx="6">
                  <c:v>13</c:v>
                </c:pt>
                <c:pt idx="9">
                  <c:v>20</c:v>
                </c:pt>
                <c:pt idx="12">
                  <c:v>21</c:v>
                </c:pt>
              </c:numCache>
            </c:numRef>
          </c:val>
          <c:extLst>
            <c:ext xmlns:c16="http://schemas.microsoft.com/office/drawing/2014/chart" uri="{C3380CC4-5D6E-409C-BE32-E72D297353CC}">
              <c16:uniqueId val="{00000003-FA0F-4371-83A6-FF69AF2843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30</c:v>
                </c:pt>
                <c:pt idx="3">
                  <c:v>30</c:v>
                </c:pt>
                <c:pt idx="6">
                  <c:v>31</c:v>
                </c:pt>
                <c:pt idx="9">
                  <c:v>31</c:v>
                </c:pt>
                <c:pt idx="12">
                  <c:v>33</c:v>
                </c:pt>
              </c:numCache>
            </c:numRef>
          </c:val>
          <c:extLst>
            <c:ext xmlns:c16="http://schemas.microsoft.com/office/drawing/2014/chart" uri="{C3380CC4-5D6E-409C-BE32-E72D297353CC}">
              <c16:uniqueId val="{00000004-FA0F-4371-83A6-FF69AF2843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0F-4371-83A6-FF69AF2843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0F-4371-83A6-FF69AF2843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650</c:v>
                </c:pt>
                <c:pt idx="3">
                  <c:v>658</c:v>
                </c:pt>
                <c:pt idx="6">
                  <c:v>682</c:v>
                </c:pt>
                <c:pt idx="9">
                  <c:v>712</c:v>
                </c:pt>
                <c:pt idx="12">
                  <c:v>734</c:v>
                </c:pt>
              </c:numCache>
            </c:numRef>
          </c:val>
          <c:extLst>
            <c:ext xmlns:c16="http://schemas.microsoft.com/office/drawing/2014/chart" uri="{C3380CC4-5D6E-409C-BE32-E72D297353CC}">
              <c16:uniqueId val="{00000007-FA0F-4371-83A6-FF69AF2843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143</c:v>
                </c:pt>
                <c:pt idx="2">
                  <c:v>#N/A</c:v>
                </c:pt>
                <c:pt idx="3">
                  <c:v>#N/A</c:v>
                </c:pt>
                <c:pt idx="4">
                  <c:v>139</c:v>
                </c:pt>
                <c:pt idx="5">
                  <c:v>#N/A</c:v>
                </c:pt>
                <c:pt idx="6">
                  <c:v>#N/A</c:v>
                </c:pt>
                <c:pt idx="7">
                  <c:v>149</c:v>
                </c:pt>
                <c:pt idx="8">
                  <c:v>#N/A</c:v>
                </c:pt>
                <c:pt idx="9">
                  <c:v>#N/A</c:v>
                </c:pt>
                <c:pt idx="10">
                  <c:v>170</c:v>
                </c:pt>
                <c:pt idx="11">
                  <c:v>#N/A</c:v>
                </c:pt>
                <c:pt idx="12">
                  <c:v>#N/A</c:v>
                </c:pt>
                <c:pt idx="13">
                  <c:v>196</c:v>
                </c:pt>
                <c:pt idx="14">
                  <c:v>#N/A</c:v>
                </c:pt>
              </c:numCache>
            </c:numRef>
          </c:val>
          <c:smooth val="0"/>
          <c:extLst>
            <c:ext xmlns:c16="http://schemas.microsoft.com/office/drawing/2014/chart" uri="{C3380CC4-5D6E-409C-BE32-E72D297353CC}">
              <c16:uniqueId val="{00000008-FA0F-4371-83A6-FF69AF2843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6893</c:v>
                </c:pt>
                <c:pt idx="5">
                  <c:v>6637</c:v>
                </c:pt>
                <c:pt idx="8">
                  <c:v>6338</c:v>
                </c:pt>
                <c:pt idx="11">
                  <c:v>6189</c:v>
                </c:pt>
                <c:pt idx="14">
                  <c:v>5500</c:v>
                </c:pt>
              </c:numCache>
            </c:numRef>
          </c:val>
          <c:extLst>
            <c:ext xmlns:c16="http://schemas.microsoft.com/office/drawing/2014/chart" uri="{C3380CC4-5D6E-409C-BE32-E72D297353CC}">
              <c16:uniqueId val="{00000000-E5B4-4000-B4E1-3B6F75C0B1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5B4-4000-B4E1-3B6F75C0B1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1696</c:v>
                </c:pt>
                <c:pt idx="5">
                  <c:v>1997</c:v>
                </c:pt>
                <c:pt idx="8">
                  <c:v>2267</c:v>
                </c:pt>
                <c:pt idx="11">
                  <c:v>2656</c:v>
                </c:pt>
                <c:pt idx="14">
                  <c:v>2972</c:v>
                </c:pt>
              </c:numCache>
            </c:numRef>
          </c:val>
          <c:extLst>
            <c:ext xmlns:c16="http://schemas.microsoft.com/office/drawing/2014/chart" uri="{C3380CC4-5D6E-409C-BE32-E72D297353CC}">
              <c16:uniqueId val="{00000002-E5B4-4000-B4E1-3B6F75C0B1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B4-4000-B4E1-3B6F75C0B1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B4-4000-B4E1-3B6F75C0B1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B4-4000-B4E1-3B6F75C0B1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1408</c:v>
                </c:pt>
                <c:pt idx="3">
                  <c:v>1410</c:v>
                </c:pt>
                <c:pt idx="6">
                  <c:v>1401</c:v>
                </c:pt>
                <c:pt idx="9">
                  <c:v>1406</c:v>
                </c:pt>
                <c:pt idx="12">
                  <c:v>1386</c:v>
                </c:pt>
              </c:numCache>
            </c:numRef>
          </c:val>
          <c:extLst>
            <c:ext xmlns:c16="http://schemas.microsoft.com/office/drawing/2014/chart" uri="{C3380CC4-5D6E-409C-BE32-E72D297353CC}">
              <c16:uniqueId val="{00000006-E5B4-4000-B4E1-3B6F75C0B1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135</c:v>
                </c:pt>
                <c:pt idx="3">
                  <c:v>149</c:v>
                </c:pt>
                <c:pt idx="6">
                  <c:v>208</c:v>
                </c:pt>
                <c:pt idx="9">
                  <c:v>197</c:v>
                </c:pt>
                <c:pt idx="12">
                  <c:v>187</c:v>
                </c:pt>
              </c:numCache>
            </c:numRef>
          </c:val>
          <c:extLst>
            <c:ext xmlns:c16="http://schemas.microsoft.com/office/drawing/2014/chart" uri="{C3380CC4-5D6E-409C-BE32-E72D297353CC}">
              <c16:uniqueId val="{00000007-E5B4-4000-B4E1-3B6F75C0B1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404</c:v>
                </c:pt>
                <c:pt idx="3">
                  <c:v>382</c:v>
                </c:pt>
                <c:pt idx="6">
                  <c:v>367</c:v>
                </c:pt>
                <c:pt idx="9">
                  <c:v>362</c:v>
                </c:pt>
                <c:pt idx="12">
                  <c:v>349</c:v>
                </c:pt>
              </c:numCache>
            </c:numRef>
          </c:val>
          <c:extLst>
            <c:ext xmlns:c16="http://schemas.microsoft.com/office/drawing/2014/chart" uri="{C3380CC4-5D6E-409C-BE32-E72D297353CC}">
              <c16:uniqueId val="{00000008-E5B4-4000-B4E1-3B6F75C0B1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5B4-4000-B4E1-3B6F75C0B1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8035</c:v>
                </c:pt>
                <c:pt idx="3">
                  <c:v>7749</c:v>
                </c:pt>
                <c:pt idx="6">
                  <c:v>7487</c:v>
                </c:pt>
                <c:pt idx="9">
                  <c:v>7091</c:v>
                </c:pt>
                <c:pt idx="12">
                  <c:v>6521</c:v>
                </c:pt>
              </c:numCache>
            </c:numRef>
          </c:val>
          <c:extLst>
            <c:ext xmlns:c16="http://schemas.microsoft.com/office/drawing/2014/chart" uri="{C3380CC4-5D6E-409C-BE32-E72D297353CC}">
              <c16:uniqueId val="{0000000A-E5B4-4000-B4E1-3B6F75C0B10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1392</c:v>
                </c:pt>
                <c:pt idx="2">
                  <c:v>#N/A</c:v>
                </c:pt>
                <c:pt idx="3">
                  <c:v>#N/A</c:v>
                </c:pt>
                <c:pt idx="4">
                  <c:v>1055</c:v>
                </c:pt>
                <c:pt idx="5">
                  <c:v>#N/A</c:v>
                </c:pt>
                <c:pt idx="6">
                  <c:v>#N/A</c:v>
                </c:pt>
                <c:pt idx="7">
                  <c:v>859</c:v>
                </c:pt>
                <c:pt idx="8">
                  <c:v>#N/A</c:v>
                </c:pt>
                <c:pt idx="9">
                  <c:v>#N/A</c:v>
                </c:pt>
                <c:pt idx="10">
                  <c:v>211</c:v>
                </c:pt>
                <c:pt idx="11">
                  <c:v>#N/A</c:v>
                </c:pt>
                <c:pt idx="12">
                  <c:v>#N/A</c:v>
                </c:pt>
                <c:pt idx="13">
                  <c:v>0</c:v>
                </c:pt>
                <c:pt idx="14">
                  <c:v>#N/A</c:v>
                </c:pt>
              </c:numCache>
            </c:numRef>
          </c:val>
          <c:smooth val="0"/>
          <c:extLst>
            <c:ext xmlns:c16="http://schemas.microsoft.com/office/drawing/2014/chart" uri="{C3380CC4-5D6E-409C-BE32-E72D297353CC}">
              <c16:uniqueId val="{0000000B-E5B4-4000-B4E1-3B6F75C0B10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886</c:v>
                </c:pt>
                <c:pt idx="1">
                  <c:v>962</c:v>
                </c:pt>
                <c:pt idx="2">
                  <c:v>986</c:v>
                </c:pt>
              </c:numCache>
            </c:numRef>
          </c:val>
          <c:extLst>
            <c:ext xmlns:c16="http://schemas.microsoft.com/office/drawing/2014/chart" uri="{C3380CC4-5D6E-409C-BE32-E72D297353CC}">
              <c16:uniqueId val="{00000000-5581-4852-A2BE-C501ECF0BE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269</c:v>
                </c:pt>
                <c:pt idx="1">
                  <c:v>260</c:v>
                </c:pt>
                <c:pt idx="2">
                  <c:v>171</c:v>
                </c:pt>
              </c:numCache>
            </c:numRef>
          </c:val>
          <c:extLst>
            <c:ext xmlns:c16="http://schemas.microsoft.com/office/drawing/2014/chart" uri="{C3380CC4-5D6E-409C-BE32-E72D297353CC}">
              <c16:uniqueId val="{00000001-5581-4852-A2BE-C501ECF0BE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1703</c:v>
                </c:pt>
                <c:pt idx="1">
                  <c:v>2060</c:v>
                </c:pt>
                <c:pt idx="2">
                  <c:v>2319</c:v>
                </c:pt>
              </c:numCache>
            </c:numRef>
          </c:val>
          <c:extLst>
            <c:ext xmlns:c16="http://schemas.microsoft.com/office/drawing/2014/chart" uri="{C3380CC4-5D6E-409C-BE32-E72D297353CC}">
              <c16:uniqueId val="{00000002-5581-4852-A2BE-C501ECF0BE7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{BD7EB752-F18F-4530-86ED-0D7978C190F6}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B9C-4444-80F6-5FE481DE54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{69BBF3FC-F674-4E46-9F80-3DF875EA63B2}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9C-4444-80F6-5FE481DE54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{EA0BF896-1753-4411-B01D-AA70B6CAB202}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9C-4444-80F6-5FE481DE54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{BAA1C309-6019-421B-8DA5-41F9D050523D}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9C-4444-80F6-5FE481DE54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{E866D631-C76B-4E1D-974A-CE630BEEFAA8}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9C-4444-80F6-5FE481DE54AC}"/>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{72439554-8115-49E4-82C0-8EA99DF3D76C}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B9C-4444-80F6-5FE481DE54AC}"/>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{C0BB5967-689D-419F-B4DE-B36EC0393C9D}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B9C-4444-80F6-5FE481DE54AC}"/>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{BB515ABD-650F-46D8-A71E-E2F0321E3B1D}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B9C-4444-80F6-5FE481DE54A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{5340A728-41E7-4079-B6CE-5255C9F48512}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B9C-4444-80F6-5FE481DE54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c:v>
                </c:pt>
                <c:pt idx="8">
                  <c:v>50.9</c:v>
                </c:pt>
                <c:pt idx="16">
                  <c:v>52.4</c:v>
                </c:pt>
                <c:pt idx="24">
                  <c:v>54</c:v>
                </c:pt>
                <c:pt idx="32">
                  <c:v>55.6</c:v>
                </c:pt>
              </c:numCache>
            </c:numRef>
          </c:xVal>
          <c:yVal>
            <c:numRef>
              <c:f>公会計指標分析・財政指標組合せ分析表!$BP$51:$DC$51</c:f>
              <c:numCache>
                <c:formatCode>#,##0.0;"▲ "#,##0.0</c:formatCode>
                <c:ptCount val="40"/>
                <c:pt idx="0">
                  <c:v>43</c:v>
                </c:pt>
                <c:pt idx="8">
                  <c:v>33</c:v>
                </c:pt>
                <c:pt idx="16">
                  <c:v>25.6</c:v>
                </c:pt>
                <c:pt idx="24">
                  <c:v>5.9</c:v>
                </c:pt>
              </c:numCache>
            </c:numRef>
          </c:yVal>
          <c:smooth val="0"/>
          <c:extLst>
            <c:ext xmlns:c16="http://schemas.microsoft.com/office/drawing/2014/chart" uri="{C3380CC4-5D6E-409C-BE32-E72D297353CC}">
              <c16:uniqueId val="{00000009-4B9C-4444-80F6-5FE481DE54A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2.5410549147783568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{4FB53F1B-034B-4FA5-AA65-E8486506A89E}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B9C-4444-80F6-5FE481DE54A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{6C29A0DA-0915-4CE0-82A9-2FBA44C9E789}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9C-4444-80F6-5FE481DE54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{A3FB39CB-6C1C-4757-9D99-F76C194BF1A3}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9C-4444-80F6-5FE481DE54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{DC04C319-F154-4768-825F-535AA5031C3D}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9C-4444-80F6-5FE481DE54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{4641010A-00C4-4583-A793-D7AFF503E81E}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9C-4444-80F6-5FE481DE54AC}"/>
                </c:ext>
              </c:extLst>
            </c:dLbl>
            <c:dLbl>
              <c:idx val="8"/>
              <c:layout>
                <c:manualLayout>
                  <c:x val="0"/>
                  <c:y val="9.3219673677857502E-3"/>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{816B687C-E034-41D8-88B8-E3039050AE66}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B9C-4444-80F6-5FE481DE54AC}"/>
                </c:ext>
              </c:extLst>
            </c:dLbl>
            <c:dLbl>
              <c:idx val="16"/>
              <c:layout>
                <c:manualLayout>
                  <c:x val="0"/>
                  <c:y val="1.6089114626238472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{DAA9F66C-B689-48FB-A271-12BC1C51427D}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B9C-4444-80F6-5FE481DE54AC}"/>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{6228FD84-7FF4-47F0-BCF9-C88F4F5EDDC9}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B9C-4444-80F6-5FE481DE54AC}"/>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{3C32DDBB-2B15-4D79-963B-292AFAC9A4F2}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B9C-4444-80F6-5FE481DE54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60.5</c:v>
                </c:pt>
                <c:pt idx="8">
                  <c:v>61.4</c:v>
                </c:pt>
                <c:pt idx="16">
                  <c:v>62</c:v>
                </c:pt>
                <c:pt idx="24">
                  <c:v>62</c:v>
                </c:pt>
                <c:pt idx="32">
                  <c:v>63.1</c:v>
                </c:pt>
              </c:numCache>
            </c:numRef>
          </c:xVal>
          <c:yVal>
            <c:numRef>
              <c:f>公会計指標分析・財政指標組合せ分析表!$BP$55:$DC$55</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4B9C-4444-80F6-5FE481DE54AC}"/>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{29C28B3A-2483-44F5-89E1-E7AA9DD60B59}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B92-4B35-9316-352E9147A2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{E4A9F5E3-2560-465B-B1C7-E45F93E0303E}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92-4B35-9316-352E9147A2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{F1DA6C69-DABE-4CB3-998B-A2A5FF994996}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92-4B35-9316-352E9147A2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{8187DEED-5627-4EF8-B2DF-60B32173D8E8}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92-4B35-9316-352E9147A2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{4EE0D911-2F86-4FE4-B345-CF59C333D851}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92-4B35-9316-352E9147A26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{0C64785C-1881-4AC4-8AA6-C29EDF9AB6A6}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B92-4B35-9316-352E9147A26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{1ADFB630-E506-4965-BEEB-2711E0F737C1}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B92-4B35-9316-352E9147A26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{D21B13B4-08AA-49B9-B892-9532FD8E12B8}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B92-4B35-9316-352E9147A26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{ACA5B31A-7594-4998-95C7-A734C8B64077}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B92-4B35-9316-352E9147A2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4.4000000000000004</c:v>
                </c:pt>
                <c:pt idx="16">
                  <c:v>4.4000000000000004</c:v>
                </c:pt>
                <c:pt idx="24">
                  <c:v>4.5</c:v>
                </c:pt>
                <c:pt idx="32">
                  <c:v>4.9000000000000004</c:v>
                </c:pt>
              </c:numCache>
            </c:numRef>
          </c:xVal>
          <c:yVal>
            <c:numRef>
              <c:f>公会計指標分析・財政指標組合せ分析表!$BP$73:$DC$73</c:f>
              <c:numCache>
                <c:formatCode>#,##0.0;"▲ "#,##0.0</c:formatCode>
                <c:ptCount val="40"/>
                <c:pt idx="0">
                  <c:v>43</c:v>
                </c:pt>
                <c:pt idx="8">
                  <c:v>33</c:v>
                </c:pt>
                <c:pt idx="16">
                  <c:v>25.6</c:v>
                </c:pt>
                <c:pt idx="24">
                  <c:v>5.9</c:v>
                </c:pt>
              </c:numCache>
            </c:numRef>
          </c:yVal>
          <c:smooth val="0"/>
          <c:extLst>
            <c:ext xmlns:c16="http://schemas.microsoft.com/office/drawing/2014/chart" uri="{C3380CC4-5D6E-409C-BE32-E72D297353CC}">
              <c16:uniqueId val="{00000009-5B92-4B35-9316-352E9147A26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8271369340649782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{3083A91A-CA06-40B9-9BF6-1AA53703E89A}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B92-4B35-9316-352E9147A26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{1DB2BE95-0F5B-4147-BB1B-9086CE483E86}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92-4B35-9316-352E9147A2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{D74390E0-AD05-4515-972A-B98A8F78015F}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92-4B35-9316-352E9147A2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{7573533C-7AC6-423D-8030-9A7B8A488D5A}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92-4B35-9316-352E9147A2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{6D8DF4A6-EADF-4E64-B950-5C1C34C6B1F3}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92-4B35-9316-352E9147A262}"/>
                </c:ext>
              </c:extLst>
            </c:dLbl>
            <c:dLbl>
              <c:idx val="8"/>
              <c:layout>
                <c:manualLayout>
                  <c:x val="0"/>
                  <c:y val="1.827136934064978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{29FE794D-6DF6-49D2-BEF5-1219EF99EE28}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B92-4B35-9316-352E9147A26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{0D67286B-F40A-4465-BAF6-E4052D8038B1}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B92-4B35-9316-352E9147A26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{5A479C92-9F15-44EC-A0E0-5A97A3148785}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B92-4B35-9316-352E9147A26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{A2AF9CFA-CC5C-488A-A42F-B718EBAE6C81}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B92-4B35-9316-352E9147A2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9.1999999999999993</c:v>
                </c:pt>
                <c:pt idx="16">
                  <c:v>8.6</c:v>
                </c:pt>
                <c:pt idx="24">
                  <c:v>8.1999999999999993</c:v>
                </c:pt>
                <c:pt idx="32">
                  <c:v>8.4</c:v>
                </c:pt>
              </c:numCache>
            </c:numRef>
          </c:xVal>
          <c:yVal>
            <c:numRef>
              <c:f>公会計指標分析・財政指標組合せ分析表!$BP$77:$DC$77</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5B92-4B35-9316-352E9147A262}"/>
            </c:ext>
          </c:extLst>
        </c:ser>
        <c:dLbls>
          <c:showLegendKey val="0"/>
          <c:showVal val="1"/>
          <c:showCatName val="0"/>
          <c:showSerName val="0"/>
          <c:showPercent val="0"/>
          <c:showBubbleSize val="0"/>
        </c:dLbls>
        <c:axId val="84219776"/>
        <c:axId val="84234240"/>
      </c:scatterChart>
      <c:valAx>
        <c:axId val="84219776"/>
        <c:scaling>
          <c:orientation val="maxMin"/>
          <c:max val="10"/>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9760885-EDC0-4464-82D8-2D59785CE4AF}"/>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FDA95C1-BADD-40D5-983B-677D48D99F24}"/>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B87193F-6853-47B5-A63C-32BC169E236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0035D20-6006-4625-8CA2-AD71F7EBF81A}"/>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7119894-8CD1-4569-9986-5DD23EE4FF46}"/>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37305A7-FDF8-43FE-8044-3CD8983A0544}"/>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713D139-D702-4C0E-9794-DE1252DA1D4B}"/>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DCB3C64-9803-4CE4-AA30-267AE17FFC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6D63264-4407-4F25-BD3B-F0BF009E0718}"/>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4F9850F-8843-45F3-A1AC-8DC775C37F82}"/>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10,589
10,390
55.90
6,538,462
6,105,633
264,167
4,095,916
6,520,514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62CCA36D-FCFD-4391-AFD5-A2B88F6CE23C}"/>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1C08DDE-45F9-4A12-87EA-C1D0E27F6074}"/>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33FD9F2-E9B1-45E8-BE69-8DF70D2AE35F}"/>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7BE028D-82CD-4DDD-B04D-BD62E7832D9E}"/>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9A9C013-E20C-4697-AB82-1BE46DA8E5DF}"/>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462F1189-E208-4422-83FB-1FFE50F9E21F}"/>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5C663ED-9CDE-414B-8B9C-FF37099C1B0F}"/>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C8206868-CB2B-4DD0-A81E-B0482A5EB269}"/>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76E5B142-A8E5-43DE-BB64-E522578CE8FF}"/>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02281A1-291B-458D-AE6D-0FFFED0C436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291B033-AFB4-47EE-B44B-DCCAEFECBBCC}"/>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588600C-6BC6-431D-8610-ED2D32753E7C}"/>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10BBBED-95DF-4D82-AB70-615451601ED1}"/>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3574B321-2F75-4785-AF9C-524D68495F0E}"/>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E1B1605A-87F1-45B8-8F87-D9BD7DFDE49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BDC62FC-790A-4D92-BB8D-BF5C4199BCDC}"/>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ABE3BB4-D8A8-4A43-8514-95BEA8020AC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E2B08F0-4A4A-4852-AF5E-95809253E0B7}"/>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3C551FC-C86F-4E60-9AD3-52D29F2CE1CD}"/>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5D845A2-8C79-4483-B951-705EB83B4FEF}"/>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7A9FED19-7299-4CDB-B973-EB33B8C26878}"/>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11724973-9099-4765-BB49-C80DE592CD18}"/>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E2DA705-DEBD-4909-9FB3-EB830EBFE07B}"/>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94A04449-517C-401D-B352-26E12235F1A6}"/>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B210D4C-CFBE-428B-B47B-ABF7AB7FBD6B}"/>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4C7A5908-6353-43AF-9862-7EB6F8BA1E22}"/>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82DFE9A-64C7-4D23-A925-F73E71705F3E}"/>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88F0492-ACD2-4798-B77F-230497EDA4C7}"/>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177DEBF5-F731-4E22-BB0F-4E0D94B886E4}"/>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9A7B706D-3A26-4BEE-8D52-7C6D7145AF7D}"/>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2A17685-8EB8-406D-A19D-79565FF09DB2}"/>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34F5BB0-0824-416B-AEB3-1B0DF912D766}"/>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6D4CC3A4-876A-4D92-83CC-EC204EC01D18}"/>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2C4E17CC-5FBF-4CD9-A27B-D585BD9A623A}"/>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2E21752-29C3-4C3F-8259-BCB025A88216}"/>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6059E21-F752-48F3-A508-D4EB17AA61A8}"/>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FCADB06-C223-4B27-9DC6-080346041042}"/>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の合併以降、継続して財政基盤の強化に取り組んできたが、生産年齢人口の減少、高齢化率の上昇など様々な要因により、町の財政基盤は弱体化傾向にあり、財政力指数の値も年々降下しており、類似団体内の平均値も下回る状態が続いている。</a:t>
          </a:r>
          <a:endParaRPr lang="ja-JP" altLang="ja-JP" sz="1400">
            <a:effectLst/>
          </a:endParaRPr>
        </a:p>
        <a:p>
          <a:r>
            <a:rPr kumimoji="1" lang="ja-JP" altLang="ja-JP" sz="1100">
              <a:solidFill>
                <a:schemeClr val="dk1"/>
              </a:solidFill>
              <a:effectLst/>
              <a:latin typeface="+mn-lt"/>
              <a:ea typeface="+mn-ea"/>
              <a:cs typeface="+mn-cs"/>
            </a:rPr>
            <a:t>　第二次総合振興計画に基づく持続可能なまちづくりを推進していくためにも、厳しい財政運営を打破することに注力し、更なる財政改革に取り組む必要がある。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C3395C3-6041-4FAA-A472-BD30E1CE73E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6B5F5EA2-6750-48AC-AA91-73A627C65B7E}"/>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9434CB0B-16AD-4213-8F92-789224F1B4BE}"/>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E0FD1977-425F-47FF-A9DE-21F26C00D9E1}"/>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3D341CCC-19F0-4140-97FE-D55B58B91196}"/>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A31A9A19-2A78-4E00-8EF8-191B19EB9407}"/>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87CC2332-4C4E-4DDD-ADE9-E3AACA11166B}"/>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A3469C04-2D49-4B36-BE05-CFFC33B35667}"/>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9C4CFAA7-EDC7-4546-8FA7-071DC23446A4}"/>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40BF28D8-1FFE-4046-8534-E917892BC1AE}"/>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CBA09A0E-2A86-4FD9-94B8-B5102E56E29E}"/>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8F2ED5E9-1417-432E-853B-4438AC1269CF}"/>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D1965CE-2E51-4E13-B1AF-7A1D85C412C9}"/>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CF4D673B-B7D2-4B04-8FB2-8355C2C96D56}"/>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5D5A0603-CCA6-4C11-9CEA-E8DDB795B89B}"/>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8E28C99F-5C41-49CB-8814-EDD2A3402A47}"/>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D7E5EE74-D470-4ABD-A23E-17CF7C466BDE}"/>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935D30A6-3089-489B-BAD0-8621885035D9}"/>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3A08E9E3-024A-465E-AB45-9351E1AE44EA}"/>
            </a:ext>
          </a:extLst>
        </xdr:cNvPr>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D88F83D1-68C8-41C9-8F7A-F6CBD0ECCED4}"/>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5E5CFFF3-70E7-4575-AA8E-ED4EDF9942B7}"/>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a:extLst>
            <a:ext uri="{FF2B5EF4-FFF2-40B4-BE49-F238E27FC236}">
              <a16:creationId xmlns:a16="http://schemas.microsoft.com/office/drawing/2014/main" id="{6252A456-2132-401E-93A3-4C4626126121}"/>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a16="http://schemas.microsoft.com/office/drawing/2014/main" id="{B459DB9A-AB68-44E1-950D-FA9600A0F563}"/>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105304</xdr:rowOff>
    </xdr:from>
    <xdr:to>
      <xdr:col>23</xdr:col>
      <xdr:colOff>133350</xdr:colOff>
      <xdr:row>43</xdr:row>
      <xdr:rowOff>125413</xdr:rowOff>
    </xdr:to>
    <xdr:cxnSp macro="">
      <xdr:nvCxnSpPr>
        <xdr:cNvPr id="72" name="直線コネクタ 71">
          <a:extLst>
            <a:ext uri="{FF2B5EF4-FFF2-40B4-BE49-F238E27FC236}">
              <a16:creationId xmlns:a16="http://schemas.microsoft.com/office/drawing/2014/main" id="{AB3900AF-A095-4C9B-9495-011F6D2707EA}"/>
            </a:ext>
          </a:extLst>
        </xdr:cNvPr>
        <xdr:cNvCxnSpPr/>
      </xdr:nvCxnSpPr>
      <xdr:spPr>
        <a:xfrm>
          <a:off x="4114800" y="7477654"/>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40869</xdr:rowOff>
    </xdr:from>
    <xdr:ext cx="762000" cy="259045"/>
    <xdr:sp macro="" textlink="">
      <xdr:nvSpPr>
        <xdr:cNvPr id="73" name="財政力平均値テキスト">
          <a:extLst>
            <a:ext uri="{FF2B5EF4-FFF2-40B4-BE49-F238E27FC236}">
              <a16:creationId xmlns:a16="http://schemas.microsoft.com/office/drawing/2014/main" id="{7B0129BA-445E-4A59-9630-CABCAD94F393}"/>
            </a:ext>
          </a:extLst>
        </xdr:cNvPr>
        <xdr:cNvSpPr txBox="1"/>
      </xdr:nvSpPr>
      <xdr:spPr>
        <a:xfrm>
          <a:off x="5041900" y="72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a:extLst>
            <a:ext uri="{FF2B5EF4-FFF2-40B4-BE49-F238E27FC236}">
              <a16:creationId xmlns:a16="http://schemas.microsoft.com/office/drawing/2014/main" id="{4DB4DCA9-BE91-4C83-BF5A-7B58DCD738C9}"/>
            </a:ext>
          </a:extLst>
        </xdr:cNvPr>
        <xdr:cNvSpPr/>
      </xdr:nvSpPr>
      <xdr:spPr>
        <a:xfrm>
          <a:off x="49022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85196</xdr:rowOff>
    </xdr:from>
    <xdr:to>
      <xdr:col>19</xdr:col>
      <xdr:colOff>133350</xdr:colOff>
      <xdr:row>43</xdr:row>
      <xdr:rowOff>105304</xdr:rowOff>
    </xdr:to>
    <xdr:cxnSp macro="">
      <xdr:nvCxnSpPr>
        <xdr:cNvPr id="75" name="直線コネクタ 74">
          <a:extLst>
            <a:ext uri="{FF2B5EF4-FFF2-40B4-BE49-F238E27FC236}">
              <a16:creationId xmlns:a16="http://schemas.microsoft.com/office/drawing/2014/main" id="{67994453-1D10-4FB1-975B-6B60AF0AD707}"/>
            </a:ext>
          </a:extLst>
        </xdr:cNvPr>
        <xdr:cNvCxnSpPr/>
      </xdr:nvCxnSpPr>
      <xdr:spPr>
        <a:xfrm>
          <a:off x="3225800" y="745754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a:extLst>
            <a:ext uri="{FF2B5EF4-FFF2-40B4-BE49-F238E27FC236}">
              <a16:creationId xmlns:a16="http://schemas.microsoft.com/office/drawing/2014/main" id="{4912D305-AF35-4BF9-9F4A-546016070713}"/>
            </a:ext>
          </a:extLst>
        </xdr:cNvPr>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126065</xdr:rowOff>
    </xdr:from>
    <xdr:ext cx="736600" cy="259045"/>
    <xdr:sp macro="" textlink="">
      <xdr:nvSpPr>
        <xdr:cNvPr id="77" name="テキスト ボックス 76">
          <a:extLst>
            <a:ext uri="{FF2B5EF4-FFF2-40B4-BE49-F238E27FC236}">
              <a16:creationId xmlns:a16="http://schemas.microsoft.com/office/drawing/2014/main" id="{9E5414CD-EF6D-4B3C-99A2-9548E72D2C02}"/>
            </a:ext>
          </a:extLst>
        </xdr:cNvPr>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85196</xdr:rowOff>
    </xdr:to>
    <xdr:cxnSp macro="">
      <xdr:nvCxnSpPr>
        <xdr:cNvPr id="78" name="直線コネクタ 77">
          <a:extLst>
            <a:ext uri="{FF2B5EF4-FFF2-40B4-BE49-F238E27FC236}">
              <a16:creationId xmlns:a16="http://schemas.microsoft.com/office/drawing/2014/main" id="{CC56FE5E-76A5-4DFD-A946-3376BBB0DF85}"/>
            </a:ext>
          </a:extLst>
        </xdr:cNvPr>
        <xdr:cNvCxnSpPr/>
      </xdr:nvCxnSpPr>
      <xdr:spPr>
        <a:xfrm>
          <a:off x="2336800" y="744749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AE9E5B96-FD05-4531-9114-15BEFBF166FB}"/>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9053907D-085A-4FF5-A941-D3012FCA65C5}"/>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65088</xdr:rowOff>
    </xdr:from>
    <xdr:to>
      <xdr:col>11</xdr:col>
      <xdr:colOff>31750</xdr:colOff>
      <xdr:row>43</xdr:row>
      <xdr:rowOff>75142</xdr:rowOff>
    </xdr:to>
    <xdr:cxnSp macro="">
      <xdr:nvCxnSpPr>
        <xdr:cNvPr id="81" name="直線コネクタ 80">
          <a:extLst>
            <a:ext uri="{FF2B5EF4-FFF2-40B4-BE49-F238E27FC236}">
              <a16:creationId xmlns:a16="http://schemas.microsoft.com/office/drawing/2014/main" id="{4577D8D0-FB67-4E9B-A771-C305BC70D4FC}"/>
            </a:ext>
          </a:extLst>
        </xdr:cNvPr>
        <xdr:cNvCxnSpPr/>
      </xdr:nvCxnSpPr>
      <xdr:spPr>
        <a:xfrm>
          <a:off x="1447800" y="74374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a:extLst>
            <a:ext uri="{FF2B5EF4-FFF2-40B4-BE49-F238E27FC236}">
              <a16:creationId xmlns:a16="http://schemas.microsoft.com/office/drawing/2014/main" id="{7C204D6A-6CF1-4D15-BFE2-424224DD2B27}"/>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3" name="テキスト ボックス 82">
          <a:extLst>
            <a:ext uri="{FF2B5EF4-FFF2-40B4-BE49-F238E27FC236}">
              <a16:creationId xmlns:a16="http://schemas.microsoft.com/office/drawing/2014/main" id="{10363D2F-171B-4F7D-AD1A-3BC4F80F987B}"/>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DF4A98AB-B9F7-4072-B3AF-00CDA60830FE}"/>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a:extLst>
            <a:ext uri="{FF2B5EF4-FFF2-40B4-BE49-F238E27FC236}">
              <a16:creationId xmlns:a16="http://schemas.microsoft.com/office/drawing/2014/main" id="{C2143179-9C7F-445B-A7E2-8FAB16B69236}"/>
            </a:ext>
          </a:extLst>
        </xdr:cNvPr>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71A3D0D-AA66-4816-A940-F0C9ED5CA56F}"/>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3A910054-B09F-4D4F-AC5E-B7C63544326B}"/>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8525A1F9-6901-41A4-A37C-2A64A1718F9E}"/>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72EA0AD6-3CF1-47E6-B563-C06A798F7939}"/>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3D694268-D065-4A03-87A6-F6B5578BE07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74613</xdr:rowOff>
    </xdr:from>
    <xdr:to>
      <xdr:col>23</xdr:col>
      <xdr:colOff>184150</xdr:colOff>
      <xdr:row>44</xdr:row>
      <xdr:rowOff>4763</xdr:rowOff>
    </xdr:to>
    <xdr:sp macro="" textlink="">
      <xdr:nvSpPr>
        <xdr:cNvPr id="91" name="楕円 90">
          <a:extLst>
            <a:ext uri="{FF2B5EF4-FFF2-40B4-BE49-F238E27FC236}">
              <a16:creationId xmlns:a16="http://schemas.microsoft.com/office/drawing/2014/main" id="{2DB42838-8866-4C2E-AE6F-EA6B10F228E5}"/>
            </a:ext>
          </a:extLst>
        </xdr:cNvPr>
        <xdr:cNvSpPr/>
      </xdr:nvSpPr>
      <xdr:spPr>
        <a:xfrm>
          <a:off x="49022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46690</xdr:rowOff>
    </xdr:from>
    <xdr:ext cx="762000" cy="259045"/>
    <xdr:sp macro="" textlink="">
      <xdr:nvSpPr>
        <xdr:cNvPr id="92" name="財政力該当値テキスト">
          <a:extLst>
            <a:ext uri="{FF2B5EF4-FFF2-40B4-BE49-F238E27FC236}">
              <a16:creationId xmlns:a16="http://schemas.microsoft.com/office/drawing/2014/main" id="{43BAA9CA-08A4-48B7-A1D8-29CC1CA8BF92}"/>
            </a:ext>
          </a:extLst>
        </xdr:cNvPr>
        <xdr:cNvSpPr txBox="1"/>
      </xdr:nvSpPr>
      <xdr:spPr>
        <a:xfrm>
          <a:off x="5041900" y="741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54504</xdr:rowOff>
    </xdr:from>
    <xdr:to>
      <xdr:col>19</xdr:col>
      <xdr:colOff>184150</xdr:colOff>
      <xdr:row>43</xdr:row>
      <xdr:rowOff>156104</xdr:rowOff>
    </xdr:to>
    <xdr:sp macro="" textlink="">
      <xdr:nvSpPr>
        <xdr:cNvPr id="93" name="楕円 92">
          <a:extLst>
            <a:ext uri="{FF2B5EF4-FFF2-40B4-BE49-F238E27FC236}">
              <a16:creationId xmlns:a16="http://schemas.microsoft.com/office/drawing/2014/main" id="{1CEFAC99-CD55-4913-B98D-B8EB291BF9F1}"/>
            </a:ext>
          </a:extLst>
        </xdr:cNvPr>
        <xdr:cNvSpPr/>
      </xdr:nvSpPr>
      <xdr:spPr>
        <a:xfrm>
          <a:off x="4064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140881</xdr:rowOff>
    </xdr:from>
    <xdr:ext cx="736600" cy="259045"/>
    <xdr:sp macro="" textlink="">
      <xdr:nvSpPr>
        <xdr:cNvPr id="94" name="テキスト ボックス 93">
          <a:extLst>
            <a:ext uri="{FF2B5EF4-FFF2-40B4-BE49-F238E27FC236}">
              <a16:creationId xmlns:a16="http://schemas.microsoft.com/office/drawing/2014/main" id="{A1C399E3-2EC8-4D1C-9B4B-BFDFD7779142}"/>
            </a:ext>
          </a:extLst>
        </xdr:cNvPr>
        <xdr:cNvSpPr txBox="1"/>
      </xdr:nvSpPr>
      <xdr:spPr>
        <a:xfrm>
          <a:off x="3733800" y="7513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34396</xdr:rowOff>
    </xdr:from>
    <xdr:to>
      <xdr:col>15</xdr:col>
      <xdr:colOff>133350</xdr:colOff>
      <xdr:row>43</xdr:row>
      <xdr:rowOff>135996</xdr:rowOff>
    </xdr:to>
    <xdr:sp macro="" textlink="">
      <xdr:nvSpPr>
        <xdr:cNvPr id="95" name="楕円 94">
          <a:extLst>
            <a:ext uri="{FF2B5EF4-FFF2-40B4-BE49-F238E27FC236}">
              <a16:creationId xmlns:a16="http://schemas.microsoft.com/office/drawing/2014/main" id="{6AA81ACC-DDBB-4515-BCFD-4D67DEDB689E}"/>
            </a:ext>
          </a:extLst>
        </xdr:cNvPr>
        <xdr:cNvSpPr/>
      </xdr:nvSpPr>
      <xdr:spPr>
        <a:xfrm>
          <a:off x="3175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120773</xdr:rowOff>
    </xdr:from>
    <xdr:ext cx="762000" cy="259045"/>
    <xdr:sp macro="" textlink="">
      <xdr:nvSpPr>
        <xdr:cNvPr id="96" name="テキスト ボックス 95">
          <a:extLst>
            <a:ext uri="{FF2B5EF4-FFF2-40B4-BE49-F238E27FC236}">
              <a16:creationId xmlns:a16="http://schemas.microsoft.com/office/drawing/2014/main" id="{D8A51A8F-26E7-441D-9CB4-C0CA72FFD424}"/>
            </a:ext>
          </a:extLst>
        </xdr:cNvPr>
        <xdr:cNvSpPr txBox="1"/>
      </xdr:nvSpPr>
      <xdr:spPr>
        <a:xfrm>
          <a:off x="2844800" y="74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7" name="楕円 96">
          <a:extLst>
            <a:ext uri="{FF2B5EF4-FFF2-40B4-BE49-F238E27FC236}">
              <a16:creationId xmlns:a16="http://schemas.microsoft.com/office/drawing/2014/main" id="{0D207911-1BFC-45D8-824C-78D77E1471A6}"/>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8" name="テキスト ボックス 97">
          <a:extLst>
            <a:ext uri="{FF2B5EF4-FFF2-40B4-BE49-F238E27FC236}">
              <a16:creationId xmlns:a16="http://schemas.microsoft.com/office/drawing/2014/main" id="{489833A4-E7A5-4F31-815F-F17CAB3F97D9}"/>
            </a:ext>
          </a:extLst>
        </xdr:cNvPr>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14288</xdr:rowOff>
    </xdr:from>
    <xdr:to>
      <xdr:col>7</xdr:col>
      <xdr:colOff>31750</xdr:colOff>
      <xdr:row>43</xdr:row>
      <xdr:rowOff>115888</xdr:rowOff>
    </xdr:to>
    <xdr:sp macro="" textlink="">
      <xdr:nvSpPr>
        <xdr:cNvPr id="99" name="楕円 98">
          <a:extLst>
            <a:ext uri="{FF2B5EF4-FFF2-40B4-BE49-F238E27FC236}">
              <a16:creationId xmlns:a16="http://schemas.microsoft.com/office/drawing/2014/main" id="{F3B64A8E-6991-42F8-8C98-38D434F420C7}"/>
            </a:ext>
          </a:extLst>
        </xdr:cNvPr>
        <xdr:cNvSpPr/>
      </xdr:nvSpPr>
      <xdr:spPr>
        <a:xfrm>
          <a:off x="1397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100665</xdr:rowOff>
    </xdr:from>
    <xdr:ext cx="762000" cy="259045"/>
    <xdr:sp macro="" textlink="">
      <xdr:nvSpPr>
        <xdr:cNvPr id="100" name="テキスト ボックス 99">
          <a:extLst>
            <a:ext uri="{FF2B5EF4-FFF2-40B4-BE49-F238E27FC236}">
              <a16:creationId xmlns:a16="http://schemas.microsoft.com/office/drawing/2014/main" id="{FB42EC91-A67A-461B-8CC6-B13941E04481}"/>
            </a:ext>
          </a:extLst>
        </xdr:cNvPr>
        <xdr:cNvSpPr txBox="1"/>
      </xdr:nvSpPr>
      <xdr:spPr>
        <a:xfrm>
          <a:off x="1066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BB62751C-E25D-41B9-949A-7179973125BC}"/>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BDC89F03-1583-4570-A411-EE7E77A8B1DA}"/>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4BCA42AA-1E12-4C76-AF75-58CADFE88608}"/>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826F6137-49C1-42A9-942E-AC4EC51D0C5F}"/>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382847D8-290A-41DE-8E47-D0741A010AAF}"/>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8E99C693-E04C-45DE-9E99-C6F789F78C45}"/>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369E2994-F29A-470F-90D5-A72E2485A951}"/>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CEFFEE0D-960B-487E-BD36-BDDED5999B2D}"/>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878BE867-6D56-4E06-9832-7DF3779412B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EDA26966-0207-4503-B121-0D4BD33782CD}"/>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58D2DAAA-8D1A-4C0A-B349-3F68C7136F0D}"/>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EDC14584-B042-4FD9-B03A-974CDB7093EA}"/>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12F60B74-D361-456E-9DB7-6C1E840EA8B2}"/>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行財政改革を推進を念頭に、経常経費の削減、一般財源の確保に取り組んできたが前年度比６ポイント下降した。</a:t>
          </a:r>
          <a:endParaRPr lang="ja-JP" altLang="ja-JP" sz="1400">
            <a:effectLst/>
          </a:endParaRPr>
        </a:p>
        <a:p>
          <a:r>
            <a:rPr kumimoji="1" lang="ja-JP" altLang="ja-JP" sz="1100">
              <a:solidFill>
                <a:schemeClr val="dk1"/>
              </a:solidFill>
              <a:effectLst/>
              <a:latin typeface="+mn-lt"/>
              <a:ea typeface="+mn-ea"/>
              <a:cs typeface="+mn-cs"/>
            </a:rPr>
            <a:t>　今後、経常経費を削減するとともに、税収などの一般財源の確保に努め、経常収支比率の改善を図っていく。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747E8860-CDE8-4F75-B2A8-0B6A9CF580CC}"/>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B9BB8C4B-ECB1-4C7F-9315-89724558591E}"/>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FD4326B5-F9E8-4D04-A0F4-98E4449C1D3B}"/>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2B61A8C4-A20F-459F-BFC9-88A92B82CAAC}"/>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28E71F09-C905-4639-98E9-1139A750C35A}"/>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76BC5685-3884-4C91-A222-73018D275E24}"/>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5BE3B7F9-C981-4003-8132-679D537B5805}"/>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C68DADF9-3384-4320-BA32-C428EAC0379C}"/>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03379761-C547-47ED-9D11-99EDA57DB72E}"/>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81733B75-2634-42AB-B999-1A203EAA14AB}"/>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823F0CA8-AE84-4A98-B6AA-0039B328F389}"/>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22B2196F-1D63-4C9A-B8A4-85DAB88A3F2E}"/>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373C2E73-03C9-496A-9AF3-5EBDD70D8CE4}"/>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CC2EDD00-DF53-4B48-A0FE-958ACD257A9F}"/>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a:extLst>
            <a:ext uri="{FF2B5EF4-FFF2-40B4-BE49-F238E27FC236}">
              <a16:creationId xmlns:a16="http://schemas.microsoft.com/office/drawing/2014/main" id="{B248035A-CB69-4D04-9B80-E972FD7611C0}"/>
            </a:ext>
          </a:extLst>
        </xdr:cNvPr>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a:extLst>
            <a:ext uri="{FF2B5EF4-FFF2-40B4-BE49-F238E27FC236}">
              <a16:creationId xmlns:a16="http://schemas.microsoft.com/office/drawing/2014/main" id="{27286D3F-1BD2-41A0-9116-11BCEA0A771D}"/>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a:extLst>
            <a:ext uri="{FF2B5EF4-FFF2-40B4-BE49-F238E27FC236}">
              <a16:creationId xmlns:a16="http://schemas.microsoft.com/office/drawing/2014/main" id="{4D8E52E5-99E0-46C7-B765-A1A238B8DA0A}"/>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a:extLst>
            <a:ext uri="{FF2B5EF4-FFF2-40B4-BE49-F238E27FC236}">
              <a16:creationId xmlns:a16="http://schemas.microsoft.com/office/drawing/2014/main" id="{9AF63954-B01F-4B6B-91E2-444F6EAD3F84}"/>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a:extLst>
            <a:ext uri="{FF2B5EF4-FFF2-40B4-BE49-F238E27FC236}">
              <a16:creationId xmlns:a16="http://schemas.microsoft.com/office/drawing/2014/main" id="{450DAA8D-687B-4499-998B-5384D1AE768D}"/>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160274</xdr:rowOff>
    </xdr:from>
    <xdr:to>
      <xdr:col>23</xdr:col>
      <xdr:colOff>133350</xdr:colOff>
      <xdr:row>64</xdr:row>
      <xdr:rowOff>106934</xdr:rowOff>
    </xdr:to>
    <xdr:cxnSp macro="">
      <xdr:nvCxnSpPr>
        <xdr:cNvPr id="133" name="直線コネクタ 132">
          <a:extLst>
            <a:ext uri="{FF2B5EF4-FFF2-40B4-BE49-F238E27FC236}">
              <a16:creationId xmlns:a16="http://schemas.microsoft.com/office/drawing/2014/main" id="{44D98DD0-71A7-44F7-939C-2F74734D3CED}"/>
            </a:ext>
          </a:extLst>
        </xdr:cNvPr>
        <xdr:cNvCxnSpPr/>
      </xdr:nvCxnSpPr>
      <xdr:spPr>
        <a:xfrm>
          <a:off x="4114800" y="10790174"/>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4" name="財政構造の弾力性平均値テキスト">
          <a:extLst>
            <a:ext uri="{FF2B5EF4-FFF2-40B4-BE49-F238E27FC236}">
              <a16:creationId xmlns:a16="http://schemas.microsoft.com/office/drawing/2014/main" id="{4C6FF159-39E7-44BF-9F2E-577786BCE630}"/>
            </a:ext>
          </a:extLst>
        </xdr:cNvPr>
        <xdr:cNvSpPr txBox="1"/>
      </xdr:nvSpPr>
      <xdr:spPr>
        <a:xfrm>
          <a:off x="5041900" y="106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a:extLst>
            <a:ext uri="{FF2B5EF4-FFF2-40B4-BE49-F238E27FC236}">
              <a16:creationId xmlns:a16="http://schemas.microsoft.com/office/drawing/2014/main" id="{A5D5261B-2533-4CFF-A53A-B05FB3EBB2BD}"/>
            </a:ext>
          </a:extLst>
        </xdr:cNvPr>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160274</xdr:rowOff>
    </xdr:from>
    <xdr:to>
      <xdr:col>19</xdr:col>
      <xdr:colOff>133350</xdr:colOff>
      <xdr:row>63</xdr:row>
      <xdr:rowOff>114300</xdr:rowOff>
    </xdr:to>
    <xdr:cxnSp macro="">
      <xdr:nvCxnSpPr>
        <xdr:cNvPr id="136" name="直線コネクタ 135">
          <a:extLst>
            <a:ext uri="{FF2B5EF4-FFF2-40B4-BE49-F238E27FC236}">
              <a16:creationId xmlns:a16="http://schemas.microsoft.com/office/drawing/2014/main" id="{BFA857CB-DBBF-4E6A-B1DB-E8AEDAAEC2E1}"/>
            </a:ext>
          </a:extLst>
        </xdr:cNvPr>
        <xdr:cNvCxnSpPr/>
      </xdr:nvCxnSpPr>
      <xdr:spPr>
        <a:xfrm flipV="1">
          <a:off x="3225800" y="1079017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a:extLst>
            <a:ext uri="{FF2B5EF4-FFF2-40B4-BE49-F238E27FC236}">
              <a16:creationId xmlns:a16="http://schemas.microsoft.com/office/drawing/2014/main" id="{9C3A0CDF-B5B4-4A4B-AF38-24862EA0C6CA}"/>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8" name="テキスト ボックス 137">
          <a:extLst>
            <a:ext uri="{FF2B5EF4-FFF2-40B4-BE49-F238E27FC236}">
              <a16:creationId xmlns:a16="http://schemas.microsoft.com/office/drawing/2014/main" id="{57E7429F-3260-4FFA-B2F1-02E3B04B5842}"/>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85344</xdr:rowOff>
    </xdr:from>
    <xdr:to>
      <xdr:col>15</xdr:col>
      <xdr:colOff>82550</xdr:colOff>
      <xdr:row>63</xdr:row>
      <xdr:rowOff>114300</xdr:rowOff>
    </xdr:to>
    <xdr:cxnSp macro="">
      <xdr:nvCxnSpPr>
        <xdr:cNvPr id="139" name="直線コネクタ 138">
          <a:extLst>
            <a:ext uri="{FF2B5EF4-FFF2-40B4-BE49-F238E27FC236}">
              <a16:creationId xmlns:a16="http://schemas.microsoft.com/office/drawing/2014/main" id="{1C778D09-FDB7-4981-B9C8-B17A0185469F}"/>
            </a:ext>
          </a:extLst>
        </xdr:cNvPr>
        <xdr:cNvCxnSpPr/>
      </xdr:nvCxnSpPr>
      <xdr:spPr>
        <a:xfrm>
          <a:off x="2336800" y="1088669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a:extLst>
            <a:ext uri="{FF2B5EF4-FFF2-40B4-BE49-F238E27FC236}">
              <a16:creationId xmlns:a16="http://schemas.microsoft.com/office/drawing/2014/main" id="{33BF985C-C390-49FB-BF85-E12E3F91085B}"/>
            </a:ext>
          </a:extLst>
        </xdr:cNvPr>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164355</xdr:rowOff>
    </xdr:from>
    <xdr:ext cx="762000" cy="259045"/>
    <xdr:sp macro="" textlink="">
      <xdr:nvSpPr>
        <xdr:cNvPr id="141" name="テキスト ボックス 140">
          <a:extLst>
            <a:ext uri="{FF2B5EF4-FFF2-40B4-BE49-F238E27FC236}">
              <a16:creationId xmlns:a16="http://schemas.microsoft.com/office/drawing/2014/main" id="{0A262E1E-D562-403D-A066-05BAC22C5228}"/>
            </a:ext>
          </a:extLst>
        </xdr:cNvPr>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85344</xdr:rowOff>
    </xdr:from>
    <xdr:to>
      <xdr:col>11</xdr:col>
      <xdr:colOff>31750</xdr:colOff>
      <xdr:row>63</xdr:row>
      <xdr:rowOff>109474</xdr:rowOff>
    </xdr:to>
    <xdr:cxnSp macro="">
      <xdr:nvCxnSpPr>
        <xdr:cNvPr id="142" name="直線コネクタ 141">
          <a:extLst>
            <a:ext uri="{FF2B5EF4-FFF2-40B4-BE49-F238E27FC236}">
              <a16:creationId xmlns:a16="http://schemas.microsoft.com/office/drawing/2014/main" id="{82BF927A-23B8-48E7-A2E7-5655501F866C}"/>
            </a:ext>
          </a:extLst>
        </xdr:cNvPr>
        <xdr:cNvCxnSpPr/>
      </xdr:nvCxnSpPr>
      <xdr:spPr>
        <a:xfrm flipV="1">
          <a:off x="1447800" y="1088669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a:extLst>
            <a:ext uri="{FF2B5EF4-FFF2-40B4-BE49-F238E27FC236}">
              <a16:creationId xmlns:a16="http://schemas.microsoft.com/office/drawing/2014/main" id="{BF10410D-F706-4021-941E-DC0B6F975563}"/>
            </a:ext>
          </a:extLst>
        </xdr:cNvPr>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44" name="テキスト ボックス 143">
          <a:extLst>
            <a:ext uri="{FF2B5EF4-FFF2-40B4-BE49-F238E27FC236}">
              <a16:creationId xmlns:a16="http://schemas.microsoft.com/office/drawing/2014/main" id="{0258BF6A-2323-46C4-BB40-6EFB3F37C7FC}"/>
            </a:ext>
          </a:extLst>
        </xdr:cNvPr>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a:extLst>
            <a:ext uri="{FF2B5EF4-FFF2-40B4-BE49-F238E27FC236}">
              <a16:creationId xmlns:a16="http://schemas.microsoft.com/office/drawing/2014/main" id="{5E7D03DF-9FF9-4AED-AA31-9C42439CE461}"/>
            </a:ext>
          </a:extLst>
        </xdr:cNvPr>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31513</xdr:rowOff>
    </xdr:from>
    <xdr:ext cx="762000" cy="259045"/>
    <xdr:sp macro="" textlink="">
      <xdr:nvSpPr>
        <xdr:cNvPr id="146" name="テキスト ボックス 145">
          <a:extLst>
            <a:ext uri="{FF2B5EF4-FFF2-40B4-BE49-F238E27FC236}">
              <a16:creationId xmlns:a16="http://schemas.microsoft.com/office/drawing/2014/main" id="{0F8CC231-FA5F-4607-BF8E-69F743D8E7BD}"/>
            </a:ext>
          </a:extLst>
        </xdr:cNvPr>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2415900-BD48-4C2A-990B-8B1663868573}"/>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EA5CF0A-1E0F-4284-A6B6-C062333933BC}"/>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C3A17B6A-8C2D-4732-869E-3D11794C71B7}"/>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55A2DB9-86DC-49F4-A8BA-07B4F9063CEB}"/>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BCAA7CAC-7344-4853-B5A1-69951A526A2F}"/>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56134</xdr:rowOff>
    </xdr:from>
    <xdr:to>
      <xdr:col>23</xdr:col>
      <xdr:colOff>184150</xdr:colOff>
      <xdr:row>64</xdr:row>
      <xdr:rowOff>157734</xdr:rowOff>
    </xdr:to>
    <xdr:sp macro="" textlink="">
      <xdr:nvSpPr>
        <xdr:cNvPr id="152" name="楕円 151">
          <a:extLst>
            <a:ext uri="{FF2B5EF4-FFF2-40B4-BE49-F238E27FC236}">
              <a16:creationId xmlns:a16="http://schemas.microsoft.com/office/drawing/2014/main" id="{7BB839AD-9166-4E28-BC7C-D82CA5F1BED3}"/>
            </a:ext>
          </a:extLst>
        </xdr:cNvPr>
        <xdr:cNvSpPr/>
      </xdr:nvSpPr>
      <xdr:spPr>
        <a:xfrm>
          <a:off x="49022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28211</xdr:rowOff>
    </xdr:from>
    <xdr:ext cx="762000" cy="259045"/>
    <xdr:sp macro="" textlink="">
      <xdr:nvSpPr>
        <xdr:cNvPr id="153" name="財政構造の弾力性該当値テキスト">
          <a:extLst>
            <a:ext uri="{FF2B5EF4-FFF2-40B4-BE49-F238E27FC236}">
              <a16:creationId xmlns:a16="http://schemas.microsoft.com/office/drawing/2014/main" id="{BDE353BD-10BF-4DD8-9C3A-06169C54ED38}"/>
            </a:ext>
          </a:extLst>
        </xdr:cNvPr>
        <xdr:cNvSpPr txBox="1"/>
      </xdr:nvSpPr>
      <xdr:spPr>
        <a:xfrm>
          <a:off x="5041900" y="1100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54" name="楕円 153">
          <a:extLst>
            <a:ext uri="{FF2B5EF4-FFF2-40B4-BE49-F238E27FC236}">
              <a16:creationId xmlns:a16="http://schemas.microsoft.com/office/drawing/2014/main" id="{C00CF792-E96C-4676-BD77-581377998FE4}"/>
            </a:ext>
          </a:extLst>
        </xdr:cNvPr>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24401</xdr:rowOff>
    </xdr:from>
    <xdr:ext cx="736600" cy="259045"/>
    <xdr:sp macro="" textlink="">
      <xdr:nvSpPr>
        <xdr:cNvPr id="155" name="テキスト ボックス 154">
          <a:extLst>
            <a:ext uri="{FF2B5EF4-FFF2-40B4-BE49-F238E27FC236}">
              <a16:creationId xmlns:a16="http://schemas.microsoft.com/office/drawing/2014/main" id="{77673B9D-9973-4AC3-815F-8754B11DADFC}"/>
            </a:ext>
          </a:extLst>
        </xdr:cNvPr>
        <xdr:cNvSpPr txBox="1"/>
      </xdr:nvSpPr>
      <xdr:spPr>
        <a:xfrm>
          <a:off x="3733800" y="1082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6" name="楕円 155">
          <a:extLst>
            <a:ext uri="{FF2B5EF4-FFF2-40B4-BE49-F238E27FC236}">
              <a16:creationId xmlns:a16="http://schemas.microsoft.com/office/drawing/2014/main" id="{DDE3443C-93BC-45EA-B235-199DE3633A9E}"/>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57" name="テキスト ボックス 156">
          <a:extLst>
            <a:ext uri="{FF2B5EF4-FFF2-40B4-BE49-F238E27FC236}">
              <a16:creationId xmlns:a16="http://schemas.microsoft.com/office/drawing/2014/main" id="{201DCC5B-F814-44DA-8EB1-5507F7066F45}"/>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34544</xdr:rowOff>
    </xdr:from>
    <xdr:to>
      <xdr:col>11</xdr:col>
      <xdr:colOff>82550</xdr:colOff>
      <xdr:row>63</xdr:row>
      <xdr:rowOff>136144</xdr:rowOff>
    </xdr:to>
    <xdr:sp macro="" textlink="">
      <xdr:nvSpPr>
        <xdr:cNvPr id="158" name="楕円 157">
          <a:extLst>
            <a:ext uri="{FF2B5EF4-FFF2-40B4-BE49-F238E27FC236}">
              <a16:creationId xmlns:a16="http://schemas.microsoft.com/office/drawing/2014/main" id="{4BCD05BF-FF95-4B3F-80E4-85EEA9A74E08}"/>
            </a:ext>
          </a:extLst>
        </xdr:cNvPr>
        <xdr:cNvSpPr/>
      </xdr:nvSpPr>
      <xdr:spPr>
        <a:xfrm>
          <a:off x="2286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59" name="テキスト ボックス 158">
          <a:extLst>
            <a:ext uri="{FF2B5EF4-FFF2-40B4-BE49-F238E27FC236}">
              <a16:creationId xmlns:a16="http://schemas.microsoft.com/office/drawing/2014/main" id="{13ECED1D-A8DD-4959-917A-57A22B68DF28}"/>
            </a:ext>
          </a:extLst>
        </xdr:cNvPr>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58674</xdr:rowOff>
    </xdr:from>
    <xdr:to>
      <xdr:col>7</xdr:col>
      <xdr:colOff>31750</xdr:colOff>
      <xdr:row>63</xdr:row>
      <xdr:rowOff>160274</xdr:rowOff>
    </xdr:to>
    <xdr:sp macro="" textlink="">
      <xdr:nvSpPr>
        <xdr:cNvPr id="160" name="楕円 159">
          <a:extLst>
            <a:ext uri="{FF2B5EF4-FFF2-40B4-BE49-F238E27FC236}">
              <a16:creationId xmlns:a16="http://schemas.microsoft.com/office/drawing/2014/main" id="{12E00234-9149-4BB5-9EC8-5CBEF6CE7C49}"/>
            </a:ext>
          </a:extLst>
        </xdr:cNvPr>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170451</xdr:rowOff>
    </xdr:from>
    <xdr:ext cx="762000" cy="259045"/>
    <xdr:sp macro="" textlink="">
      <xdr:nvSpPr>
        <xdr:cNvPr id="161" name="テキスト ボックス 160">
          <a:extLst>
            <a:ext uri="{FF2B5EF4-FFF2-40B4-BE49-F238E27FC236}">
              <a16:creationId xmlns:a16="http://schemas.microsoft.com/office/drawing/2014/main" id="{5DE0E276-3157-478F-920D-E94CFDC2507C}"/>
            </a:ext>
          </a:extLst>
        </xdr:cNvPr>
        <xdr:cNvSpPr txBox="1"/>
      </xdr:nvSpPr>
      <xdr:spPr>
        <a:xfrm>
          <a:off x="1066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D9E1F009-A0C5-4E8E-A3A9-0B086AAB7F6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60F1C821-7BD5-4C56-8D17-04BB751713D1}"/>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69AE5251-EC65-425B-86F8-F3DD5BF6EC61}"/>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[191,545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ACB04BAC-2618-4568-A8F7-84A9B6262F63}"/>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4C729473-F761-48F1-85D5-2459B9CBDC6D}"/>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E6C1CAFA-06B8-464E-AAE0-824D57148F83}"/>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F85355A3-9FAE-4392-B7EF-EF77F0080CE9}"/>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AEB28B75-385E-4777-A4ED-680652544A34}"/>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FC75FB15-FFF0-4DD3-8CC2-4E042DCFE808}"/>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939566BF-EE48-40E6-9C65-44EF256DC53F}"/>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9975B74B-B750-49FA-BCDB-93E02F91CBE3}"/>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1567A933-C2CD-4F4B-94C1-C6DE99B05E37}"/>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4D627839-0D8E-40A0-9858-953FD0EC3E57}"/>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適正化計画に基づく職員の適正管理と財政運営計画に基づく行財政改革を行うことで決算額の抑制に努めてきたところだが、人件費及び物件費が共に増額したことで、トータルの決算額が増額という結果になった。</a:t>
          </a:r>
          <a:endParaRPr lang="ja-JP" altLang="ja-JP" sz="1400">
            <a:effectLst/>
          </a:endParaRPr>
        </a:p>
        <a:p>
          <a:r>
            <a:rPr kumimoji="1" lang="ja-JP" altLang="ja-JP" sz="1100">
              <a:solidFill>
                <a:schemeClr val="dk1"/>
              </a:solidFill>
              <a:effectLst/>
              <a:latin typeface="+mn-lt"/>
              <a:ea typeface="+mn-ea"/>
              <a:cs typeface="+mn-cs"/>
            </a:rPr>
            <a:t>　人口減少の影響も考慮しながら、今後も計画的な事業実施により、経常経費の削減を図っていく。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6DE7998F-4A39-4758-9253-B9BD82EAA4D3}"/>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9AABF737-370E-498F-BC7D-C445FCC1A046}"/>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B6DD5DE4-683A-4588-80E8-0ED29EDB76FF}"/>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E1D474D8-F9C6-4621-B0E7-E36445C6E861}"/>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DBB617CE-C384-436E-A44A-EEC6028373CC}"/>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B00DE801-6F84-488F-9101-621D74F37E4C}"/>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493F1EBD-F3B3-4A26-829B-028DF90D3B75}"/>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F1FD5422-4227-40BE-880E-04B7914C157B}"/>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7136C237-3F4B-4AC0-AB7F-FF4D0998DAC2}"/>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5D72171D-8EA8-48C9-8302-C46BEEC2E342}"/>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CEA9940C-DDAE-4243-83FF-86BBD7DDA63C}"/>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D1C44B8C-89A7-44C1-A08C-9D015920733C}"/>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7D99D4A-0898-4403-80BA-41B52DC75247}"/>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BE1FCEAE-6CB7-40FE-8EB5-66D3B7FD1A8F}"/>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8D71B8D-057E-454A-955C-7379FC3338CE}"/>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E56DFAEB-6FF0-4955-9F5E-4F43D937370A}"/>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CA2FB5E8-1D7D-4F62-B450-7037BC78C06F}"/>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14612C70-FA0D-497E-90AD-04CE1E7B6EFB}"/>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a:extLst>
            <a:ext uri="{FF2B5EF4-FFF2-40B4-BE49-F238E27FC236}">
              <a16:creationId xmlns:a16="http://schemas.microsoft.com/office/drawing/2014/main" id="{715BDDD0-3D87-48E3-889C-87766730AE2E}"/>
            </a:ext>
          </a:extLst>
        </xdr:cNvPr>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a:extLst>
            <a:ext uri="{FF2B5EF4-FFF2-40B4-BE49-F238E27FC236}">
              <a16:creationId xmlns:a16="http://schemas.microsoft.com/office/drawing/2014/main" id="{7F9C0729-CD7E-473F-A764-1D0927938A80}"/>
            </a:ext>
          </a:extLst>
        </xdr:cNvPr>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a:extLst>
            <a:ext uri="{FF2B5EF4-FFF2-40B4-BE49-F238E27FC236}">
              <a16:creationId xmlns:a16="http://schemas.microsoft.com/office/drawing/2014/main" id="{CCC55214-1941-45B5-85BC-FA9444D02AC8}"/>
            </a:ext>
          </a:extLst>
        </xdr:cNvPr>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a:extLst>
            <a:ext uri="{FF2B5EF4-FFF2-40B4-BE49-F238E27FC236}">
              <a16:creationId xmlns:a16="http://schemas.microsoft.com/office/drawing/2014/main" id="{BEAFEBA0-994C-4282-958C-BF1E257503CE}"/>
            </a:ext>
          </a:extLst>
        </xdr:cNvPr>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a:extLst>
            <a:ext uri="{FF2B5EF4-FFF2-40B4-BE49-F238E27FC236}">
              <a16:creationId xmlns:a16="http://schemas.microsoft.com/office/drawing/2014/main" id="{A58D289D-CBC1-4A81-8D25-9E25BFE45CDF}"/>
            </a:ext>
          </a:extLst>
        </xdr:cNvPr>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133734</xdr:rowOff>
    </xdr:from>
    <xdr:to>
      <xdr:col>23</xdr:col>
      <xdr:colOff>133350</xdr:colOff>
      <xdr:row>81</xdr:row>
      <xdr:rowOff>171334</xdr:rowOff>
    </xdr:to>
    <xdr:cxnSp macro="">
      <xdr:nvCxnSpPr>
        <xdr:cNvPr id="198" name="直線コネクタ 197">
          <a:extLst>
            <a:ext uri="{FF2B5EF4-FFF2-40B4-BE49-F238E27FC236}">
              <a16:creationId xmlns:a16="http://schemas.microsoft.com/office/drawing/2014/main" id="{9C9A26CC-B857-40B6-AB5B-3D9DA82DDD01}"/>
            </a:ext>
          </a:extLst>
        </xdr:cNvPr>
        <xdr:cNvCxnSpPr/>
      </xdr:nvCxnSpPr>
      <xdr:spPr>
        <a:xfrm>
          <a:off x="4114800" y="14021184"/>
          <a:ext cx="838200" cy="3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166386</xdr:rowOff>
    </xdr:from>
    <xdr:ext cx="762000" cy="259045"/>
    <xdr:sp macro="" textlink="">
      <xdr:nvSpPr>
        <xdr:cNvPr id="199" name="人件費・物件費等の状況平均値テキスト">
          <a:extLst>
            <a:ext uri="{FF2B5EF4-FFF2-40B4-BE49-F238E27FC236}">
              <a16:creationId xmlns:a16="http://schemas.microsoft.com/office/drawing/2014/main" id="{46BF7179-11DF-40EB-A128-62183C47139F}"/>
            </a:ext>
          </a:extLst>
        </xdr:cNvPr>
        <xdr:cNvSpPr txBox="1"/>
      </xdr:nvSpPr>
      <xdr:spPr>
        <a:xfrm>
          <a:off x="5041900" y="14053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a:extLst>
            <a:ext uri="{FF2B5EF4-FFF2-40B4-BE49-F238E27FC236}">
              <a16:creationId xmlns:a16="http://schemas.microsoft.com/office/drawing/2014/main" id="{8C026FE8-B938-41DD-9080-2AA10D738D33}"/>
            </a:ext>
          </a:extLst>
        </xdr:cNvPr>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128891</xdr:rowOff>
    </xdr:from>
    <xdr:to>
      <xdr:col>19</xdr:col>
      <xdr:colOff>133350</xdr:colOff>
      <xdr:row>81</xdr:row>
      <xdr:rowOff>133734</xdr:rowOff>
    </xdr:to>
    <xdr:cxnSp macro="">
      <xdr:nvCxnSpPr>
        <xdr:cNvPr id="201" name="直線コネクタ 200">
          <a:extLst>
            <a:ext uri="{FF2B5EF4-FFF2-40B4-BE49-F238E27FC236}">
              <a16:creationId xmlns:a16="http://schemas.microsoft.com/office/drawing/2014/main" id="{1E6F0876-BD45-4A1E-A8FD-5113CF4DD986}"/>
            </a:ext>
          </a:extLst>
        </xdr:cNvPr>
        <xdr:cNvCxnSpPr/>
      </xdr:nvCxnSpPr>
      <xdr:spPr>
        <a:xfrm>
          <a:off x="3225800" y="14016341"/>
          <a:ext cx="889000" cy="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a:extLst>
            <a:ext uri="{FF2B5EF4-FFF2-40B4-BE49-F238E27FC236}">
              <a16:creationId xmlns:a16="http://schemas.microsoft.com/office/drawing/2014/main" id="{3925D31C-1BE2-49B0-B61A-AB92C3523329}"/>
            </a:ext>
          </a:extLst>
        </xdr:cNvPr>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81562</xdr:rowOff>
    </xdr:from>
    <xdr:ext cx="736600" cy="259045"/>
    <xdr:sp macro="" textlink="">
      <xdr:nvSpPr>
        <xdr:cNvPr id="203" name="テキスト ボックス 202">
          <a:extLst>
            <a:ext uri="{FF2B5EF4-FFF2-40B4-BE49-F238E27FC236}">
              <a16:creationId xmlns:a16="http://schemas.microsoft.com/office/drawing/2014/main" id="{E0E771C1-42CB-47E1-A340-8097296B03E9}"/>
            </a:ext>
          </a:extLst>
        </xdr:cNvPr>
        <xdr:cNvSpPr txBox="1"/>
      </xdr:nvSpPr>
      <xdr:spPr>
        <a:xfrm>
          <a:off x="3733800" y="1414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88984</xdr:rowOff>
    </xdr:from>
    <xdr:to>
      <xdr:col>15</xdr:col>
      <xdr:colOff>82550</xdr:colOff>
      <xdr:row>81</xdr:row>
      <xdr:rowOff>128891</xdr:rowOff>
    </xdr:to>
    <xdr:cxnSp macro="">
      <xdr:nvCxnSpPr>
        <xdr:cNvPr id="204" name="直線コネクタ 203">
          <a:extLst>
            <a:ext uri="{FF2B5EF4-FFF2-40B4-BE49-F238E27FC236}">
              <a16:creationId xmlns:a16="http://schemas.microsoft.com/office/drawing/2014/main" id="{07F90EF6-54C9-4EFF-9ECE-ACB7BA73D167}"/>
            </a:ext>
          </a:extLst>
        </xdr:cNvPr>
        <xdr:cNvCxnSpPr/>
      </xdr:nvCxnSpPr>
      <xdr:spPr>
        <a:xfrm>
          <a:off x="2336800" y="13976434"/>
          <a:ext cx="889000" cy="3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8538146E-4529-4BE3-BBBC-686E4EEE690F}"/>
            </a:ext>
          </a:extLst>
        </xdr:cNvPr>
        <xdr:cNvSpPr/>
      </xdr:nvSpPr>
      <xdr:spPr>
        <a:xfrm>
          <a:off x="3175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44429</xdr:rowOff>
    </xdr:from>
    <xdr:ext cx="762000" cy="259045"/>
    <xdr:sp macro="" textlink="">
      <xdr:nvSpPr>
        <xdr:cNvPr id="206" name="テキスト ボックス 205">
          <a:extLst>
            <a:ext uri="{FF2B5EF4-FFF2-40B4-BE49-F238E27FC236}">
              <a16:creationId xmlns:a16="http://schemas.microsoft.com/office/drawing/2014/main" id="{1EEACD62-C178-4F44-B6EB-D8CC4EB37A51}"/>
            </a:ext>
          </a:extLst>
        </xdr:cNvPr>
        <xdr:cNvSpPr txBox="1"/>
      </xdr:nvSpPr>
      <xdr:spPr>
        <a:xfrm>
          <a:off x="2844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49667</xdr:rowOff>
    </xdr:from>
    <xdr:to>
      <xdr:col>11</xdr:col>
      <xdr:colOff>31750</xdr:colOff>
      <xdr:row>81</xdr:row>
      <xdr:rowOff>88984</xdr:rowOff>
    </xdr:to>
    <xdr:cxnSp macro="">
      <xdr:nvCxnSpPr>
        <xdr:cNvPr id="207" name="直線コネクタ 206">
          <a:extLst>
            <a:ext uri="{FF2B5EF4-FFF2-40B4-BE49-F238E27FC236}">
              <a16:creationId xmlns:a16="http://schemas.microsoft.com/office/drawing/2014/main" id="{B072DA2A-7484-49C6-95A0-210E4F531B04}"/>
            </a:ext>
          </a:extLst>
        </xdr:cNvPr>
        <xdr:cNvCxnSpPr/>
      </xdr:nvCxnSpPr>
      <xdr:spPr>
        <a:xfrm>
          <a:off x="1447800" y="13937117"/>
          <a:ext cx="889000" cy="3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a:extLst>
            <a:ext uri="{FF2B5EF4-FFF2-40B4-BE49-F238E27FC236}">
              <a16:creationId xmlns:a16="http://schemas.microsoft.com/office/drawing/2014/main" id="{B12B1D31-33DA-49AA-A6DB-E657FE39FDD0}"/>
            </a:ext>
          </a:extLst>
        </xdr:cNvPr>
        <xdr:cNvSpPr/>
      </xdr:nvSpPr>
      <xdr:spPr>
        <a:xfrm>
          <a:off x="2286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21696</xdr:rowOff>
    </xdr:from>
    <xdr:ext cx="762000" cy="259045"/>
    <xdr:sp macro="" textlink="">
      <xdr:nvSpPr>
        <xdr:cNvPr id="209" name="テキスト ボックス 208">
          <a:extLst>
            <a:ext uri="{FF2B5EF4-FFF2-40B4-BE49-F238E27FC236}">
              <a16:creationId xmlns:a16="http://schemas.microsoft.com/office/drawing/2014/main" id="{28B4348C-C122-4435-BE72-B882CE6B6E4A}"/>
            </a:ext>
          </a:extLst>
        </xdr:cNvPr>
        <xdr:cNvSpPr txBox="1"/>
      </xdr:nvSpPr>
      <xdr:spPr>
        <a:xfrm>
          <a:off x="1955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a:extLst>
            <a:ext uri="{FF2B5EF4-FFF2-40B4-BE49-F238E27FC236}">
              <a16:creationId xmlns:a16="http://schemas.microsoft.com/office/drawing/2014/main" id="{3F554EA5-911A-4F4B-A9A9-ADBE845E889F}"/>
            </a:ext>
          </a:extLst>
        </xdr:cNvPr>
        <xdr:cNvSpPr/>
      </xdr:nvSpPr>
      <xdr:spPr>
        <a:xfrm>
          <a:off x="1397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146947</xdr:rowOff>
    </xdr:from>
    <xdr:ext cx="762000" cy="259045"/>
    <xdr:sp macro="" textlink="">
      <xdr:nvSpPr>
        <xdr:cNvPr id="211" name="テキスト ボックス 210">
          <a:extLst>
            <a:ext uri="{FF2B5EF4-FFF2-40B4-BE49-F238E27FC236}">
              <a16:creationId xmlns:a16="http://schemas.microsoft.com/office/drawing/2014/main" id="{7635F8D4-31A1-4F06-84AD-78CAA8231A95}"/>
            </a:ext>
          </a:extLst>
        </xdr:cNvPr>
        <xdr:cNvSpPr txBox="1"/>
      </xdr:nvSpPr>
      <xdr:spPr>
        <a:xfrm>
          <a:off x="1066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E4BC519D-0B2F-49AD-BC56-1CF51C1EABE7}"/>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9DE898A2-7EFB-46E0-88F9-799433A7A0B3}"/>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5F4A702B-8705-4E5D-B884-B47B1CD135C3}"/>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CEB6167C-1E12-481B-B8B5-421B80F5060F}"/>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FE84BC93-055F-4E77-A9E3-7B2D7F91860E}"/>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120534</xdr:rowOff>
    </xdr:from>
    <xdr:to>
      <xdr:col>23</xdr:col>
      <xdr:colOff>184150</xdr:colOff>
      <xdr:row>82</xdr:row>
      <xdr:rowOff>50684</xdr:rowOff>
    </xdr:to>
    <xdr:sp macro="" textlink="">
      <xdr:nvSpPr>
        <xdr:cNvPr id="217" name="楕円 216">
          <a:extLst>
            <a:ext uri="{FF2B5EF4-FFF2-40B4-BE49-F238E27FC236}">
              <a16:creationId xmlns:a16="http://schemas.microsoft.com/office/drawing/2014/main" id="{399DB094-6F0E-46AF-9327-5C21581FBEED}"/>
            </a:ext>
          </a:extLst>
        </xdr:cNvPr>
        <xdr:cNvSpPr/>
      </xdr:nvSpPr>
      <xdr:spPr>
        <a:xfrm>
          <a:off x="4902200" y="1400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137061</xdr:rowOff>
    </xdr:from>
    <xdr:ext cx="762000" cy="259045"/>
    <xdr:sp macro="" textlink="">
      <xdr:nvSpPr>
        <xdr:cNvPr id="218" name="人件費・物件費等の状況該当値テキスト">
          <a:extLst>
            <a:ext uri="{FF2B5EF4-FFF2-40B4-BE49-F238E27FC236}">
              <a16:creationId xmlns:a16="http://schemas.microsoft.com/office/drawing/2014/main" id="{810A3E92-7DCB-443D-81E3-5D41A6B557D6}"/>
            </a:ext>
          </a:extLst>
        </xdr:cNvPr>
        <xdr:cNvSpPr txBox="1"/>
      </xdr:nvSpPr>
      <xdr:spPr>
        <a:xfrm>
          <a:off x="5041900" y="1385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82934</xdr:rowOff>
    </xdr:from>
    <xdr:to>
      <xdr:col>19</xdr:col>
      <xdr:colOff>184150</xdr:colOff>
      <xdr:row>82</xdr:row>
      <xdr:rowOff>13084</xdr:rowOff>
    </xdr:to>
    <xdr:sp macro="" textlink="">
      <xdr:nvSpPr>
        <xdr:cNvPr id="219" name="楕円 218">
          <a:extLst>
            <a:ext uri="{FF2B5EF4-FFF2-40B4-BE49-F238E27FC236}">
              <a16:creationId xmlns:a16="http://schemas.microsoft.com/office/drawing/2014/main" id="{6A6C43F5-0E1F-4F56-9011-75FD317CF125}"/>
            </a:ext>
          </a:extLst>
        </xdr:cNvPr>
        <xdr:cNvSpPr/>
      </xdr:nvSpPr>
      <xdr:spPr>
        <a:xfrm>
          <a:off x="4064000" y="1397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23261</xdr:rowOff>
    </xdr:from>
    <xdr:ext cx="736600" cy="259045"/>
    <xdr:sp macro="" textlink="">
      <xdr:nvSpPr>
        <xdr:cNvPr id="220" name="テキスト ボックス 219">
          <a:extLst>
            <a:ext uri="{FF2B5EF4-FFF2-40B4-BE49-F238E27FC236}">
              <a16:creationId xmlns:a16="http://schemas.microsoft.com/office/drawing/2014/main" id="{DA01B426-5BDF-444E-BDD8-EEF2503AEB75}"/>
            </a:ext>
          </a:extLst>
        </xdr:cNvPr>
        <xdr:cNvSpPr txBox="1"/>
      </xdr:nvSpPr>
      <xdr:spPr>
        <a:xfrm>
          <a:off x="3733800" y="1373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78091</xdr:rowOff>
    </xdr:from>
    <xdr:to>
      <xdr:col>15</xdr:col>
      <xdr:colOff>133350</xdr:colOff>
      <xdr:row>82</xdr:row>
      <xdr:rowOff>8241</xdr:rowOff>
    </xdr:to>
    <xdr:sp macro="" textlink="">
      <xdr:nvSpPr>
        <xdr:cNvPr id="221" name="楕円 220">
          <a:extLst>
            <a:ext uri="{FF2B5EF4-FFF2-40B4-BE49-F238E27FC236}">
              <a16:creationId xmlns:a16="http://schemas.microsoft.com/office/drawing/2014/main" id="{86874B09-7951-4E0A-B5F7-DE1AB324249B}"/>
            </a:ext>
          </a:extLst>
        </xdr:cNvPr>
        <xdr:cNvSpPr/>
      </xdr:nvSpPr>
      <xdr:spPr>
        <a:xfrm>
          <a:off x="3175000" y="139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18418</xdr:rowOff>
    </xdr:from>
    <xdr:ext cx="762000" cy="259045"/>
    <xdr:sp macro="" textlink="">
      <xdr:nvSpPr>
        <xdr:cNvPr id="222" name="テキスト ボックス 221">
          <a:extLst>
            <a:ext uri="{FF2B5EF4-FFF2-40B4-BE49-F238E27FC236}">
              <a16:creationId xmlns:a16="http://schemas.microsoft.com/office/drawing/2014/main" id="{17F9F4BF-C1EE-4862-88B3-4FFBD4E2A7D4}"/>
            </a:ext>
          </a:extLst>
        </xdr:cNvPr>
        <xdr:cNvSpPr txBox="1"/>
      </xdr:nvSpPr>
      <xdr:spPr>
        <a:xfrm>
          <a:off x="2844800" y="1373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38184</xdr:rowOff>
    </xdr:from>
    <xdr:to>
      <xdr:col>11</xdr:col>
      <xdr:colOff>82550</xdr:colOff>
      <xdr:row>81</xdr:row>
      <xdr:rowOff>139784</xdr:rowOff>
    </xdr:to>
    <xdr:sp macro="" textlink="">
      <xdr:nvSpPr>
        <xdr:cNvPr id="223" name="楕円 222">
          <a:extLst>
            <a:ext uri="{FF2B5EF4-FFF2-40B4-BE49-F238E27FC236}">
              <a16:creationId xmlns:a16="http://schemas.microsoft.com/office/drawing/2014/main" id="{1371520E-2AC7-4C40-A53C-EB220D862C52}"/>
            </a:ext>
          </a:extLst>
        </xdr:cNvPr>
        <xdr:cNvSpPr/>
      </xdr:nvSpPr>
      <xdr:spPr>
        <a:xfrm>
          <a:off x="2286000" y="1392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149961</xdr:rowOff>
    </xdr:from>
    <xdr:ext cx="762000" cy="259045"/>
    <xdr:sp macro="" textlink="">
      <xdr:nvSpPr>
        <xdr:cNvPr id="224" name="テキスト ボックス 223">
          <a:extLst>
            <a:ext uri="{FF2B5EF4-FFF2-40B4-BE49-F238E27FC236}">
              <a16:creationId xmlns:a16="http://schemas.microsoft.com/office/drawing/2014/main" id="{813D6193-395E-4145-BA73-9E4893E1603E}"/>
            </a:ext>
          </a:extLst>
        </xdr:cNvPr>
        <xdr:cNvSpPr txBox="1"/>
      </xdr:nvSpPr>
      <xdr:spPr>
        <a:xfrm>
          <a:off x="1955800" y="13694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170317</xdr:rowOff>
    </xdr:from>
    <xdr:to>
      <xdr:col>7</xdr:col>
      <xdr:colOff>31750</xdr:colOff>
      <xdr:row>81</xdr:row>
      <xdr:rowOff>100467</xdr:rowOff>
    </xdr:to>
    <xdr:sp macro="" textlink="">
      <xdr:nvSpPr>
        <xdr:cNvPr id="225" name="楕円 224">
          <a:extLst>
            <a:ext uri="{FF2B5EF4-FFF2-40B4-BE49-F238E27FC236}">
              <a16:creationId xmlns:a16="http://schemas.microsoft.com/office/drawing/2014/main" id="{40909CB4-0D0D-4EC7-BBED-E27187D3F7C1}"/>
            </a:ext>
          </a:extLst>
        </xdr:cNvPr>
        <xdr:cNvSpPr/>
      </xdr:nvSpPr>
      <xdr:spPr>
        <a:xfrm>
          <a:off x="1397000" y="1388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110644</xdr:rowOff>
    </xdr:from>
    <xdr:ext cx="762000" cy="259045"/>
    <xdr:sp macro="" textlink="">
      <xdr:nvSpPr>
        <xdr:cNvPr id="226" name="テキスト ボックス 225">
          <a:extLst>
            <a:ext uri="{FF2B5EF4-FFF2-40B4-BE49-F238E27FC236}">
              <a16:creationId xmlns:a16="http://schemas.microsoft.com/office/drawing/2014/main" id="{7D0D102B-FDAF-4915-836A-E8A5E95B5D83}"/>
            </a:ext>
          </a:extLst>
        </xdr:cNvPr>
        <xdr:cNvSpPr txBox="1"/>
      </xdr:nvSpPr>
      <xdr:spPr>
        <a:xfrm>
          <a:off x="1066800" y="1365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8271DACE-C382-4423-8671-F6F22AC19E3F}"/>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694C16C4-3F96-40D4-BF7D-FEDD90D7A5E2}"/>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F52FB54E-DE6C-4D49-85DC-59B2C221909B}"/>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3FAE3A41-E56F-4FD5-A373-62D318E6B3E5}"/>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C25387F1-7171-4854-990C-DE8074B50514}"/>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D9F55BC0-37AD-463B-BBE4-D51E7960C317}"/>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F056C6CF-44C2-4B73-8995-EBF75BFC8DA3}"/>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21FC273D-164F-4D0E-B127-C5844664E423}"/>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9419E3CF-120F-449F-A5FB-27CD60EF5FD1}"/>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CBC94359-2B1A-410E-A960-97CA6438A646}"/>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F3286670-75EA-4B27-8A35-A7080B7C6D27}"/>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AC239126-33BD-406B-81B3-26AEE7D07378}"/>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EAFFD35E-729F-49A0-B5DB-5C04C243532C}"/>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国や埼玉県の動向を見つつ、より一層給与の適正化に努めていく。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6C85E784-2FDF-41A4-A168-2959D44450FD}"/>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C969BFFB-BADE-4BCA-954B-FFECFA70803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946776C6-7492-4C22-8B83-965DB3352EB2}"/>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53BA285B-66EC-4851-BB7A-B8B62A7D80B4}"/>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4EEE4730-74A2-4168-ADC3-3E751D4FE17A}"/>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4B3A1B54-9433-499F-A2D3-2E2C11D64C72}"/>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5DD57160-C3C8-4D46-92E4-E32198633C1E}"/>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37718442-66E4-433B-93E3-AD55ACE49E5B}"/>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AE7B4388-75AE-4C7E-AB17-48439DC6C7EF}"/>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1CE0A7E1-B373-479B-9D7D-2E6FC3A4FBDB}"/>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725D0232-1480-4639-973A-B8F0F3994F46}"/>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1CE00CE5-FA9D-4085-813E-859C0A324EEA}"/>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5A0234C3-42E2-428D-A45E-840030003A3D}"/>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8604E713-9DD3-42AE-9D79-EC01DB2FCEE7}"/>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57D88A4-3BC2-4BDC-95C2-8C252687F903}"/>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a:extLst>
            <a:ext uri="{FF2B5EF4-FFF2-40B4-BE49-F238E27FC236}">
              <a16:creationId xmlns:a16="http://schemas.microsoft.com/office/drawing/2014/main" id="{5E7D4A10-3096-49DE-AC0A-5A4FB3662CBE}"/>
            </a:ext>
          </a:extLst>
        </xdr:cNvPr>
        <xdr:cNvCxnSpPr/>
      </xdr:nvCxnSpPr>
      <xdr:spPr>
        <a:xfrm flipV="1">
          <a:off x="17018000" y="13747045"/>
          <a:ext cx="0" cy="1675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a:extLst>
            <a:ext uri="{FF2B5EF4-FFF2-40B4-BE49-F238E27FC236}">
              <a16:creationId xmlns:a16="http://schemas.microsoft.com/office/drawing/2014/main" id="{090009CB-7631-4F1A-B3D6-8AB02AAC6BF5}"/>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a:extLst>
            <a:ext uri="{FF2B5EF4-FFF2-40B4-BE49-F238E27FC236}">
              <a16:creationId xmlns:a16="http://schemas.microsoft.com/office/drawing/2014/main" id="{15325CFB-ADAF-4C44-877D-53A9AD368295}"/>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a:extLst>
            <a:ext uri="{FF2B5EF4-FFF2-40B4-BE49-F238E27FC236}">
              <a16:creationId xmlns:a16="http://schemas.microsoft.com/office/drawing/2014/main" id="{5D5D39F8-A339-45DF-8C99-A81AD77A00B2}"/>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a:extLst>
            <a:ext uri="{FF2B5EF4-FFF2-40B4-BE49-F238E27FC236}">
              <a16:creationId xmlns:a16="http://schemas.microsoft.com/office/drawing/2014/main" id="{6DB0D847-52FB-436A-8AD5-A9F3E2957D53}"/>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88195</xdr:rowOff>
    </xdr:from>
    <xdr:to>
      <xdr:col>81</xdr:col>
      <xdr:colOff>44450</xdr:colOff>
      <xdr:row>87</xdr:row>
      <xdr:rowOff>50800</xdr:rowOff>
    </xdr:to>
    <xdr:cxnSp macro="">
      <xdr:nvCxnSpPr>
        <xdr:cNvPr id="260" name="直線コネクタ 259">
          <a:extLst>
            <a:ext uri="{FF2B5EF4-FFF2-40B4-BE49-F238E27FC236}">
              <a16:creationId xmlns:a16="http://schemas.microsoft.com/office/drawing/2014/main" id="{7E61E825-AAAD-4CBC-87B8-0BC5494F8D74}"/>
            </a:ext>
          </a:extLst>
        </xdr:cNvPr>
        <xdr:cNvCxnSpPr/>
      </xdr:nvCxnSpPr>
      <xdr:spPr>
        <a:xfrm flipV="1">
          <a:off x="16179800" y="14832895"/>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61" name="給与水準   （国との比較）平均値テキスト">
          <a:extLst>
            <a:ext uri="{FF2B5EF4-FFF2-40B4-BE49-F238E27FC236}">
              <a16:creationId xmlns:a16="http://schemas.microsoft.com/office/drawing/2014/main" id="{DCCB062B-36DC-4F57-ABB6-3C275DFC4A5D}"/>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a:extLst>
            <a:ext uri="{FF2B5EF4-FFF2-40B4-BE49-F238E27FC236}">
              <a16:creationId xmlns:a16="http://schemas.microsoft.com/office/drawing/2014/main" id="{D969FABA-5B9B-421D-BC2D-B191F6E7C832}"/>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88</xdr:row>
      <xdr:rowOff>13405</xdr:rowOff>
    </xdr:to>
    <xdr:cxnSp macro="">
      <xdr:nvCxnSpPr>
        <xdr:cNvPr id="263" name="直線コネクタ 262">
          <a:extLst>
            <a:ext uri="{FF2B5EF4-FFF2-40B4-BE49-F238E27FC236}">
              <a16:creationId xmlns:a16="http://schemas.microsoft.com/office/drawing/2014/main" id="{65EE8509-6C90-4D7B-8D43-D1D284D56B7E}"/>
            </a:ext>
          </a:extLst>
        </xdr:cNvPr>
        <xdr:cNvCxnSpPr/>
      </xdr:nvCxnSpPr>
      <xdr:spPr>
        <a:xfrm flipV="1">
          <a:off x="15290800" y="1496695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a:extLst>
            <a:ext uri="{FF2B5EF4-FFF2-40B4-BE49-F238E27FC236}">
              <a16:creationId xmlns:a16="http://schemas.microsoft.com/office/drawing/2014/main" id="{D7F14602-A02C-44AA-831E-25BBDE944036}"/>
            </a:ext>
          </a:extLst>
        </xdr:cNvPr>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65" name="テキスト ボックス 264">
          <a:extLst>
            <a:ext uri="{FF2B5EF4-FFF2-40B4-BE49-F238E27FC236}">
              <a16:creationId xmlns:a16="http://schemas.microsoft.com/office/drawing/2014/main" id="{09D49DCD-D800-43FF-8A22-A685FE204ED4}"/>
            </a:ext>
          </a:extLst>
        </xdr:cNvPr>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37395</xdr:rowOff>
    </xdr:from>
    <xdr:to>
      <xdr:col>72</xdr:col>
      <xdr:colOff>203200</xdr:colOff>
      <xdr:row>88</xdr:row>
      <xdr:rowOff>13405</xdr:rowOff>
    </xdr:to>
    <xdr:cxnSp macro="">
      <xdr:nvCxnSpPr>
        <xdr:cNvPr id="266" name="直線コネクタ 265">
          <a:extLst>
            <a:ext uri="{FF2B5EF4-FFF2-40B4-BE49-F238E27FC236}">
              <a16:creationId xmlns:a16="http://schemas.microsoft.com/office/drawing/2014/main" id="{09B2885D-D18A-4564-BF26-D8AFE9004244}"/>
            </a:ext>
          </a:extLst>
        </xdr:cNvPr>
        <xdr:cNvCxnSpPr/>
      </xdr:nvCxnSpPr>
      <xdr:spPr>
        <a:xfrm>
          <a:off x="14401800" y="14953545"/>
          <a:ext cx="889000" cy="1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BC01E3C1-82A3-4B27-887D-011AE2052C0E}"/>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0CF22F1D-2769-4AB5-B5FA-8D3F98DBD0E5}"/>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37395</xdr:rowOff>
    </xdr:from>
    <xdr:to>
      <xdr:col>68</xdr:col>
      <xdr:colOff>152400</xdr:colOff>
      <xdr:row>87</xdr:row>
      <xdr:rowOff>77611</xdr:rowOff>
    </xdr:to>
    <xdr:cxnSp macro="">
      <xdr:nvCxnSpPr>
        <xdr:cNvPr id="269" name="直線コネクタ 268">
          <a:extLst>
            <a:ext uri="{FF2B5EF4-FFF2-40B4-BE49-F238E27FC236}">
              <a16:creationId xmlns:a16="http://schemas.microsoft.com/office/drawing/2014/main" id="{E4594D4D-A234-4415-AC56-87153C64E1E6}"/>
            </a:ext>
          </a:extLst>
        </xdr:cNvPr>
        <xdr:cNvCxnSpPr/>
      </xdr:nvCxnSpPr>
      <xdr:spPr>
        <a:xfrm flipV="1">
          <a:off x="13512800" y="149535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356837CC-CD42-47BB-A547-2FF734651C17}"/>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6FE1AC54-5EBF-4A2B-B2AB-B36174D800A9}"/>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C8E37E98-BFF4-47C8-9124-0C6564B12728}"/>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3CDD73A1-754E-4DCF-8605-D7C25B7D26C4}"/>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7795518-73B7-46E9-AD85-53B34217530F}"/>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FC891161-4381-4E63-8FAA-83C5642C0594}"/>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488783F6-8CD0-4386-8104-18656DDF1156}"/>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CE3357A6-BBF2-4B61-8E60-A2984F80738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BDDF4E96-459C-4127-AC6C-1843495F4352}"/>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79" name="楕円 278">
          <a:extLst>
            <a:ext uri="{FF2B5EF4-FFF2-40B4-BE49-F238E27FC236}">
              <a16:creationId xmlns:a16="http://schemas.microsoft.com/office/drawing/2014/main" id="{0445D631-FB0F-4853-92B8-0FC895702328}"/>
            </a:ext>
          </a:extLst>
        </xdr:cNvPr>
        <xdr:cNvSpPr/>
      </xdr:nvSpPr>
      <xdr:spPr>
        <a:xfrm>
          <a:off x="169672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9472</xdr:rowOff>
    </xdr:from>
    <xdr:ext cx="762000" cy="259045"/>
    <xdr:sp macro="" textlink="">
      <xdr:nvSpPr>
        <xdr:cNvPr id="280" name="給与水準   （国との比較）該当値テキスト">
          <a:extLst>
            <a:ext uri="{FF2B5EF4-FFF2-40B4-BE49-F238E27FC236}">
              <a16:creationId xmlns:a16="http://schemas.microsoft.com/office/drawing/2014/main" id="{B44AD0CF-EAB3-43A9-9984-702427560DC5}"/>
            </a:ext>
          </a:extLst>
        </xdr:cNvPr>
        <xdr:cNvSpPr txBox="1"/>
      </xdr:nvSpPr>
      <xdr:spPr>
        <a:xfrm>
          <a:off x="17106900" y="1475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1" name="楕円 280">
          <a:extLst>
            <a:ext uri="{FF2B5EF4-FFF2-40B4-BE49-F238E27FC236}">
              <a16:creationId xmlns:a16="http://schemas.microsoft.com/office/drawing/2014/main" id="{3D63B2E5-1578-4DA1-AE0C-C897199B2652}"/>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2" name="テキスト ボックス 281">
          <a:extLst>
            <a:ext uri="{FF2B5EF4-FFF2-40B4-BE49-F238E27FC236}">
              <a16:creationId xmlns:a16="http://schemas.microsoft.com/office/drawing/2014/main" id="{51194207-504A-4BF9-95BB-427949EAA177}"/>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134055</xdr:rowOff>
    </xdr:from>
    <xdr:to>
      <xdr:col>73</xdr:col>
      <xdr:colOff>44450</xdr:colOff>
      <xdr:row>88</xdr:row>
      <xdr:rowOff>64205</xdr:rowOff>
    </xdr:to>
    <xdr:sp macro="" textlink="">
      <xdr:nvSpPr>
        <xdr:cNvPr id="283" name="楕円 282">
          <a:extLst>
            <a:ext uri="{FF2B5EF4-FFF2-40B4-BE49-F238E27FC236}">
              <a16:creationId xmlns:a16="http://schemas.microsoft.com/office/drawing/2014/main" id="{77F109D8-799D-4DBC-BA8E-FA0B7A569833}"/>
            </a:ext>
          </a:extLst>
        </xdr:cNvPr>
        <xdr:cNvSpPr/>
      </xdr:nvSpPr>
      <xdr:spPr>
        <a:xfrm>
          <a:off x="15240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48982</xdr:rowOff>
    </xdr:from>
    <xdr:ext cx="762000" cy="259045"/>
    <xdr:sp macro="" textlink="">
      <xdr:nvSpPr>
        <xdr:cNvPr id="284" name="テキスト ボックス 283">
          <a:extLst>
            <a:ext uri="{FF2B5EF4-FFF2-40B4-BE49-F238E27FC236}">
              <a16:creationId xmlns:a16="http://schemas.microsoft.com/office/drawing/2014/main" id="{D5509FC5-FD04-4284-8ECD-7CDB456F3B62}"/>
            </a:ext>
          </a:extLst>
        </xdr:cNvPr>
        <xdr:cNvSpPr txBox="1"/>
      </xdr:nvSpPr>
      <xdr:spPr>
        <a:xfrm>
          <a:off x="14909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158045</xdr:rowOff>
    </xdr:from>
    <xdr:to>
      <xdr:col>68</xdr:col>
      <xdr:colOff>203200</xdr:colOff>
      <xdr:row>87</xdr:row>
      <xdr:rowOff>88195</xdr:rowOff>
    </xdr:to>
    <xdr:sp macro="" textlink="">
      <xdr:nvSpPr>
        <xdr:cNvPr id="285" name="楕円 284">
          <a:extLst>
            <a:ext uri="{FF2B5EF4-FFF2-40B4-BE49-F238E27FC236}">
              <a16:creationId xmlns:a16="http://schemas.microsoft.com/office/drawing/2014/main" id="{0B4756D2-0F4F-45FA-A073-1D5B4FB31882}"/>
            </a:ext>
          </a:extLst>
        </xdr:cNvPr>
        <xdr:cNvSpPr/>
      </xdr:nvSpPr>
      <xdr:spPr>
        <a:xfrm>
          <a:off x="14351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72972</xdr:rowOff>
    </xdr:from>
    <xdr:ext cx="762000" cy="259045"/>
    <xdr:sp macro="" textlink="">
      <xdr:nvSpPr>
        <xdr:cNvPr id="286" name="テキスト ボックス 285">
          <a:extLst>
            <a:ext uri="{FF2B5EF4-FFF2-40B4-BE49-F238E27FC236}">
              <a16:creationId xmlns:a16="http://schemas.microsoft.com/office/drawing/2014/main" id="{EC7EAC70-58C9-4459-BA77-87D7AAC80E3A}"/>
            </a:ext>
          </a:extLst>
        </xdr:cNvPr>
        <xdr:cNvSpPr txBox="1"/>
      </xdr:nvSpPr>
      <xdr:spPr>
        <a:xfrm>
          <a:off x="14020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26811</xdr:rowOff>
    </xdr:from>
    <xdr:to>
      <xdr:col>64</xdr:col>
      <xdr:colOff>152400</xdr:colOff>
      <xdr:row>87</xdr:row>
      <xdr:rowOff>128411</xdr:rowOff>
    </xdr:to>
    <xdr:sp macro="" textlink="">
      <xdr:nvSpPr>
        <xdr:cNvPr id="287" name="楕円 286">
          <a:extLst>
            <a:ext uri="{FF2B5EF4-FFF2-40B4-BE49-F238E27FC236}">
              <a16:creationId xmlns:a16="http://schemas.microsoft.com/office/drawing/2014/main" id="{7B31CF44-B307-4872-9EEC-3341A9309AFD}"/>
            </a:ext>
          </a:extLst>
        </xdr:cNvPr>
        <xdr:cNvSpPr/>
      </xdr:nvSpPr>
      <xdr:spPr>
        <a:xfrm>
          <a:off x="13462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113188</xdr:rowOff>
    </xdr:from>
    <xdr:ext cx="762000" cy="259045"/>
    <xdr:sp macro="" textlink="">
      <xdr:nvSpPr>
        <xdr:cNvPr id="288" name="テキスト ボックス 287">
          <a:extLst>
            <a:ext uri="{FF2B5EF4-FFF2-40B4-BE49-F238E27FC236}">
              <a16:creationId xmlns:a16="http://schemas.microsoft.com/office/drawing/2014/main" id="{A0C1E2EE-13A5-4FCF-992B-49D71D2F079B}"/>
            </a:ext>
          </a:extLst>
        </xdr:cNvPr>
        <xdr:cNvSpPr txBox="1"/>
      </xdr:nvSpPr>
      <xdr:spPr>
        <a:xfrm>
          <a:off x="13131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27F90AC1-9BC6-4DA9-A7D9-B7F71A146B9F}"/>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DC56EFB2-FABC-4877-825C-8E6A324C00FC}"/>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E3F6A312-C89E-421B-9988-AC6D1AC626FE}"/>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163CFBF6-14B9-42F0-A233-E8F206B6DE73}"/>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51BB539F-D6EF-4FE7-BBEC-DF35110D81D2}"/>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B85E1AA5-170A-43EF-9D03-24242BB75BC5}"/>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381B8D8D-EEB6-4EE1-874E-3CF2DFF31625}"/>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B92B51D9-D683-4F91-B287-D7F4A7940031}"/>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7CAA179A-6C8A-4CD0-A0B3-8DAAFB86E1C1}"/>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35646E31-A0D7-4815-96F1-41AB8ED70C59}"/>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D8FE722C-83CC-4ABA-B25A-ADA8EC36FAF7}"/>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66952F2F-AD44-4016-9DD1-8A31FECE7828}"/>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83F7F04C-724E-45CB-8DA9-BBDA666A1D85}"/>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職員の人材育成や民間委託等を積極的に推進しながら、「定員適正化計画」に基づいて定員管理を行っている。今後も適正な職員の採用や効率的な職員配置に努めていく。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8E14C1CC-ECD7-4461-84AE-EB92E97B035C}"/>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B2509427-38CA-4036-B8A1-04C3AD9AB1F5}"/>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A6C088A7-3564-44E9-A760-B549E5DC9C1F}"/>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4AE45176-0578-4B50-9DC0-A814BBA6783E}"/>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F369C4F-4FA6-4DFE-8461-0254709158B5}"/>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9DB30CAA-E0C8-4629-B051-60D3EB0BEF32}"/>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4D509608-AB3C-421D-9FB1-897553AF091E}"/>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2C0BEB27-B8E3-4C5B-807E-5EAE8E4B8862}"/>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C061F5ED-E4A0-479B-B3F2-33759EA9906D}"/>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20AC9D4-04E0-4C76-A3D0-95C5F2E919D3}"/>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97C6A8AC-EBC4-465F-8E6E-B2DAED5FB2B6}"/>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80479687-5C8A-4E6F-BD2C-F64D2C8477A6}"/>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CDFE1E79-ACA7-4CE4-8AF8-B98C6AB7CDE1}"/>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194A22F9-1ADA-4762-9E74-20C45BA5457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A9320E5-66D3-4149-BB64-F6E07BEEEB73}"/>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8ADE7662-BAD4-4D3B-A4DE-529C7D58100A}"/>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A2C9B730-FEC9-416F-B5A5-F01EB32C1761}"/>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2797C178-DC16-4E77-8B08-B1C0E5E4ABDE}"/>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a:extLst>
            <a:ext uri="{FF2B5EF4-FFF2-40B4-BE49-F238E27FC236}">
              <a16:creationId xmlns:a16="http://schemas.microsoft.com/office/drawing/2014/main" id="{E16C6A97-2CEF-462E-B4CC-83CCE5D4AEF6}"/>
            </a:ext>
          </a:extLst>
        </xdr:cNvPr>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a:extLst>
            <a:ext uri="{FF2B5EF4-FFF2-40B4-BE49-F238E27FC236}">
              <a16:creationId xmlns:a16="http://schemas.microsoft.com/office/drawing/2014/main" id="{04DA8D09-9640-433D-9961-808E05993B5F}"/>
            </a:ext>
          </a:extLst>
        </xdr:cNvPr>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a:extLst>
            <a:ext uri="{FF2B5EF4-FFF2-40B4-BE49-F238E27FC236}">
              <a16:creationId xmlns:a16="http://schemas.microsoft.com/office/drawing/2014/main" id="{8770C1B4-FB36-4108-A912-D54ED9BA8C8D}"/>
            </a:ext>
          </a:extLst>
        </xdr:cNvPr>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a:extLst>
            <a:ext uri="{FF2B5EF4-FFF2-40B4-BE49-F238E27FC236}">
              <a16:creationId xmlns:a16="http://schemas.microsoft.com/office/drawing/2014/main" id="{978FAB24-02F2-4E0C-8ABE-DD3328179BA4}"/>
            </a:ext>
          </a:extLst>
        </xdr:cNvPr>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a:extLst>
            <a:ext uri="{FF2B5EF4-FFF2-40B4-BE49-F238E27FC236}">
              <a16:creationId xmlns:a16="http://schemas.microsoft.com/office/drawing/2014/main" id="{53446B66-3C65-47DD-BD7A-E43F7FEB97E6}"/>
            </a:ext>
          </a:extLst>
        </xdr:cNvPr>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88598</xdr:rowOff>
    </xdr:from>
    <xdr:to>
      <xdr:col>81</xdr:col>
      <xdr:colOff>44450</xdr:colOff>
      <xdr:row>60</xdr:row>
      <xdr:rowOff>150646</xdr:rowOff>
    </xdr:to>
    <xdr:cxnSp macro="">
      <xdr:nvCxnSpPr>
        <xdr:cNvPr id="325" name="直線コネクタ 324">
          <a:extLst>
            <a:ext uri="{FF2B5EF4-FFF2-40B4-BE49-F238E27FC236}">
              <a16:creationId xmlns:a16="http://schemas.microsoft.com/office/drawing/2014/main" id="{A162B4A0-24C2-4E18-83AA-B02A30BB2D5D}"/>
            </a:ext>
          </a:extLst>
        </xdr:cNvPr>
        <xdr:cNvCxnSpPr/>
      </xdr:nvCxnSpPr>
      <xdr:spPr>
        <a:xfrm>
          <a:off x="16179800" y="10375598"/>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91457</xdr:rowOff>
    </xdr:from>
    <xdr:ext cx="762000" cy="259045"/>
    <xdr:sp macro="" textlink="">
      <xdr:nvSpPr>
        <xdr:cNvPr id="326" name="定員管理の状況平均値テキスト">
          <a:extLst>
            <a:ext uri="{FF2B5EF4-FFF2-40B4-BE49-F238E27FC236}">
              <a16:creationId xmlns:a16="http://schemas.microsoft.com/office/drawing/2014/main" id="{B57F91A4-2265-44D2-A700-F5AE9E24204F}"/>
            </a:ext>
          </a:extLst>
        </xdr:cNvPr>
        <xdr:cNvSpPr txBox="1"/>
      </xdr:nvSpPr>
      <xdr:spPr>
        <a:xfrm>
          <a:off x="17106900" y="1037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a:extLst>
            <a:ext uri="{FF2B5EF4-FFF2-40B4-BE49-F238E27FC236}">
              <a16:creationId xmlns:a16="http://schemas.microsoft.com/office/drawing/2014/main" id="{0312EB98-46C1-4983-95A0-7E43D862BD80}"/>
            </a:ext>
          </a:extLst>
        </xdr:cNvPr>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74809</xdr:rowOff>
    </xdr:from>
    <xdr:to>
      <xdr:col>77</xdr:col>
      <xdr:colOff>44450</xdr:colOff>
      <xdr:row>60</xdr:row>
      <xdr:rowOff>88598</xdr:rowOff>
    </xdr:to>
    <xdr:cxnSp macro="">
      <xdr:nvCxnSpPr>
        <xdr:cNvPr id="328" name="直線コネクタ 327">
          <a:extLst>
            <a:ext uri="{FF2B5EF4-FFF2-40B4-BE49-F238E27FC236}">
              <a16:creationId xmlns:a16="http://schemas.microsoft.com/office/drawing/2014/main" id="{1E3BB8D4-32C6-4B49-8291-C9A8AA986AE0}"/>
            </a:ext>
          </a:extLst>
        </xdr:cNvPr>
        <xdr:cNvCxnSpPr/>
      </xdr:nvCxnSpPr>
      <xdr:spPr>
        <a:xfrm>
          <a:off x="15290800" y="10361809"/>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a:extLst>
            <a:ext uri="{FF2B5EF4-FFF2-40B4-BE49-F238E27FC236}">
              <a16:creationId xmlns:a16="http://schemas.microsoft.com/office/drawing/2014/main" id="{95F1F7ED-7A1D-469B-9CEA-5A79A173450F}"/>
            </a:ext>
          </a:extLst>
        </xdr:cNvPr>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21668</xdr:rowOff>
    </xdr:from>
    <xdr:ext cx="736600" cy="259045"/>
    <xdr:sp macro="" textlink="">
      <xdr:nvSpPr>
        <xdr:cNvPr id="330" name="テキスト ボックス 329">
          <a:extLst>
            <a:ext uri="{FF2B5EF4-FFF2-40B4-BE49-F238E27FC236}">
              <a16:creationId xmlns:a16="http://schemas.microsoft.com/office/drawing/2014/main" id="{44AD5A5E-85AF-455C-BCB7-C7B64DF5B1D1}"/>
            </a:ext>
          </a:extLst>
        </xdr:cNvPr>
        <xdr:cNvSpPr txBox="1"/>
      </xdr:nvSpPr>
      <xdr:spPr>
        <a:xfrm>
          <a:off x="15798800" y="1048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67914</xdr:rowOff>
    </xdr:from>
    <xdr:to>
      <xdr:col>72</xdr:col>
      <xdr:colOff>203200</xdr:colOff>
      <xdr:row>60</xdr:row>
      <xdr:rowOff>74809</xdr:rowOff>
    </xdr:to>
    <xdr:cxnSp macro="">
      <xdr:nvCxnSpPr>
        <xdr:cNvPr id="331" name="直線コネクタ 330">
          <a:extLst>
            <a:ext uri="{FF2B5EF4-FFF2-40B4-BE49-F238E27FC236}">
              <a16:creationId xmlns:a16="http://schemas.microsoft.com/office/drawing/2014/main" id="{27CF4F69-A787-4E7A-9916-16D057D20FDC}"/>
            </a:ext>
          </a:extLst>
        </xdr:cNvPr>
        <xdr:cNvCxnSpPr/>
      </xdr:nvCxnSpPr>
      <xdr:spPr>
        <a:xfrm>
          <a:off x="14401800" y="1035491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a:extLst>
            <a:ext uri="{FF2B5EF4-FFF2-40B4-BE49-F238E27FC236}">
              <a16:creationId xmlns:a16="http://schemas.microsoft.com/office/drawing/2014/main" id="{05436649-2901-47BC-ABE2-0310C914C216}"/>
            </a:ext>
          </a:extLst>
        </xdr:cNvPr>
        <xdr:cNvSpPr/>
      </xdr:nvSpPr>
      <xdr:spPr>
        <a:xfrm>
          <a:off x="15240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159795</xdr:rowOff>
    </xdr:from>
    <xdr:ext cx="762000" cy="259045"/>
    <xdr:sp macro="" textlink="">
      <xdr:nvSpPr>
        <xdr:cNvPr id="333" name="テキスト ボックス 332">
          <a:extLst>
            <a:ext uri="{FF2B5EF4-FFF2-40B4-BE49-F238E27FC236}">
              <a16:creationId xmlns:a16="http://schemas.microsoft.com/office/drawing/2014/main" id="{E5A3F20B-0FB5-4049-B0D8-F79E5776CF07}"/>
            </a:ext>
          </a:extLst>
        </xdr:cNvPr>
        <xdr:cNvSpPr txBox="1"/>
      </xdr:nvSpPr>
      <xdr:spPr>
        <a:xfrm>
          <a:off x="14909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42635</xdr:rowOff>
    </xdr:from>
    <xdr:to>
      <xdr:col>68</xdr:col>
      <xdr:colOff>152400</xdr:colOff>
      <xdr:row>60</xdr:row>
      <xdr:rowOff>67914</xdr:rowOff>
    </xdr:to>
    <xdr:cxnSp macro="">
      <xdr:nvCxnSpPr>
        <xdr:cNvPr id="334" name="直線コネクタ 333">
          <a:extLst>
            <a:ext uri="{FF2B5EF4-FFF2-40B4-BE49-F238E27FC236}">
              <a16:creationId xmlns:a16="http://schemas.microsoft.com/office/drawing/2014/main" id="{54B3CD05-BC61-43AB-9EF9-B9DBC529CBD6}"/>
            </a:ext>
          </a:extLst>
        </xdr:cNvPr>
        <xdr:cNvCxnSpPr/>
      </xdr:nvCxnSpPr>
      <xdr:spPr>
        <a:xfrm>
          <a:off x="13512800" y="10329635"/>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a:extLst>
            <a:ext uri="{FF2B5EF4-FFF2-40B4-BE49-F238E27FC236}">
              <a16:creationId xmlns:a16="http://schemas.microsoft.com/office/drawing/2014/main" id="{AC41CDC1-3F57-4FE7-B3E1-087BE795D1BD}"/>
            </a:ext>
          </a:extLst>
        </xdr:cNvPr>
        <xdr:cNvSpPr/>
      </xdr:nvSpPr>
      <xdr:spPr>
        <a:xfrm>
          <a:off x="14351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37754</xdr:rowOff>
    </xdr:from>
    <xdr:ext cx="762000" cy="259045"/>
    <xdr:sp macro="" textlink="">
      <xdr:nvSpPr>
        <xdr:cNvPr id="336" name="テキスト ボックス 335">
          <a:extLst>
            <a:ext uri="{FF2B5EF4-FFF2-40B4-BE49-F238E27FC236}">
              <a16:creationId xmlns:a16="http://schemas.microsoft.com/office/drawing/2014/main" id="{30033AF2-C4F7-4B7D-9A90-160083540BF2}"/>
            </a:ext>
          </a:extLst>
        </xdr:cNvPr>
        <xdr:cNvSpPr txBox="1"/>
      </xdr:nvSpPr>
      <xdr:spPr>
        <a:xfrm>
          <a:off x="14020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7" name="フローチャート: 判断 336">
          <a:extLst>
            <a:ext uri="{FF2B5EF4-FFF2-40B4-BE49-F238E27FC236}">
              <a16:creationId xmlns:a16="http://schemas.microsoft.com/office/drawing/2014/main" id="{F48FE074-EDBD-4745-A019-0B3FCBD27C5B}"/>
            </a:ext>
          </a:extLst>
        </xdr:cNvPr>
        <xdr:cNvSpPr/>
      </xdr:nvSpPr>
      <xdr:spPr>
        <a:xfrm>
          <a:off x="13462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13624</xdr:rowOff>
    </xdr:from>
    <xdr:ext cx="762000" cy="259045"/>
    <xdr:sp macro="" textlink="">
      <xdr:nvSpPr>
        <xdr:cNvPr id="338" name="テキスト ボックス 337">
          <a:extLst>
            <a:ext uri="{FF2B5EF4-FFF2-40B4-BE49-F238E27FC236}">
              <a16:creationId xmlns:a16="http://schemas.microsoft.com/office/drawing/2014/main" id="{B0AE3BDA-E9EC-4F42-A663-50F4158805CC}"/>
            </a:ext>
          </a:extLst>
        </xdr:cNvPr>
        <xdr:cNvSpPr txBox="1"/>
      </xdr:nvSpPr>
      <xdr:spPr>
        <a:xfrm>
          <a:off x="13131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C987379B-D9EB-47F0-AB99-742B2280A1D4}"/>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5AEA8A33-00D1-42D1-94CE-CA84067D22E9}"/>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4C617F4F-060A-46E8-89BE-B809A007A235}"/>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33E48142-2BE5-4309-9DAB-6F3561B3EE9B}"/>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EB03271C-8EB1-489B-A2FD-B379A22F150D}"/>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99846</xdr:rowOff>
    </xdr:from>
    <xdr:to>
      <xdr:col>81</xdr:col>
      <xdr:colOff>95250</xdr:colOff>
      <xdr:row>61</xdr:row>
      <xdr:rowOff>29996</xdr:rowOff>
    </xdr:to>
    <xdr:sp macro="" textlink="">
      <xdr:nvSpPr>
        <xdr:cNvPr id="344" name="楕円 343">
          <a:extLst>
            <a:ext uri="{FF2B5EF4-FFF2-40B4-BE49-F238E27FC236}">
              <a16:creationId xmlns:a16="http://schemas.microsoft.com/office/drawing/2014/main" id="{6E2C15C2-51CE-4130-8ECB-6140ABC42401}"/>
            </a:ext>
          </a:extLst>
        </xdr:cNvPr>
        <xdr:cNvSpPr/>
      </xdr:nvSpPr>
      <xdr:spPr>
        <a:xfrm>
          <a:off x="16967200" y="103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116373</xdr:rowOff>
    </xdr:from>
    <xdr:ext cx="762000" cy="259045"/>
    <xdr:sp macro="" textlink="">
      <xdr:nvSpPr>
        <xdr:cNvPr id="345" name="定員管理の状況該当値テキスト">
          <a:extLst>
            <a:ext uri="{FF2B5EF4-FFF2-40B4-BE49-F238E27FC236}">
              <a16:creationId xmlns:a16="http://schemas.microsoft.com/office/drawing/2014/main" id="{872C1201-DF56-4EEB-980F-EC4CC8C4112C}"/>
            </a:ext>
          </a:extLst>
        </xdr:cNvPr>
        <xdr:cNvSpPr txBox="1"/>
      </xdr:nvSpPr>
      <xdr:spPr>
        <a:xfrm>
          <a:off x="17106900" y="102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37798</xdr:rowOff>
    </xdr:from>
    <xdr:to>
      <xdr:col>77</xdr:col>
      <xdr:colOff>95250</xdr:colOff>
      <xdr:row>60</xdr:row>
      <xdr:rowOff>139398</xdr:rowOff>
    </xdr:to>
    <xdr:sp macro="" textlink="">
      <xdr:nvSpPr>
        <xdr:cNvPr id="346" name="楕円 345">
          <a:extLst>
            <a:ext uri="{FF2B5EF4-FFF2-40B4-BE49-F238E27FC236}">
              <a16:creationId xmlns:a16="http://schemas.microsoft.com/office/drawing/2014/main" id="{8145DAA5-17D9-4CC3-A46A-ED7D0AEA50DA}"/>
            </a:ext>
          </a:extLst>
        </xdr:cNvPr>
        <xdr:cNvSpPr/>
      </xdr:nvSpPr>
      <xdr:spPr>
        <a:xfrm>
          <a:off x="16129000" y="103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149575</xdr:rowOff>
    </xdr:from>
    <xdr:ext cx="736600" cy="259045"/>
    <xdr:sp macro="" textlink="">
      <xdr:nvSpPr>
        <xdr:cNvPr id="347" name="テキスト ボックス 346">
          <a:extLst>
            <a:ext uri="{FF2B5EF4-FFF2-40B4-BE49-F238E27FC236}">
              <a16:creationId xmlns:a16="http://schemas.microsoft.com/office/drawing/2014/main" id="{FA987F20-8E13-46A8-A432-61F96E1CC89B}"/>
            </a:ext>
          </a:extLst>
        </xdr:cNvPr>
        <xdr:cNvSpPr txBox="1"/>
      </xdr:nvSpPr>
      <xdr:spPr>
        <a:xfrm>
          <a:off x="15798800" y="1009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24009</xdr:rowOff>
    </xdr:from>
    <xdr:to>
      <xdr:col>73</xdr:col>
      <xdr:colOff>44450</xdr:colOff>
      <xdr:row>60</xdr:row>
      <xdr:rowOff>125609</xdr:rowOff>
    </xdr:to>
    <xdr:sp macro="" textlink="">
      <xdr:nvSpPr>
        <xdr:cNvPr id="348" name="楕円 347">
          <a:extLst>
            <a:ext uri="{FF2B5EF4-FFF2-40B4-BE49-F238E27FC236}">
              <a16:creationId xmlns:a16="http://schemas.microsoft.com/office/drawing/2014/main" id="{452A923A-4EB1-4D7F-A646-B3828F6C315D}"/>
            </a:ext>
          </a:extLst>
        </xdr:cNvPr>
        <xdr:cNvSpPr/>
      </xdr:nvSpPr>
      <xdr:spPr>
        <a:xfrm>
          <a:off x="15240000" y="1031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135786</xdr:rowOff>
    </xdr:from>
    <xdr:ext cx="762000" cy="259045"/>
    <xdr:sp macro="" textlink="">
      <xdr:nvSpPr>
        <xdr:cNvPr id="349" name="テキスト ボックス 348">
          <a:extLst>
            <a:ext uri="{FF2B5EF4-FFF2-40B4-BE49-F238E27FC236}">
              <a16:creationId xmlns:a16="http://schemas.microsoft.com/office/drawing/2014/main" id="{E396EF85-CDAD-4821-8453-F273D7865270}"/>
            </a:ext>
          </a:extLst>
        </xdr:cNvPr>
        <xdr:cNvSpPr txBox="1"/>
      </xdr:nvSpPr>
      <xdr:spPr>
        <a:xfrm>
          <a:off x="14909800" y="1007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17114</xdr:rowOff>
    </xdr:from>
    <xdr:to>
      <xdr:col>68</xdr:col>
      <xdr:colOff>203200</xdr:colOff>
      <xdr:row>60</xdr:row>
      <xdr:rowOff>118714</xdr:rowOff>
    </xdr:to>
    <xdr:sp macro="" textlink="">
      <xdr:nvSpPr>
        <xdr:cNvPr id="350" name="楕円 349">
          <a:extLst>
            <a:ext uri="{FF2B5EF4-FFF2-40B4-BE49-F238E27FC236}">
              <a16:creationId xmlns:a16="http://schemas.microsoft.com/office/drawing/2014/main" id="{2B857B40-6AAD-4DB2-922A-26BB0E7B0807}"/>
            </a:ext>
          </a:extLst>
        </xdr:cNvPr>
        <xdr:cNvSpPr/>
      </xdr:nvSpPr>
      <xdr:spPr>
        <a:xfrm>
          <a:off x="14351000" y="103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128891</xdr:rowOff>
    </xdr:from>
    <xdr:ext cx="762000" cy="259045"/>
    <xdr:sp macro="" textlink="">
      <xdr:nvSpPr>
        <xdr:cNvPr id="351" name="テキスト ボックス 350">
          <a:extLst>
            <a:ext uri="{FF2B5EF4-FFF2-40B4-BE49-F238E27FC236}">
              <a16:creationId xmlns:a16="http://schemas.microsoft.com/office/drawing/2014/main" id="{90FC4C2B-A229-4EB7-B511-E57123C84C0E}"/>
            </a:ext>
          </a:extLst>
        </xdr:cNvPr>
        <xdr:cNvSpPr txBox="1"/>
      </xdr:nvSpPr>
      <xdr:spPr>
        <a:xfrm>
          <a:off x="14020800" y="1007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163285</xdr:rowOff>
    </xdr:from>
    <xdr:to>
      <xdr:col>64</xdr:col>
      <xdr:colOff>152400</xdr:colOff>
      <xdr:row>60</xdr:row>
      <xdr:rowOff>93435</xdr:rowOff>
    </xdr:to>
    <xdr:sp macro="" textlink="">
      <xdr:nvSpPr>
        <xdr:cNvPr id="352" name="楕円 351">
          <a:extLst>
            <a:ext uri="{FF2B5EF4-FFF2-40B4-BE49-F238E27FC236}">
              <a16:creationId xmlns:a16="http://schemas.microsoft.com/office/drawing/2014/main" id="{EA7CCBE2-32BF-40C0-9F49-53809C8CCE09}"/>
            </a:ext>
          </a:extLst>
        </xdr:cNvPr>
        <xdr:cNvSpPr/>
      </xdr:nvSpPr>
      <xdr:spPr>
        <a:xfrm>
          <a:off x="13462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103612</xdr:rowOff>
    </xdr:from>
    <xdr:ext cx="762000" cy="259045"/>
    <xdr:sp macro="" textlink="">
      <xdr:nvSpPr>
        <xdr:cNvPr id="353" name="テキスト ボックス 352">
          <a:extLst>
            <a:ext uri="{FF2B5EF4-FFF2-40B4-BE49-F238E27FC236}">
              <a16:creationId xmlns:a16="http://schemas.microsoft.com/office/drawing/2014/main" id="{851B8F0A-F700-49B9-98C4-5CD8358088FE}"/>
            </a:ext>
          </a:extLst>
        </xdr:cNvPr>
        <xdr:cNvSpPr txBox="1"/>
      </xdr:nvSpPr>
      <xdr:spPr>
        <a:xfrm>
          <a:off x="13131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8FCECFF2-2FE9-4F14-A6F4-1744CC0C1766}"/>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BD9FB531-4CAD-4024-ACE6-FA1BEFF23947}"/>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616ED419-8AE9-4E2D-83AE-B960D094B9E4}"/>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A4E7EA24-2627-43C6-8A32-4C58AAAA1BEF}"/>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59B2004B-1DEE-4669-9CFE-9DC8A8ADF277}"/>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EE2CC6E6-5E9B-4E6D-8D72-97859298BF89}"/>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E339E32D-06F5-405F-8BBB-6D0401ED429B}"/>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21D02E04-9E78-4CD2-8738-E7521A624B93}"/>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2276ABC0-2099-4142-B1B0-DC5669ED999B}"/>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94D210F-378C-479D-8D98-27429186C3AA}"/>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11543365-1410-4739-8FBE-B74C90B2E24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27073399-FFE8-477D-9FBA-CF0D2DD93B07}"/>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1303C5FE-0F44-4E7A-9475-E71E8BF772AA}"/>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合併以降の投資的事業の実施により公債費は増加してきたが、基準財政需要額への算入率が比較的高い起債を活用してきたことから、類似団体と比較しても良好な値となっている。</a:t>
          </a:r>
          <a:endParaRPr lang="ja-JP" altLang="ja-JP" sz="1400">
            <a:effectLst/>
          </a:endParaRPr>
        </a:p>
        <a:p>
          <a:r>
            <a:rPr kumimoji="1" lang="ja-JP" altLang="ja-JP" sz="1100">
              <a:solidFill>
                <a:schemeClr val="dk1"/>
              </a:solidFill>
              <a:effectLst/>
              <a:latin typeface="+mn-lt"/>
              <a:ea typeface="+mn-ea"/>
              <a:cs typeface="+mn-cs"/>
            </a:rPr>
            <a:t>　今後は、投資的事業に対する取り組みも減少傾向に転じると思われ、併せて起債発行額の抑制にも努めていく。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4C81DA7F-09A0-4206-9F94-438A12B8BC8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72CB0BF1-D192-46A1-96C0-FD13C514B997}"/>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E2448243-EC53-4C8A-8225-4C63F2FCA1BF}"/>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a:extLst>
            <a:ext uri="{FF2B5EF4-FFF2-40B4-BE49-F238E27FC236}">
              <a16:creationId xmlns:a16="http://schemas.microsoft.com/office/drawing/2014/main" id="{696E4C6E-9FC3-43F7-8E31-FE9E1E6B9CFC}"/>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a:extLst>
            <a:ext uri="{FF2B5EF4-FFF2-40B4-BE49-F238E27FC236}">
              <a16:creationId xmlns:a16="http://schemas.microsoft.com/office/drawing/2014/main" id="{B1438B0A-3EA7-4DD0-B318-7F02D59AD49F}"/>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a:extLst>
            <a:ext uri="{FF2B5EF4-FFF2-40B4-BE49-F238E27FC236}">
              <a16:creationId xmlns:a16="http://schemas.microsoft.com/office/drawing/2014/main" id="{9CEF9C51-4698-47A9-AC99-7943B071EAB5}"/>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a:extLst>
            <a:ext uri="{FF2B5EF4-FFF2-40B4-BE49-F238E27FC236}">
              <a16:creationId xmlns:a16="http://schemas.microsoft.com/office/drawing/2014/main" id="{86644DBA-8EF2-4B5F-B74F-9CCBC6060C4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a:extLst>
            <a:ext uri="{FF2B5EF4-FFF2-40B4-BE49-F238E27FC236}">
              <a16:creationId xmlns:a16="http://schemas.microsoft.com/office/drawing/2014/main" id="{A63B43BF-4239-41EF-AB84-1F322BBB87A4}"/>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a:extLst>
            <a:ext uri="{FF2B5EF4-FFF2-40B4-BE49-F238E27FC236}">
              <a16:creationId xmlns:a16="http://schemas.microsoft.com/office/drawing/2014/main" id="{82D1DBA6-DF24-4275-92CA-5C3F71B6A79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a:extLst>
            <a:ext uri="{FF2B5EF4-FFF2-40B4-BE49-F238E27FC236}">
              <a16:creationId xmlns:a16="http://schemas.microsoft.com/office/drawing/2014/main" id="{E91A705E-8222-4308-B212-CE4AF6851DD5}"/>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id="{769C83A3-7AC6-43BB-B1B4-882A8C2B0924}"/>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a:extLst>
            <a:ext uri="{FF2B5EF4-FFF2-40B4-BE49-F238E27FC236}">
              <a16:creationId xmlns:a16="http://schemas.microsoft.com/office/drawing/2014/main" id="{A63CA2E8-09AA-475C-90F1-B2F04C67DC07}"/>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a:extLst>
            <a:ext uri="{FF2B5EF4-FFF2-40B4-BE49-F238E27FC236}">
              <a16:creationId xmlns:a16="http://schemas.microsoft.com/office/drawing/2014/main" id="{02FE02F9-5202-4A08-84ED-1469954CB02D}"/>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a:extLst>
            <a:ext uri="{FF2B5EF4-FFF2-40B4-BE49-F238E27FC236}">
              <a16:creationId xmlns:a16="http://schemas.microsoft.com/office/drawing/2014/main" id="{A22B05C5-D18D-4B08-9514-5680CA66A448}"/>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a:extLst>
            <a:ext uri="{FF2B5EF4-FFF2-40B4-BE49-F238E27FC236}">
              <a16:creationId xmlns:a16="http://schemas.microsoft.com/office/drawing/2014/main" id="{DC04A7D0-9751-4F68-AF01-A3BD3B74970C}"/>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66ED2F06-7281-4505-8FD1-AA1E15FA1638}"/>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a:extLst>
            <a:ext uri="{FF2B5EF4-FFF2-40B4-BE49-F238E27FC236}">
              <a16:creationId xmlns:a16="http://schemas.microsoft.com/office/drawing/2014/main" id="{B0C78256-C967-4440-8B9D-04AF8F5CA27D}"/>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3DE3A4A7-0A03-40B7-A42A-7380DD1FDE07}"/>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5E51A560-9288-4DE8-BA7F-7FF0C63F387B}"/>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a:extLst>
            <a:ext uri="{FF2B5EF4-FFF2-40B4-BE49-F238E27FC236}">
              <a16:creationId xmlns:a16="http://schemas.microsoft.com/office/drawing/2014/main" id="{0F606567-1873-4EC3-9316-22EB090D58B0}"/>
            </a:ext>
          </a:extLst>
        </xdr:cNvPr>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a:extLst>
            <a:ext uri="{FF2B5EF4-FFF2-40B4-BE49-F238E27FC236}">
              <a16:creationId xmlns:a16="http://schemas.microsoft.com/office/drawing/2014/main" id="{20C1EB4B-93F2-4C94-8545-DBBDFB9E8894}"/>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a:extLst>
            <a:ext uri="{FF2B5EF4-FFF2-40B4-BE49-F238E27FC236}">
              <a16:creationId xmlns:a16="http://schemas.microsoft.com/office/drawing/2014/main" id="{B283AAD2-377F-4E0A-A85A-AE0C451FB135}"/>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a:extLst>
            <a:ext uri="{FF2B5EF4-FFF2-40B4-BE49-F238E27FC236}">
              <a16:creationId xmlns:a16="http://schemas.microsoft.com/office/drawing/2014/main" id="{3BCEEC6D-AA9E-4A16-9D36-A332273D1706}"/>
            </a:ext>
          </a:extLst>
        </xdr:cNvPr>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a:extLst>
            <a:ext uri="{FF2B5EF4-FFF2-40B4-BE49-F238E27FC236}">
              <a16:creationId xmlns:a16="http://schemas.microsoft.com/office/drawing/2014/main" id="{AB31E0A1-AEBD-41EF-89F5-9F6CF6F6AA5F}"/>
            </a:ext>
          </a:extLst>
        </xdr:cNvPr>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17463</xdr:rowOff>
    </xdr:from>
    <xdr:to>
      <xdr:col>81</xdr:col>
      <xdr:colOff>44450</xdr:colOff>
      <xdr:row>38</xdr:row>
      <xdr:rowOff>57679</xdr:rowOff>
    </xdr:to>
    <xdr:cxnSp macro="">
      <xdr:nvCxnSpPr>
        <xdr:cNvPr id="391" name="直線コネクタ 390">
          <a:extLst>
            <a:ext uri="{FF2B5EF4-FFF2-40B4-BE49-F238E27FC236}">
              <a16:creationId xmlns:a16="http://schemas.microsoft.com/office/drawing/2014/main" id="{F5472D8F-D475-4CE5-8E07-93FC858CAA81}"/>
            </a:ext>
          </a:extLst>
        </xdr:cNvPr>
        <xdr:cNvCxnSpPr/>
      </xdr:nvCxnSpPr>
      <xdr:spPr>
        <a:xfrm>
          <a:off x="16179800" y="6532563"/>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159402</xdr:rowOff>
    </xdr:from>
    <xdr:ext cx="762000" cy="259045"/>
    <xdr:sp macro="" textlink="">
      <xdr:nvSpPr>
        <xdr:cNvPr id="392" name="公債費負担の状況平均値テキスト">
          <a:extLst>
            <a:ext uri="{FF2B5EF4-FFF2-40B4-BE49-F238E27FC236}">
              <a16:creationId xmlns:a16="http://schemas.microsoft.com/office/drawing/2014/main" id="{DC18C3A3-39F2-470B-A887-4BC60755D08B}"/>
            </a:ext>
          </a:extLst>
        </xdr:cNvPr>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a:extLst>
            <a:ext uri="{FF2B5EF4-FFF2-40B4-BE49-F238E27FC236}">
              <a16:creationId xmlns:a16="http://schemas.microsoft.com/office/drawing/2014/main" id="{30F8A5BD-4805-4AEA-B6FA-2DFDBF2EB9FD}"/>
            </a:ext>
          </a:extLst>
        </xdr:cNvPr>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7408</xdr:rowOff>
    </xdr:from>
    <xdr:to>
      <xdr:col>77</xdr:col>
      <xdr:colOff>44450</xdr:colOff>
      <xdr:row>38</xdr:row>
      <xdr:rowOff>17463</xdr:rowOff>
    </xdr:to>
    <xdr:cxnSp macro="">
      <xdr:nvCxnSpPr>
        <xdr:cNvPr id="394" name="直線コネクタ 393">
          <a:extLst>
            <a:ext uri="{FF2B5EF4-FFF2-40B4-BE49-F238E27FC236}">
              <a16:creationId xmlns:a16="http://schemas.microsoft.com/office/drawing/2014/main" id="{E46D2CC7-69A6-4ECC-AD79-C453E7498E42}"/>
            </a:ext>
          </a:extLst>
        </xdr:cNvPr>
        <xdr:cNvCxnSpPr/>
      </xdr:nvCxnSpPr>
      <xdr:spPr>
        <a:xfrm>
          <a:off x="15290800" y="652250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a:extLst>
            <a:ext uri="{FF2B5EF4-FFF2-40B4-BE49-F238E27FC236}">
              <a16:creationId xmlns:a16="http://schemas.microsoft.com/office/drawing/2014/main" id="{4F6C978F-5435-4082-8A52-568C58DB87A9}"/>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96" name="テキスト ボックス 395">
          <a:extLst>
            <a:ext uri="{FF2B5EF4-FFF2-40B4-BE49-F238E27FC236}">
              <a16:creationId xmlns:a16="http://schemas.microsoft.com/office/drawing/2014/main" id="{2615F8D1-5F74-4E94-ADAC-76C8BD922A24}"/>
            </a:ext>
          </a:extLst>
        </xdr:cNvPr>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7408</xdr:rowOff>
    </xdr:from>
    <xdr:to>
      <xdr:col>72</xdr:col>
      <xdr:colOff>203200</xdr:colOff>
      <xdr:row>38</xdr:row>
      <xdr:rowOff>7408</xdr:rowOff>
    </xdr:to>
    <xdr:cxnSp macro="">
      <xdr:nvCxnSpPr>
        <xdr:cNvPr id="397" name="直線コネクタ 396">
          <a:extLst>
            <a:ext uri="{FF2B5EF4-FFF2-40B4-BE49-F238E27FC236}">
              <a16:creationId xmlns:a16="http://schemas.microsoft.com/office/drawing/2014/main" id="{30B71B2A-E899-4E70-A470-48FBF6517DEE}"/>
            </a:ext>
          </a:extLst>
        </xdr:cNvPr>
        <xdr:cNvCxnSpPr/>
      </xdr:nvCxnSpPr>
      <xdr:spPr>
        <a:xfrm>
          <a:off x="14401800" y="652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8" name="フローチャート: 判断 397">
          <a:extLst>
            <a:ext uri="{FF2B5EF4-FFF2-40B4-BE49-F238E27FC236}">
              <a16:creationId xmlns:a16="http://schemas.microsoft.com/office/drawing/2014/main" id="{6C7DAB70-788C-4884-8DDF-DE4148B232F8}"/>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99" name="テキスト ボックス 398">
          <a:extLst>
            <a:ext uri="{FF2B5EF4-FFF2-40B4-BE49-F238E27FC236}">
              <a16:creationId xmlns:a16="http://schemas.microsoft.com/office/drawing/2014/main" id="{7E478F06-5076-4358-829F-C423F0F1F420}"/>
            </a:ext>
          </a:extLst>
        </xdr:cNvPr>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7408</xdr:rowOff>
    </xdr:from>
    <xdr:to>
      <xdr:col>68</xdr:col>
      <xdr:colOff>152400</xdr:colOff>
      <xdr:row>38</xdr:row>
      <xdr:rowOff>27517</xdr:rowOff>
    </xdr:to>
    <xdr:cxnSp macro="">
      <xdr:nvCxnSpPr>
        <xdr:cNvPr id="400" name="直線コネクタ 399">
          <a:extLst>
            <a:ext uri="{FF2B5EF4-FFF2-40B4-BE49-F238E27FC236}">
              <a16:creationId xmlns:a16="http://schemas.microsoft.com/office/drawing/2014/main" id="{09CC2CD2-6C10-4277-A6EE-090E8831BBBF}"/>
            </a:ext>
          </a:extLst>
        </xdr:cNvPr>
        <xdr:cNvCxnSpPr/>
      </xdr:nvCxnSpPr>
      <xdr:spPr>
        <a:xfrm flipV="1">
          <a:off x="13512800" y="65225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96308</xdr:rowOff>
    </xdr:from>
    <xdr:to>
      <xdr:col>68</xdr:col>
      <xdr:colOff>203200</xdr:colOff>
      <xdr:row>41</xdr:row>
      <xdr:rowOff>26458</xdr:rowOff>
    </xdr:to>
    <xdr:sp macro="" textlink="">
      <xdr:nvSpPr>
        <xdr:cNvPr id="401" name="フローチャート: 判断 400">
          <a:extLst>
            <a:ext uri="{FF2B5EF4-FFF2-40B4-BE49-F238E27FC236}">
              <a16:creationId xmlns:a16="http://schemas.microsoft.com/office/drawing/2014/main" id="{62658FB4-B884-4D1C-8E94-CAF8A58C4082}"/>
            </a:ext>
          </a:extLst>
        </xdr:cNvPr>
        <xdr:cNvSpPr/>
      </xdr:nvSpPr>
      <xdr:spPr>
        <a:xfrm>
          <a:off x="14351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11235</xdr:rowOff>
    </xdr:from>
    <xdr:ext cx="762000" cy="259045"/>
    <xdr:sp macro="" textlink="">
      <xdr:nvSpPr>
        <xdr:cNvPr id="402" name="テキスト ボックス 401">
          <a:extLst>
            <a:ext uri="{FF2B5EF4-FFF2-40B4-BE49-F238E27FC236}">
              <a16:creationId xmlns:a16="http://schemas.microsoft.com/office/drawing/2014/main" id="{7E08499E-A19B-46DB-B0FF-AD5E26BF53FE}"/>
            </a:ext>
          </a:extLst>
        </xdr:cNvPr>
        <xdr:cNvSpPr txBox="1"/>
      </xdr:nvSpPr>
      <xdr:spPr>
        <a:xfrm>
          <a:off x="14020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a:extLst>
            <a:ext uri="{FF2B5EF4-FFF2-40B4-BE49-F238E27FC236}">
              <a16:creationId xmlns:a16="http://schemas.microsoft.com/office/drawing/2014/main" id="{AE50CA61-5513-4431-AF1A-00CE03BB4445}"/>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4" name="テキスト ボックス 403">
          <a:extLst>
            <a:ext uri="{FF2B5EF4-FFF2-40B4-BE49-F238E27FC236}">
              <a16:creationId xmlns:a16="http://schemas.microsoft.com/office/drawing/2014/main" id="{2CD435B8-7F8E-4B77-AEF9-71539FD19B70}"/>
            </a:ext>
          </a:extLst>
        </xdr:cNvPr>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CB205CDE-514E-479B-B746-2FEBCBD1A3DC}"/>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9AA36474-76BD-41D0-ACF5-861F4F99C152}"/>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25F9280-9DAD-4C52-A04C-E09FF1ACA77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CD6F90E6-21AD-44B1-B5CD-EE4E744FCE77}"/>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E995D7C3-119A-42D4-9A9C-A320105DF7E9}"/>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6879</xdr:rowOff>
    </xdr:from>
    <xdr:to>
      <xdr:col>81</xdr:col>
      <xdr:colOff>95250</xdr:colOff>
      <xdr:row>38</xdr:row>
      <xdr:rowOff>108479</xdr:rowOff>
    </xdr:to>
    <xdr:sp macro="" textlink="">
      <xdr:nvSpPr>
        <xdr:cNvPr id="410" name="楕円 409">
          <a:extLst>
            <a:ext uri="{FF2B5EF4-FFF2-40B4-BE49-F238E27FC236}">
              <a16:creationId xmlns:a16="http://schemas.microsoft.com/office/drawing/2014/main" id="{245A9F83-47C5-4A0F-A83E-4553DA938EBF}"/>
            </a:ext>
          </a:extLst>
        </xdr:cNvPr>
        <xdr:cNvSpPr/>
      </xdr:nvSpPr>
      <xdr:spPr>
        <a:xfrm>
          <a:off x="16967200" y="652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23406</xdr:rowOff>
    </xdr:from>
    <xdr:ext cx="762000" cy="259045"/>
    <xdr:sp macro="" textlink="">
      <xdr:nvSpPr>
        <xdr:cNvPr id="411" name="公債費負担の状況該当値テキスト">
          <a:extLst>
            <a:ext uri="{FF2B5EF4-FFF2-40B4-BE49-F238E27FC236}">
              <a16:creationId xmlns:a16="http://schemas.microsoft.com/office/drawing/2014/main" id="{631D8559-181D-411F-BB93-FB344B8D0387}"/>
            </a:ext>
          </a:extLst>
        </xdr:cNvPr>
        <xdr:cNvSpPr txBox="1"/>
      </xdr:nvSpPr>
      <xdr:spPr>
        <a:xfrm>
          <a:off x="17106900" y="6367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138113</xdr:rowOff>
    </xdr:from>
    <xdr:to>
      <xdr:col>77</xdr:col>
      <xdr:colOff>95250</xdr:colOff>
      <xdr:row>38</xdr:row>
      <xdr:rowOff>68263</xdr:rowOff>
    </xdr:to>
    <xdr:sp macro="" textlink="">
      <xdr:nvSpPr>
        <xdr:cNvPr id="412" name="楕円 411">
          <a:extLst>
            <a:ext uri="{FF2B5EF4-FFF2-40B4-BE49-F238E27FC236}">
              <a16:creationId xmlns:a16="http://schemas.microsoft.com/office/drawing/2014/main" id="{450E7360-6BF4-4D5E-B987-C90E14DB58B1}"/>
            </a:ext>
          </a:extLst>
        </xdr:cNvPr>
        <xdr:cNvSpPr/>
      </xdr:nvSpPr>
      <xdr:spPr>
        <a:xfrm>
          <a:off x="161290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78440</xdr:rowOff>
    </xdr:from>
    <xdr:ext cx="736600" cy="259045"/>
    <xdr:sp macro="" textlink="">
      <xdr:nvSpPr>
        <xdr:cNvPr id="413" name="テキスト ボックス 412">
          <a:extLst>
            <a:ext uri="{FF2B5EF4-FFF2-40B4-BE49-F238E27FC236}">
              <a16:creationId xmlns:a16="http://schemas.microsoft.com/office/drawing/2014/main" id="{875E073C-A640-4017-AD04-C315F7F507BF}"/>
            </a:ext>
          </a:extLst>
        </xdr:cNvPr>
        <xdr:cNvSpPr txBox="1"/>
      </xdr:nvSpPr>
      <xdr:spPr>
        <a:xfrm>
          <a:off x="15798800" y="625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128058</xdr:rowOff>
    </xdr:from>
    <xdr:to>
      <xdr:col>73</xdr:col>
      <xdr:colOff>44450</xdr:colOff>
      <xdr:row>38</xdr:row>
      <xdr:rowOff>58209</xdr:rowOff>
    </xdr:to>
    <xdr:sp macro="" textlink="">
      <xdr:nvSpPr>
        <xdr:cNvPr id="414" name="楕円 413">
          <a:extLst>
            <a:ext uri="{FF2B5EF4-FFF2-40B4-BE49-F238E27FC236}">
              <a16:creationId xmlns:a16="http://schemas.microsoft.com/office/drawing/2014/main" id="{39B7D972-11F4-4E57-99B8-CAA3B71466AC}"/>
            </a:ext>
          </a:extLst>
        </xdr:cNvPr>
        <xdr:cNvSpPr/>
      </xdr:nvSpPr>
      <xdr:spPr>
        <a:xfrm>
          <a:off x="15240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68385</xdr:rowOff>
    </xdr:from>
    <xdr:ext cx="762000" cy="259045"/>
    <xdr:sp macro="" textlink="">
      <xdr:nvSpPr>
        <xdr:cNvPr id="415" name="テキスト ボックス 414">
          <a:extLst>
            <a:ext uri="{FF2B5EF4-FFF2-40B4-BE49-F238E27FC236}">
              <a16:creationId xmlns:a16="http://schemas.microsoft.com/office/drawing/2014/main" id="{C647CCBB-8AC3-4C56-BFC4-1965859F6C01}"/>
            </a:ext>
          </a:extLst>
        </xdr:cNvPr>
        <xdr:cNvSpPr txBox="1"/>
      </xdr:nvSpPr>
      <xdr:spPr>
        <a:xfrm>
          <a:off x="14909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128058</xdr:rowOff>
    </xdr:from>
    <xdr:to>
      <xdr:col>68</xdr:col>
      <xdr:colOff>203200</xdr:colOff>
      <xdr:row>38</xdr:row>
      <xdr:rowOff>58209</xdr:rowOff>
    </xdr:to>
    <xdr:sp macro="" textlink="">
      <xdr:nvSpPr>
        <xdr:cNvPr id="416" name="楕円 415">
          <a:extLst>
            <a:ext uri="{FF2B5EF4-FFF2-40B4-BE49-F238E27FC236}">
              <a16:creationId xmlns:a16="http://schemas.microsoft.com/office/drawing/2014/main" id="{61B6008A-B078-47C9-896A-C1407500EFBD}"/>
            </a:ext>
          </a:extLst>
        </xdr:cNvPr>
        <xdr:cNvSpPr/>
      </xdr:nvSpPr>
      <xdr:spPr>
        <a:xfrm>
          <a:off x="14351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68385</xdr:rowOff>
    </xdr:from>
    <xdr:ext cx="762000" cy="259045"/>
    <xdr:sp macro="" textlink="">
      <xdr:nvSpPr>
        <xdr:cNvPr id="417" name="テキスト ボックス 416">
          <a:extLst>
            <a:ext uri="{FF2B5EF4-FFF2-40B4-BE49-F238E27FC236}">
              <a16:creationId xmlns:a16="http://schemas.microsoft.com/office/drawing/2014/main" id="{3413E218-9CF6-4C2F-B79C-1639E25D4FC9}"/>
            </a:ext>
          </a:extLst>
        </xdr:cNvPr>
        <xdr:cNvSpPr txBox="1"/>
      </xdr:nvSpPr>
      <xdr:spPr>
        <a:xfrm>
          <a:off x="14020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148167</xdr:rowOff>
    </xdr:from>
    <xdr:to>
      <xdr:col>64</xdr:col>
      <xdr:colOff>152400</xdr:colOff>
      <xdr:row>38</xdr:row>
      <xdr:rowOff>78316</xdr:rowOff>
    </xdr:to>
    <xdr:sp macro="" textlink="">
      <xdr:nvSpPr>
        <xdr:cNvPr id="418" name="楕円 417">
          <a:extLst>
            <a:ext uri="{FF2B5EF4-FFF2-40B4-BE49-F238E27FC236}">
              <a16:creationId xmlns:a16="http://schemas.microsoft.com/office/drawing/2014/main" id="{D6038881-781B-4803-ACD5-FAAABC24EF48}"/>
            </a:ext>
          </a:extLst>
        </xdr:cNvPr>
        <xdr:cNvSpPr/>
      </xdr:nvSpPr>
      <xdr:spPr>
        <a:xfrm>
          <a:off x="13462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88494</xdr:rowOff>
    </xdr:from>
    <xdr:ext cx="762000" cy="259045"/>
    <xdr:sp macro="" textlink="">
      <xdr:nvSpPr>
        <xdr:cNvPr id="419" name="テキスト ボックス 418">
          <a:extLst>
            <a:ext uri="{FF2B5EF4-FFF2-40B4-BE49-F238E27FC236}">
              <a16:creationId xmlns:a16="http://schemas.microsoft.com/office/drawing/2014/main" id="{C3155D7B-C5D6-4172-B906-209AB0B3D106}"/>
            </a:ext>
          </a:extLst>
        </xdr:cNvPr>
        <xdr:cNvSpPr txBox="1"/>
      </xdr:nvSpPr>
      <xdr:spPr>
        <a:xfrm>
          <a:off x="13131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E86E2C71-237A-4B04-B254-18398A0025A2}"/>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A5B6AC45-AB95-4DEC-91FE-48BC144962CE}"/>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A45CAEB9-ADC5-4F16-B9B7-503EB6DFD42E}"/>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5EB7D45E-5A45-4843-A6BB-EF94663D4CD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F70005E3-F98C-4367-8015-605EAD0193A2}"/>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AB60DD35-4A22-46C3-95F0-61C04A57996E}"/>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7BDF49AA-BBE7-4D99-AC38-97D431BE3047}"/>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096235B1-8674-4BCD-8256-92EC9E74D27E}"/>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1CE2919E-0888-4EE7-93B4-4C8734B6C207}"/>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CDA8260E-85EB-46C7-A018-FF398D0FEBEA}"/>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57562455-4E3F-43D1-8786-FFBE15DA939C}"/>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96AA1815-D6B0-4FB4-975B-30838C7F5B35}"/>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EBAE1676-A9B6-48DC-AFF7-44993EE1DDAC}"/>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以降の投資的事業への集中により、類似団体と比較して高い割合が続いてきたが、生活基盤整備もピークを過ぎ、普通建設事業が減少に転じてきていることから起債の発行額も減少したことで、類似団体と比較しても良好な値となっている。</a:t>
          </a:r>
          <a:endParaRPr lang="ja-JP" altLang="ja-JP" sz="1400">
            <a:effectLst/>
          </a:endParaRPr>
        </a:p>
        <a:p>
          <a:r>
            <a:rPr kumimoji="1" lang="ja-JP" altLang="ja-JP" sz="1100">
              <a:solidFill>
                <a:schemeClr val="dk1"/>
              </a:solidFill>
              <a:effectLst/>
              <a:latin typeface="+mn-lt"/>
              <a:ea typeface="+mn-ea"/>
              <a:cs typeface="+mn-cs"/>
            </a:rPr>
            <a:t>　今後も適正な基金額を保有し、将来負担との平準化を考慮しながら、更なる財政健全化に努めていく。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5A18776C-F937-4463-8FC5-4DACD4706DB2}"/>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296F22DD-E0A3-40C3-B866-28328019C597}"/>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46293144-4D23-431E-BD03-CDAE7F7807C4}"/>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a:extLst>
            <a:ext uri="{FF2B5EF4-FFF2-40B4-BE49-F238E27FC236}">
              <a16:creationId xmlns:a16="http://schemas.microsoft.com/office/drawing/2014/main" id="{254DDF9C-9327-4E6E-8CDB-74F4BA8A58D5}"/>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a:extLst>
            <a:ext uri="{FF2B5EF4-FFF2-40B4-BE49-F238E27FC236}">
              <a16:creationId xmlns:a16="http://schemas.microsoft.com/office/drawing/2014/main" id="{5C29FFEC-D592-4ADF-841D-4A13BFFD40AB}"/>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a:extLst>
            <a:ext uri="{FF2B5EF4-FFF2-40B4-BE49-F238E27FC236}">
              <a16:creationId xmlns:a16="http://schemas.microsoft.com/office/drawing/2014/main" id="{81E29EA8-AC7F-44E5-B349-933E6377D8B5}"/>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a:extLst>
            <a:ext uri="{FF2B5EF4-FFF2-40B4-BE49-F238E27FC236}">
              <a16:creationId xmlns:a16="http://schemas.microsoft.com/office/drawing/2014/main" id="{74E0345C-495E-4A4D-A0F6-C30F584C79AA}"/>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a:extLst>
            <a:ext uri="{FF2B5EF4-FFF2-40B4-BE49-F238E27FC236}">
              <a16:creationId xmlns:a16="http://schemas.microsoft.com/office/drawing/2014/main" id="{2F5284CD-CD58-4429-A3A5-7878FD343F89}"/>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a:extLst>
            <a:ext uri="{FF2B5EF4-FFF2-40B4-BE49-F238E27FC236}">
              <a16:creationId xmlns:a16="http://schemas.microsoft.com/office/drawing/2014/main" id="{97A3F104-96BA-42F6-8474-59DD41C1CBBE}"/>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a:extLst>
            <a:ext uri="{FF2B5EF4-FFF2-40B4-BE49-F238E27FC236}">
              <a16:creationId xmlns:a16="http://schemas.microsoft.com/office/drawing/2014/main" id="{65E6927E-B22F-4083-B8D1-0BE67D1EF80A}"/>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a:extLst>
            <a:ext uri="{FF2B5EF4-FFF2-40B4-BE49-F238E27FC236}">
              <a16:creationId xmlns:a16="http://schemas.microsoft.com/office/drawing/2014/main" id="{19D96470-B5D8-4AEE-B848-60CDB8AD58C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a:extLst>
            <a:ext uri="{FF2B5EF4-FFF2-40B4-BE49-F238E27FC236}">
              <a16:creationId xmlns:a16="http://schemas.microsoft.com/office/drawing/2014/main" id="{4814CC7A-97EC-4801-8EED-5AE7DD42462C}"/>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a:extLst>
            <a:ext uri="{FF2B5EF4-FFF2-40B4-BE49-F238E27FC236}">
              <a16:creationId xmlns:a16="http://schemas.microsoft.com/office/drawing/2014/main" id="{EC91E64F-29B7-4000-A1F8-A3AA76EDFF0C}"/>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a:extLst>
            <a:ext uri="{FF2B5EF4-FFF2-40B4-BE49-F238E27FC236}">
              <a16:creationId xmlns:a16="http://schemas.microsoft.com/office/drawing/2014/main" id="{10B99203-518E-4C94-B6BF-23A5531EAD9A}"/>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a:extLst>
            <a:ext uri="{FF2B5EF4-FFF2-40B4-BE49-F238E27FC236}">
              <a16:creationId xmlns:a16="http://schemas.microsoft.com/office/drawing/2014/main" id="{2F8C1BDF-8313-4240-84FE-F3CBE60857FC}"/>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80842C38-B602-4DAE-AA28-4D8A03FC179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DED951A8-F006-4FE4-96FC-A538F1F4481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a:extLst>
            <a:ext uri="{FF2B5EF4-FFF2-40B4-BE49-F238E27FC236}">
              <a16:creationId xmlns:a16="http://schemas.microsoft.com/office/drawing/2014/main" id="{F5DA5844-824E-46CF-892F-A5DF87B63BD0}"/>
            </a:ext>
          </a:extLst>
        </xdr:cNvPr>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a:extLst>
            <a:ext uri="{FF2B5EF4-FFF2-40B4-BE49-F238E27FC236}">
              <a16:creationId xmlns:a16="http://schemas.microsoft.com/office/drawing/2014/main" id="{D7FA97F2-4748-4216-8C1C-3CC0D9D53FA7}"/>
            </a:ext>
          </a:extLst>
        </xdr:cNvPr>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a:extLst>
            <a:ext uri="{FF2B5EF4-FFF2-40B4-BE49-F238E27FC236}">
              <a16:creationId xmlns:a16="http://schemas.microsoft.com/office/drawing/2014/main" id="{4E31A0DC-6187-4D5F-884D-E53E51C8C759}"/>
            </a:ext>
          </a:extLst>
        </xdr:cNvPr>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a:extLst>
            <a:ext uri="{FF2B5EF4-FFF2-40B4-BE49-F238E27FC236}">
              <a16:creationId xmlns:a16="http://schemas.microsoft.com/office/drawing/2014/main" id="{464F022E-27FB-4DB2-A093-CBBFFB7154C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a:extLst>
            <a:ext uri="{FF2B5EF4-FFF2-40B4-BE49-F238E27FC236}">
              <a16:creationId xmlns:a16="http://schemas.microsoft.com/office/drawing/2014/main" id="{89057A9F-19F7-4FF1-A6F7-2D8B9C81917F}"/>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152158</xdr:rowOff>
    </xdr:from>
    <xdr:to>
      <xdr:col>77</xdr:col>
      <xdr:colOff>44450</xdr:colOff>
      <xdr:row>15</xdr:row>
      <xdr:rowOff>35621</xdr:rowOff>
    </xdr:to>
    <xdr:cxnSp macro="">
      <xdr:nvCxnSpPr>
        <xdr:cNvPr id="455" name="直線コネクタ 454">
          <a:extLst>
            <a:ext uri="{FF2B5EF4-FFF2-40B4-BE49-F238E27FC236}">
              <a16:creationId xmlns:a16="http://schemas.microsoft.com/office/drawing/2014/main" id="{5AE599AA-C948-4D96-9F96-46E26F9C25F2}"/>
            </a:ext>
          </a:extLst>
        </xdr:cNvPr>
        <xdr:cNvCxnSpPr/>
      </xdr:nvCxnSpPr>
      <xdr:spPr>
        <a:xfrm flipV="1">
          <a:off x="15290800" y="2381008"/>
          <a:ext cx="889000" cy="22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6" name="将来負担の状況平均値テキスト">
          <a:extLst>
            <a:ext uri="{FF2B5EF4-FFF2-40B4-BE49-F238E27FC236}">
              <a16:creationId xmlns:a16="http://schemas.microsoft.com/office/drawing/2014/main" id="{165D02C3-BA6B-4C75-87F6-DFEBA551E18D}"/>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7" name="フローチャート: 判断 456">
          <a:extLst>
            <a:ext uri="{FF2B5EF4-FFF2-40B4-BE49-F238E27FC236}">
              <a16:creationId xmlns:a16="http://schemas.microsoft.com/office/drawing/2014/main" id="{95CEB3E5-EC6F-4C4C-9B33-0C198F3C8916}"/>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35621</xdr:rowOff>
    </xdr:from>
    <xdr:to>
      <xdr:col>72</xdr:col>
      <xdr:colOff>203200</xdr:colOff>
      <xdr:row>15</xdr:row>
      <xdr:rowOff>120650</xdr:rowOff>
    </xdr:to>
    <xdr:cxnSp macro="">
      <xdr:nvCxnSpPr>
        <xdr:cNvPr id="458" name="直線コネクタ 457">
          <a:extLst>
            <a:ext uri="{FF2B5EF4-FFF2-40B4-BE49-F238E27FC236}">
              <a16:creationId xmlns:a16="http://schemas.microsoft.com/office/drawing/2014/main" id="{33F2BD4E-CD5D-4605-B823-5A652F63A211}"/>
            </a:ext>
          </a:extLst>
        </xdr:cNvPr>
        <xdr:cNvCxnSpPr/>
      </xdr:nvCxnSpPr>
      <xdr:spPr>
        <a:xfrm flipV="1">
          <a:off x="14401800" y="2607371"/>
          <a:ext cx="8890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9" name="フローチャート: 判断 458">
          <a:extLst>
            <a:ext uri="{FF2B5EF4-FFF2-40B4-BE49-F238E27FC236}">
              <a16:creationId xmlns:a16="http://schemas.microsoft.com/office/drawing/2014/main" id="{D5CE1489-9750-4D21-AB5B-165307332E55}"/>
            </a:ext>
          </a:extLst>
        </xdr:cNvPr>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46160</xdr:rowOff>
    </xdr:from>
    <xdr:ext cx="736600" cy="259045"/>
    <xdr:sp macro="" textlink="">
      <xdr:nvSpPr>
        <xdr:cNvPr id="460" name="テキスト ボックス 459">
          <a:extLst>
            <a:ext uri="{FF2B5EF4-FFF2-40B4-BE49-F238E27FC236}">
              <a16:creationId xmlns:a16="http://schemas.microsoft.com/office/drawing/2014/main" id="{6F44EF15-544E-4FDA-96AD-256E01CF692F}"/>
            </a:ext>
          </a:extLst>
        </xdr:cNvPr>
        <xdr:cNvSpPr txBox="1"/>
      </xdr:nvSpPr>
      <xdr:spPr>
        <a:xfrm>
          <a:off x="15798800" y="2446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120650</xdr:rowOff>
    </xdr:from>
    <xdr:to>
      <xdr:col>68</xdr:col>
      <xdr:colOff>152400</xdr:colOff>
      <xdr:row>16</xdr:row>
      <xdr:rowOff>64105</xdr:rowOff>
    </xdr:to>
    <xdr:cxnSp macro="">
      <xdr:nvCxnSpPr>
        <xdr:cNvPr id="461" name="直線コネクタ 460">
          <a:extLst>
            <a:ext uri="{FF2B5EF4-FFF2-40B4-BE49-F238E27FC236}">
              <a16:creationId xmlns:a16="http://schemas.microsoft.com/office/drawing/2014/main" id="{A6F3A540-83AE-4AF8-83B4-29EBDD339664}"/>
            </a:ext>
          </a:extLst>
        </xdr:cNvPr>
        <xdr:cNvCxnSpPr/>
      </xdr:nvCxnSpPr>
      <xdr:spPr>
        <a:xfrm flipV="1">
          <a:off x="13512800" y="2692400"/>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132140</xdr:rowOff>
    </xdr:from>
    <xdr:to>
      <xdr:col>73</xdr:col>
      <xdr:colOff>44450</xdr:colOff>
      <xdr:row>15</xdr:row>
      <xdr:rowOff>62290</xdr:rowOff>
    </xdr:to>
    <xdr:sp macro="" textlink="">
      <xdr:nvSpPr>
        <xdr:cNvPr id="462" name="フローチャート: 判断 461">
          <a:extLst>
            <a:ext uri="{FF2B5EF4-FFF2-40B4-BE49-F238E27FC236}">
              <a16:creationId xmlns:a16="http://schemas.microsoft.com/office/drawing/2014/main" id="{A99C47A7-DFB6-4449-8D8C-B712ADAE7D36}"/>
            </a:ext>
          </a:extLst>
        </xdr:cNvPr>
        <xdr:cNvSpPr/>
      </xdr:nvSpPr>
      <xdr:spPr>
        <a:xfrm>
          <a:off x="15240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63" name="テキスト ボックス 462">
          <a:extLst>
            <a:ext uri="{FF2B5EF4-FFF2-40B4-BE49-F238E27FC236}">
              <a16:creationId xmlns:a16="http://schemas.microsoft.com/office/drawing/2014/main" id="{0F5089A2-2D8D-48A6-A09A-CAF19187A161}"/>
            </a:ext>
          </a:extLst>
        </xdr:cNvPr>
        <xdr:cNvSpPr txBox="1"/>
      </xdr:nvSpPr>
      <xdr:spPr>
        <a:xfrm>
          <a:off x="14909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64" name="フローチャート: 判断 463">
          <a:extLst>
            <a:ext uri="{FF2B5EF4-FFF2-40B4-BE49-F238E27FC236}">
              <a16:creationId xmlns:a16="http://schemas.microsoft.com/office/drawing/2014/main" id="{1962479A-63CC-46EB-A9EC-D70A82A1F22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65" name="テキスト ボックス 464">
          <a:extLst>
            <a:ext uri="{FF2B5EF4-FFF2-40B4-BE49-F238E27FC236}">
              <a16:creationId xmlns:a16="http://schemas.microsoft.com/office/drawing/2014/main" id="{BDB2721A-1644-4386-849C-6A20C29D6C8C}"/>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6" name="フローチャート: 判断 465">
          <a:extLst>
            <a:ext uri="{FF2B5EF4-FFF2-40B4-BE49-F238E27FC236}">
              <a16:creationId xmlns:a16="http://schemas.microsoft.com/office/drawing/2014/main" id="{8DB47D4A-7333-4DDE-91E7-E112E4239436}"/>
            </a:ext>
          </a:extLst>
        </xdr:cNvPr>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67" name="テキスト ボックス 466">
          <a:extLst>
            <a:ext uri="{FF2B5EF4-FFF2-40B4-BE49-F238E27FC236}">
              <a16:creationId xmlns:a16="http://schemas.microsoft.com/office/drawing/2014/main" id="{CA43821B-8668-435A-8351-BE372A914AA5}"/>
            </a:ext>
          </a:extLst>
        </xdr:cNvPr>
        <xdr:cNvSpPr txBox="1"/>
      </xdr:nvSpPr>
      <xdr:spPr>
        <a:xfrm>
          <a:off x="13131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8F3B5D3A-0F79-4BDF-A08A-CE7A71405F8C}"/>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AAE4BD9D-4856-43A4-B8DE-8078383B1911}"/>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1112845E-512E-48FC-8179-F00033DDEC62}"/>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C7DB5612-E1B0-485A-B8F0-0944875015A3}"/>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49DE0052-1680-40A6-8FC1-B432D07053CD}"/>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101358</xdr:rowOff>
    </xdr:from>
    <xdr:to>
      <xdr:col>77</xdr:col>
      <xdr:colOff>95250</xdr:colOff>
      <xdr:row>14</xdr:row>
      <xdr:rowOff>31508</xdr:rowOff>
    </xdr:to>
    <xdr:sp macro="" textlink="">
      <xdr:nvSpPr>
        <xdr:cNvPr id="473" name="楕円 472">
          <a:extLst>
            <a:ext uri="{FF2B5EF4-FFF2-40B4-BE49-F238E27FC236}">
              <a16:creationId xmlns:a16="http://schemas.microsoft.com/office/drawing/2014/main" id="{010E1961-E298-4591-9312-89E9BD8999CB}"/>
            </a:ext>
          </a:extLst>
        </xdr:cNvPr>
        <xdr:cNvSpPr/>
      </xdr:nvSpPr>
      <xdr:spPr>
        <a:xfrm>
          <a:off x="16129000" y="23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41685</xdr:rowOff>
    </xdr:from>
    <xdr:ext cx="736600" cy="259045"/>
    <xdr:sp macro="" textlink="">
      <xdr:nvSpPr>
        <xdr:cNvPr id="474" name="テキスト ボックス 473">
          <a:extLst>
            <a:ext uri="{FF2B5EF4-FFF2-40B4-BE49-F238E27FC236}">
              <a16:creationId xmlns:a16="http://schemas.microsoft.com/office/drawing/2014/main" id="{AA24D504-6BCB-4B99-B1C0-702FD52EDAC5}"/>
            </a:ext>
          </a:extLst>
        </xdr:cNvPr>
        <xdr:cNvSpPr txBox="1"/>
      </xdr:nvSpPr>
      <xdr:spPr>
        <a:xfrm>
          <a:off x="15798800" y="209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156271</xdr:rowOff>
    </xdr:from>
    <xdr:to>
      <xdr:col>73</xdr:col>
      <xdr:colOff>44450</xdr:colOff>
      <xdr:row>15</xdr:row>
      <xdr:rowOff>86421</xdr:rowOff>
    </xdr:to>
    <xdr:sp macro="" textlink="">
      <xdr:nvSpPr>
        <xdr:cNvPr id="475" name="楕円 474">
          <a:extLst>
            <a:ext uri="{FF2B5EF4-FFF2-40B4-BE49-F238E27FC236}">
              <a16:creationId xmlns:a16="http://schemas.microsoft.com/office/drawing/2014/main" id="{F596DC3C-7AEA-4E68-B5BA-547C1523DE29}"/>
            </a:ext>
          </a:extLst>
        </xdr:cNvPr>
        <xdr:cNvSpPr/>
      </xdr:nvSpPr>
      <xdr:spPr>
        <a:xfrm>
          <a:off x="15240000" y="255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71198</xdr:rowOff>
    </xdr:from>
    <xdr:ext cx="762000" cy="259045"/>
    <xdr:sp macro="" textlink="">
      <xdr:nvSpPr>
        <xdr:cNvPr id="476" name="テキスト ボックス 475">
          <a:extLst>
            <a:ext uri="{FF2B5EF4-FFF2-40B4-BE49-F238E27FC236}">
              <a16:creationId xmlns:a16="http://schemas.microsoft.com/office/drawing/2014/main" id="{CA8C7602-AD86-44F8-81D2-4C985DD8D4EA}"/>
            </a:ext>
          </a:extLst>
        </xdr:cNvPr>
        <xdr:cNvSpPr txBox="1"/>
      </xdr:nvSpPr>
      <xdr:spPr>
        <a:xfrm>
          <a:off x="14909800" y="264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69850</xdr:rowOff>
    </xdr:from>
    <xdr:to>
      <xdr:col>68</xdr:col>
      <xdr:colOff>203200</xdr:colOff>
      <xdr:row>16</xdr:row>
      <xdr:rowOff>0</xdr:rowOff>
    </xdr:to>
    <xdr:sp macro="" textlink="">
      <xdr:nvSpPr>
        <xdr:cNvPr id="477" name="楕円 476">
          <a:extLst>
            <a:ext uri="{FF2B5EF4-FFF2-40B4-BE49-F238E27FC236}">
              <a16:creationId xmlns:a16="http://schemas.microsoft.com/office/drawing/2014/main" id="{2FA567E9-86E8-4A96-8400-1E4E0482279D}"/>
            </a:ext>
          </a:extLst>
        </xdr:cNvPr>
        <xdr:cNvSpPr/>
      </xdr:nvSpPr>
      <xdr:spPr>
        <a:xfrm>
          <a:off x="1435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156227</xdr:rowOff>
    </xdr:from>
    <xdr:ext cx="762000" cy="259045"/>
    <xdr:sp macro="" textlink="">
      <xdr:nvSpPr>
        <xdr:cNvPr id="478" name="テキスト ボックス 477">
          <a:extLst>
            <a:ext uri="{FF2B5EF4-FFF2-40B4-BE49-F238E27FC236}">
              <a16:creationId xmlns:a16="http://schemas.microsoft.com/office/drawing/2014/main" id="{99C31CBE-0C1B-43B7-B00F-7C8D1B146D62}"/>
            </a:ext>
          </a:extLst>
        </xdr:cNvPr>
        <xdr:cNvSpPr txBox="1"/>
      </xdr:nvSpPr>
      <xdr:spPr>
        <a:xfrm>
          <a:off x="14020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13305</xdr:rowOff>
    </xdr:from>
    <xdr:to>
      <xdr:col>64</xdr:col>
      <xdr:colOff>152400</xdr:colOff>
      <xdr:row>16</xdr:row>
      <xdr:rowOff>114905</xdr:rowOff>
    </xdr:to>
    <xdr:sp macro="" textlink="">
      <xdr:nvSpPr>
        <xdr:cNvPr id="479" name="楕円 478">
          <a:extLst>
            <a:ext uri="{FF2B5EF4-FFF2-40B4-BE49-F238E27FC236}">
              <a16:creationId xmlns:a16="http://schemas.microsoft.com/office/drawing/2014/main" id="{30ED3F20-BC2A-4058-BB49-17F2D903C3C0}"/>
            </a:ext>
          </a:extLst>
        </xdr:cNvPr>
        <xdr:cNvSpPr/>
      </xdr:nvSpPr>
      <xdr:spPr>
        <a:xfrm>
          <a:off x="13462000" y="275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99682</xdr:rowOff>
    </xdr:from>
    <xdr:ext cx="762000" cy="259045"/>
    <xdr:sp macro="" textlink="">
      <xdr:nvSpPr>
        <xdr:cNvPr id="480" name="テキスト ボックス 479">
          <a:extLst>
            <a:ext uri="{FF2B5EF4-FFF2-40B4-BE49-F238E27FC236}">
              <a16:creationId xmlns:a16="http://schemas.microsoft.com/office/drawing/2014/main" id="{E76EB9AD-F521-4A14-A2C0-15027B8BB65D}"/>
            </a:ext>
          </a:extLst>
        </xdr:cNvPr>
        <xdr:cNvSpPr txBox="1"/>
      </xdr:nvSpPr>
      <xdr:spPr>
        <a:xfrm>
          <a:off x="13131800" y="284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10,589
10,390
55.90
6,538,462
6,105,633
264,167
4,095,916
6,520,514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合併後分庁方式をとっていること等により、類似団体と比較して高い比率で推移してきたが、ここ数年は計画的な定員管理を進めたことにより、類似団体に近い値まで改善が進んできている。</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今後も定員適正化計画に基づき、計画的な職員採用に努めるなど、人件費の削減に取り組んでいく。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83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38</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830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38</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373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157480</xdr:rowOff>
    </xdr:from>
    <xdr:to>
      <xdr:col>11</xdr:col>
      <xdr:colOff>9525</xdr:colOff>
      <xdr:row>36</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2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物件費の経常収支比率は改善傾向にあったが、令和４年度は類似団体と比較しても、高い値に推移した。</a:t>
          </a:r>
        </a:p>
        <a:p>
          <a:r>
            <a:rPr kumimoji="1" lang="ja-JP" altLang="en-US" sz="1300">
              <a:latin typeface="ＭＳ Ｐゴシック" panose="020B0600070205080204" pitchFamily="50" charset="-128"/>
              <a:ea typeface="ＭＳ Ｐゴシック" panose="020B0600070205080204" pitchFamily="50" charset="-128"/>
            </a:rPr>
            <a:t>　今後についても事業を精査するなどして、更なる改善を図っていく。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xdr:rowOff>
    </xdr:from>
    <xdr:to>
      <xdr:col>82</xdr:col>
      <xdr:colOff>107950</xdr:colOff>
      <xdr:row>15</xdr:row>
      <xdr:rowOff>138430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78735"/>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29862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30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xdr:rowOff>
    </xdr:from>
    <xdr:to>
      <xdr:col>78</xdr:col>
      <xdr:colOff>69850</xdr:colOff>
      <xdr:row>15</xdr:row>
      <xdr:rowOff>46990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5787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75565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6187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64135</xdr:rowOff>
    </xdr:from>
    <xdr:to>
      <xdr:col>69</xdr:col>
      <xdr:colOff>92075</xdr:colOff>
      <xdr:row>15</xdr:row>
      <xdr:rowOff>75565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6358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31132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151147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59707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127635</xdr:rowOff>
    </xdr:from>
    <xdr:to>
      <xdr:col>78</xdr:col>
      <xdr:colOff>120650</xdr:colOff>
      <xdr:row>15</xdr:row>
      <xdr:rowOff>57785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42562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614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82567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24765</xdr:rowOff>
    </xdr:from>
    <xdr:to>
      <xdr:col>69</xdr:col>
      <xdr:colOff>142875</xdr:colOff>
      <xdr:row>15</xdr:row>
      <xdr:rowOff>126365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136542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36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xdr:rowOff>
    </xdr:from>
    <xdr:to>
      <xdr:col>65</xdr:col>
      <xdr:colOff>53975</xdr:colOff>
      <xdr:row>15</xdr:row>
      <xdr:rowOff>114935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125112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扶助費は、社会的に増加傾向にあると思われるが、事業の見直しなどにより減少に転じ類似団体平均と同率となった。</a:t>
          </a:r>
        </a:p>
        <a:p>
          <a:r>
            <a:rPr kumimoji="1" lang="ja-JP" altLang="en-US" sz="1300">
              <a:latin typeface="ＭＳ Ｐゴシック" panose="020B0600070205080204" pitchFamily="50" charset="-128"/>
              <a:ea typeface="ＭＳ Ｐゴシック" panose="020B0600070205080204" pitchFamily="50" charset="-128"/>
            </a:rPr>
            <a:t>　今後も、引き続き事業の必要性を精査するとともに、財政の健全化を図っていく。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56</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6329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56</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28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57</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124477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その他の経常収支比率は特別会計への繰出金等が対象であるが、ここ数年安定しており、類似団体と比較しても、良い値で推移しているところである。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12700</xdr:rowOff>
    </xdr:from>
    <xdr:to>
      <xdr:col>82</xdr:col>
      <xdr:colOff>107950</xdr:colOff>
      <xdr:row>55</xdr:row>
      <xdr:rowOff>98425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44245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38752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39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xdr:rowOff>
    </xdr:from>
    <xdr:to>
      <xdr:col>78</xdr:col>
      <xdr:colOff>69850</xdr:colOff>
      <xdr:row>55</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4329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xdr:rowOff>
    </xdr:from>
    <xdr:to>
      <xdr:col>73</xdr:col>
      <xdr:colOff>180975</xdr:colOff>
      <xdr:row>55</xdr:row>
      <xdr:rowOff>60325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4329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41275</xdr:rowOff>
    </xdr:from>
    <xdr:to>
      <xdr:col>69</xdr:col>
      <xdr:colOff>92075</xdr:colOff>
      <xdr:row>55</xdr:row>
      <xdr:rowOff>60325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4710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47625</xdr:rowOff>
    </xdr:from>
    <xdr:to>
      <xdr:col>82</xdr:col>
      <xdr:colOff>158750</xdr:colOff>
      <xdr:row>55</xdr:row>
      <xdr:rowOff>149225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64152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133350</xdr:rowOff>
    </xdr:from>
    <xdr:to>
      <xdr:col>78</xdr:col>
      <xdr:colOff>120650</xdr:colOff>
      <xdr:row>55</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73677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123825</xdr:rowOff>
    </xdr:from>
    <xdr:to>
      <xdr:col>74</xdr:col>
      <xdr:colOff>31750</xdr:colOff>
      <xdr:row>55</xdr:row>
      <xdr:rowOff>53975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64152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15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xdr:rowOff>
    </xdr:from>
    <xdr:to>
      <xdr:col>69</xdr:col>
      <xdr:colOff>142875</xdr:colOff>
      <xdr:row>55</xdr:row>
      <xdr:rowOff>111125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121302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0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161925</xdr:rowOff>
    </xdr:from>
    <xdr:to>
      <xdr:col>65</xdr:col>
      <xdr:colOff>53975</xdr:colOff>
      <xdr:row>55</xdr:row>
      <xdr:rowOff>92075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102252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一部事務組合への負担金の増により経常収支比率が増加し、類似団体と比較しても、高い値に推移した。</a:t>
          </a:r>
        </a:p>
        <a:p>
          <a:r>
            <a:rPr kumimoji="1" lang="ja-JP" altLang="en-US" sz="1300">
              <a:latin typeface="ＭＳ Ｐゴシック" panose="020B0600070205080204" pitchFamily="50" charset="-128"/>
              <a:ea typeface="ＭＳ Ｐゴシック" panose="020B0600070205080204" pitchFamily="50" charset="-128"/>
            </a:rPr>
            <a:t>　今後も、単独の補助金についてはその内容を精査し、継続して見直しを図っていく必要がある。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146050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0020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43197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104140</xdr:rowOff>
    </xdr:from>
    <xdr:to>
      <xdr:col>78</xdr:col>
      <xdr:colOff>69850</xdr:colOff>
      <xdr:row>35</xdr:row>
      <xdr:rowOff>1270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933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59707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6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104140</xdr:rowOff>
    </xdr:from>
    <xdr:to>
      <xdr:col>73</xdr:col>
      <xdr:colOff>180975</xdr:colOff>
      <xdr:row>34</xdr:row>
      <xdr:rowOff>142240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933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97807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142240</xdr:rowOff>
    </xdr:from>
    <xdr:to>
      <xdr:col>69</xdr:col>
      <xdr:colOff>92075</xdr:colOff>
      <xdr:row>35</xdr:row>
      <xdr:rowOff>69850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9715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13987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67327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53340</xdr:rowOff>
    </xdr:from>
    <xdr:to>
      <xdr:col>74</xdr:col>
      <xdr:colOff>31750</xdr:colOff>
      <xdr:row>34</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91440</xdr:rowOff>
    </xdr:from>
    <xdr:to>
      <xdr:col>69</xdr:col>
      <xdr:colOff>142875</xdr:colOff>
      <xdr:row>35</xdr:row>
      <xdr:rowOff>21590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31767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105427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合併以降、生活基盤整備事業に集中して取り組んできた中で、合併特例債を発行してきた結果、公債費に係る経常収支比率が上昇してきた。</a:t>
          </a:r>
        </a:p>
        <a:p>
          <a:r>
            <a:rPr kumimoji="1" lang="ja-JP" altLang="en-US" sz="1300">
              <a:latin typeface="ＭＳ Ｐゴシック" panose="020B0600070205080204" pitchFamily="50" charset="-128"/>
              <a:ea typeface="ＭＳ Ｐゴシック" panose="020B0600070205080204" pitchFamily="50" charset="-128"/>
            </a:rPr>
            <a:t>　整備事業に係る償還ピークは今年度であったが、今後の厳しい財政状況を鑑みると、人件費等の経常経費の削減に更に取り組む必要がある。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147574</xdr:rowOff>
    </xdr:from>
    <xdr:to>
      <xdr:col>24</xdr:col>
      <xdr:colOff>25400</xdr:colOff>
      <xdr:row>78</xdr:row>
      <xdr:rowOff>17272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3492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147574</xdr:rowOff>
    </xdr:from>
    <xdr:to>
      <xdr:col>19</xdr:col>
      <xdr:colOff>187325</xdr:colOff>
      <xdr:row>78</xdr:row>
      <xdr:rowOff>8128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3492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xdr:rowOff>
    </xdr:from>
    <xdr:to>
      <xdr:col>15</xdr:col>
      <xdr:colOff>98425</xdr:colOff>
      <xdr:row>78</xdr:row>
      <xdr:rowOff>8128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381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8128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3629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109999</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96774</xdr:rowOff>
    </xdr:from>
    <xdr:to>
      <xdr:col>20</xdr:col>
      <xdr:colOff>38100</xdr:colOff>
      <xdr:row>78</xdr:row>
      <xdr:rowOff>26924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11701</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128778</xdr:rowOff>
    </xdr:from>
    <xdr:to>
      <xdr:col>15</xdr:col>
      <xdr:colOff>149225</xdr:colOff>
      <xdr:row>78</xdr:row>
      <xdr:rowOff>58928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43705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128778</xdr:rowOff>
    </xdr:from>
    <xdr:to>
      <xdr:col>11</xdr:col>
      <xdr:colOff>60325</xdr:colOff>
      <xdr:row>78</xdr:row>
      <xdr:rowOff>58928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43705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合併以降集中的に進めてきた公共施設整備が一段落し類似団体と同程度の値となっていたが、令和４年度は高い値に推移した。</a:t>
          </a:r>
        </a:p>
        <a:p>
          <a:r>
            <a:rPr kumimoji="1" lang="ja-JP" altLang="en-US" sz="1300">
              <a:latin typeface="ＭＳ Ｐゴシック" panose="020B0600070205080204" pitchFamily="50" charset="-128"/>
              <a:ea typeface="ＭＳ Ｐゴシック" panose="020B0600070205080204" pitchFamily="50" charset="-128"/>
            </a:rPr>
            <a:t>　今後も引き続き、定員適正化と行財政改革に取り組んでいく。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101854</xdr:rowOff>
    </xdr:from>
    <xdr:to>
      <xdr:col>82</xdr:col>
      <xdr:colOff>107950</xdr:colOff>
      <xdr:row>76</xdr:row>
      <xdr:rowOff>163576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960604"/>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101854</xdr:rowOff>
    </xdr:from>
    <xdr:to>
      <xdr:col>78</xdr:col>
      <xdr:colOff>69850</xdr:colOff>
      <xdr:row>76</xdr:row>
      <xdr:rowOff>17272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9606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2557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3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17272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0200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30987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0200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84853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51054</xdr:rowOff>
    </xdr:from>
    <xdr:to>
      <xdr:col>78</xdr:col>
      <xdr:colOff>120650</xdr:colOff>
      <xdr:row>75</xdr:row>
      <xdr:rowOff>152654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162831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137922</xdr:rowOff>
    </xdr:from>
    <xdr:to>
      <xdr:col>74</xdr:col>
      <xdr:colOff>31750</xdr:colOff>
      <xdr:row>76</xdr:row>
      <xdr:rowOff>68072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78249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18042</xdr:rowOff>
    </xdr:from>
    <xdr:to>
      <xdr:col>29</xdr:col>
      <xdr:colOff>127000</xdr:colOff>
      <xdr:row>17</xdr:row>
      <xdr:rowOff>42266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80317"/>
          <a:ext cx="647700" cy="24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2819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65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42266</xdr:rowOff>
    </xdr:from>
    <xdr:to>
      <xdr:col>26</xdr:col>
      <xdr:colOff>50800</xdr:colOff>
      <xdr:row>17</xdr:row>
      <xdr:rowOff>95720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04541"/>
          <a:ext cx="698500" cy="53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106982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95507</xdr:rowOff>
    </xdr:from>
    <xdr:to>
      <xdr:col>22</xdr:col>
      <xdr:colOff>114300</xdr:colOff>
      <xdr:row>17</xdr:row>
      <xdr:rowOff>95720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57782"/>
          <a:ext cx="698500" cy="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143321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0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95507</xdr:rowOff>
    </xdr:from>
    <xdr:to>
      <xdr:col>18</xdr:col>
      <xdr:colOff>177800</xdr:colOff>
      <xdr:row>17</xdr:row>
      <xdr:rowOff>102997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57782"/>
          <a:ext cx="698500" cy="7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62057</xdr:rowOff>
    </xdr:from>
    <xdr:to>
      <xdr:col>19</xdr:col>
      <xdr:colOff>38100</xdr:colOff>
      <xdr:row>17</xdr:row>
      <xdr:rowOff>163657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148434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85016</xdr:rowOff>
    </xdr:from>
    <xdr:to>
      <xdr:col>15</xdr:col>
      <xdr:colOff>101600</xdr:colOff>
      <xdr:row>18</xdr:row>
      <xdr:rowOff>15166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171393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138692</xdr:rowOff>
    </xdr:from>
    <xdr:to>
      <xdr:col>29</xdr:col>
      <xdr:colOff>177800</xdr:colOff>
      <xdr:row>17</xdr:row>
      <xdr:rowOff>68842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29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155219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7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162916</xdr:rowOff>
    </xdr:from>
    <xdr:to>
      <xdr:col>26</xdr:col>
      <xdr:colOff>101600</xdr:colOff>
      <xdr:row>17</xdr:row>
      <xdr:rowOff>93066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53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103243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2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44920</xdr:rowOff>
    </xdr:from>
    <xdr:to>
      <xdr:col>22</xdr:col>
      <xdr:colOff>165100</xdr:colOff>
      <xdr:row>17</xdr:row>
      <xdr:rowOff>146520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07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156697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44707</xdr:rowOff>
    </xdr:from>
    <xdr:to>
      <xdr:col>19</xdr:col>
      <xdr:colOff>38100</xdr:colOff>
      <xdr:row>17</xdr:row>
      <xdr:rowOff>146307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06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156484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7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52197</xdr:rowOff>
    </xdr:from>
    <xdr:to>
      <xdr:col>15</xdr:col>
      <xdr:colOff>101600</xdr:colOff>
      <xdr:row>17</xdr:row>
      <xdr:rowOff>153797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14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163974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8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78899</xdr:rowOff>
    </xdr:from>
    <xdr:to>
      <xdr:col>29</xdr:col>
      <xdr:colOff>127000</xdr:colOff>
      <xdr:row>37</xdr:row>
      <xdr:rowOff>131039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03599"/>
          <a:ext cx="647700" cy="52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184738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95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131039</xdr:rowOff>
    </xdr:from>
    <xdr:to>
      <xdr:col>26</xdr:col>
      <xdr:colOff>50800</xdr:colOff>
      <xdr:row>37</xdr:row>
      <xdr:rowOff>169520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55739"/>
          <a:ext cx="698500" cy="38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142600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5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169520</xdr:rowOff>
    </xdr:from>
    <xdr:to>
      <xdr:col>22</xdr:col>
      <xdr:colOff>114300</xdr:colOff>
      <xdr:row>37</xdr:row>
      <xdr:rowOff>193789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94220"/>
          <a:ext cx="698500" cy="24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183024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190589</xdr:rowOff>
    </xdr:from>
    <xdr:to>
      <xdr:col>18</xdr:col>
      <xdr:colOff>177800</xdr:colOff>
      <xdr:row>37</xdr:row>
      <xdr:rowOff>193789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15289"/>
          <a:ext cx="698500" cy="3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32404</xdr:rowOff>
    </xdr:from>
    <xdr:to>
      <xdr:col>19</xdr:col>
      <xdr:colOff>38100</xdr:colOff>
      <xdr:row>36</xdr:row>
      <xdr:rowOff>134004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144181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50959</xdr:rowOff>
    </xdr:from>
    <xdr:to>
      <xdr:col>15</xdr:col>
      <xdr:colOff>101600</xdr:colOff>
      <xdr:row>36</xdr:row>
      <xdr:rowOff>152559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28099</xdr:rowOff>
    </xdr:from>
    <xdr:to>
      <xdr:col>29</xdr:col>
      <xdr:colOff>177800</xdr:colOff>
      <xdr:row>37</xdr:row>
      <xdr:rowOff>129699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52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24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80239</xdr:rowOff>
    </xdr:from>
    <xdr:to>
      <xdr:col>26</xdr:col>
      <xdr:colOff>101600</xdr:colOff>
      <xdr:row>37</xdr:row>
      <xdr:rowOff>181839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0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166616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9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118720</xdr:rowOff>
    </xdr:from>
    <xdr:to>
      <xdr:col>22</xdr:col>
      <xdr:colOff>165100</xdr:colOff>
      <xdr:row>37</xdr:row>
      <xdr:rowOff>220320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43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205097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2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142989</xdr:rowOff>
    </xdr:from>
    <xdr:to>
      <xdr:col>19</xdr:col>
      <xdr:colOff>38100</xdr:colOff>
      <xdr:row>37</xdr:row>
      <xdr:rowOff>244589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67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229366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5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139789</xdr:rowOff>
    </xdr:from>
    <xdr:to>
      <xdr:col>15</xdr:col>
      <xdr:colOff>101600</xdr:colOff>
      <xdr:row>37</xdr:row>
      <xdr:rowOff>241389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64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226166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10,589
10,390
55.90
6,538,462
6,105,633
264,167
4,095,916
6,520,514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135115</xdr:rowOff>
    </xdr:from>
    <xdr:to>
      <xdr:col>24</xdr:col>
      <xdr:colOff>63500</xdr:colOff>
      <xdr:row>35</xdr:row>
      <xdr:rowOff>165913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35865"/>
          <a:ext cx="838200" cy="3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95318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6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165913</xdr:rowOff>
    </xdr:from>
    <xdr:to>
      <xdr:col>19</xdr:col>
      <xdr:colOff>177800</xdr:colOff>
      <xdr:row>36</xdr:row>
      <xdr:rowOff>30226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66663"/>
          <a:ext cx="889000" cy="3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60037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30226</xdr:rowOff>
    </xdr:from>
    <xdr:to>
      <xdr:col>15</xdr:col>
      <xdr:colOff>50800</xdr:colOff>
      <xdr:row>37</xdr:row>
      <xdr:rowOff>46812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02426"/>
          <a:ext cx="889000" cy="1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105427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46812</xdr:rowOff>
    </xdr:from>
    <xdr:to>
      <xdr:col>10</xdr:col>
      <xdr:colOff>114300</xdr:colOff>
      <xdr:row>37</xdr:row>
      <xdr:rowOff>67970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90462"/>
          <a:ext cx="889000" cy="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138925</xdr:rowOff>
    </xdr:from>
    <xdr:to>
      <xdr:col>10</xdr:col>
      <xdr:colOff>165100</xdr:colOff>
      <xdr:row>37</xdr:row>
      <xdr:rowOff>69075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85602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157086</xdr:rowOff>
    </xdr:from>
    <xdr:to>
      <xdr:col>6</xdr:col>
      <xdr:colOff>38100</xdr:colOff>
      <xdr:row>37</xdr:row>
      <xdr:rowOff>87236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103763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84315</xdr:rowOff>
    </xdr:from>
    <xdr:to>
      <xdr:col>24</xdr:col>
      <xdr:colOff>114300</xdr:colOff>
      <xdr:row>36</xdr:row>
      <xdr:rowOff>14465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8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107192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3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115113</xdr:rowOff>
    </xdr:from>
    <xdr:to>
      <xdr:col>20</xdr:col>
      <xdr:colOff>38100</xdr:colOff>
      <xdr:row>36</xdr:row>
      <xdr:rowOff>45263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1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61790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9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150876</xdr:rowOff>
    </xdr:from>
    <xdr:to>
      <xdr:col>15</xdr:col>
      <xdr:colOff>101600</xdr:colOff>
      <xdr:row>36</xdr:row>
      <xdr:rowOff>81026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5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97553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2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167462</xdr:rowOff>
    </xdr:from>
    <xdr:to>
      <xdr:col>10</xdr:col>
      <xdr:colOff>165100</xdr:colOff>
      <xdr:row>37</xdr:row>
      <xdr:rowOff>97612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3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88739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3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17170</xdr:rowOff>
    </xdr:from>
    <xdr:to>
      <xdr:col>6</xdr:col>
      <xdr:colOff>38100</xdr:colOff>
      <xdr:row>37</xdr:row>
      <xdr:rowOff>118770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109897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70689</xdr:rowOff>
    </xdr:from>
    <xdr:to>
      <xdr:col>24</xdr:col>
      <xdr:colOff>63500</xdr:colOff>
      <xdr:row>57</xdr:row>
      <xdr:rowOff>102133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43339"/>
          <a:ext cx="838200" cy="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131589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61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94476</xdr:rowOff>
    </xdr:from>
    <xdr:to>
      <xdr:col>19</xdr:col>
      <xdr:colOff>177800</xdr:colOff>
      <xdr:row>57</xdr:row>
      <xdr:rowOff>102133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867126"/>
          <a:ext cx="889000" cy="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81217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68266</xdr:rowOff>
    </xdr:from>
    <xdr:to>
      <xdr:col>15</xdr:col>
      <xdr:colOff>50800</xdr:colOff>
      <xdr:row>57</xdr:row>
      <xdr:rowOff>94476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40916"/>
          <a:ext cx="889000" cy="2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110223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68266</xdr:rowOff>
    </xdr:from>
    <xdr:to>
      <xdr:col>10</xdr:col>
      <xdr:colOff>114300</xdr:colOff>
      <xdr:row>57</xdr:row>
      <xdr:rowOff>106713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40916"/>
          <a:ext cx="889000" cy="3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135333</xdr:rowOff>
    </xdr:from>
    <xdr:to>
      <xdr:col>10</xdr:col>
      <xdr:colOff>165100</xdr:colOff>
      <xdr:row>57</xdr:row>
      <xdr:rowOff>65483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82010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9965</xdr:rowOff>
    </xdr:from>
    <xdr:to>
      <xdr:col>6</xdr:col>
      <xdr:colOff>38100</xdr:colOff>
      <xdr:row>57</xdr:row>
      <xdr:rowOff>111565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128092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5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19889</xdr:rowOff>
    </xdr:from>
    <xdr:to>
      <xdr:col>24</xdr:col>
      <xdr:colOff>114300</xdr:colOff>
      <xdr:row>57</xdr:row>
      <xdr:rowOff>121489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9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106266</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0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51333</xdr:rowOff>
    </xdr:from>
    <xdr:to>
      <xdr:col>20</xdr:col>
      <xdr:colOff>38100</xdr:colOff>
      <xdr:row>57</xdr:row>
      <xdr:rowOff>152933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2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144060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43676</xdr:rowOff>
    </xdr:from>
    <xdr:to>
      <xdr:col>15</xdr:col>
      <xdr:colOff>101600</xdr:colOff>
      <xdr:row>57</xdr:row>
      <xdr:rowOff>145276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1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136403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17466</xdr:rowOff>
    </xdr:from>
    <xdr:to>
      <xdr:col>10</xdr:col>
      <xdr:colOff>165100</xdr:colOff>
      <xdr:row>57</xdr:row>
      <xdr:rowOff>119066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9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110193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8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55913</xdr:rowOff>
    </xdr:from>
    <xdr:to>
      <xdr:col>6</xdr:col>
      <xdr:colOff>38100</xdr:colOff>
      <xdr:row>57</xdr:row>
      <xdr:rowOff>157513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2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148640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2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1267</xdr:rowOff>
    </xdr:from>
    <xdr:to>
      <xdr:col>24</xdr:col>
      <xdr:colOff>63500</xdr:colOff>
      <xdr:row>78</xdr:row>
      <xdr:rowOff>44276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74367"/>
          <a:ext cx="838200" cy="4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117361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44276</xdr:rowOff>
    </xdr:from>
    <xdr:to>
      <xdr:col>19</xdr:col>
      <xdr:colOff>177800</xdr:colOff>
      <xdr:row>78</xdr:row>
      <xdr:rowOff>52995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17376"/>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16668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52995</xdr:rowOff>
    </xdr:from>
    <xdr:to>
      <xdr:col>15</xdr:col>
      <xdr:colOff>50800</xdr:colOff>
      <xdr:row>79</xdr:row>
      <xdr:rowOff>10345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26095"/>
          <a:ext cx="889000" cy="12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2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18400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0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123796</xdr:rowOff>
    </xdr:from>
    <xdr:to>
      <xdr:col>10</xdr:col>
      <xdr:colOff>114300</xdr:colOff>
      <xdr:row>79</xdr:row>
      <xdr:rowOff>10345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496896"/>
          <a:ext cx="889000" cy="5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19112</xdr:rowOff>
    </xdr:from>
    <xdr:to>
      <xdr:col>10</xdr:col>
      <xdr:colOff>165100</xdr:colOff>
      <xdr:row>78</xdr:row>
      <xdr:rowOff>120712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9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137239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6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170314</xdr:rowOff>
    </xdr:from>
    <xdr:to>
      <xdr:col>6</xdr:col>
      <xdr:colOff>38100</xdr:colOff>
      <xdr:row>78</xdr:row>
      <xdr:rowOff>100464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116991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121917</xdr:rowOff>
    </xdr:from>
    <xdr:to>
      <xdr:col>24</xdr:col>
      <xdr:colOff>114300</xdr:colOff>
      <xdr:row>78</xdr:row>
      <xdr:rowOff>52067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2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100344</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0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164926</xdr:rowOff>
    </xdr:from>
    <xdr:to>
      <xdr:col>20</xdr:col>
      <xdr:colOff>38100</xdr:colOff>
      <xdr:row>78</xdr:row>
      <xdr:rowOff>95076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86203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5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2195</xdr:rowOff>
    </xdr:from>
    <xdr:to>
      <xdr:col>15</xdr:col>
      <xdr:colOff>101600</xdr:colOff>
      <xdr:row>78</xdr:row>
      <xdr:rowOff>103795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7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94922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6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130995</xdr:rowOff>
    </xdr:from>
    <xdr:to>
      <xdr:col>10</xdr:col>
      <xdr:colOff>165100</xdr:colOff>
      <xdr:row>79</xdr:row>
      <xdr:rowOff>61145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52272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9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72996</xdr:rowOff>
    </xdr:from>
    <xdr:to>
      <xdr:col>6</xdr:col>
      <xdr:colOff>38100</xdr:colOff>
      <xdr:row>79</xdr:row>
      <xdr:rowOff>3146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4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165723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3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51705</xdr:rowOff>
    </xdr:from>
    <xdr:to>
      <xdr:col>24</xdr:col>
      <xdr:colOff>63500</xdr:colOff>
      <xdr:row>96</xdr:row>
      <xdr:rowOff>44439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339455"/>
          <a:ext cx="838200" cy="16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148235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35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51705</xdr:rowOff>
    </xdr:from>
    <xdr:to>
      <xdr:col>19</xdr:col>
      <xdr:colOff>177800</xdr:colOff>
      <xdr:row>97</xdr:row>
      <xdr:rowOff>58107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339455"/>
          <a:ext cx="889000" cy="34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114003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58107</xdr:rowOff>
    </xdr:from>
    <xdr:to>
      <xdr:col>15</xdr:col>
      <xdr:colOff>50800</xdr:colOff>
      <xdr:row>97</xdr:row>
      <xdr:rowOff>103973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688757"/>
          <a:ext cx="889000" cy="4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102590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103973</xdr:rowOff>
    </xdr:from>
    <xdr:to>
      <xdr:col>10</xdr:col>
      <xdr:colOff>114300</xdr:colOff>
      <xdr:row>97</xdr:row>
      <xdr:rowOff>136108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34623"/>
          <a:ext cx="889000" cy="3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26541</xdr:rowOff>
    </xdr:from>
    <xdr:to>
      <xdr:col>10</xdr:col>
      <xdr:colOff>165100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144668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161307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165089</xdr:rowOff>
    </xdr:from>
    <xdr:to>
      <xdr:col>24</xdr:col>
      <xdr:colOff>114300</xdr:colOff>
      <xdr:row>96</xdr:row>
      <xdr:rowOff>95239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45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16516</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30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905</xdr:rowOff>
    </xdr:from>
    <xdr:to>
      <xdr:col>20</xdr:col>
      <xdr:colOff>38100</xdr:colOff>
      <xdr:row>95</xdr:row>
      <xdr:rowOff>102505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2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93632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38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7307</xdr:rowOff>
    </xdr:from>
    <xdr:to>
      <xdr:col>15</xdr:col>
      <xdr:colOff>101600</xdr:colOff>
      <xdr:row>97</xdr:row>
      <xdr:rowOff>108907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3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100034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53173</xdr:rowOff>
    </xdr:from>
    <xdr:to>
      <xdr:col>10</xdr:col>
      <xdr:colOff>165100</xdr:colOff>
      <xdr:row>97</xdr:row>
      <xdr:rowOff>154773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8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145900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7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85308</xdr:rowOff>
    </xdr:from>
    <xdr:to>
      <xdr:col>6</xdr:col>
      <xdr:colOff>38100</xdr:colOff>
      <xdr:row>98</xdr:row>
      <xdr:rowOff>15458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1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6585</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0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147687</xdr:rowOff>
    </xdr:from>
    <xdr:to>
      <xdr:col>55</xdr:col>
      <xdr:colOff>0</xdr:colOff>
      <xdr:row>36</xdr:row>
      <xdr:rowOff>51506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148437"/>
          <a:ext cx="838200" cy="7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81538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10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113850</xdr:rowOff>
    </xdr:from>
    <xdr:to>
      <xdr:col>50</xdr:col>
      <xdr:colOff>114300</xdr:colOff>
      <xdr:row>36</xdr:row>
      <xdr:rowOff>51506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771700"/>
          <a:ext cx="889000" cy="4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50006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113850</xdr:rowOff>
    </xdr:from>
    <xdr:to>
      <xdr:col>45</xdr:col>
      <xdr:colOff>177800</xdr:colOff>
      <xdr:row>36</xdr:row>
      <xdr:rowOff>152607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771700"/>
          <a:ext cx="889000" cy="55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70832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152607</xdr:rowOff>
    </xdr:from>
    <xdr:to>
      <xdr:col>41</xdr:col>
      <xdr:colOff>50800</xdr:colOff>
      <xdr:row>36</xdr:row>
      <xdr:rowOff>156713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24807"/>
          <a:ext cx="889000" cy="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121503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143280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96887</xdr:rowOff>
    </xdr:from>
    <xdr:to>
      <xdr:col>55</xdr:col>
      <xdr:colOff>50800</xdr:colOff>
      <xdr:row>36</xdr:row>
      <xdr:rowOff>27037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9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75314</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7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706</xdr:rowOff>
    </xdr:from>
    <xdr:to>
      <xdr:col>50</xdr:col>
      <xdr:colOff>165100</xdr:colOff>
      <xdr:row>36</xdr:row>
      <xdr:rowOff>102306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7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93433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26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63050</xdr:rowOff>
    </xdr:from>
    <xdr:to>
      <xdr:col>46</xdr:col>
      <xdr:colOff>38100</xdr:colOff>
      <xdr:row>33</xdr:row>
      <xdr:rowOff>164650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7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155777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1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101807</xdr:rowOff>
    </xdr:from>
    <xdr:to>
      <xdr:col>41</xdr:col>
      <xdr:colOff>101600</xdr:colOff>
      <xdr:row>37</xdr:row>
      <xdr:rowOff>31957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7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23084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36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105913</xdr:rowOff>
    </xdr:from>
    <xdr:to>
      <xdr:col>36</xdr:col>
      <xdr:colOff>165100</xdr:colOff>
      <xdr:row>37</xdr:row>
      <xdr:rowOff>36063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7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27190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37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144207</xdr:rowOff>
    </xdr:from>
    <xdr:to>
      <xdr:col>55</xdr:col>
      <xdr:colOff>0</xdr:colOff>
      <xdr:row>59</xdr:row>
      <xdr:rowOff>30348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88307"/>
          <a:ext cx="838200" cy="5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103590</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141032</xdr:rowOff>
    </xdr:from>
    <xdr:to>
      <xdr:col>50</xdr:col>
      <xdr:colOff>114300</xdr:colOff>
      <xdr:row>58</xdr:row>
      <xdr:rowOff>144207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85132"/>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56994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141032</xdr:rowOff>
    </xdr:from>
    <xdr:to>
      <xdr:col>45</xdr:col>
      <xdr:colOff>177800</xdr:colOff>
      <xdr:row>59</xdr:row>
      <xdr:rowOff>7971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85132"/>
          <a:ext cx="889000" cy="3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28079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67600</xdr:rowOff>
    </xdr:from>
    <xdr:to>
      <xdr:col>41</xdr:col>
      <xdr:colOff>50800</xdr:colOff>
      <xdr:row>59</xdr:row>
      <xdr:rowOff>7971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11700"/>
          <a:ext cx="889000" cy="11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85661</xdr:rowOff>
    </xdr:from>
    <xdr:to>
      <xdr:col>41</xdr:col>
      <xdr:colOff>101600</xdr:colOff>
      <xdr:row>58</xdr:row>
      <xdr:rowOff>15811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32338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37458</xdr:rowOff>
    </xdr:from>
    <xdr:to>
      <xdr:col>36</xdr:col>
      <xdr:colOff>165100</xdr:colOff>
      <xdr:row>57</xdr:row>
      <xdr:rowOff>139058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155585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150998</xdr:rowOff>
    </xdr:from>
    <xdr:to>
      <xdr:col>55</xdr:col>
      <xdr:colOff>50800</xdr:colOff>
      <xdr:row>59</xdr:row>
      <xdr:rowOff>81148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9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65925</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1001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93407</xdr:rowOff>
    </xdr:from>
    <xdr:to>
      <xdr:col>50</xdr:col>
      <xdr:colOff>165100</xdr:colOff>
      <xdr:row>59</xdr:row>
      <xdr:rowOff>23557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3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14684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3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90232</xdr:rowOff>
    </xdr:from>
    <xdr:to>
      <xdr:col>46</xdr:col>
      <xdr:colOff>38100</xdr:colOff>
      <xdr:row>59</xdr:row>
      <xdr:rowOff>20382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3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11509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2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128621</xdr:rowOff>
    </xdr:from>
    <xdr:to>
      <xdr:col>41</xdr:col>
      <xdr:colOff>101600</xdr:colOff>
      <xdr:row>59</xdr:row>
      <xdr:rowOff>58771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49898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6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16800</xdr:rowOff>
    </xdr:from>
    <xdr:to>
      <xdr:col>36</xdr:col>
      <xdr:colOff>165100</xdr:colOff>
      <xdr:row>58</xdr:row>
      <xdr:rowOff>118400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109527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5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66571</xdr:rowOff>
    </xdr:from>
    <xdr:to>
      <xdr:col>55</xdr:col>
      <xdr:colOff>0</xdr:colOff>
      <xdr:row>78</xdr:row>
      <xdr:rowOff>130821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439671"/>
          <a:ext cx="838200" cy="6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145062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75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66571</xdr:rowOff>
    </xdr:from>
    <xdr:to>
      <xdr:col>50</xdr:col>
      <xdr:colOff>114300</xdr:colOff>
      <xdr:row>78</xdr:row>
      <xdr:rowOff>133601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439671"/>
          <a:ext cx="889000" cy="6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96548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2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112633</xdr:rowOff>
    </xdr:from>
    <xdr:to>
      <xdr:col>45</xdr:col>
      <xdr:colOff>177800</xdr:colOff>
      <xdr:row>78</xdr:row>
      <xdr:rowOff>133601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485733"/>
          <a:ext cx="889000" cy="2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68518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9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112633</xdr:rowOff>
    </xdr:from>
    <xdr:to>
      <xdr:col>41</xdr:col>
      <xdr:colOff>50800</xdr:colOff>
      <xdr:row>78</xdr:row>
      <xdr:rowOff>126583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85733"/>
          <a:ext cx="889000" cy="1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64865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58039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80021</xdr:rowOff>
    </xdr:from>
    <xdr:to>
      <xdr:col>55</xdr:col>
      <xdr:colOff>50800</xdr:colOff>
      <xdr:row>79</xdr:row>
      <xdr:rowOff>10171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5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166398</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6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15771</xdr:rowOff>
    </xdr:from>
    <xdr:to>
      <xdr:col>50</xdr:col>
      <xdr:colOff>165100</xdr:colOff>
      <xdr:row>78</xdr:row>
      <xdr:rowOff>117371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8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108498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48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82801</xdr:rowOff>
    </xdr:from>
    <xdr:to>
      <xdr:col>46</xdr:col>
      <xdr:colOff>38100</xdr:colOff>
      <xdr:row>79</xdr:row>
      <xdr:rowOff>12951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5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4078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4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61833</xdr:rowOff>
    </xdr:from>
    <xdr:to>
      <xdr:col>41</xdr:col>
      <xdr:colOff>101600</xdr:colOff>
      <xdr:row>78</xdr:row>
      <xdr:rowOff>163433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3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154560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2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75783</xdr:rowOff>
    </xdr:from>
    <xdr:to>
      <xdr:col>36</xdr:col>
      <xdr:colOff>165100</xdr:colOff>
      <xdr:row>79</xdr:row>
      <xdr:rowOff>5933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4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168510</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4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43039</xdr:rowOff>
    </xdr:from>
    <xdr:to>
      <xdr:col>55</xdr:col>
      <xdr:colOff>0</xdr:colOff>
      <xdr:row>98</xdr:row>
      <xdr:rowOff>55657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45139"/>
          <a:ext cx="8382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37222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9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158752</xdr:rowOff>
    </xdr:from>
    <xdr:to>
      <xdr:col>50</xdr:col>
      <xdr:colOff>114300</xdr:colOff>
      <xdr:row>98</xdr:row>
      <xdr:rowOff>43039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789402"/>
          <a:ext cx="889000" cy="5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157590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158752</xdr:rowOff>
    </xdr:from>
    <xdr:to>
      <xdr:col>45</xdr:col>
      <xdr:colOff>177800</xdr:colOff>
      <xdr:row>98</xdr:row>
      <xdr:rowOff>106063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89402"/>
          <a:ext cx="889000" cy="11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133966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4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158423</xdr:rowOff>
    </xdr:from>
    <xdr:to>
      <xdr:col>41</xdr:col>
      <xdr:colOff>50800</xdr:colOff>
      <xdr:row>98</xdr:row>
      <xdr:rowOff>106063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789073"/>
          <a:ext cx="889000" cy="11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143046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4857</xdr:rowOff>
    </xdr:from>
    <xdr:to>
      <xdr:col>55</xdr:col>
      <xdr:colOff>50800</xdr:colOff>
      <xdr:row>98</xdr:row>
      <xdr:rowOff>106457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0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91234</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2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163689</xdr:rowOff>
    </xdr:from>
    <xdr:to>
      <xdr:col>50</xdr:col>
      <xdr:colOff>165100</xdr:colOff>
      <xdr:row>98</xdr:row>
      <xdr:rowOff>93839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9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84966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8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107952</xdr:rowOff>
    </xdr:from>
    <xdr:to>
      <xdr:col>46</xdr:col>
      <xdr:colOff>38100</xdr:colOff>
      <xdr:row>98</xdr:row>
      <xdr:rowOff>38102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3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29229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83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55263</xdr:rowOff>
    </xdr:from>
    <xdr:to>
      <xdr:col>41</xdr:col>
      <xdr:colOff>101600</xdr:colOff>
      <xdr:row>98</xdr:row>
      <xdr:rowOff>156863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5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147990</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26428" y="1695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107623</xdr:rowOff>
    </xdr:from>
    <xdr:to>
      <xdr:col>36</xdr:col>
      <xdr:colOff>165100</xdr:colOff>
      <xdr:row>98</xdr:row>
      <xdr:rowOff>37773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3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28900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3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74484</xdr:rowOff>
    </xdr:from>
    <xdr:to>
      <xdr:col>85</xdr:col>
      <xdr:colOff>127000</xdr:colOff>
      <xdr:row>39</xdr:row>
      <xdr:rowOff>83399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61034"/>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51192</xdr:rowOff>
    </xdr:from>
    <xdr:to>
      <xdr:col>81</xdr:col>
      <xdr:colOff>50800</xdr:colOff>
      <xdr:row>39</xdr:row>
      <xdr:rowOff>74484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37742"/>
          <a:ext cx="889000" cy="2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51192</xdr:rowOff>
    </xdr:from>
    <xdr:to>
      <xdr:col>76</xdr:col>
      <xdr:colOff>114300</xdr:colOff>
      <xdr:row>39</xdr:row>
      <xdr:rowOff>60692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37742"/>
          <a:ext cx="889000" cy="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115084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60692</xdr:rowOff>
    </xdr:from>
    <xdr:to>
      <xdr:col>71</xdr:col>
      <xdr:colOff>177800</xdr:colOff>
      <xdr:row>39</xdr:row>
      <xdr:rowOff>98108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47242"/>
          <a:ext cx="889000" cy="3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3913</xdr:rowOff>
    </xdr:from>
    <xdr:to>
      <xdr:col>72</xdr:col>
      <xdr:colOff>38100</xdr:colOff>
      <xdr:row>39</xdr:row>
      <xdr:rowOff>105513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122040</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17864</xdr:rowOff>
    </xdr:from>
    <xdr:to>
      <xdr:col>67</xdr:col>
      <xdr:colOff>101600</xdr:colOff>
      <xdr:row>39</xdr:row>
      <xdr:rowOff>119464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135991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32599</xdr:rowOff>
    </xdr:from>
    <xdr:to>
      <xdr:col>85</xdr:col>
      <xdr:colOff>177800</xdr:colOff>
      <xdr:row>39</xdr:row>
      <xdr:rowOff>134199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1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165599</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23684</xdr:rowOff>
    </xdr:from>
    <xdr:to>
      <xdr:col>81</xdr:col>
      <xdr:colOff>101600</xdr:colOff>
      <xdr:row>39</xdr:row>
      <xdr:rowOff>125284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116411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8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392</xdr:rowOff>
    </xdr:from>
    <xdr:to>
      <xdr:col>76</xdr:col>
      <xdr:colOff>165100</xdr:colOff>
      <xdr:row>39</xdr:row>
      <xdr:rowOff>101992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8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93119</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25111" y="677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9892</xdr:rowOff>
    </xdr:from>
    <xdr:to>
      <xdr:col>72</xdr:col>
      <xdr:colOff>38100</xdr:colOff>
      <xdr:row>39</xdr:row>
      <xdr:rowOff>111492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9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102619</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36111" y="678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47308</xdr:rowOff>
    </xdr:from>
    <xdr:to>
      <xdr:col>67</xdr:col>
      <xdr:colOff>101600</xdr:colOff>
      <xdr:row>39</xdr:row>
      <xdr:rowOff>148908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140035</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826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30254</xdr:rowOff>
    </xdr:from>
    <xdr:to>
      <xdr:col>85</xdr:col>
      <xdr:colOff>127000</xdr:colOff>
      <xdr:row>76</xdr:row>
      <xdr:rowOff>54584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060454"/>
          <a:ext cx="838200" cy="2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157799</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301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54584</xdr:rowOff>
    </xdr:from>
    <xdr:to>
      <xdr:col>81</xdr:col>
      <xdr:colOff>50800</xdr:colOff>
      <xdr:row>76</xdr:row>
      <xdr:rowOff>81986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084784"/>
          <a:ext cx="889000" cy="2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118792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14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81986</xdr:rowOff>
    </xdr:from>
    <xdr:to>
      <xdr:col>76</xdr:col>
      <xdr:colOff>114300</xdr:colOff>
      <xdr:row>76</xdr:row>
      <xdr:rowOff>105928</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112186"/>
          <a:ext cx="889000" cy="2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154484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18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105928</xdr:rowOff>
    </xdr:from>
    <xdr:to>
      <xdr:col>71</xdr:col>
      <xdr:colOff>177800</xdr:colOff>
      <xdr:row>76</xdr:row>
      <xdr:rowOff>117427</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136128"/>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167777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170280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20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150904</xdr:rowOff>
    </xdr:from>
    <xdr:to>
      <xdr:col>85</xdr:col>
      <xdr:colOff>177800</xdr:colOff>
      <xdr:row>76</xdr:row>
      <xdr:rowOff>81054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00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2331</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86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3784</xdr:rowOff>
    </xdr:from>
    <xdr:to>
      <xdr:col>81</xdr:col>
      <xdr:colOff>101600</xdr:colOff>
      <xdr:row>76</xdr:row>
      <xdr:rowOff>105384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03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121911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80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31186</xdr:rowOff>
    </xdr:from>
    <xdr:to>
      <xdr:col>76</xdr:col>
      <xdr:colOff>165100</xdr:colOff>
      <xdr:row>76</xdr:row>
      <xdr:rowOff>132786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06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149313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83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55128</xdr:rowOff>
    </xdr:from>
    <xdr:to>
      <xdr:col>72</xdr:col>
      <xdr:colOff>38100</xdr:colOff>
      <xdr:row>76</xdr:row>
      <xdr:rowOff>156728</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0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147855</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17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66627</xdr:rowOff>
    </xdr:from>
    <xdr:to>
      <xdr:col>67</xdr:col>
      <xdr:colOff>101600</xdr:colOff>
      <xdr:row>76</xdr:row>
      <xdr:rowOff>168227</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09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13304</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87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86125</xdr:rowOff>
    </xdr:from>
    <xdr:to>
      <xdr:col>85</xdr:col>
      <xdr:colOff>127000</xdr:colOff>
      <xdr:row>97</xdr:row>
      <xdr:rowOff>104006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716775"/>
          <a:ext cx="838200" cy="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62738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521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86125</xdr:rowOff>
    </xdr:from>
    <xdr:to>
      <xdr:col>81</xdr:col>
      <xdr:colOff>50800</xdr:colOff>
      <xdr:row>98</xdr:row>
      <xdr:rowOff>22775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716775"/>
          <a:ext cx="889000" cy="10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148469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19507</xdr:rowOff>
    </xdr:from>
    <xdr:to>
      <xdr:col>76</xdr:col>
      <xdr:colOff>114300</xdr:colOff>
      <xdr:row>98</xdr:row>
      <xdr:rowOff>22775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821607"/>
          <a:ext cx="889000" cy="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60695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170675</xdr:rowOff>
    </xdr:from>
    <xdr:to>
      <xdr:col>71</xdr:col>
      <xdr:colOff>177800</xdr:colOff>
      <xdr:row>98</xdr:row>
      <xdr:rowOff>19507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801325"/>
          <a:ext cx="889000" cy="2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81979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65612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86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53206</xdr:rowOff>
    </xdr:from>
    <xdr:to>
      <xdr:col>85</xdr:col>
      <xdr:colOff>177800</xdr:colOff>
      <xdr:row>97</xdr:row>
      <xdr:rowOff>154806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68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31633</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66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35325</xdr:rowOff>
    </xdr:from>
    <xdr:to>
      <xdr:col>81</xdr:col>
      <xdr:colOff>101600</xdr:colOff>
      <xdr:row>97</xdr:row>
      <xdr:rowOff>136925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66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128052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75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143425</xdr:rowOff>
    </xdr:from>
    <xdr:to>
      <xdr:col>76</xdr:col>
      <xdr:colOff>165100</xdr:colOff>
      <xdr:row>98</xdr:row>
      <xdr:rowOff>73575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77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64702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86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140157</xdr:rowOff>
    </xdr:from>
    <xdr:to>
      <xdr:col>72</xdr:col>
      <xdr:colOff>38100</xdr:colOff>
      <xdr:row>98</xdr:row>
      <xdr:rowOff>70307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77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61434</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86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119875</xdr:rowOff>
    </xdr:from>
    <xdr:to>
      <xdr:col>67</xdr:col>
      <xdr:colOff>101600</xdr:colOff>
      <xdr:row>98</xdr:row>
      <xdr:rowOff>50025</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66552</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52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115903</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31003"/>
          <a:ext cx="838200" cy="2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5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115903</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631003"/>
          <a:ext cx="889000" cy="2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106763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7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165915</xdr:rowOff>
    </xdr:from>
    <xdr:to>
      <xdr:col>107</xdr:col>
      <xdr:colOff>101600</xdr:colOff>
      <xdr:row>38</xdr:row>
      <xdr:rowOff>96065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112592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98940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614040"/>
          <a:ext cx="889000" cy="4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13531</xdr:rowOff>
    </xdr:from>
    <xdr:to>
      <xdr:col>102</xdr:col>
      <xdr:colOff>165100</xdr:colOff>
      <xdr:row>38</xdr:row>
      <xdr:rowOff>115131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131658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33807</xdr:rowOff>
    </xdr:from>
    <xdr:to>
      <xdr:col>98</xdr:col>
      <xdr:colOff>38100</xdr:colOff>
      <xdr:row>38</xdr:row>
      <xdr:rowOff>135407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151934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65103</xdr:rowOff>
    </xdr:from>
    <xdr:to>
      <xdr:col>112</xdr:col>
      <xdr:colOff>38100</xdr:colOff>
      <xdr:row>38</xdr:row>
      <xdr:rowOff>166703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58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157830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67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48140</xdr:rowOff>
    </xdr:from>
    <xdr:to>
      <xdr:col>98</xdr:col>
      <xdr:colOff>38100</xdr:colOff>
      <xdr:row>38</xdr:row>
      <xdr:rowOff>149740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5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140867</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65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9551</xdr:rowOff>
    </xdr:from>
    <xdr:to>
      <xdr:col>116</xdr:col>
      <xdr:colOff>63500</xdr:colOff>
      <xdr:row>59</xdr:row>
      <xdr:rowOff>11722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125101"/>
          <a:ext cx="8382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28338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0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8712</xdr:rowOff>
    </xdr:from>
    <xdr:to>
      <xdr:col>111</xdr:col>
      <xdr:colOff>177800</xdr:colOff>
      <xdr:row>59</xdr:row>
      <xdr:rowOff>11722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24262"/>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109262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1092</xdr:rowOff>
    </xdr:from>
    <xdr:to>
      <xdr:col>107</xdr:col>
      <xdr:colOff>50800</xdr:colOff>
      <xdr:row>59</xdr:row>
      <xdr:rowOff>8712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1664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159842</xdr:rowOff>
    </xdr:from>
    <xdr:to>
      <xdr:col>107</xdr:col>
      <xdr:colOff>101600</xdr:colOff>
      <xdr:row>58</xdr:row>
      <xdr:rowOff>89992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106519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164541</xdr:rowOff>
    </xdr:from>
    <xdr:to>
      <xdr:col>102</xdr:col>
      <xdr:colOff>114300</xdr:colOff>
      <xdr:row>59</xdr:row>
      <xdr:rowOff>1092</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0864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153975</xdr:rowOff>
    </xdr:from>
    <xdr:to>
      <xdr:col>102</xdr:col>
      <xdr:colOff>165100</xdr:colOff>
      <xdr:row>58</xdr:row>
      <xdr:rowOff>84125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100652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160947</xdr:rowOff>
    </xdr:from>
    <xdr:to>
      <xdr:col>98</xdr:col>
      <xdr:colOff>38100</xdr:colOff>
      <xdr:row>58</xdr:row>
      <xdr:rowOff>91097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107624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130201</xdr:rowOff>
    </xdr:from>
    <xdr:to>
      <xdr:col>116</xdr:col>
      <xdr:colOff>114300</xdr:colOff>
      <xdr:row>59</xdr:row>
      <xdr:rowOff>60351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7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45128</xdr:rowOff>
    </xdr:from>
    <xdr:ext cx="378565"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89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132372</xdr:rowOff>
    </xdr:from>
    <xdr:to>
      <xdr:col>112</xdr:col>
      <xdr:colOff>38100</xdr:colOff>
      <xdr:row>59</xdr:row>
      <xdr:rowOff>62522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53649</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4017" y="10169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129362</xdr:rowOff>
    </xdr:from>
    <xdr:to>
      <xdr:col>107</xdr:col>
      <xdr:colOff>101600</xdr:colOff>
      <xdr:row>59</xdr:row>
      <xdr:rowOff>59512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7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50639</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5017" y="1016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121742</xdr:rowOff>
    </xdr:from>
    <xdr:to>
      <xdr:col>102</xdr:col>
      <xdr:colOff>165100</xdr:colOff>
      <xdr:row>59</xdr:row>
      <xdr:rowOff>51892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6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43019</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15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113741</xdr:rowOff>
    </xdr:from>
    <xdr:to>
      <xdr:col>98</xdr:col>
      <xdr:colOff>38100</xdr:colOff>
      <xdr:row>59</xdr:row>
      <xdr:rowOff>43891</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5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35018</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15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99042</xdr:rowOff>
    </xdr:from>
    <xdr:to>
      <xdr:col>116</xdr:col>
      <xdr:colOff>63500</xdr:colOff>
      <xdr:row>77</xdr:row>
      <xdr:rowOff>14167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129242"/>
          <a:ext cx="838200" cy="8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65665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752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14167</xdr:rowOff>
    </xdr:from>
    <xdr:to>
      <xdr:col>111</xdr:col>
      <xdr:colOff>177800</xdr:colOff>
      <xdr:row>77</xdr:row>
      <xdr:rowOff>44962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3215817"/>
          <a:ext cx="889000" cy="3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23217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7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32846</xdr:rowOff>
    </xdr:from>
    <xdr:to>
      <xdr:col>107</xdr:col>
      <xdr:colOff>50800</xdr:colOff>
      <xdr:row>77</xdr:row>
      <xdr:rowOff>44962</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9545300" y="13234496"/>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27788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32846</xdr:rowOff>
    </xdr:from>
    <xdr:to>
      <xdr:col>102</xdr:col>
      <xdr:colOff>114300</xdr:colOff>
      <xdr:row>77</xdr:row>
      <xdr:rowOff>54008</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3234496"/>
          <a:ext cx="889000" cy="2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36404</xdr:rowOff>
    </xdr:from>
    <xdr:to>
      <xdr:col>102</xdr:col>
      <xdr:colOff>165100</xdr:colOff>
      <xdr:row>75</xdr:row>
      <xdr:rowOff>138004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154531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38869</xdr:rowOff>
    </xdr:from>
    <xdr:to>
      <xdr:col>98</xdr:col>
      <xdr:colOff>38100</xdr:colOff>
      <xdr:row>75</xdr:row>
      <xdr:rowOff>140469</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156996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48242</xdr:rowOff>
    </xdr:from>
    <xdr:to>
      <xdr:col>116</xdr:col>
      <xdr:colOff>114300</xdr:colOff>
      <xdr:row>76</xdr:row>
      <xdr:rowOff>149842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07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26669</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05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134817</xdr:rowOff>
    </xdr:from>
    <xdr:to>
      <xdr:col>112</xdr:col>
      <xdr:colOff>38100</xdr:colOff>
      <xdr:row>77</xdr:row>
      <xdr:rowOff>64967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1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56094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25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165612</xdr:rowOff>
    </xdr:from>
    <xdr:to>
      <xdr:col>107</xdr:col>
      <xdr:colOff>101600</xdr:colOff>
      <xdr:row>77</xdr:row>
      <xdr:rowOff>95762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1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86889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28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153496</xdr:rowOff>
    </xdr:from>
    <xdr:to>
      <xdr:col>102</xdr:col>
      <xdr:colOff>165100</xdr:colOff>
      <xdr:row>77</xdr:row>
      <xdr:rowOff>83646</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1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74773</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27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3208</xdr:rowOff>
    </xdr:from>
    <xdr:to>
      <xdr:col>98</xdr:col>
      <xdr:colOff>38100</xdr:colOff>
      <xdr:row>77</xdr:row>
      <xdr:rowOff>104808</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20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95935</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29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人件費が増加傾向にあり、適正な職員配置に留意し、人件費を抑制していく必要がある。
扶助費の減額については、子育て世帯や非課税世帯への一時的な給付が落ち着いたことが原因である。
補助費等の増額については、定額給付金に係る経費が原因である。
公債費のピークは今年度であったが、その後の償還に備えても基金を充実させていく必要がある。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D75BD9C-0D5F-4250-AEF4-AF5DE56CC6C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423934AC-F1A3-47D2-AF67-557BD4B56E38}"/>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A32326FF-8421-4A77-A381-7DC751A9B564}"/>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ACF5017A-E549-4252-8806-ADA2369B5EEC}"/>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931FD6D-D0D7-45D6-8202-F43F0F262D3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333809B-F8B2-4491-A481-0073185EDD0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57B1992-E0FD-4842-9F72-CF8900581FF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E9CDCDF-B2F3-463B-93D8-B8A8CF404BF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F0E1DB6-07C6-43DC-A105-6118E385FD1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B8827E36-03D5-47AC-9464-9A975174C573}"/>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10,589
10,390
55.90
6,538,462
6,105,633
264,167
4,095,916
6,520,514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65855B3-BBA1-456D-8B80-F1123597724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35F8758-CF20-4AE6-B61D-356322FA1F9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1EC246C-CAA1-4799-9AB6-7C8C18D519F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FF6EDF8-F4DA-4952-8AB3-101A58DFD26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D0E7ADA-2E24-49BA-A2DD-D115788C95D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9A3C6348-E655-4B64-8690-5832AAFCD4B8}"/>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15420C81-BF38-413E-B80A-88639DBF790B}"/>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3BF6A01B-A8DB-4144-A36B-A88B2EC44AF8}"/>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337F0FF2-45A1-493E-B432-1D8D554D48A7}"/>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4056D7C-C07C-4DEB-8375-D3E5CE4C793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D8A2FEA9-1963-48BD-AA6C-5E05872B5E51}"/>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ABD775FD-0390-4F41-B722-8D093EC6D73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34DA197-CC4E-40DB-9F19-0DC70EB88B81}"/>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D95E9AF2-B1C8-4BE2-AD5B-9F8E00052F5F}"/>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3749EA5-BECA-4A4C-849F-229B29B5395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B11C33F3-A212-4E8F-B649-090A4566E364}"/>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5618E65-6041-4BFF-A316-ADF97AC9283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B101721F-321E-424C-B6BA-197F3D3630AA}"/>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9CA926A0-8588-49D2-9D95-3D8E9FF3B0BA}"/>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9D6AC41E-BCA0-4184-A245-8BAD00E90959}"/>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4438D140-B983-47BD-96FE-07C832C839DC}"/>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4D29D773-BA15-48D3-8873-3F65D29EF467}"/>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5382C24E-B24D-4A4B-9117-4F2A988A0C29}"/>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E81E341F-3BAA-4F9C-A6DA-3CA00EF8258D}"/>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870E06D0-6E70-46C9-A70B-85430B44F1A6}"/>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7A1894FE-3704-4823-AC39-D550F72E888A}"/>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7550B530-D8C3-41E7-A509-42E4A81F517B}"/>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93F3012C-71E0-40CA-A3FC-56957806D885}"/>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97BA39D3-DA29-4F2A-A28C-056F02543AD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F0337C6A-20E0-485F-B693-C47B4E39ED21}"/>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DECDDA00-10A1-4E73-BE67-0C5B6F2F839C}"/>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D1180B07-B328-45E4-A105-80D7F4A931D8}"/>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EB61AF25-F692-4943-AEF0-CD1EEF43D837}"/>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491F07B3-73B4-4C7E-8BF8-63713E5B5353}"/>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3824080C-42DF-4B75-9535-D1A5E015F815}"/>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C522CD5B-78D4-4703-8E52-93AE11CC7198}"/>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390D16AF-9CE6-4976-8887-1205E318673F}"/>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E8F4EB1B-818A-45B3-A519-4790BAB2A21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BA46C638-80A2-4C03-8BAF-F5B283A63C5E}"/>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4BC0C95B-233D-4EEC-A597-0BAEAA4B87E1}"/>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9C428770-82B6-483E-957F-A98576F2E12E}"/>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28F8424A-F14B-49D3-B563-AA4B27EB77B4}"/>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608195D6-A24E-4434-908E-C40A2B7AE1D4}"/>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66AA43DC-D809-4961-B9C2-BEE9823AF942}"/>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E8BE6937-3072-4419-8DFA-B8CA947F3ADD}"/>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63EB800F-28A5-49D7-95E3-97DD6396EBE1}"/>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a:extLst>
            <a:ext uri="{FF2B5EF4-FFF2-40B4-BE49-F238E27FC236}">
              <a16:creationId xmlns:a16="http://schemas.microsoft.com/office/drawing/2014/main" id="{B2B27681-9D1C-492D-9DA4-3C859BC8A125}"/>
            </a:ext>
          </a:extLst>
        </xdr:cNvPr>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a16="http://schemas.microsoft.com/office/drawing/2014/main" id="{BB666992-25FF-41DD-9B7B-F9A14DA82C37}"/>
            </a:ext>
          </a:extLst>
        </xdr:cNvPr>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a16="http://schemas.microsoft.com/office/drawing/2014/main" id="{C5224BE3-4CFE-45E0-8102-A37C7503B747}"/>
            </a:ext>
          </a:extLst>
        </xdr:cNvPr>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a:extLst>
            <a:ext uri="{FF2B5EF4-FFF2-40B4-BE49-F238E27FC236}">
              <a16:creationId xmlns:a16="http://schemas.microsoft.com/office/drawing/2014/main" id="{A5DEF68D-FFDC-4CCA-A531-C731B0C85F07}"/>
            </a:ext>
          </a:extLst>
        </xdr:cNvPr>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a:extLst>
            <a:ext uri="{FF2B5EF4-FFF2-40B4-BE49-F238E27FC236}">
              <a16:creationId xmlns:a16="http://schemas.microsoft.com/office/drawing/2014/main" id="{22A959AE-7ECF-4590-AF96-8B5D4FFBDEA4}"/>
            </a:ext>
          </a:extLst>
        </xdr:cNvPr>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158804</xdr:rowOff>
    </xdr:from>
    <xdr:to>
      <xdr:col>24</xdr:col>
      <xdr:colOff>63500</xdr:colOff>
      <xdr:row>37</xdr:row>
      <xdr:rowOff>18869</xdr:rowOff>
    </xdr:to>
    <xdr:cxnSp macro="">
      <xdr:nvCxnSpPr>
        <xdr:cNvPr id="63" name="直線コネクタ 62">
          <a:extLst>
            <a:ext uri="{FF2B5EF4-FFF2-40B4-BE49-F238E27FC236}">
              <a16:creationId xmlns:a16="http://schemas.microsoft.com/office/drawing/2014/main" id="{CCDDA554-7BFA-42A2-9A46-BA7FC0480319}"/>
            </a:ext>
          </a:extLst>
        </xdr:cNvPr>
        <xdr:cNvCxnSpPr/>
      </xdr:nvCxnSpPr>
      <xdr:spPr>
        <a:xfrm>
          <a:off x="3797300" y="6331004"/>
          <a:ext cx="838200" cy="3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143455</xdr:rowOff>
    </xdr:from>
    <xdr:ext cx="469744" cy="259045"/>
    <xdr:sp macro="" textlink="">
      <xdr:nvSpPr>
        <xdr:cNvPr id="64" name="議会費平均値テキスト">
          <a:extLst>
            <a:ext uri="{FF2B5EF4-FFF2-40B4-BE49-F238E27FC236}">
              <a16:creationId xmlns:a16="http://schemas.microsoft.com/office/drawing/2014/main" id="{502DE657-2EA4-423D-9D3C-BEEC86978A3B}"/>
            </a:ext>
          </a:extLst>
        </xdr:cNvPr>
        <xdr:cNvSpPr txBox="1"/>
      </xdr:nvSpPr>
      <xdr:spPr>
        <a:xfrm>
          <a:off x="4686300" y="6144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a:extLst>
            <a:ext uri="{FF2B5EF4-FFF2-40B4-BE49-F238E27FC236}">
              <a16:creationId xmlns:a16="http://schemas.microsoft.com/office/drawing/2014/main" id="{ACB53AFB-016D-4B54-92C5-18094C7FEBB6}"/>
            </a:ext>
          </a:extLst>
        </xdr:cNvPr>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113411</xdr:rowOff>
    </xdr:from>
    <xdr:to>
      <xdr:col>19</xdr:col>
      <xdr:colOff>177800</xdr:colOff>
      <xdr:row>36</xdr:row>
      <xdr:rowOff>158804</xdr:rowOff>
    </xdr:to>
    <xdr:cxnSp macro="">
      <xdr:nvCxnSpPr>
        <xdr:cNvPr id="66" name="直線コネクタ 65">
          <a:extLst>
            <a:ext uri="{FF2B5EF4-FFF2-40B4-BE49-F238E27FC236}">
              <a16:creationId xmlns:a16="http://schemas.microsoft.com/office/drawing/2014/main" id="{3AB0373F-CC50-4AE9-9624-AEEE3BC36A54}"/>
            </a:ext>
          </a:extLst>
        </xdr:cNvPr>
        <xdr:cNvCxnSpPr/>
      </xdr:nvCxnSpPr>
      <xdr:spPr>
        <a:xfrm>
          <a:off x="2908300" y="6285611"/>
          <a:ext cx="889000" cy="4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a:extLst>
            <a:ext uri="{FF2B5EF4-FFF2-40B4-BE49-F238E27FC236}">
              <a16:creationId xmlns:a16="http://schemas.microsoft.com/office/drawing/2014/main" id="{D594E1E5-FA35-4665-9ED8-185655C6412E}"/>
            </a:ext>
          </a:extLst>
        </xdr:cNvPr>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68960</xdr:rowOff>
    </xdr:from>
    <xdr:ext cx="469744" cy="259045"/>
    <xdr:sp macro="" textlink="">
      <xdr:nvSpPr>
        <xdr:cNvPr id="68" name="テキスト ボックス 67">
          <a:extLst>
            <a:ext uri="{FF2B5EF4-FFF2-40B4-BE49-F238E27FC236}">
              <a16:creationId xmlns:a16="http://schemas.microsoft.com/office/drawing/2014/main" id="{5F3AFF39-4F56-418D-AF81-707742274F65}"/>
            </a:ext>
          </a:extLst>
        </xdr:cNvPr>
        <xdr:cNvSpPr txBox="1"/>
      </xdr:nvSpPr>
      <xdr:spPr>
        <a:xfrm>
          <a:off x="3562428" y="641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113411</xdr:rowOff>
    </xdr:from>
    <xdr:to>
      <xdr:col>15</xdr:col>
      <xdr:colOff>50800</xdr:colOff>
      <xdr:row>36</xdr:row>
      <xdr:rowOff>151457</xdr:rowOff>
    </xdr:to>
    <xdr:cxnSp macro="">
      <xdr:nvCxnSpPr>
        <xdr:cNvPr id="69" name="直線コネクタ 68">
          <a:extLst>
            <a:ext uri="{FF2B5EF4-FFF2-40B4-BE49-F238E27FC236}">
              <a16:creationId xmlns:a16="http://schemas.microsoft.com/office/drawing/2014/main" id="{37AA697B-D5E8-462F-B42F-FCC223733485}"/>
            </a:ext>
          </a:extLst>
        </xdr:cNvPr>
        <xdr:cNvCxnSpPr/>
      </xdr:nvCxnSpPr>
      <xdr:spPr>
        <a:xfrm flipV="1">
          <a:off x="2019300" y="6285611"/>
          <a:ext cx="8890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a:extLst>
            <a:ext uri="{FF2B5EF4-FFF2-40B4-BE49-F238E27FC236}">
              <a16:creationId xmlns:a16="http://schemas.microsoft.com/office/drawing/2014/main" id="{55CB4B4E-19FB-4DB1-AD68-020A7C7070CA}"/>
            </a:ext>
          </a:extLst>
        </xdr:cNvPr>
        <xdr:cNvSpPr/>
      </xdr:nvSpPr>
      <xdr:spPr>
        <a:xfrm>
          <a:off x="2857500" y="632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70266</xdr:rowOff>
    </xdr:from>
    <xdr:ext cx="469744" cy="259045"/>
    <xdr:sp macro="" textlink="">
      <xdr:nvSpPr>
        <xdr:cNvPr id="71" name="テキスト ボックス 70">
          <a:extLst>
            <a:ext uri="{FF2B5EF4-FFF2-40B4-BE49-F238E27FC236}">
              <a16:creationId xmlns:a16="http://schemas.microsoft.com/office/drawing/2014/main" id="{27F882E7-7F82-487C-A4CA-C8E2D9F62D9A}"/>
            </a:ext>
          </a:extLst>
        </xdr:cNvPr>
        <xdr:cNvSpPr txBox="1"/>
      </xdr:nvSpPr>
      <xdr:spPr>
        <a:xfrm>
          <a:off x="2673428" y="641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151457</xdr:rowOff>
    </xdr:from>
    <xdr:to>
      <xdr:col>10</xdr:col>
      <xdr:colOff>114300</xdr:colOff>
      <xdr:row>36</xdr:row>
      <xdr:rowOff>169745</xdr:rowOff>
    </xdr:to>
    <xdr:cxnSp macro="">
      <xdr:nvCxnSpPr>
        <xdr:cNvPr id="72" name="直線コネクタ 71">
          <a:extLst>
            <a:ext uri="{FF2B5EF4-FFF2-40B4-BE49-F238E27FC236}">
              <a16:creationId xmlns:a16="http://schemas.microsoft.com/office/drawing/2014/main" id="{2FE1D911-94D6-46C8-A1B8-22299A5250D7}"/>
            </a:ext>
          </a:extLst>
        </xdr:cNvPr>
        <xdr:cNvCxnSpPr/>
      </xdr:nvCxnSpPr>
      <xdr:spPr>
        <a:xfrm flipV="1">
          <a:off x="1130300" y="632365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a:extLst>
            <a:ext uri="{FF2B5EF4-FFF2-40B4-BE49-F238E27FC236}">
              <a16:creationId xmlns:a16="http://schemas.microsoft.com/office/drawing/2014/main" id="{37BA99CE-47EC-447C-A5F9-23CAEC0D6D9A}"/>
            </a:ext>
          </a:extLst>
        </xdr:cNvPr>
        <xdr:cNvSpPr/>
      </xdr:nvSpPr>
      <xdr:spPr>
        <a:xfrm>
          <a:off x="1968500" y="626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42108</xdr:rowOff>
    </xdr:from>
    <xdr:ext cx="469744" cy="259045"/>
    <xdr:sp macro="" textlink="">
      <xdr:nvSpPr>
        <xdr:cNvPr id="74" name="テキスト ボックス 73">
          <a:extLst>
            <a:ext uri="{FF2B5EF4-FFF2-40B4-BE49-F238E27FC236}">
              <a16:creationId xmlns:a16="http://schemas.microsoft.com/office/drawing/2014/main" id="{815EF8A1-3C98-4ADD-ABF6-E042C2DE84EF}"/>
            </a:ext>
          </a:extLst>
        </xdr:cNvPr>
        <xdr:cNvSpPr txBox="1"/>
      </xdr:nvSpPr>
      <xdr:spPr>
        <a:xfrm>
          <a:off x="1784428" y="604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a:extLst>
            <a:ext uri="{FF2B5EF4-FFF2-40B4-BE49-F238E27FC236}">
              <a16:creationId xmlns:a16="http://schemas.microsoft.com/office/drawing/2014/main" id="{607AAD19-F6BD-487C-B7DA-1230E67FF400}"/>
            </a:ext>
          </a:extLst>
        </xdr:cNvPr>
        <xdr:cNvSpPr/>
      </xdr:nvSpPr>
      <xdr:spPr>
        <a:xfrm>
          <a:off x="10795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43487</xdr:rowOff>
    </xdr:from>
    <xdr:ext cx="469744" cy="259045"/>
    <xdr:sp macro="" textlink="">
      <xdr:nvSpPr>
        <xdr:cNvPr id="76" name="テキスト ボックス 75">
          <a:extLst>
            <a:ext uri="{FF2B5EF4-FFF2-40B4-BE49-F238E27FC236}">
              <a16:creationId xmlns:a16="http://schemas.microsoft.com/office/drawing/2014/main" id="{BDE20FFE-231F-4AA3-9D9C-6D80B0B850CC}"/>
            </a:ext>
          </a:extLst>
        </xdr:cNvPr>
        <xdr:cNvSpPr txBox="1"/>
      </xdr:nvSpPr>
      <xdr:spPr>
        <a:xfrm>
          <a:off x="895428" y="63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27DE7B50-2185-4DF1-B17D-C4B24B7E88CF}"/>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51FA232F-7721-4064-AD82-5B022BAA4AD2}"/>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BCCBE1CB-A185-43FA-826B-B635DA823A3D}"/>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3749429B-39BB-42E3-AC38-E065F38C4F48}"/>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8AD535EE-453F-4103-BABF-AA3CA458BC7F}"/>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139519</xdr:rowOff>
    </xdr:from>
    <xdr:to>
      <xdr:col>24</xdr:col>
      <xdr:colOff>114300</xdr:colOff>
      <xdr:row>37</xdr:row>
      <xdr:rowOff>69669</xdr:rowOff>
    </xdr:to>
    <xdr:sp macro="" textlink="">
      <xdr:nvSpPr>
        <xdr:cNvPr id="82" name="楕円 81">
          <a:extLst>
            <a:ext uri="{FF2B5EF4-FFF2-40B4-BE49-F238E27FC236}">
              <a16:creationId xmlns:a16="http://schemas.microsoft.com/office/drawing/2014/main" id="{EAE512E4-4DAD-44EC-B0A7-7F0874BB2867}"/>
            </a:ext>
          </a:extLst>
        </xdr:cNvPr>
        <xdr:cNvSpPr/>
      </xdr:nvSpPr>
      <xdr:spPr>
        <a:xfrm>
          <a:off x="4584700" y="631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117946</xdr:rowOff>
    </xdr:from>
    <xdr:ext cx="469744" cy="259045"/>
    <xdr:sp macro="" textlink="">
      <xdr:nvSpPr>
        <xdr:cNvPr id="83" name="議会費該当値テキスト">
          <a:extLst>
            <a:ext uri="{FF2B5EF4-FFF2-40B4-BE49-F238E27FC236}">
              <a16:creationId xmlns:a16="http://schemas.microsoft.com/office/drawing/2014/main" id="{BD71C3ED-5BFF-4E39-AAED-ED9CBC324C0B}"/>
            </a:ext>
          </a:extLst>
        </xdr:cNvPr>
        <xdr:cNvSpPr txBox="1"/>
      </xdr:nvSpPr>
      <xdr:spPr>
        <a:xfrm>
          <a:off x="4686300" y="629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108004</xdr:rowOff>
    </xdr:from>
    <xdr:to>
      <xdr:col>20</xdr:col>
      <xdr:colOff>38100</xdr:colOff>
      <xdr:row>37</xdr:row>
      <xdr:rowOff>38154</xdr:rowOff>
    </xdr:to>
    <xdr:sp macro="" textlink="">
      <xdr:nvSpPr>
        <xdr:cNvPr id="84" name="楕円 83">
          <a:extLst>
            <a:ext uri="{FF2B5EF4-FFF2-40B4-BE49-F238E27FC236}">
              <a16:creationId xmlns:a16="http://schemas.microsoft.com/office/drawing/2014/main" id="{1D6C1804-7509-4F9B-BD3D-9FCAA7B90A5A}"/>
            </a:ext>
          </a:extLst>
        </xdr:cNvPr>
        <xdr:cNvSpPr/>
      </xdr:nvSpPr>
      <xdr:spPr>
        <a:xfrm>
          <a:off x="3746500" y="628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54681</xdr:rowOff>
    </xdr:from>
    <xdr:ext cx="469744" cy="259045"/>
    <xdr:sp macro="" textlink="">
      <xdr:nvSpPr>
        <xdr:cNvPr id="85" name="テキスト ボックス 84">
          <a:extLst>
            <a:ext uri="{FF2B5EF4-FFF2-40B4-BE49-F238E27FC236}">
              <a16:creationId xmlns:a16="http://schemas.microsoft.com/office/drawing/2014/main" id="{5FAABE01-E9B0-48D9-878F-9BABC58DB08E}"/>
            </a:ext>
          </a:extLst>
        </xdr:cNvPr>
        <xdr:cNvSpPr txBox="1"/>
      </xdr:nvSpPr>
      <xdr:spPr>
        <a:xfrm>
          <a:off x="3562428" y="605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62611</xdr:rowOff>
    </xdr:from>
    <xdr:to>
      <xdr:col>15</xdr:col>
      <xdr:colOff>101600</xdr:colOff>
      <xdr:row>36</xdr:row>
      <xdr:rowOff>164211</xdr:rowOff>
    </xdr:to>
    <xdr:sp macro="" textlink="">
      <xdr:nvSpPr>
        <xdr:cNvPr id="86" name="楕円 85">
          <a:extLst>
            <a:ext uri="{FF2B5EF4-FFF2-40B4-BE49-F238E27FC236}">
              <a16:creationId xmlns:a16="http://schemas.microsoft.com/office/drawing/2014/main" id="{2F1DF182-F189-491E-BD4C-FC6F07ED5AC9}"/>
            </a:ext>
          </a:extLst>
        </xdr:cNvPr>
        <xdr:cNvSpPr/>
      </xdr:nvSpPr>
      <xdr:spPr>
        <a:xfrm>
          <a:off x="2857500" y="62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9288</xdr:rowOff>
    </xdr:from>
    <xdr:ext cx="469744" cy="259045"/>
    <xdr:sp macro="" textlink="">
      <xdr:nvSpPr>
        <xdr:cNvPr id="87" name="テキスト ボックス 86">
          <a:extLst>
            <a:ext uri="{FF2B5EF4-FFF2-40B4-BE49-F238E27FC236}">
              <a16:creationId xmlns:a16="http://schemas.microsoft.com/office/drawing/2014/main" id="{46C09F94-0999-45AE-B4E7-CFD34ADE9185}"/>
            </a:ext>
          </a:extLst>
        </xdr:cNvPr>
        <xdr:cNvSpPr txBox="1"/>
      </xdr:nvSpPr>
      <xdr:spPr>
        <a:xfrm>
          <a:off x="2673428" y="601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100657</xdr:rowOff>
    </xdr:from>
    <xdr:to>
      <xdr:col>10</xdr:col>
      <xdr:colOff>165100</xdr:colOff>
      <xdr:row>37</xdr:row>
      <xdr:rowOff>30807</xdr:rowOff>
    </xdr:to>
    <xdr:sp macro="" textlink="">
      <xdr:nvSpPr>
        <xdr:cNvPr id="88" name="楕円 87">
          <a:extLst>
            <a:ext uri="{FF2B5EF4-FFF2-40B4-BE49-F238E27FC236}">
              <a16:creationId xmlns:a16="http://schemas.microsoft.com/office/drawing/2014/main" id="{457F8649-89F9-43D1-8352-34FCE0932353}"/>
            </a:ext>
          </a:extLst>
        </xdr:cNvPr>
        <xdr:cNvSpPr/>
      </xdr:nvSpPr>
      <xdr:spPr>
        <a:xfrm>
          <a:off x="1968500" y="627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21934</xdr:rowOff>
    </xdr:from>
    <xdr:ext cx="469744" cy="259045"/>
    <xdr:sp macro="" textlink="">
      <xdr:nvSpPr>
        <xdr:cNvPr id="89" name="テキスト ボックス 88">
          <a:extLst>
            <a:ext uri="{FF2B5EF4-FFF2-40B4-BE49-F238E27FC236}">
              <a16:creationId xmlns:a16="http://schemas.microsoft.com/office/drawing/2014/main" id="{049C159F-4054-4146-8182-C7BA58B90965}"/>
            </a:ext>
          </a:extLst>
        </xdr:cNvPr>
        <xdr:cNvSpPr txBox="1"/>
      </xdr:nvSpPr>
      <xdr:spPr>
        <a:xfrm>
          <a:off x="1784428" y="636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118945</xdr:rowOff>
    </xdr:from>
    <xdr:to>
      <xdr:col>6</xdr:col>
      <xdr:colOff>38100</xdr:colOff>
      <xdr:row>37</xdr:row>
      <xdr:rowOff>49095</xdr:rowOff>
    </xdr:to>
    <xdr:sp macro="" textlink="">
      <xdr:nvSpPr>
        <xdr:cNvPr id="90" name="楕円 89">
          <a:extLst>
            <a:ext uri="{FF2B5EF4-FFF2-40B4-BE49-F238E27FC236}">
              <a16:creationId xmlns:a16="http://schemas.microsoft.com/office/drawing/2014/main" id="{DE5124FF-314F-4466-B884-C4648F971275}"/>
            </a:ext>
          </a:extLst>
        </xdr:cNvPr>
        <xdr:cNvSpPr/>
      </xdr:nvSpPr>
      <xdr:spPr>
        <a:xfrm>
          <a:off x="1079500" y="629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65622</xdr:rowOff>
    </xdr:from>
    <xdr:ext cx="469744" cy="259045"/>
    <xdr:sp macro="" textlink="">
      <xdr:nvSpPr>
        <xdr:cNvPr id="91" name="テキスト ボックス 90">
          <a:extLst>
            <a:ext uri="{FF2B5EF4-FFF2-40B4-BE49-F238E27FC236}">
              <a16:creationId xmlns:a16="http://schemas.microsoft.com/office/drawing/2014/main" id="{61BFD91D-0F76-4CF2-B210-865D61D05D69}"/>
            </a:ext>
          </a:extLst>
        </xdr:cNvPr>
        <xdr:cNvSpPr txBox="1"/>
      </xdr:nvSpPr>
      <xdr:spPr>
        <a:xfrm>
          <a:off x="895428" y="606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58D8E464-F11F-4067-911F-30DE9D56B1D5}"/>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1A687631-171C-42BE-A0DB-9DCB2235A4FE}"/>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28C85CD-FB10-47DC-9D02-752D57C9B0A2}"/>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53496E7-0311-48F7-9801-15342B2B57D6}"/>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7F8985A7-9AE0-4228-A308-7D85DE10EF57}"/>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6492232B-1834-4F27-9EC8-7301071E0CF2}"/>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F2F1C41E-5129-4A46-87C4-79D516692607}"/>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B687C42D-5E18-4B77-A568-5FB1B5344E2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DC63245C-A2C1-4819-BF66-022DA8EAAB2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F951308D-522D-4BD2-BFB9-EF9822FACCFE}"/>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E5E376A5-BBCC-4E2B-AF38-A2987CC85DBB}"/>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E9B4296A-A882-4521-BF24-81F7F896A207}"/>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7B7AF012-D68F-40BD-86B8-ADE4E29E5014}"/>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75084C74-EB44-4479-9C7D-805270BD8FA5}"/>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B844C021-9EB0-4CA3-8EE9-F20338B669FF}"/>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CC1067EE-B287-42C7-9ECC-75F904FF8D4B}"/>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F9071B8-C46C-4CDA-9C7B-6C6F4EC13C53}"/>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866BB8F5-882B-4A17-845E-1D3789577875}"/>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F4672C62-F2AA-4794-B0AF-B5F6351F95D9}"/>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A29A7F58-8C2F-4441-999A-793C893AB144}"/>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501681AC-DFEF-4037-AA33-1F6B955555CC}"/>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85B127F9-9EB5-4195-9C2C-8D04807810BC}"/>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F13BF331-97E8-462B-A179-22A880E9118A}"/>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a:extLst>
            <a:ext uri="{FF2B5EF4-FFF2-40B4-BE49-F238E27FC236}">
              <a16:creationId xmlns:a16="http://schemas.microsoft.com/office/drawing/2014/main" id="{8768D5B8-11C3-4C52-B213-5A71CD903FB6}"/>
            </a:ext>
          </a:extLst>
        </xdr:cNvPr>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a:extLst>
            <a:ext uri="{FF2B5EF4-FFF2-40B4-BE49-F238E27FC236}">
              <a16:creationId xmlns:a16="http://schemas.microsoft.com/office/drawing/2014/main" id="{2BCAA3C6-259F-4809-AA4E-158E6C0FC934}"/>
            </a:ext>
          </a:extLst>
        </xdr:cNvPr>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a:extLst>
            <a:ext uri="{FF2B5EF4-FFF2-40B4-BE49-F238E27FC236}">
              <a16:creationId xmlns:a16="http://schemas.microsoft.com/office/drawing/2014/main" id="{FC9EA790-1182-4C75-9938-137A63521599}"/>
            </a:ext>
          </a:extLst>
        </xdr:cNvPr>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a:extLst>
            <a:ext uri="{FF2B5EF4-FFF2-40B4-BE49-F238E27FC236}">
              <a16:creationId xmlns:a16="http://schemas.microsoft.com/office/drawing/2014/main" id="{FB41E625-70D9-4531-998E-F54CAF2E23E4}"/>
            </a:ext>
          </a:extLst>
        </xdr:cNvPr>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a:extLst>
            <a:ext uri="{FF2B5EF4-FFF2-40B4-BE49-F238E27FC236}">
              <a16:creationId xmlns:a16="http://schemas.microsoft.com/office/drawing/2014/main" id="{5726BA15-2C07-4B1E-97B6-B7306A3A5AAA}"/>
            </a:ext>
          </a:extLst>
        </xdr:cNvPr>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43589</xdr:rowOff>
    </xdr:from>
    <xdr:to>
      <xdr:col>24</xdr:col>
      <xdr:colOff>63500</xdr:colOff>
      <xdr:row>56</xdr:row>
      <xdr:rowOff>91466</xdr:rowOff>
    </xdr:to>
    <xdr:cxnSp macro="">
      <xdr:nvCxnSpPr>
        <xdr:cNvPr id="120" name="直線コネクタ 119">
          <a:extLst>
            <a:ext uri="{FF2B5EF4-FFF2-40B4-BE49-F238E27FC236}">
              <a16:creationId xmlns:a16="http://schemas.microsoft.com/office/drawing/2014/main" id="{D3433261-E9D8-4F23-AD52-FA6A48AD278E}"/>
            </a:ext>
          </a:extLst>
        </xdr:cNvPr>
        <xdr:cNvCxnSpPr/>
      </xdr:nvCxnSpPr>
      <xdr:spPr>
        <a:xfrm>
          <a:off x="3797300" y="9644789"/>
          <a:ext cx="838200" cy="4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6411</xdr:rowOff>
    </xdr:from>
    <xdr:ext cx="599010" cy="259045"/>
    <xdr:sp macro="" textlink="">
      <xdr:nvSpPr>
        <xdr:cNvPr id="121" name="総務費平均値テキスト">
          <a:extLst>
            <a:ext uri="{FF2B5EF4-FFF2-40B4-BE49-F238E27FC236}">
              <a16:creationId xmlns:a16="http://schemas.microsoft.com/office/drawing/2014/main" id="{7A05599B-5BAF-48DB-88D0-EC3119C4D2CB}"/>
            </a:ext>
          </a:extLst>
        </xdr:cNvPr>
        <xdr:cNvSpPr txBox="1"/>
      </xdr:nvSpPr>
      <xdr:spPr>
        <a:xfrm>
          <a:off x="4686300" y="94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a:extLst>
            <a:ext uri="{FF2B5EF4-FFF2-40B4-BE49-F238E27FC236}">
              <a16:creationId xmlns:a16="http://schemas.microsoft.com/office/drawing/2014/main" id="{8608761E-CE59-466A-A65C-E4B955BFC3CC}"/>
            </a:ext>
          </a:extLst>
        </xdr:cNvPr>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135365</xdr:rowOff>
    </xdr:from>
    <xdr:to>
      <xdr:col>19</xdr:col>
      <xdr:colOff>177800</xdr:colOff>
      <xdr:row>56</xdr:row>
      <xdr:rowOff>43589</xdr:rowOff>
    </xdr:to>
    <xdr:cxnSp macro="">
      <xdr:nvCxnSpPr>
        <xdr:cNvPr id="123" name="直線コネクタ 122">
          <a:extLst>
            <a:ext uri="{FF2B5EF4-FFF2-40B4-BE49-F238E27FC236}">
              <a16:creationId xmlns:a16="http://schemas.microsoft.com/office/drawing/2014/main" id="{80DB8D50-7917-449B-BD5A-EB528F5E2630}"/>
            </a:ext>
          </a:extLst>
        </xdr:cNvPr>
        <xdr:cNvCxnSpPr/>
      </xdr:nvCxnSpPr>
      <xdr:spPr>
        <a:xfrm>
          <a:off x="2908300" y="9393665"/>
          <a:ext cx="889000" cy="25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a:extLst>
            <a:ext uri="{FF2B5EF4-FFF2-40B4-BE49-F238E27FC236}">
              <a16:creationId xmlns:a16="http://schemas.microsoft.com/office/drawing/2014/main" id="{79D54742-3219-4127-84FB-7C1EF13DCDDB}"/>
            </a:ext>
          </a:extLst>
        </xdr:cNvPr>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86491</xdr:rowOff>
    </xdr:from>
    <xdr:ext cx="599010" cy="259045"/>
    <xdr:sp macro="" textlink="">
      <xdr:nvSpPr>
        <xdr:cNvPr id="125" name="テキスト ボックス 124">
          <a:extLst>
            <a:ext uri="{FF2B5EF4-FFF2-40B4-BE49-F238E27FC236}">
              <a16:creationId xmlns:a16="http://schemas.microsoft.com/office/drawing/2014/main" id="{1F37E287-42BE-47BF-B422-6DBC14BE5843}"/>
            </a:ext>
          </a:extLst>
        </xdr:cNvPr>
        <xdr:cNvSpPr txBox="1"/>
      </xdr:nvSpPr>
      <xdr:spPr>
        <a:xfrm>
          <a:off x="3497795" y="96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135365</xdr:rowOff>
    </xdr:from>
    <xdr:to>
      <xdr:col>15</xdr:col>
      <xdr:colOff>50800</xdr:colOff>
      <xdr:row>56</xdr:row>
      <xdr:rowOff>164126</xdr:rowOff>
    </xdr:to>
    <xdr:cxnSp macro="">
      <xdr:nvCxnSpPr>
        <xdr:cNvPr id="126" name="直線コネクタ 125">
          <a:extLst>
            <a:ext uri="{FF2B5EF4-FFF2-40B4-BE49-F238E27FC236}">
              <a16:creationId xmlns:a16="http://schemas.microsoft.com/office/drawing/2014/main" id="{18A8FF40-6BEE-48B9-91E9-08E0C365DC4D}"/>
            </a:ext>
          </a:extLst>
        </xdr:cNvPr>
        <xdr:cNvCxnSpPr/>
      </xdr:nvCxnSpPr>
      <xdr:spPr>
        <a:xfrm flipV="1">
          <a:off x="2019300" y="9393665"/>
          <a:ext cx="889000" cy="37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a:extLst>
            <a:ext uri="{FF2B5EF4-FFF2-40B4-BE49-F238E27FC236}">
              <a16:creationId xmlns:a16="http://schemas.microsoft.com/office/drawing/2014/main" id="{289B4854-C172-4644-82D7-748058455BB1}"/>
            </a:ext>
          </a:extLst>
        </xdr:cNvPr>
        <xdr:cNvSpPr/>
      </xdr:nvSpPr>
      <xdr:spPr>
        <a:xfrm>
          <a:off x="2857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99813</xdr:rowOff>
    </xdr:from>
    <xdr:ext cx="599010" cy="259045"/>
    <xdr:sp macro="" textlink="">
      <xdr:nvSpPr>
        <xdr:cNvPr id="128" name="テキスト ボックス 127">
          <a:extLst>
            <a:ext uri="{FF2B5EF4-FFF2-40B4-BE49-F238E27FC236}">
              <a16:creationId xmlns:a16="http://schemas.microsoft.com/office/drawing/2014/main" id="{C573F8B4-79DA-4633-925F-E60AB8E69E0B}"/>
            </a:ext>
          </a:extLst>
        </xdr:cNvPr>
        <xdr:cNvSpPr txBox="1"/>
      </xdr:nvSpPr>
      <xdr:spPr>
        <a:xfrm>
          <a:off x="2608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164126</xdr:rowOff>
    </xdr:from>
    <xdr:to>
      <xdr:col>10</xdr:col>
      <xdr:colOff>114300</xdr:colOff>
      <xdr:row>57</xdr:row>
      <xdr:rowOff>4434</xdr:rowOff>
    </xdr:to>
    <xdr:cxnSp macro="">
      <xdr:nvCxnSpPr>
        <xdr:cNvPr id="129" name="直線コネクタ 128">
          <a:extLst>
            <a:ext uri="{FF2B5EF4-FFF2-40B4-BE49-F238E27FC236}">
              <a16:creationId xmlns:a16="http://schemas.microsoft.com/office/drawing/2014/main" id="{90BE0BA1-0E32-483D-AEA3-563BAE7ACCEC}"/>
            </a:ext>
          </a:extLst>
        </xdr:cNvPr>
        <xdr:cNvCxnSpPr/>
      </xdr:nvCxnSpPr>
      <xdr:spPr>
        <a:xfrm flipV="1">
          <a:off x="1130300" y="9765326"/>
          <a:ext cx="889000" cy="1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a:extLst>
            <a:ext uri="{FF2B5EF4-FFF2-40B4-BE49-F238E27FC236}">
              <a16:creationId xmlns:a16="http://schemas.microsoft.com/office/drawing/2014/main" id="{3517A9E7-D804-40F8-AB19-49232996F7F6}"/>
            </a:ext>
          </a:extLst>
        </xdr:cNvPr>
        <xdr:cNvSpPr/>
      </xdr:nvSpPr>
      <xdr:spPr>
        <a:xfrm>
          <a:off x="1968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6ED9C8-1471-4209-9988-199AE15CE378}"/>
            </a:ext>
          </a:extLst>
        </xdr:cNvPr>
        <xdr:cNvSpPr txBox="1"/>
      </xdr:nvSpPr>
      <xdr:spPr>
        <a:xfrm>
          <a:off x="1719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a:extLst>
            <a:ext uri="{FF2B5EF4-FFF2-40B4-BE49-F238E27FC236}">
              <a16:creationId xmlns:a16="http://schemas.microsoft.com/office/drawing/2014/main" id="{546E40CB-21C2-414C-91C1-4AA1E98C2635}"/>
            </a:ext>
          </a:extLst>
        </xdr:cNvPr>
        <xdr:cNvSpPr/>
      </xdr:nvSpPr>
      <xdr:spPr>
        <a:xfrm>
          <a:off x="1079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47324</xdr:rowOff>
    </xdr:from>
    <xdr:ext cx="599010" cy="259045"/>
    <xdr:sp macro="" textlink="">
      <xdr:nvSpPr>
        <xdr:cNvPr id="133" name="テキスト ボックス 132">
          <a:extLst>
            <a:ext uri="{FF2B5EF4-FFF2-40B4-BE49-F238E27FC236}">
              <a16:creationId xmlns:a16="http://schemas.microsoft.com/office/drawing/2014/main" id="{D66C51DC-1A93-401A-BEF6-C58494E2EADF}"/>
            </a:ext>
          </a:extLst>
        </xdr:cNvPr>
        <xdr:cNvSpPr txBox="1"/>
      </xdr:nvSpPr>
      <xdr:spPr>
        <a:xfrm>
          <a:off x="830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294770D0-C620-4BC9-A7AA-CD1370C66DC1}"/>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CF83D209-FB08-49CA-A19C-7EEF476C6569}"/>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31D2E4C4-FC7E-498E-A203-96EE77F18C54}"/>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FD046BD9-3154-4F25-9C8F-40E623E468A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8716CCAF-9B2D-4F82-AF5D-8609E870FC37}"/>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40666</xdr:rowOff>
    </xdr:from>
    <xdr:to>
      <xdr:col>24</xdr:col>
      <xdr:colOff>114300</xdr:colOff>
      <xdr:row>56</xdr:row>
      <xdr:rowOff>142266</xdr:rowOff>
    </xdr:to>
    <xdr:sp macro="" textlink="">
      <xdr:nvSpPr>
        <xdr:cNvPr id="139" name="楕円 138">
          <a:extLst>
            <a:ext uri="{FF2B5EF4-FFF2-40B4-BE49-F238E27FC236}">
              <a16:creationId xmlns:a16="http://schemas.microsoft.com/office/drawing/2014/main" id="{30CD39F8-689C-4F82-AA17-94FA7F6D6F89}"/>
            </a:ext>
          </a:extLst>
        </xdr:cNvPr>
        <xdr:cNvSpPr/>
      </xdr:nvSpPr>
      <xdr:spPr>
        <a:xfrm>
          <a:off x="4584700" y="964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19093</xdr:rowOff>
    </xdr:from>
    <xdr:ext cx="599010" cy="259045"/>
    <xdr:sp macro="" textlink="">
      <xdr:nvSpPr>
        <xdr:cNvPr id="140" name="総務費該当値テキスト">
          <a:extLst>
            <a:ext uri="{FF2B5EF4-FFF2-40B4-BE49-F238E27FC236}">
              <a16:creationId xmlns:a16="http://schemas.microsoft.com/office/drawing/2014/main" id="{FCEDC1F2-7585-426E-8E91-EF9F082C43D0}"/>
            </a:ext>
          </a:extLst>
        </xdr:cNvPr>
        <xdr:cNvSpPr txBox="1"/>
      </xdr:nvSpPr>
      <xdr:spPr>
        <a:xfrm>
          <a:off x="4686300" y="962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164239</xdr:rowOff>
    </xdr:from>
    <xdr:to>
      <xdr:col>20</xdr:col>
      <xdr:colOff>38100</xdr:colOff>
      <xdr:row>56</xdr:row>
      <xdr:rowOff>94389</xdr:rowOff>
    </xdr:to>
    <xdr:sp macro="" textlink="">
      <xdr:nvSpPr>
        <xdr:cNvPr id="141" name="楕円 140">
          <a:extLst>
            <a:ext uri="{FF2B5EF4-FFF2-40B4-BE49-F238E27FC236}">
              <a16:creationId xmlns:a16="http://schemas.microsoft.com/office/drawing/2014/main" id="{8B4F14A3-4147-48C5-A7CB-F0EA4EA076CB}"/>
            </a:ext>
          </a:extLst>
        </xdr:cNvPr>
        <xdr:cNvSpPr/>
      </xdr:nvSpPr>
      <xdr:spPr>
        <a:xfrm>
          <a:off x="3746500" y="959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110916</xdr:rowOff>
    </xdr:from>
    <xdr:ext cx="599010" cy="259045"/>
    <xdr:sp macro="" textlink="">
      <xdr:nvSpPr>
        <xdr:cNvPr id="142" name="テキスト ボックス 141">
          <a:extLst>
            <a:ext uri="{FF2B5EF4-FFF2-40B4-BE49-F238E27FC236}">
              <a16:creationId xmlns:a16="http://schemas.microsoft.com/office/drawing/2014/main" id="{45E083B4-5809-4473-8C7F-201E43845031}"/>
            </a:ext>
          </a:extLst>
        </xdr:cNvPr>
        <xdr:cNvSpPr txBox="1"/>
      </xdr:nvSpPr>
      <xdr:spPr>
        <a:xfrm>
          <a:off x="3497795" y="936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84565</xdr:rowOff>
    </xdr:from>
    <xdr:to>
      <xdr:col>15</xdr:col>
      <xdr:colOff>101600</xdr:colOff>
      <xdr:row>55</xdr:row>
      <xdr:rowOff>14715</xdr:rowOff>
    </xdr:to>
    <xdr:sp macro="" textlink="">
      <xdr:nvSpPr>
        <xdr:cNvPr id="143" name="楕円 142">
          <a:extLst>
            <a:ext uri="{FF2B5EF4-FFF2-40B4-BE49-F238E27FC236}">
              <a16:creationId xmlns:a16="http://schemas.microsoft.com/office/drawing/2014/main" id="{E66562CA-6EBC-4D40-9885-7A96671C4891}"/>
            </a:ext>
          </a:extLst>
        </xdr:cNvPr>
        <xdr:cNvSpPr/>
      </xdr:nvSpPr>
      <xdr:spPr>
        <a:xfrm>
          <a:off x="2857500" y="93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5842</xdr:rowOff>
    </xdr:from>
    <xdr:ext cx="599010" cy="259045"/>
    <xdr:sp macro="" textlink="">
      <xdr:nvSpPr>
        <xdr:cNvPr id="144" name="テキスト ボックス 143">
          <a:extLst>
            <a:ext uri="{FF2B5EF4-FFF2-40B4-BE49-F238E27FC236}">
              <a16:creationId xmlns:a16="http://schemas.microsoft.com/office/drawing/2014/main" id="{3DBA2BB8-1484-49C0-BF34-06F63AF31633}"/>
            </a:ext>
          </a:extLst>
        </xdr:cNvPr>
        <xdr:cNvSpPr txBox="1"/>
      </xdr:nvSpPr>
      <xdr:spPr>
        <a:xfrm>
          <a:off x="2608795" y="943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113326</xdr:rowOff>
    </xdr:from>
    <xdr:to>
      <xdr:col>10</xdr:col>
      <xdr:colOff>165100</xdr:colOff>
      <xdr:row>57</xdr:row>
      <xdr:rowOff>43476</xdr:rowOff>
    </xdr:to>
    <xdr:sp macro="" textlink="">
      <xdr:nvSpPr>
        <xdr:cNvPr id="145" name="楕円 144">
          <a:extLst>
            <a:ext uri="{FF2B5EF4-FFF2-40B4-BE49-F238E27FC236}">
              <a16:creationId xmlns:a16="http://schemas.microsoft.com/office/drawing/2014/main" id="{3481DFC4-2E6E-46B2-908D-000D5EEDFCA1}"/>
            </a:ext>
          </a:extLst>
        </xdr:cNvPr>
        <xdr:cNvSpPr/>
      </xdr:nvSpPr>
      <xdr:spPr>
        <a:xfrm>
          <a:off x="1968500" y="971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34603</xdr:rowOff>
    </xdr:from>
    <xdr:ext cx="599010" cy="259045"/>
    <xdr:sp macro="" textlink="">
      <xdr:nvSpPr>
        <xdr:cNvPr id="146" name="テキスト ボックス 145">
          <a:extLst>
            <a:ext uri="{FF2B5EF4-FFF2-40B4-BE49-F238E27FC236}">
              <a16:creationId xmlns:a16="http://schemas.microsoft.com/office/drawing/2014/main" id="{8FE09CAD-80BF-4B03-A13E-723F45EE4E1F}"/>
            </a:ext>
          </a:extLst>
        </xdr:cNvPr>
        <xdr:cNvSpPr txBox="1"/>
      </xdr:nvSpPr>
      <xdr:spPr>
        <a:xfrm>
          <a:off x="1719795" y="980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125084</xdr:rowOff>
    </xdr:from>
    <xdr:to>
      <xdr:col>6</xdr:col>
      <xdr:colOff>38100</xdr:colOff>
      <xdr:row>57</xdr:row>
      <xdr:rowOff>55234</xdr:rowOff>
    </xdr:to>
    <xdr:sp macro="" textlink="">
      <xdr:nvSpPr>
        <xdr:cNvPr id="147" name="楕円 146">
          <a:extLst>
            <a:ext uri="{FF2B5EF4-FFF2-40B4-BE49-F238E27FC236}">
              <a16:creationId xmlns:a16="http://schemas.microsoft.com/office/drawing/2014/main" id="{ED1C7147-AEAC-427E-B08F-9944D81C684D}"/>
            </a:ext>
          </a:extLst>
        </xdr:cNvPr>
        <xdr:cNvSpPr/>
      </xdr:nvSpPr>
      <xdr:spPr>
        <a:xfrm>
          <a:off x="1079500" y="972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46361</xdr:rowOff>
    </xdr:from>
    <xdr:ext cx="599010" cy="259045"/>
    <xdr:sp macro="" textlink="">
      <xdr:nvSpPr>
        <xdr:cNvPr id="148" name="テキスト ボックス 147">
          <a:extLst>
            <a:ext uri="{FF2B5EF4-FFF2-40B4-BE49-F238E27FC236}">
              <a16:creationId xmlns:a16="http://schemas.microsoft.com/office/drawing/2014/main" id="{8CCBE830-607A-4284-A160-A5F888D137D4}"/>
            </a:ext>
          </a:extLst>
        </xdr:cNvPr>
        <xdr:cNvSpPr txBox="1"/>
      </xdr:nvSpPr>
      <xdr:spPr>
        <a:xfrm>
          <a:off x="830795" y="981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F57360EF-5878-4975-B16F-16E198FAAAEC}"/>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ACA8E238-D045-4D64-9997-A6AB87B5A152}"/>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B26BCA1E-C51A-4C1E-B260-F3690D94906E}"/>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257A6C05-96B0-4A11-90C6-C7FCDE17DF5D}"/>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47E88F93-B462-476B-9736-DB3010571DC3}"/>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8F3B1F87-A2D9-43E5-B88B-099D4D8CD005}"/>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CFC6B2B0-B6B0-4C87-AFE0-301859EF6D2A}"/>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EF06D79D-6EF3-46F1-8DAB-AC4F8E8367E1}"/>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63AEA9D9-7935-4C99-B067-33A3EEF996D8}"/>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545087DC-B37E-4D32-8B83-AC1D059CC152}"/>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E78F043C-8103-4A61-88B2-A1C1838F9414}"/>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3F8F6970-2B22-497F-8F02-83C8D16D3176}"/>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735D48BC-1573-46EA-97F8-DA81F6A4005F}"/>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F009DA58-8012-48A8-8655-29BE97D3F95E}"/>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7D38352-689B-488F-952B-D91DB6472F02}"/>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C1B3BFFA-CE2C-4EF5-BE29-AFCAB2917854}"/>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243213EF-68F2-449F-8C00-FA042C8F551E}"/>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A343C700-825F-4E38-BD44-64F96958A362}"/>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A2C61993-43B8-4E13-A7C4-DC954BE86E84}"/>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8670C81A-AFDB-4244-A14F-E34EBF7F8534}"/>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C8C38BF2-EBBE-4261-936E-48BA1226225A}"/>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180C44C8-DD49-49FB-90B3-396D0C6C2E82}"/>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354AAE6A-4D03-447B-9B48-0B2DF1576E6D}"/>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AB77804-3FB6-4158-B1DE-23F4C7A568D4}"/>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51016</xdr:rowOff>
    </xdr:from>
    <xdr:to>
      <xdr:col>24</xdr:col>
      <xdr:colOff>62865</xdr:colOff>
      <xdr:row>78</xdr:row>
      <xdr:rowOff>150419</xdr:rowOff>
    </xdr:to>
    <xdr:cxnSp macro="">
      <xdr:nvCxnSpPr>
        <xdr:cNvPr id="173" name="直線コネクタ 172">
          <a:extLst>
            <a:ext uri="{FF2B5EF4-FFF2-40B4-BE49-F238E27FC236}">
              <a16:creationId xmlns:a16="http://schemas.microsoft.com/office/drawing/2014/main" id="{CE415684-1DA8-4C73-A222-5538BC6BC28A}"/>
            </a:ext>
          </a:extLst>
        </xdr:cNvPr>
        <xdr:cNvCxnSpPr/>
      </xdr:nvCxnSpPr>
      <xdr:spPr>
        <a:xfrm flipV="1">
          <a:off x="4633595" y="12052516"/>
          <a:ext cx="1270" cy="14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154246</xdr:rowOff>
    </xdr:from>
    <xdr:ext cx="599010" cy="259045"/>
    <xdr:sp macro="" textlink="">
      <xdr:nvSpPr>
        <xdr:cNvPr id="174" name="民生費最小値テキスト">
          <a:extLst>
            <a:ext uri="{FF2B5EF4-FFF2-40B4-BE49-F238E27FC236}">
              <a16:creationId xmlns:a16="http://schemas.microsoft.com/office/drawing/2014/main" id="{2B9D58E4-8FA5-42CA-BD04-94FD37FE2C90}"/>
            </a:ext>
          </a:extLst>
        </xdr:cNvPr>
        <xdr:cNvSpPr txBox="1"/>
      </xdr:nvSpPr>
      <xdr:spPr>
        <a:xfrm>
          <a:off x="4686300" y="135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150419</xdr:rowOff>
    </xdr:from>
    <xdr:to>
      <xdr:col>24</xdr:col>
      <xdr:colOff>152400</xdr:colOff>
      <xdr:row>78</xdr:row>
      <xdr:rowOff>150419</xdr:rowOff>
    </xdr:to>
    <xdr:cxnSp macro="">
      <xdr:nvCxnSpPr>
        <xdr:cNvPr id="175" name="直線コネクタ 174">
          <a:extLst>
            <a:ext uri="{FF2B5EF4-FFF2-40B4-BE49-F238E27FC236}">
              <a16:creationId xmlns:a16="http://schemas.microsoft.com/office/drawing/2014/main" id="{4B8511C3-0DC4-48AF-BEB0-3A961398A009}"/>
            </a:ext>
          </a:extLst>
        </xdr:cNvPr>
        <xdr:cNvCxnSpPr/>
      </xdr:nvCxnSpPr>
      <xdr:spPr>
        <a:xfrm>
          <a:off x="4546600" y="1352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169143</xdr:rowOff>
    </xdr:from>
    <xdr:ext cx="599010" cy="259045"/>
    <xdr:sp macro="" textlink="">
      <xdr:nvSpPr>
        <xdr:cNvPr id="176" name="民生費最大値テキスト">
          <a:extLst>
            <a:ext uri="{FF2B5EF4-FFF2-40B4-BE49-F238E27FC236}">
              <a16:creationId xmlns:a16="http://schemas.microsoft.com/office/drawing/2014/main" id="{828413A4-6AAD-46ED-B38B-91A11560A819}"/>
            </a:ext>
          </a:extLst>
        </xdr:cNvPr>
        <xdr:cNvSpPr txBox="1"/>
      </xdr:nvSpPr>
      <xdr:spPr>
        <a:xfrm>
          <a:off x="4686300" y="1182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51016</xdr:rowOff>
    </xdr:from>
    <xdr:to>
      <xdr:col>24</xdr:col>
      <xdr:colOff>152400</xdr:colOff>
      <xdr:row>70</xdr:row>
      <xdr:rowOff>51016</xdr:rowOff>
    </xdr:to>
    <xdr:cxnSp macro="">
      <xdr:nvCxnSpPr>
        <xdr:cNvPr id="177" name="直線コネクタ 176">
          <a:extLst>
            <a:ext uri="{FF2B5EF4-FFF2-40B4-BE49-F238E27FC236}">
              <a16:creationId xmlns:a16="http://schemas.microsoft.com/office/drawing/2014/main" id="{52B5DD35-44E3-47D2-AA12-8FE69AFF9AF4}"/>
            </a:ext>
          </a:extLst>
        </xdr:cNvPr>
        <xdr:cNvCxnSpPr/>
      </xdr:nvCxnSpPr>
      <xdr:spPr>
        <a:xfrm>
          <a:off x="4546600" y="1205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4914</xdr:rowOff>
    </xdr:from>
    <xdr:to>
      <xdr:col>24</xdr:col>
      <xdr:colOff>63500</xdr:colOff>
      <xdr:row>76</xdr:row>
      <xdr:rowOff>123913</xdr:rowOff>
    </xdr:to>
    <xdr:cxnSp macro="">
      <xdr:nvCxnSpPr>
        <xdr:cNvPr id="178" name="直線コネクタ 177">
          <a:extLst>
            <a:ext uri="{FF2B5EF4-FFF2-40B4-BE49-F238E27FC236}">
              <a16:creationId xmlns:a16="http://schemas.microsoft.com/office/drawing/2014/main" id="{0E32BA2E-277A-4721-BAB0-95D108C20457}"/>
            </a:ext>
          </a:extLst>
        </xdr:cNvPr>
        <xdr:cNvCxnSpPr/>
      </xdr:nvCxnSpPr>
      <xdr:spPr>
        <a:xfrm>
          <a:off x="3797300" y="13035114"/>
          <a:ext cx="838200" cy="1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118153</xdr:rowOff>
    </xdr:from>
    <xdr:ext cx="599010" cy="259045"/>
    <xdr:sp macro="" textlink="">
      <xdr:nvSpPr>
        <xdr:cNvPr id="179" name="民生費平均値テキスト">
          <a:extLst>
            <a:ext uri="{FF2B5EF4-FFF2-40B4-BE49-F238E27FC236}">
              <a16:creationId xmlns:a16="http://schemas.microsoft.com/office/drawing/2014/main" id="{BEAE3CDE-1A2B-4638-A65E-0161D3E02326}"/>
            </a:ext>
          </a:extLst>
        </xdr:cNvPr>
        <xdr:cNvSpPr txBox="1"/>
      </xdr:nvSpPr>
      <xdr:spPr>
        <a:xfrm>
          <a:off x="4686300" y="12805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95276</xdr:rowOff>
    </xdr:from>
    <xdr:to>
      <xdr:col>24</xdr:col>
      <xdr:colOff>114300</xdr:colOff>
      <xdr:row>76</xdr:row>
      <xdr:rowOff>25425</xdr:rowOff>
    </xdr:to>
    <xdr:sp macro="" textlink="">
      <xdr:nvSpPr>
        <xdr:cNvPr id="180" name="フローチャート: 判断 179">
          <a:extLst>
            <a:ext uri="{FF2B5EF4-FFF2-40B4-BE49-F238E27FC236}">
              <a16:creationId xmlns:a16="http://schemas.microsoft.com/office/drawing/2014/main" id="{DD1EDA32-939C-44AE-BB03-AF8E2E1B877B}"/>
            </a:ext>
          </a:extLst>
        </xdr:cNvPr>
        <xdr:cNvSpPr/>
      </xdr:nvSpPr>
      <xdr:spPr>
        <a:xfrm>
          <a:off x="4584700" y="129540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4914</xdr:rowOff>
    </xdr:from>
    <xdr:to>
      <xdr:col>19</xdr:col>
      <xdr:colOff>177800</xdr:colOff>
      <xdr:row>78</xdr:row>
      <xdr:rowOff>37376</xdr:rowOff>
    </xdr:to>
    <xdr:cxnSp macro="">
      <xdr:nvCxnSpPr>
        <xdr:cNvPr id="181" name="直線コネクタ 180">
          <a:extLst>
            <a:ext uri="{FF2B5EF4-FFF2-40B4-BE49-F238E27FC236}">
              <a16:creationId xmlns:a16="http://schemas.microsoft.com/office/drawing/2014/main" id="{B9B8B710-DB9E-43EF-ACB6-92FFD30AE76A}"/>
            </a:ext>
          </a:extLst>
        </xdr:cNvPr>
        <xdr:cNvCxnSpPr/>
      </xdr:nvCxnSpPr>
      <xdr:spPr>
        <a:xfrm flipV="1">
          <a:off x="2908300" y="13035114"/>
          <a:ext cx="889000" cy="37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122555</xdr:rowOff>
    </xdr:from>
    <xdr:to>
      <xdr:col>20</xdr:col>
      <xdr:colOff>38100</xdr:colOff>
      <xdr:row>75</xdr:row>
      <xdr:rowOff>52705</xdr:rowOff>
    </xdr:to>
    <xdr:sp macro="" textlink="">
      <xdr:nvSpPr>
        <xdr:cNvPr id="182" name="フローチャート: 判断 181">
          <a:extLst>
            <a:ext uri="{FF2B5EF4-FFF2-40B4-BE49-F238E27FC236}">
              <a16:creationId xmlns:a16="http://schemas.microsoft.com/office/drawing/2014/main" id="{A42EABB5-4894-4B3D-A2FD-5C0F65B953CB}"/>
            </a:ext>
          </a:extLst>
        </xdr:cNvPr>
        <xdr:cNvSpPr/>
      </xdr:nvSpPr>
      <xdr:spPr>
        <a:xfrm>
          <a:off x="3746500" y="128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69232</xdr:rowOff>
    </xdr:from>
    <xdr:ext cx="599010" cy="259045"/>
    <xdr:sp macro="" textlink="">
      <xdr:nvSpPr>
        <xdr:cNvPr id="183" name="テキスト ボックス 182">
          <a:extLst>
            <a:ext uri="{FF2B5EF4-FFF2-40B4-BE49-F238E27FC236}">
              <a16:creationId xmlns:a16="http://schemas.microsoft.com/office/drawing/2014/main" id="{73C00BB7-B662-4C7C-8D49-2D18C2A60191}"/>
            </a:ext>
          </a:extLst>
        </xdr:cNvPr>
        <xdr:cNvSpPr txBox="1"/>
      </xdr:nvSpPr>
      <xdr:spPr>
        <a:xfrm>
          <a:off x="3497795" y="125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145338</xdr:rowOff>
    </xdr:from>
    <xdr:to>
      <xdr:col>15</xdr:col>
      <xdr:colOff>50800</xdr:colOff>
      <xdr:row>78</xdr:row>
      <xdr:rowOff>37376</xdr:rowOff>
    </xdr:to>
    <xdr:cxnSp macro="">
      <xdr:nvCxnSpPr>
        <xdr:cNvPr id="184" name="直線コネクタ 183">
          <a:extLst>
            <a:ext uri="{FF2B5EF4-FFF2-40B4-BE49-F238E27FC236}">
              <a16:creationId xmlns:a16="http://schemas.microsoft.com/office/drawing/2014/main" id="{683F5628-E667-46C4-8EF9-983E1F9636F3}"/>
            </a:ext>
          </a:extLst>
        </xdr:cNvPr>
        <xdr:cNvCxnSpPr/>
      </xdr:nvCxnSpPr>
      <xdr:spPr>
        <a:xfrm>
          <a:off x="2019300" y="13346988"/>
          <a:ext cx="889000" cy="6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104814</xdr:rowOff>
    </xdr:from>
    <xdr:to>
      <xdr:col>15</xdr:col>
      <xdr:colOff>101600</xdr:colOff>
      <xdr:row>77</xdr:row>
      <xdr:rowOff>34964</xdr:rowOff>
    </xdr:to>
    <xdr:sp macro="" textlink="">
      <xdr:nvSpPr>
        <xdr:cNvPr id="185" name="フローチャート: 判断 184">
          <a:extLst>
            <a:ext uri="{FF2B5EF4-FFF2-40B4-BE49-F238E27FC236}">
              <a16:creationId xmlns:a16="http://schemas.microsoft.com/office/drawing/2014/main" id="{D9E4F6B8-A908-41E4-A2EB-895A7EA46887}"/>
            </a:ext>
          </a:extLst>
        </xdr:cNvPr>
        <xdr:cNvSpPr/>
      </xdr:nvSpPr>
      <xdr:spPr>
        <a:xfrm>
          <a:off x="2857500" y="131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51490</xdr:rowOff>
    </xdr:from>
    <xdr:ext cx="599010" cy="259045"/>
    <xdr:sp macro="" textlink="">
      <xdr:nvSpPr>
        <xdr:cNvPr id="186" name="テキスト ボックス 185">
          <a:extLst>
            <a:ext uri="{FF2B5EF4-FFF2-40B4-BE49-F238E27FC236}">
              <a16:creationId xmlns:a16="http://schemas.microsoft.com/office/drawing/2014/main" id="{11445DB2-5C1C-4917-A8E9-5F13F877543F}"/>
            </a:ext>
          </a:extLst>
        </xdr:cNvPr>
        <xdr:cNvSpPr txBox="1"/>
      </xdr:nvSpPr>
      <xdr:spPr>
        <a:xfrm>
          <a:off x="2608795" y="1291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110604</xdr:rowOff>
    </xdr:from>
    <xdr:to>
      <xdr:col>10</xdr:col>
      <xdr:colOff>114300</xdr:colOff>
      <xdr:row>77</xdr:row>
      <xdr:rowOff>145338</xdr:rowOff>
    </xdr:to>
    <xdr:cxnSp macro="">
      <xdr:nvCxnSpPr>
        <xdr:cNvPr id="187" name="直線コネクタ 186">
          <a:extLst>
            <a:ext uri="{FF2B5EF4-FFF2-40B4-BE49-F238E27FC236}">
              <a16:creationId xmlns:a16="http://schemas.microsoft.com/office/drawing/2014/main" id="{26CC6977-F3AF-4026-B3FB-A34C2764C6B8}"/>
            </a:ext>
          </a:extLst>
        </xdr:cNvPr>
        <xdr:cNvCxnSpPr/>
      </xdr:nvCxnSpPr>
      <xdr:spPr>
        <a:xfrm>
          <a:off x="1130300" y="13312254"/>
          <a:ext cx="889000" cy="3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120955</xdr:rowOff>
    </xdr:from>
    <xdr:to>
      <xdr:col>10</xdr:col>
      <xdr:colOff>165100</xdr:colOff>
      <xdr:row>77</xdr:row>
      <xdr:rowOff>51105</xdr:rowOff>
    </xdr:to>
    <xdr:sp macro="" textlink="">
      <xdr:nvSpPr>
        <xdr:cNvPr id="188" name="フローチャート: 判断 187">
          <a:extLst>
            <a:ext uri="{FF2B5EF4-FFF2-40B4-BE49-F238E27FC236}">
              <a16:creationId xmlns:a16="http://schemas.microsoft.com/office/drawing/2014/main" id="{D5A5CFD5-74C5-445E-BA06-D517DB8A5271}"/>
            </a:ext>
          </a:extLst>
        </xdr:cNvPr>
        <xdr:cNvSpPr/>
      </xdr:nvSpPr>
      <xdr:spPr>
        <a:xfrm>
          <a:off x="1968500" y="131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67632</xdr:rowOff>
    </xdr:from>
    <xdr:ext cx="599010" cy="259045"/>
    <xdr:sp macro="" textlink="">
      <xdr:nvSpPr>
        <xdr:cNvPr id="189" name="テキスト ボックス 188">
          <a:extLst>
            <a:ext uri="{FF2B5EF4-FFF2-40B4-BE49-F238E27FC236}">
              <a16:creationId xmlns:a16="http://schemas.microsoft.com/office/drawing/2014/main" id="{DAA1152D-20F7-4193-9468-4507C7227CAF}"/>
            </a:ext>
          </a:extLst>
        </xdr:cNvPr>
        <xdr:cNvSpPr txBox="1"/>
      </xdr:nvSpPr>
      <xdr:spPr>
        <a:xfrm>
          <a:off x="1719795" y="1292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7035</xdr:rowOff>
    </xdr:from>
    <xdr:to>
      <xdr:col>6</xdr:col>
      <xdr:colOff>38100</xdr:colOff>
      <xdr:row>77</xdr:row>
      <xdr:rowOff>108635</xdr:rowOff>
    </xdr:to>
    <xdr:sp macro="" textlink="">
      <xdr:nvSpPr>
        <xdr:cNvPr id="190" name="フローチャート: 判断 189">
          <a:extLst>
            <a:ext uri="{FF2B5EF4-FFF2-40B4-BE49-F238E27FC236}">
              <a16:creationId xmlns:a16="http://schemas.microsoft.com/office/drawing/2014/main" id="{52404B6C-967A-44A8-B025-9A1020A5342B}"/>
            </a:ext>
          </a:extLst>
        </xdr:cNvPr>
        <xdr:cNvSpPr/>
      </xdr:nvSpPr>
      <xdr:spPr>
        <a:xfrm>
          <a:off x="1079500" y="132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125162</xdr:rowOff>
    </xdr:from>
    <xdr:ext cx="599010" cy="259045"/>
    <xdr:sp macro="" textlink="">
      <xdr:nvSpPr>
        <xdr:cNvPr id="191" name="テキスト ボックス 190">
          <a:extLst>
            <a:ext uri="{FF2B5EF4-FFF2-40B4-BE49-F238E27FC236}">
              <a16:creationId xmlns:a16="http://schemas.microsoft.com/office/drawing/2014/main" id="{425E1AB0-C003-4C52-953E-AAE022340771}"/>
            </a:ext>
          </a:extLst>
        </xdr:cNvPr>
        <xdr:cNvSpPr txBox="1"/>
      </xdr:nvSpPr>
      <xdr:spPr>
        <a:xfrm>
          <a:off x="830795" y="1298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EF454D3B-D0C5-4860-BDF1-EB6F300D04F6}"/>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7F107870-84CF-42E6-9A8D-9A433EE47AB5}"/>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80CEF4C7-14AE-456D-B206-3BA26357199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B0DD251B-6840-4683-81BA-A4D71A167FF2}"/>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3A1C725A-7077-4220-BE10-2D97090A7E8D}"/>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73113</xdr:rowOff>
    </xdr:from>
    <xdr:to>
      <xdr:col>24</xdr:col>
      <xdr:colOff>114300</xdr:colOff>
      <xdr:row>77</xdr:row>
      <xdr:rowOff>3263</xdr:rowOff>
    </xdr:to>
    <xdr:sp macro="" textlink="">
      <xdr:nvSpPr>
        <xdr:cNvPr id="197" name="楕円 196">
          <a:extLst>
            <a:ext uri="{FF2B5EF4-FFF2-40B4-BE49-F238E27FC236}">
              <a16:creationId xmlns:a16="http://schemas.microsoft.com/office/drawing/2014/main" id="{0758B0CD-602A-4A9A-A805-D7EC299BD9C9}"/>
            </a:ext>
          </a:extLst>
        </xdr:cNvPr>
        <xdr:cNvSpPr/>
      </xdr:nvSpPr>
      <xdr:spPr>
        <a:xfrm>
          <a:off x="4584700" y="1310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51540</xdr:rowOff>
    </xdr:from>
    <xdr:ext cx="599010" cy="259045"/>
    <xdr:sp macro="" textlink="">
      <xdr:nvSpPr>
        <xdr:cNvPr id="198" name="民生費該当値テキスト">
          <a:extLst>
            <a:ext uri="{FF2B5EF4-FFF2-40B4-BE49-F238E27FC236}">
              <a16:creationId xmlns:a16="http://schemas.microsoft.com/office/drawing/2014/main" id="{424830D3-5103-44E4-B478-EFA214590D82}"/>
            </a:ext>
          </a:extLst>
        </xdr:cNvPr>
        <xdr:cNvSpPr txBox="1"/>
      </xdr:nvSpPr>
      <xdr:spPr>
        <a:xfrm>
          <a:off x="4686300" y="1308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125565</xdr:rowOff>
    </xdr:from>
    <xdr:to>
      <xdr:col>20</xdr:col>
      <xdr:colOff>38100</xdr:colOff>
      <xdr:row>76</xdr:row>
      <xdr:rowOff>55714</xdr:rowOff>
    </xdr:to>
    <xdr:sp macro="" textlink="">
      <xdr:nvSpPr>
        <xdr:cNvPr id="199" name="楕円 198">
          <a:extLst>
            <a:ext uri="{FF2B5EF4-FFF2-40B4-BE49-F238E27FC236}">
              <a16:creationId xmlns:a16="http://schemas.microsoft.com/office/drawing/2014/main" id="{0B2567FE-C0EE-45F1-9D1E-6985D1B8E405}"/>
            </a:ext>
          </a:extLst>
        </xdr:cNvPr>
        <xdr:cNvSpPr/>
      </xdr:nvSpPr>
      <xdr:spPr>
        <a:xfrm>
          <a:off x="3746500" y="129843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46841</xdr:rowOff>
    </xdr:from>
    <xdr:ext cx="599010" cy="259045"/>
    <xdr:sp macro="" textlink="">
      <xdr:nvSpPr>
        <xdr:cNvPr id="200" name="テキスト ボックス 199">
          <a:extLst>
            <a:ext uri="{FF2B5EF4-FFF2-40B4-BE49-F238E27FC236}">
              <a16:creationId xmlns:a16="http://schemas.microsoft.com/office/drawing/2014/main" id="{7CB789B1-89EC-4456-9D89-B3EFD8128ACD}"/>
            </a:ext>
          </a:extLst>
        </xdr:cNvPr>
        <xdr:cNvSpPr txBox="1"/>
      </xdr:nvSpPr>
      <xdr:spPr>
        <a:xfrm>
          <a:off x="3497795" y="1307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158026</xdr:rowOff>
    </xdr:from>
    <xdr:to>
      <xdr:col>15</xdr:col>
      <xdr:colOff>101600</xdr:colOff>
      <xdr:row>78</xdr:row>
      <xdr:rowOff>88176</xdr:rowOff>
    </xdr:to>
    <xdr:sp macro="" textlink="">
      <xdr:nvSpPr>
        <xdr:cNvPr id="201" name="楕円 200">
          <a:extLst>
            <a:ext uri="{FF2B5EF4-FFF2-40B4-BE49-F238E27FC236}">
              <a16:creationId xmlns:a16="http://schemas.microsoft.com/office/drawing/2014/main" id="{B54EE36B-4707-482A-8874-7267E385C41F}"/>
            </a:ext>
          </a:extLst>
        </xdr:cNvPr>
        <xdr:cNvSpPr/>
      </xdr:nvSpPr>
      <xdr:spPr>
        <a:xfrm>
          <a:off x="2857500" y="13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79303</xdr:rowOff>
    </xdr:from>
    <xdr:ext cx="599010" cy="259045"/>
    <xdr:sp macro="" textlink="">
      <xdr:nvSpPr>
        <xdr:cNvPr id="202" name="テキスト ボックス 201">
          <a:extLst>
            <a:ext uri="{FF2B5EF4-FFF2-40B4-BE49-F238E27FC236}">
              <a16:creationId xmlns:a16="http://schemas.microsoft.com/office/drawing/2014/main" id="{ADFB0819-B2E0-4537-8ADE-4300D7E9354B}"/>
            </a:ext>
          </a:extLst>
        </xdr:cNvPr>
        <xdr:cNvSpPr txBox="1"/>
      </xdr:nvSpPr>
      <xdr:spPr>
        <a:xfrm>
          <a:off x="2608795" y="1345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94538</xdr:rowOff>
    </xdr:from>
    <xdr:to>
      <xdr:col>10</xdr:col>
      <xdr:colOff>165100</xdr:colOff>
      <xdr:row>78</xdr:row>
      <xdr:rowOff>24688</xdr:rowOff>
    </xdr:to>
    <xdr:sp macro="" textlink="">
      <xdr:nvSpPr>
        <xdr:cNvPr id="203" name="楕円 202">
          <a:extLst>
            <a:ext uri="{FF2B5EF4-FFF2-40B4-BE49-F238E27FC236}">
              <a16:creationId xmlns:a16="http://schemas.microsoft.com/office/drawing/2014/main" id="{837CC350-1C83-4179-8636-8E43FDE70E81}"/>
            </a:ext>
          </a:extLst>
        </xdr:cNvPr>
        <xdr:cNvSpPr/>
      </xdr:nvSpPr>
      <xdr:spPr>
        <a:xfrm>
          <a:off x="1968500" y="1329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15815</xdr:rowOff>
    </xdr:from>
    <xdr:ext cx="599010" cy="259045"/>
    <xdr:sp macro="" textlink="">
      <xdr:nvSpPr>
        <xdr:cNvPr id="204" name="テキスト ボックス 203">
          <a:extLst>
            <a:ext uri="{FF2B5EF4-FFF2-40B4-BE49-F238E27FC236}">
              <a16:creationId xmlns:a16="http://schemas.microsoft.com/office/drawing/2014/main" id="{8A4B473A-F631-457C-AF2E-B277ECA46BB6}"/>
            </a:ext>
          </a:extLst>
        </xdr:cNvPr>
        <xdr:cNvSpPr txBox="1"/>
      </xdr:nvSpPr>
      <xdr:spPr>
        <a:xfrm>
          <a:off x="1719795" y="1338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59804</xdr:rowOff>
    </xdr:from>
    <xdr:to>
      <xdr:col>6</xdr:col>
      <xdr:colOff>38100</xdr:colOff>
      <xdr:row>77</xdr:row>
      <xdr:rowOff>161404</xdr:rowOff>
    </xdr:to>
    <xdr:sp macro="" textlink="">
      <xdr:nvSpPr>
        <xdr:cNvPr id="205" name="楕円 204">
          <a:extLst>
            <a:ext uri="{FF2B5EF4-FFF2-40B4-BE49-F238E27FC236}">
              <a16:creationId xmlns:a16="http://schemas.microsoft.com/office/drawing/2014/main" id="{A221971E-EABC-46CD-9412-96E3A5AFAAD3}"/>
            </a:ext>
          </a:extLst>
        </xdr:cNvPr>
        <xdr:cNvSpPr/>
      </xdr:nvSpPr>
      <xdr:spPr>
        <a:xfrm>
          <a:off x="1079500" y="1326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152531</xdr:rowOff>
    </xdr:from>
    <xdr:ext cx="599010" cy="259045"/>
    <xdr:sp macro="" textlink="">
      <xdr:nvSpPr>
        <xdr:cNvPr id="206" name="テキスト ボックス 205">
          <a:extLst>
            <a:ext uri="{FF2B5EF4-FFF2-40B4-BE49-F238E27FC236}">
              <a16:creationId xmlns:a16="http://schemas.microsoft.com/office/drawing/2014/main" id="{26583506-91A4-48FA-8B76-88CD27A07DFF}"/>
            </a:ext>
          </a:extLst>
        </xdr:cNvPr>
        <xdr:cNvSpPr txBox="1"/>
      </xdr:nvSpPr>
      <xdr:spPr>
        <a:xfrm>
          <a:off x="830795" y="1335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42810AF5-7621-46D2-ABF8-FE489146ED94}"/>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9A745AC4-B968-4856-9E5D-E99CB526CD39}"/>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2685704B-A591-4928-9C43-6EF1CE1FD8EC}"/>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54E03FF8-01B8-4412-AC79-989290D8F5EF}"/>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290B85E8-1A3B-4F21-8CBC-D3B1376683BD}"/>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E1261707-736E-418C-BEE2-F0289D16B737}"/>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8DD3949F-04CD-4A53-AB4E-8BCD12C5E7F1}"/>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F8C58508-AF01-4C95-ADEE-8D53122D85B7}"/>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1AA5014F-701C-457F-89D1-30DE15A41EDC}"/>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391742C8-745B-4C54-88E2-48BBD99B513F}"/>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C24074A4-85C6-452D-914A-F39A03EEF96A}"/>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322E1218-56AA-4454-BC5D-FE9E0BEE5BEC}"/>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1D99ECD3-6C76-4F26-920B-AA8C301F79A2}"/>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71F0C57E-BC1B-4486-AB44-331F71647C0D}"/>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6D15EACF-8582-4B88-826A-DD34F2DA3D97}"/>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3DF1A4FC-CDFF-4805-B3FD-42C9868E990A}"/>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97CCD8E8-38FD-49BF-B834-B565DB0FBACC}"/>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8CFA463-997A-44F4-BF69-27AFFBED6FD9}"/>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EAD54876-DA7F-4CC8-BD5B-47317103C949}"/>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15B4E9AA-B17E-4C75-9F8C-E0124DE3C03B}"/>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F25C7A0-670B-47C6-A049-4E55FC9B7BB7}"/>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BC937760-321F-41F7-AAB4-E3BA35480356}"/>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C5944BC1-AB12-42FF-8B0E-4F3A780066E3}"/>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73105F88-0EB6-4AE7-B2C5-BF83A1B40297}"/>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1" name="直線コネクタ 230">
          <a:extLst>
            <a:ext uri="{FF2B5EF4-FFF2-40B4-BE49-F238E27FC236}">
              <a16:creationId xmlns:a16="http://schemas.microsoft.com/office/drawing/2014/main" id="{2BBE7AA4-754A-448F-AB33-DC91D0240557}"/>
            </a:ext>
          </a:extLst>
        </xdr:cNvPr>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2" name="衛生費最小値テキスト">
          <a:extLst>
            <a:ext uri="{FF2B5EF4-FFF2-40B4-BE49-F238E27FC236}">
              <a16:creationId xmlns:a16="http://schemas.microsoft.com/office/drawing/2014/main" id="{1143B9B2-D700-4F84-ABB2-9D6B2ABD7B5D}"/>
            </a:ext>
          </a:extLst>
        </xdr:cNvPr>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3" name="直線コネクタ 232">
          <a:extLst>
            <a:ext uri="{FF2B5EF4-FFF2-40B4-BE49-F238E27FC236}">
              <a16:creationId xmlns:a16="http://schemas.microsoft.com/office/drawing/2014/main" id="{DB6C0377-5F13-4E46-8F0B-CEFA0CD23B87}"/>
            </a:ext>
          </a:extLst>
        </xdr:cNvPr>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4" name="衛生費最大値テキスト">
          <a:extLst>
            <a:ext uri="{FF2B5EF4-FFF2-40B4-BE49-F238E27FC236}">
              <a16:creationId xmlns:a16="http://schemas.microsoft.com/office/drawing/2014/main" id="{1889413A-0717-4A9D-8BF2-74579654509B}"/>
            </a:ext>
          </a:extLst>
        </xdr:cNvPr>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5" name="直線コネクタ 234">
          <a:extLst>
            <a:ext uri="{FF2B5EF4-FFF2-40B4-BE49-F238E27FC236}">
              <a16:creationId xmlns:a16="http://schemas.microsoft.com/office/drawing/2014/main" id="{3BA42696-2CF1-45DF-B657-0D016280BBBE}"/>
            </a:ext>
          </a:extLst>
        </xdr:cNvPr>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136613</xdr:rowOff>
    </xdr:from>
    <xdr:to>
      <xdr:col>24</xdr:col>
      <xdr:colOff>63500</xdr:colOff>
      <xdr:row>97</xdr:row>
      <xdr:rowOff>89433</xdr:rowOff>
    </xdr:to>
    <xdr:cxnSp macro="">
      <xdr:nvCxnSpPr>
        <xdr:cNvPr id="236" name="直線コネクタ 235">
          <a:extLst>
            <a:ext uri="{FF2B5EF4-FFF2-40B4-BE49-F238E27FC236}">
              <a16:creationId xmlns:a16="http://schemas.microsoft.com/office/drawing/2014/main" id="{FEE68C86-AEE2-4A06-B89A-832F9D156A1C}"/>
            </a:ext>
          </a:extLst>
        </xdr:cNvPr>
        <xdr:cNvCxnSpPr/>
      </xdr:nvCxnSpPr>
      <xdr:spPr>
        <a:xfrm flipV="1">
          <a:off x="3797300" y="16595813"/>
          <a:ext cx="838200" cy="1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93997</xdr:rowOff>
    </xdr:from>
    <xdr:ext cx="534377" cy="259045"/>
    <xdr:sp macro="" textlink="">
      <xdr:nvSpPr>
        <xdr:cNvPr id="237" name="衛生費平均値テキスト">
          <a:extLst>
            <a:ext uri="{FF2B5EF4-FFF2-40B4-BE49-F238E27FC236}">
              <a16:creationId xmlns:a16="http://schemas.microsoft.com/office/drawing/2014/main" id="{21410967-0B52-442E-9C0F-2591F402E0F9}"/>
            </a:ext>
          </a:extLst>
        </xdr:cNvPr>
        <xdr:cNvSpPr txBox="1"/>
      </xdr:nvSpPr>
      <xdr:spPr>
        <a:xfrm>
          <a:off x="4686300" y="1655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8" name="フローチャート: 判断 237">
          <a:extLst>
            <a:ext uri="{FF2B5EF4-FFF2-40B4-BE49-F238E27FC236}">
              <a16:creationId xmlns:a16="http://schemas.microsoft.com/office/drawing/2014/main" id="{8018D517-EBA6-4864-BFC0-ADADD5228868}"/>
            </a:ext>
          </a:extLst>
        </xdr:cNvPr>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89433</xdr:rowOff>
    </xdr:from>
    <xdr:to>
      <xdr:col>19</xdr:col>
      <xdr:colOff>177800</xdr:colOff>
      <xdr:row>98</xdr:row>
      <xdr:rowOff>18275</xdr:rowOff>
    </xdr:to>
    <xdr:cxnSp macro="">
      <xdr:nvCxnSpPr>
        <xdr:cNvPr id="239" name="直線コネクタ 238">
          <a:extLst>
            <a:ext uri="{FF2B5EF4-FFF2-40B4-BE49-F238E27FC236}">
              <a16:creationId xmlns:a16="http://schemas.microsoft.com/office/drawing/2014/main" id="{EA2141D5-4E27-4926-84B3-3DBA29B818EF}"/>
            </a:ext>
          </a:extLst>
        </xdr:cNvPr>
        <xdr:cNvCxnSpPr/>
      </xdr:nvCxnSpPr>
      <xdr:spPr>
        <a:xfrm flipV="1">
          <a:off x="2908300" y="16720083"/>
          <a:ext cx="889000" cy="10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0" name="フローチャート: 判断 239">
          <a:extLst>
            <a:ext uri="{FF2B5EF4-FFF2-40B4-BE49-F238E27FC236}">
              <a16:creationId xmlns:a16="http://schemas.microsoft.com/office/drawing/2014/main" id="{D1676A1D-E6EA-49CE-965E-444D800A2408}"/>
            </a:ext>
          </a:extLst>
        </xdr:cNvPr>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76001</xdr:rowOff>
    </xdr:from>
    <xdr:ext cx="534377" cy="259045"/>
    <xdr:sp macro="" textlink="">
      <xdr:nvSpPr>
        <xdr:cNvPr id="241" name="テキスト ボックス 240">
          <a:extLst>
            <a:ext uri="{FF2B5EF4-FFF2-40B4-BE49-F238E27FC236}">
              <a16:creationId xmlns:a16="http://schemas.microsoft.com/office/drawing/2014/main" id="{0B95694A-7450-4D42-BBB1-B8DA6E29C3F5}"/>
            </a:ext>
          </a:extLst>
        </xdr:cNvPr>
        <xdr:cNvSpPr txBox="1"/>
      </xdr:nvSpPr>
      <xdr:spPr>
        <a:xfrm>
          <a:off x="3530111" y="163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17311</xdr:rowOff>
    </xdr:from>
    <xdr:to>
      <xdr:col>15</xdr:col>
      <xdr:colOff>50800</xdr:colOff>
      <xdr:row>98</xdr:row>
      <xdr:rowOff>18275</xdr:rowOff>
    </xdr:to>
    <xdr:cxnSp macro="">
      <xdr:nvCxnSpPr>
        <xdr:cNvPr id="242" name="直線コネクタ 241">
          <a:extLst>
            <a:ext uri="{FF2B5EF4-FFF2-40B4-BE49-F238E27FC236}">
              <a16:creationId xmlns:a16="http://schemas.microsoft.com/office/drawing/2014/main" id="{C6E5FD06-295A-40C5-8F3A-2A59DB50A293}"/>
            </a:ext>
          </a:extLst>
        </xdr:cNvPr>
        <xdr:cNvCxnSpPr/>
      </xdr:nvCxnSpPr>
      <xdr:spPr>
        <a:xfrm>
          <a:off x="2019300" y="16819411"/>
          <a:ext cx="8890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3" name="フローチャート: 判断 242">
          <a:extLst>
            <a:ext uri="{FF2B5EF4-FFF2-40B4-BE49-F238E27FC236}">
              <a16:creationId xmlns:a16="http://schemas.microsoft.com/office/drawing/2014/main" id="{9877036F-75FF-4D3C-9BE8-D54D461E2B6A}"/>
            </a:ext>
          </a:extLst>
        </xdr:cNvPr>
        <xdr:cNvSpPr/>
      </xdr:nvSpPr>
      <xdr:spPr>
        <a:xfrm>
          <a:off x="2857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10037</xdr:rowOff>
    </xdr:from>
    <xdr:ext cx="534377" cy="259045"/>
    <xdr:sp macro="" textlink="">
      <xdr:nvSpPr>
        <xdr:cNvPr id="244" name="テキスト ボックス 243">
          <a:extLst>
            <a:ext uri="{FF2B5EF4-FFF2-40B4-BE49-F238E27FC236}">
              <a16:creationId xmlns:a16="http://schemas.microsoft.com/office/drawing/2014/main" id="{A81B100B-1446-45A9-B7F3-9EE3B4342318}"/>
            </a:ext>
          </a:extLst>
        </xdr:cNvPr>
        <xdr:cNvSpPr txBox="1"/>
      </xdr:nvSpPr>
      <xdr:spPr>
        <a:xfrm>
          <a:off x="2641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168644</xdr:rowOff>
    </xdr:from>
    <xdr:to>
      <xdr:col>10</xdr:col>
      <xdr:colOff>114300</xdr:colOff>
      <xdr:row>98</xdr:row>
      <xdr:rowOff>17311</xdr:rowOff>
    </xdr:to>
    <xdr:cxnSp macro="">
      <xdr:nvCxnSpPr>
        <xdr:cNvPr id="245" name="直線コネクタ 244">
          <a:extLst>
            <a:ext uri="{FF2B5EF4-FFF2-40B4-BE49-F238E27FC236}">
              <a16:creationId xmlns:a16="http://schemas.microsoft.com/office/drawing/2014/main" id="{DF9BBD3E-E7A4-48E4-9B20-D17ECD93DC6F}"/>
            </a:ext>
          </a:extLst>
        </xdr:cNvPr>
        <xdr:cNvCxnSpPr/>
      </xdr:nvCxnSpPr>
      <xdr:spPr>
        <a:xfrm>
          <a:off x="1130300" y="16799294"/>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6" name="フローチャート: 判断 245">
          <a:extLst>
            <a:ext uri="{FF2B5EF4-FFF2-40B4-BE49-F238E27FC236}">
              <a16:creationId xmlns:a16="http://schemas.microsoft.com/office/drawing/2014/main" id="{EBD4155D-CF9C-451D-82D3-894F0E4FF3A7}"/>
            </a:ext>
          </a:extLst>
        </xdr:cNvPr>
        <xdr:cNvSpPr/>
      </xdr:nvSpPr>
      <xdr:spPr>
        <a:xfrm>
          <a:off x="1968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39984</xdr:rowOff>
    </xdr:from>
    <xdr:ext cx="534377" cy="259045"/>
    <xdr:sp macro="" textlink="">
      <xdr:nvSpPr>
        <xdr:cNvPr id="247" name="テキスト ボックス 246">
          <a:extLst>
            <a:ext uri="{FF2B5EF4-FFF2-40B4-BE49-F238E27FC236}">
              <a16:creationId xmlns:a16="http://schemas.microsoft.com/office/drawing/2014/main" id="{407E3F8E-7369-4C02-8F51-19F1928A3CD0}"/>
            </a:ext>
          </a:extLst>
        </xdr:cNvPr>
        <xdr:cNvSpPr txBox="1"/>
      </xdr:nvSpPr>
      <xdr:spPr>
        <a:xfrm>
          <a:off x="1752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48" name="フローチャート: 判断 247">
          <a:extLst>
            <a:ext uri="{FF2B5EF4-FFF2-40B4-BE49-F238E27FC236}">
              <a16:creationId xmlns:a16="http://schemas.microsoft.com/office/drawing/2014/main" id="{834BE1A7-EFFB-4D32-AABB-19E76E048490}"/>
            </a:ext>
          </a:extLst>
        </xdr:cNvPr>
        <xdr:cNvSpPr/>
      </xdr:nvSpPr>
      <xdr:spPr>
        <a:xfrm>
          <a:off x="1079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44277</xdr:rowOff>
    </xdr:from>
    <xdr:ext cx="534377" cy="259045"/>
    <xdr:sp macro="" textlink="">
      <xdr:nvSpPr>
        <xdr:cNvPr id="249" name="テキスト ボックス 248">
          <a:extLst>
            <a:ext uri="{FF2B5EF4-FFF2-40B4-BE49-F238E27FC236}">
              <a16:creationId xmlns:a16="http://schemas.microsoft.com/office/drawing/2014/main" id="{24D5FE0D-13D4-486A-8C17-7758766332C5}"/>
            </a:ext>
          </a:extLst>
        </xdr:cNvPr>
        <xdr:cNvSpPr txBox="1"/>
      </xdr:nvSpPr>
      <xdr:spPr>
        <a:xfrm>
          <a:off x="863111" y="168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7FA53F8C-036C-4AB7-BC6A-7551745ADD5A}"/>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1829D961-6BA3-4ECD-A83B-4C4869F0610D}"/>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9AE85E4E-BF53-40A4-82A3-6FCFE44973B1}"/>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546F62D2-5A79-4CC9-A455-BEB3CB686A1F}"/>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99E268F1-8290-4DFF-8FD7-EBB9A7E0A79F}"/>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85813</xdr:rowOff>
    </xdr:from>
    <xdr:to>
      <xdr:col>24</xdr:col>
      <xdr:colOff>114300</xdr:colOff>
      <xdr:row>97</xdr:row>
      <xdr:rowOff>15963</xdr:rowOff>
    </xdr:to>
    <xdr:sp macro="" textlink="">
      <xdr:nvSpPr>
        <xdr:cNvPr id="255" name="楕円 254">
          <a:extLst>
            <a:ext uri="{FF2B5EF4-FFF2-40B4-BE49-F238E27FC236}">
              <a16:creationId xmlns:a16="http://schemas.microsoft.com/office/drawing/2014/main" id="{71CCBDC9-405D-4D6D-BD9E-A9F5041BDEEA}"/>
            </a:ext>
          </a:extLst>
        </xdr:cNvPr>
        <xdr:cNvSpPr/>
      </xdr:nvSpPr>
      <xdr:spPr>
        <a:xfrm>
          <a:off x="4584700" y="165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108690</xdr:rowOff>
    </xdr:from>
    <xdr:ext cx="534377" cy="259045"/>
    <xdr:sp macro="" textlink="">
      <xdr:nvSpPr>
        <xdr:cNvPr id="256" name="衛生費該当値テキスト">
          <a:extLst>
            <a:ext uri="{FF2B5EF4-FFF2-40B4-BE49-F238E27FC236}">
              <a16:creationId xmlns:a16="http://schemas.microsoft.com/office/drawing/2014/main" id="{E5A33636-AE70-409B-BBEF-B6CF53BB3461}"/>
            </a:ext>
          </a:extLst>
        </xdr:cNvPr>
        <xdr:cNvSpPr txBox="1"/>
      </xdr:nvSpPr>
      <xdr:spPr>
        <a:xfrm>
          <a:off x="4686300" y="1639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38633</xdr:rowOff>
    </xdr:from>
    <xdr:to>
      <xdr:col>20</xdr:col>
      <xdr:colOff>38100</xdr:colOff>
      <xdr:row>97</xdr:row>
      <xdr:rowOff>140233</xdr:rowOff>
    </xdr:to>
    <xdr:sp macro="" textlink="">
      <xdr:nvSpPr>
        <xdr:cNvPr id="257" name="楕円 256">
          <a:extLst>
            <a:ext uri="{FF2B5EF4-FFF2-40B4-BE49-F238E27FC236}">
              <a16:creationId xmlns:a16="http://schemas.microsoft.com/office/drawing/2014/main" id="{A6618703-B8D7-4239-AC8F-2212B8FF5C42}"/>
            </a:ext>
          </a:extLst>
        </xdr:cNvPr>
        <xdr:cNvSpPr/>
      </xdr:nvSpPr>
      <xdr:spPr>
        <a:xfrm>
          <a:off x="3746500" y="1666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131360</xdr:rowOff>
    </xdr:from>
    <xdr:ext cx="534377" cy="259045"/>
    <xdr:sp macro="" textlink="">
      <xdr:nvSpPr>
        <xdr:cNvPr id="258" name="テキスト ボックス 257">
          <a:extLst>
            <a:ext uri="{FF2B5EF4-FFF2-40B4-BE49-F238E27FC236}">
              <a16:creationId xmlns:a16="http://schemas.microsoft.com/office/drawing/2014/main" id="{6874F78B-6C91-42EE-8023-BC180E88BEFC}"/>
            </a:ext>
          </a:extLst>
        </xdr:cNvPr>
        <xdr:cNvSpPr txBox="1"/>
      </xdr:nvSpPr>
      <xdr:spPr>
        <a:xfrm>
          <a:off x="3530111" y="1676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138925</xdr:rowOff>
    </xdr:from>
    <xdr:to>
      <xdr:col>15</xdr:col>
      <xdr:colOff>101600</xdr:colOff>
      <xdr:row>98</xdr:row>
      <xdr:rowOff>69075</xdr:rowOff>
    </xdr:to>
    <xdr:sp macro="" textlink="">
      <xdr:nvSpPr>
        <xdr:cNvPr id="259" name="楕円 258">
          <a:extLst>
            <a:ext uri="{FF2B5EF4-FFF2-40B4-BE49-F238E27FC236}">
              <a16:creationId xmlns:a16="http://schemas.microsoft.com/office/drawing/2014/main" id="{F2468EFF-F913-4B68-8948-3EB4C1A88535}"/>
            </a:ext>
          </a:extLst>
        </xdr:cNvPr>
        <xdr:cNvSpPr/>
      </xdr:nvSpPr>
      <xdr:spPr>
        <a:xfrm>
          <a:off x="2857500" y="167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60202</xdr:rowOff>
    </xdr:from>
    <xdr:ext cx="534377" cy="259045"/>
    <xdr:sp macro="" textlink="">
      <xdr:nvSpPr>
        <xdr:cNvPr id="260" name="テキスト ボックス 259">
          <a:extLst>
            <a:ext uri="{FF2B5EF4-FFF2-40B4-BE49-F238E27FC236}">
              <a16:creationId xmlns:a16="http://schemas.microsoft.com/office/drawing/2014/main" id="{65D400F6-FB87-4F26-A98B-E916CF1EDF7F}"/>
            </a:ext>
          </a:extLst>
        </xdr:cNvPr>
        <xdr:cNvSpPr txBox="1"/>
      </xdr:nvSpPr>
      <xdr:spPr>
        <a:xfrm>
          <a:off x="2641111" y="1686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137961</xdr:rowOff>
    </xdr:from>
    <xdr:to>
      <xdr:col>10</xdr:col>
      <xdr:colOff>165100</xdr:colOff>
      <xdr:row>98</xdr:row>
      <xdr:rowOff>68111</xdr:rowOff>
    </xdr:to>
    <xdr:sp macro="" textlink="">
      <xdr:nvSpPr>
        <xdr:cNvPr id="261" name="楕円 260">
          <a:extLst>
            <a:ext uri="{FF2B5EF4-FFF2-40B4-BE49-F238E27FC236}">
              <a16:creationId xmlns:a16="http://schemas.microsoft.com/office/drawing/2014/main" id="{BA4ACB94-640B-4062-A2BC-C29268CCECC4}"/>
            </a:ext>
          </a:extLst>
        </xdr:cNvPr>
        <xdr:cNvSpPr/>
      </xdr:nvSpPr>
      <xdr:spPr>
        <a:xfrm>
          <a:off x="1968500" y="1676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59238</xdr:rowOff>
    </xdr:from>
    <xdr:ext cx="534377" cy="259045"/>
    <xdr:sp macro="" textlink="">
      <xdr:nvSpPr>
        <xdr:cNvPr id="262" name="テキスト ボックス 261">
          <a:extLst>
            <a:ext uri="{FF2B5EF4-FFF2-40B4-BE49-F238E27FC236}">
              <a16:creationId xmlns:a16="http://schemas.microsoft.com/office/drawing/2014/main" id="{05D6CDE4-49AA-4281-9F26-71D5812D9ECE}"/>
            </a:ext>
          </a:extLst>
        </xdr:cNvPr>
        <xdr:cNvSpPr txBox="1"/>
      </xdr:nvSpPr>
      <xdr:spPr>
        <a:xfrm>
          <a:off x="1752111" y="1686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117844</xdr:rowOff>
    </xdr:from>
    <xdr:to>
      <xdr:col>6</xdr:col>
      <xdr:colOff>38100</xdr:colOff>
      <xdr:row>98</xdr:row>
      <xdr:rowOff>47994</xdr:rowOff>
    </xdr:to>
    <xdr:sp macro="" textlink="">
      <xdr:nvSpPr>
        <xdr:cNvPr id="263" name="楕円 262">
          <a:extLst>
            <a:ext uri="{FF2B5EF4-FFF2-40B4-BE49-F238E27FC236}">
              <a16:creationId xmlns:a16="http://schemas.microsoft.com/office/drawing/2014/main" id="{B54FA430-145E-4B09-91A2-E212EBA08C7C}"/>
            </a:ext>
          </a:extLst>
        </xdr:cNvPr>
        <xdr:cNvSpPr/>
      </xdr:nvSpPr>
      <xdr:spPr>
        <a:xfrm>
          <a:off x="1079500" y="167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64521</xdr:rowOff>
    </xdr:from>
    <xdr:ext cx="534377" cy="259045"/>
    <xdr:sp macro="" textlink="">
      <xdr:nvSpPr>
        <xdr:cNvPr id="264" name="テキスト ボックス 263">
          <a:extLst>
            <a:ext uri="{FF2B5EF4-FFF2-40B4-BE49-F238E27FC236}">
              <a16:creationId xmlns:a16="http://schemas.microsoft.com/office/drawing/2014/main" id="{40E65C69-5688-4794-9207-4B8A31F4FCD6}"/>
            </a:ext>
          </a:extLst>
        </xdr:cNvPr>
        <xdr:cNvSpPr txBox="1"/>
      </xdr:nvSpPr>
      <xdr:spPr>
        <a:xfrm>
          <a:off x="863111" y="165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A65DA705-87BF-4162-89F4-53FB62FB8F71}"/>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77601705-2D90-4410-9E61-06C930C0B18B}"/>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3D50EC19-72C9-45F4-9FC9-E87E1A826251}"/>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BB367054-7881-4B48-BC8A-5A37BACB7327}"/>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43FF27EB-35EE-46CE-8784-43A97C25498B}"/>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99E26CDB-4FBA-4143-8F17-3FE0CC4951C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21004338-49EF-4010-A284-784E3FA3B08E}"/>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554CA032-D995-4AEB-81CE-44FF2265007E}"/>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B6FFA638-86DC-482C-97DA-8B0ADE86EE78}"/>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AFA8E6B3-F9D3-4636-A729-F110B5B3D628}"/>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59DA37C6-39C5-4DD5-A18D-6E0A73F0FBD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D26ADA16-6D92-4A90-ABF7-22394C0058A1}"/>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A9D3E71D-A137-4C9B-B391-B14FFB890DB1}"/>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1901487-6D9B-4536-97FC-F2D0BE715115}"/>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87D8DD9A-5C00-4F33-B1B1-7F2BDBCCDFDC}"/>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1E35D67B-9FD8-487F-9744-79186024481C}"/>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CEF3A707-92C5-4F47-928F-258D2E6149DB}"/>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6A8E5590-8FC6-438C-AD22-607776492071}"/>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A0BFA8C8-847F-4E99-8360-4DA6A33B7643}"/>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404D75D7-3E55-4EDE-BDE1-36E6094C32CC}"/>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D8F5912A-2B14-4415-BDCC-E668C2220745}"/>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9601C75B-07CC-466C-972F-D0F10DCBD83C}"/>
            </a:ext>
          </a:extLst>
        </xdr:cNvPr>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4830F215-D9E7-4B01-8929-C9F6DCC89CCC}"/>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7F68FC31-9F57-4F6B-B974-247953B831E4}"/>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89" name="労働費最大値テキスト">
          <a:extLst>
            <a:ext uri="{FF2B5EF4-FFF2-40B4-BE49-F238E27FC236}">
              <a16:creationId xmlns:a16="http://schemas.microsoft.com/office/drawing/2014/main" id="{08AA5150-8C30-47F1-BF2D-EE5954243815}"/>
            </a:ext>
          </a:extLst>
        </xdr:cNvPr>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0" name="直線コネクタ 289">
          <a:extLst>
            <a:ext uri="{FF2B5EF4-FFF2-40B4-BE49-F238E27FC236}">
              <a16:creationId xmlns:a16="http://schemas.microsoft.com/office/drawing/2014/main" id="{EF5CD046-82AB-4580-A6F3-70893BC3E637}"/>
            </a:ext>
          </a:extLst>
        </xdr:cNvPr>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20828</xdr:rowOff>
    </xdr:from>
    <xdr:to>
      <xdr:col>55</xdr:col>
      <xdr:colOff>0</xdr:colOff>
      <xdr:row>38</xdr:row>
      <xdr:rowOff>29514</xdr:rowOff>
    </xdr:to>
    <xdr:cxnSp macro="">
      <xdr:nvCxnSpPr>
        <xdr:cNvPr id="291" name="直線コネクタ 290">
          <a:extLst>
            <a:ext uri="{FF2B5EF4-FFF2-40B4-BE49-F238E27FC236}">
              <a16:creationId xmlns:a16="http://schemas.microsoft.com/office/drawing/2014/main" id="{44DC0A3D-E62A-4078-B164-571559D5654F}"/>
            </a:ext>
          </a:extLst>
        </xdr:cNvPr>
        <xdr:cNvCxnSpPr/>
      </xdr:nvCxnSpPr>
      <xdr:spPr>
        <a:xfrm flipV="1">
          <a:off x="9639300" y="6535928"/>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69258</xdr:rowOff>
    </xdr:from>
    <xdr:ext cx="378565" cy="259045"/>
    <xdr:sp macro="" textlink="">
      <xdr:nvSpPr>
        <xdr:cNvPr id="292" name="労働費平均値テキスト">
          <a:extLst>
            <a:ext uri="{FF2B5EF4-FFF2-40B4-BE49-F238E27FC236}">
              <a16:creationId xmlns:a16="http://schemas.microsoft.com/office/drawing/2014/main" id="{1CD0DF13-72C8-46FF-A86B-775BB0B8D2D0}"/>
            </a:ext>
          </a:extLst>
        </xdr:cNvPr>
        <xdr:cNvSpPr txBox="1"/>
      </xdr:nvSpPr>
      <xdr:spPr>
        <a:xfrm>
          <a:off x="10528300" y="6241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3" name="フローチャート: 判断 292">
          <a:extLst>
            <a:ext uri="{FF2B5EF4-FFF2-40B4-BE49-F238E27FC236}">
              <a16:creationId xmlns:a16="http://schemas.microsoft.com/office/drawing/2014/main" id="{39B845C4-CE01-4CF6-838C-1AE3644005AB}"/>
            </a:ext>
          </a:extLst>
        </xdr:cNvPr>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29514</xdr:rowOff>
    </xdr:from>
    <xdr:to>
      <xdr:col>50</xdr:col>
      <xdr:colOff>114300</xdr:colOff>
      <xdr:row>38</xdr:row>
      <xdr:rowOff>45974</xdr:rowOff>
    </xdr:to>
    <xdr:cxnSp macro="">
      <xdr:nvCxnSpPr>
        <xdr:cNvPr id="294" name="直線コネクタ 293">
          <a:extLst>
            <a:ext uri="{FF2B5EF4-FFF2-40B4-BE49-F238E27FC236}">
              <a16:creationId xmlns:a16="http://schemas.microsoft.com/office/drawing/2014/main" id="{D6991FA2-88E1-4BDE-82EA-998E3B10AA7D}"/>
            </a:ext>
          </a:extLst>
        </xdr:cNvPr>
        <xdr:cNvCxnSpPr/>
      </xdr:nvCxnSpPr>
      <xdr:spPr>
        <a:xfrm flipV="1">
          <a:off x="8750300" y="6544614"/>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5" name="フローチャート: 判断 294">
          <a:extLst>
            <a:ext uri="{FF2B5EF4-FFF2-40B4-BE49-F238E27FC236}">
              <a16:creationId xmlns:a16="http://schemas.microsoft.com/office/drawing/2014/main" id="{97C9EA91-BB65-4F5C-BF2E-7250CB62F06F}"/>
            </a:ext>
          </a:extLst>
        </xdr:cNvPr>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296" name="テキスト ボックス 295">
          <a:extLst>
            <a:ext uri="{FF2B5EF4-FFF2-40B4-BE49-F238E27FC236}">
              <a16:creationId xmlns:a16="http://schemas.microsoft.com/office/drawing/2014/main" id="{B4748217-0F43-4111-BB57-794C84FAD698}"/>
            </a:ext>
          </a:extLst>
        </xdr:cNvPr>
        <xdr:cNvSpPr txBox="1"/>
      </xdr:nvSpPr>
      <xdr:spPr>
        <a:xfrm>
          <a:off x="9450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33172</xdr:rowOff>
    </xdr:from>
    <xdr:to>
      <xdr:col>45</xdr:col>
      <xdr:colOff>177800</xdr:colOff>
      <xdr:row>38</xdr:row>
      <xdr:rowOff>45974</xdr:rowOff>
    </xdr:to>
    <xdr:cxnSp macro="">
      <xdr:nvCxnSpPr>
        <xdr:cNvPr id="297" name="直線コネクタ 296">
          <a:extLst>
            <a:ext uri="{FF2B5EF4-FFF2-40B4-BE49-F238E27FC236}">
              <a16:creationId xmlns:a16="http://schemas.microsoft.com/office/drawing/2014/main" id="{C4FA1432-39C2-4D08-94FE-5072267F97F0}"/>
            </a:ext>
          </a:extLst>
        </xdr:cNvPr>
        <xdr:cNvCxnSpPr/>
      </xdr:nvCxnSpPr>
      <xdr:spPr>
        <a:xfrm>
          <a:off x="7861300" y="6548272"/>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298" name="フローチャート: 判断 297">
          <a:extLst>
            <a:ext uri="{FF2B5EF4-FFF2-40B4-BE49-F238E27FC236}">
              <a16:creationId xmlns:a16="http://schemas.microsoft.com/office/drawing/2014/main" id="{C8A62DD1-EDE0-4AA4-9E4A-CAFFC872A759}"/>
            </a:ext>
          </a:extLst>
        </xdr:cNvPr>
        <xdr:cNvSpPr/>
      </xdr:nvSpPr>
      <xdr:spPr>
        <a:xfrm>
          <a:off x="8699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57980</xdr:rowOff>
    </xdr:from>
    <xdr:ext cx="378565" cy="259045"/>
    <xdr:sp macro="" textlink="">
      <xdr:nvSpPr>
        <xdr:cNvPr id="299" name="テキスト ボックス 298">
          <a:extLst>
            <a:ext uri="{FF2B5EF4-FFF2-40B4-BE49-F238E27FC236}">
              <a16:creationId xmlns:a16="http://schemas.microsoft.com/office/drawing/2014/main" id="{C405DDDA-5233-4CCD-BAC2-0248E4A7E7DD}"/>
            </a:ext>
          </a:extLst>
        </xdr:cNvPr>
        <xdr:cNvSpPr txBox="1"/>
      </xdr:nvSpPr>
      <xdr:spPr>
        <a:xfrm>
          <a:off x="8561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33172</xdr:rowOff>
    </xdr:from>
    <xdr:to>
      <xdr:col>41</xdr:col>
      <xdr:colOff>50800</xdr:colOff>
      <xdr:row>38</xdr:row>
      <xdr:rowOff>35001</xdr:rowOff>
    </xdr:to>
    <xdr:cxnSp macro="">
      <xdr:nvCxnSpPr>
        <xdr:cNvPr id="300" name="直線コネクタ 299">
          <a:extLst>
            <a:ext uri="{FF2B5EF4-FFF2-40B4-BE49-F238E27FC236}">
              <a16:creationId xmlns:a16="http://schemas.microsoft.com/office/drawing/2014/main" id="{23B11C4E-55AA-4978-8401-08D7252509CA}"/>
            </a:ext>
          </a:extLst>
        </xdr:cNvPr>
        <xdr:cNvCxnSpPr/>
      </xdr:nvCxnSpPr>
      <xdr:spPr>
        <a:xfrm flipV="1">
          <a:off x="6972300" y="654827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1" name="フローチャート: 判断 300">
          <a:extLst>
            <a:ext uri="{FF2B5EF4-FFF2-40B4-BE49-F238E27FC236}">
              <a16:creationId xmlns:a16="http://schemas.microsoft.com/office/drawing/2014/main" id="{5D30BCD4-0105-4567-89FC-5120A0B6B3B1}"/>
            </a:ext>
          </a:extLst>
        </xdr:cNvPr>
        <xdr:cNvSpPr/>
      </xdr:nvSpPr>
      <xdr:spPr>
        <a:xfrm>
          <a:off x="7810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47464</xdr:rowOff>
    </xdr:from>
    <xdr:ext cx="378565" cy="259045"/>
    <xdr:sp macro="" textlink="">
      <xdr:nvSpPr>
        <xdr:cNvPr id="302" name="テキスト ボックス 301">
          <a:extLst>
            <a:ext uri="{FF2B5EF4-FFF2-40B4-BE49-F238E27FC236}">
              <a16:creationId xmlns:a16="http://schemas.microsoft.com/office/drawing/2014/main" id="{2ADC6227-CFF8-428C-A6BB-536F06A55E19}"/>
            </a:ext>
          </a:extLst>
        </xdr:cNvPr>
        <xdr:cNvSpPr txBox="1"/>
      </xdr:nvSpPr>
      <xdr:spPr>
        <a:xfrm>
          <a:off x="7672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3" name="フローチャート: 判断 302">
          <a:extLst>
            <a:ext uri="{FF2B5EF4-FFF2-40B4-BE49-F238E27FC236}">
              <a16:creationId xmlns:a16="http://schemas.microsoft.com/office/drawing/2014/main" id="{459810B3-09BF-47AD-B5EE-A7495EC42117}"/>
            </a:ext>
          </a:extLst>
        </xdr:cNvPr>
        <xdr:cNvSpPr/>
      </xdr:nvSpPr>
      <xdr:spPr>
        <a:xfrm>
          <a:off x="6921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54322</xdr:rowOff>
    </xdr:from>
    <xdr:ext cx="378565" cy="259045"/>
    <xdr:sp macro="" textlink="">
      <xdr:nvSpPr>
        <xdr:cNvPr id="304" name="テキスト ボックス 303">
          <a:extLst>
            <a:ext uri="{FF2B5EF4-FFF2-40B4-BE49-F238E27FC236}">
              <a16:creationId xmlns:a16="http://schemas.microsoft.com/office/drawing/2014/main" id="{F1157722-29A6-4481-AB18-DD25CFB35055}"/>
            </a:ext>
          </a:extLst>
        </xdr:cNvPr>
        <xdr:cNvSpPr txBox="1"/>
      </xdr:nvSpPr>
      <xdr:spPr>
        <a:xfrm>
          <a:off x="6783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28E5691C-C516-4FB4-B4F3-E76914636986}"/>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8EC5F044-478F-4E96-9C86-5C46D1330749}"/>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D96CDF-6655-41DA-BF83-0E59E8B6BFC6}"/>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88AC4266-E7B6-443B-87C4-FAD6797DAB91}"/>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AE27CA2A-9C2E-477A-9DC8-0B5E5C690567}"/>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141478</xdr:rowOff>
    </xdr:from>
    <xdr:to>
      <xdr:col>55</xdr:col>
      <xdr:colOff>50800</xdr:colOff>
      <xdr:row>38</xdr:row>
      <xdr:rowOff>71628</xdr:rowOff>
    </xdr:to>
    <xdr:sp macro="" textlink="">
      <xdr:nvSpPr>
        <xdr:cNvPr id="310" name="楕円 309">
          <a:extLst>
            <a:ext uri="{FF2B5EF4-FFF2-40B4-BE49-F238E27FC236}">
              <a16:creationId xmlns:a16="http://schemas.microsoft.com/office/drawing/2014/main" id="{3BDE1EB4-123E-406F-AB11-C6E7FE670336}"/>
            </a:ext>
          </a:extLst>
        </xdr:cNvPr>
        <xdr:cNvSpPr/>
      </xdr:nvSpPr>
      <xdr:spPr>
        <a:xfrm>
          <a:off x="104267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56405</xdr:rowOff>
    </xdr:from>
    <xdr:ext cx="378565" cy="259045"/>
    <xdr:sp macro="" textlink="">
      <xdr:nvSpPr>
        <xdr:cNvPr id="311" name="労働費該当値テキスト">
          <a:extLst>
            <a:ext uri="{FF2B5EF4-FFF2-40B4-BE49-F238E27FC236}">
              <a16:creationId xmlns:a16="http://schemas.microsoft.com/office/drawing/2014/main" id="{17237FA1-2897-4F96-86A4-2287FC02992C}"/>
            </a:ext>
          </a:extLst>
        </xdr:cNvPr>
        <xdr:cNvSpPr txBox="1"/>
      </xdr:nvSpPr>
      <xdr:spPr>
        <a:xfrm>
          <a:off x="10528300" y="640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150165</xdr:rowOff>
    </xdr:from>
    <xdr:to>
      <xdr:col>50</xdr:col>
      <xdr:colOff>165100</xdr:colOff>
      <xdr:row>38</xdr:row>
      <xdr:rowOff>80314</xdr:rowOff>
    </xdr:to>
    <xdr:sp macro="" textlink="">
      <xdr:nvSpPr>
        <xdr:cNvPr id="312" name="楕円 311">
          <a:extLst>
            <a:ext uri="{FF2B5EF4-FFF2-40B4-BE49-F238E27FC236}">
              <a16:creationId xmlns:a16="http://schemas.microsoft.com/office/drawing/2014/main" id="{998E9017-CF3E-48A9-9EA7-4989E9A9AA94}"/>
            </a:ext>
          </a:extLst>
        </xdr:cNvPr>
        <xdr:cNvSpPr/>
      </xdr:nvSpPr>
      <xdr:spPr>
        <a:xfrm>
          <a:off x="9588500" y="6493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71441</xdr:rowOff>
    </xdr:from>
    <xdr:ext cx="378565" cy="259045"/>
    <xdr:sp macro="" textlink="">
      <xdr:nvSpPr>
        <xdr:cNvPr id="313" name="テキスト ボックス 312">
          <a:extLst>
            <a:ext uri="{FF2B5EF4-FFF2-40B4-BE49-F238E27FC236}">
              <a16:creationId xmlns:a16="http://schemas.microsoft.com/office/drawing/2014/main" id="{D344689E-D8FD-4D50-A9C8-90B05CC2138E}"/>
            </a:ext>
          </a:extLst>
        </xdr:cNvPr>
        <xdr:cNvSpPr txBox="1"/>
      </xdr:nvSpPr>
      <xdr:spPr>
        <a:xfrm>
          <a:off x="9450017" y="6586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166624</xdr:rowOff>
    </xdr:from>
    <xdr:to>
      <xdr:col>46</xdr:col>
      <xdr:colOff>38100</xdr:colOff>
      <xdr:row>38</xdr:row>
      <xdr:rowOff>96774</xdr:rowOff>
    </xdr:to>
    <xdr:sp macro="" textlink="">
      <xdr:nvSpPr>
        <xdr:cNvPr id="314" name="楕円 313">
          <a:extLst>
            <a:ext uri="{FF2B5EF4-FFF2-40B4-BE49-F238E27FC236}">
              <a16:creationId xmlns:a16="http://schemas.microsoft.com/office/drawing/2014/main" id="{76C1E655-7171-4E2E-890E-B6EF29296FD9}"/>
            </a:ext>
          </a:extLst>
        </xdr:cNvPr>
        <xdr:cNvSpPr/>
      </xdr:nvSpPr>
      <xdr:spPr>
        <a:xfrm>
          <a:off x="8699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87901</xdr:rowOff>
    </xdr:from>
    <xdr:ext cx="378565" cy="259045"/>
    <xdr:sp macro="" textlink="">
      <xdr:nvSpPr>
        <xdr:cNvPr id="315" name="テキスト ボックス 314">
          <a:extLst>
            <a:ext uri="{FF2B5EF4-FFF2-40B4-BE49-F238E27FC236}">
              <a16:creationId xmlns:a16="http://schemas.microsoft.com/office/drawing/2014/main" id="{04DC9CCB-9492-442D-938D-B0399D1FBB05}"/>
            </a:ext>
          </a:extLst>
        </xdr:cNvPr>
        <xdr:cNvSpPr txBox="1"/>
      </xdr:nvSpPr>
      <xdr:spPr>
        <a:xfrm>
          <a:off x="8561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153822</xdr:rowOff>
    </xdr:from>
    <xdr:to>
      <xdr:col>41</xdr:col>
      <xdr:colOff>101600</xdr:colOff>
      <xdr:row>38</xdr:row>
      <xdr:rowOff>83972</xdr:rowOff>
    </xdr:to>
    <xdr:sp macro="" textlink="">
      <xdr:nvSpPr>
        <xdr:cNvPr id="316" name="楕円 315">
          <a:extLst>
            <a:ext uri="{FF2B5EF4-FFF2-40B4-BE49-F238E27FC236}">
              <a16:creationId xmlns:a16="http://schemas.microsoft.com/office/drawing/2014/main" id="{06BDF7FB-20E6-4BAD-962D-96BABBCC8D7A}"/>
            </a:ext>
          </a:extLst>
        </xdr:cNvPr>
        <xdr:cNvSpPr/>
      </xdr:nvSpPr>
      <xdr:spPr>
        <a:xfrm>
          <a:off x="78105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75099</xdr:rowOff>
    </xdr:from>
    <xdr:ext cx="378565" cy="259045"/>
    <xdr:sp macro="" textlink="">
      <xdr:nvSpPr>
        <xdr:cNvPr id="317" name="テキスト ボックス 316">
          <a:extLst>
            <a:ext uri="{FF2B5EF4-FFF2-40B4-BE49-F238E27FC236}">
              <a16:creationId xmlns:a16="http://schemas.microsoft.com/office/drawing/2014/main" id="{A3C7D572-9752-4196-BA5F-C1ADF23186B4}"/>
            </a:ext>
          </a:extLst>
        </xdr:cNvPr>
        <xdr:cNvSpPr txBox="1"/>
      </xdr:nvSpPr>
      <xdr:spPr>
        <a:xfrm>
          <a:off x="7672017" y="659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155651</xdr:rowOff>
    </xdr:from>
    <xdr:to>
      <xdr:col>36</xdr:col>
      <xdr:colOff>165100</xdr:colOff>
      <xdr:row>38</xdr:row>
      <xdr:rowOff>85801</xdr:rowOff>
    </xdr:to>
    <xdr:sp macro="" textlink="">
      <xdr:nvSpPr>
        <xdr:cNvPr id="318" name="楕円 317">
          <a:extLst>
            <a:ext uri="{FF2B5EF4-FFF2-40B4-BE49-F238E27FC236}">
              <a16:creationId xmlns:a16="http://schemas.microsoft.com/office/drawing/2014/main" id="{1DD2650B-2C45-4E9B-B925-2B4C98EE1E13}"/>
            </a:ext>
          </a:extLst>
        </xdr:cNvPr>
        <xdr:cNvSpPr/>
      </xdr:nvSpPr>
      <xdr:spPr>
        <a:xfrm>
          <a:off x="6921500" y="64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76928</xdr:rowOff>
    </xdr:from>
    <xdr:ext cx="378565" cy="259045"/>
    <xdr:sp macro="" textlink="">
      <xdr:nvSpPr>
        <xdr:cNvPr id="319" name="テキスト ボックス 318">
          <a:extLst>
            <a:ext uri="{FF2B5EF4-FFF2-40B4-BE49-F238E27FC236}">
              <a16:creationId xmlns:a16="http://schemas.microsoft.com/office/drawing/2014/main" id="{FE5E36E6-EBCD-4E21-963D-7CFCE29FFA83}"/>
            </a:ext>
          </a:extLst>
        </xdr:cNvPr>
        <xdr:cNvSpPr txBox="1"/>
      </xdr:nvSpPr>
      <xdr:spPr>
        <a:xfrm>
          <a:off x="6783017" y="6592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E7A9AA8-8567-4AA1-B8E5-85B4EBB59095}"/>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5B614C03-1E9D-4E2C-8027-D5F3EE53E9C1}"/>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24C5F063-C30D-4167-96D9-5A71C3F81EE6}"/>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90125C8B-B5F0-411A-87C1-27EAF0BDB966}"/>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F011A966-155C-4B4C-A14E-A9E03E283B5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6D906952-597A-4E14-A073-4D5F963B94F2}"/>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717C98BD-15EB-439A-86FE-0026810E97D7}"/>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D9805903-E4D8-49F0-9488-1000940A58C1}"/>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7F7F2210-B8B8-4888-BC5F-2A40D0D0F8C5}"/>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67DEA8DF-0FB1-41C8-9AC7-37EF17831E78}"/>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5B71F72-A801-40CA-974C-6E1549CCCB91}"/>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AA6469C6-8E69-46E0-B5E0-455CF8D434C2}"/>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14E4EE08-4013-4D7D-A943-F16D6F803117}"/>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4D5F5E5C-0591-45F7-8FB2-7BB3DB2CDD5C}"/>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216F8FF2-6101-492D-9DF7-557290949BE3}"/>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BB031155-F9B6-4DB6-B523-B508D98FDFC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8A41A5F0-AB68-4D7B-982E-61EEB1FA6776}"/>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3D2F6AA5-DE6D-4218-B895-360BC16940D9}"/>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20E2057-F436-4B78-979F-E6947CB7A0AB}"/>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147CA2D4-261F-4FAD-94CB-13FADAD5A9EE}"/>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C71C8D45-D768-4C7D-B908-4DBD66573AEC}"/>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6038F4D5-FA37-4069-B061-17B5437004F4}"/>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435168B0-FFD2-4851-A8BC-50C89D011073}"/>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3" name="直線コネクタ 342">
          <a:extLst>
            <a:ext uri="{FF2B5EF4-FFF2-40B4-BE49-F238E27FC236}">
              <a16:creationId xmlns:a16="http://schemas.microsoft.com/office/drawing/2014/main" id="{13C13B88-68FA-42CB-8C35-52CD86341F19}"/>
            </a:ext>
          </a:extLst>
        </xdr:cNvPr>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4" name="農林水産業費最小値テキスト">
          <a:extLst>
            <a:ext uri="{FF2B5EF4-FFF2-40B4-BE49-F238E27FC236}">
              <a16:creationId xmlns:a16="http://schemas.microsoft.com/office/drawing/2014/main" id="{BE11DDFF-13A2-4192-A846-A179AF97825B}"/>
            </a:ext>
          </a:extLst>
        </xdr:cNvPr>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5" name="直線コネクタ 344">
          <a:extLst>
            <a:ext uri="{FF2B5EF4-FFF2-40B4-BE49-F238E27FC236}">
              <a16:creationId xmlns:a16="http://schemas.microsoft.com/office/drawing/2014/main" id="{8AB3011F-7B8E-46C2-8B27-E347650A5767}"/>
            </a:ext>
          </a:extLst>
        </xdr:cNvPr>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6" name="農林水産業費最大値テキスト">
          <a:extLst>
            <a:ext uri="{FF2B5EF4-FFF2-40B4-BE49-F238E27FC236}">
              <a16:creationId xmlns:a16="http://schemas.microsoft.com/office/drawing/2014/main" id="{FEFA72A7-4953-4E78-99EA-5B97B44D4EA9}"/>
            </a:ext>
          </a:extLst>
        </xdr:cNvPr>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7" name="直線コネクタ 346">
          <a:extLst>
            <a:ext uri="{FF2B5EF4-FFF2-40B4-BE49-F238E27FC236}">
              <a16:creationId xmlns:a16="http://schemas.microsoft.com/office/drawing/2014/main" id="{23926123-4825-4341-BF49-E5CBD9A76970}"/>
            </a:ext>
          </a:extLst>
        </xdr:cNvPr>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112329</xdr:rowOff>
    </xdr:from>
    <xdr:to>
      <xdr:col>55</xdr:col>
      <xdr:colOff>0</xdr:colOff>
      <xdr:row>58</xdr:row>
      <xdr:rowOff>131676</xdr:rowOff>
    </xdr:to>
    <xdr:cxnSp macro="">
      <xdr:nvCxnSpPr>
        <xdr:cNvPr id="348" name="直線コネクタ 347">
          <a:extLst>
            <a:ext uri="{FF2B5EF4-FFF2-40B4-BE49-F238E27FC236}">
              <a16:creationId xmlns:a16="http://schemas.microsoft.com/office/drawing/2014/main" id="{E289314A-031E-484B-88B9-6BD69231581C}"/>
            </a:ext>
          </a:extLst>
        </xdr:cNvPr>
        <xdr:cNvCxnSpPr/>
      </xdr:nvCxnSpPr>
      <xdr:spPr>
        <a:xfrm flipV="1">
          <a:off x="9639300" y="10056429"/>
          <a:ext cx="838200" cy="1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57279</xdr:rowOff>
    </xdr:from>
    <xdr:ext cx="534377" cy="259045"/>
    <xdr:sp macro="" textlink="">
      <xdr:nvSpPr>
        <xdr:cNvPr id="349" name="農林水産業費平均値テキスト">
          <a:extLst>
            <a:ext uri="{FF2B5EF4-FFF2-40B4-BE49-F238E27FC236}">
              <a16:creationId xmlns:a16="http://schemas.microsoft.com/office/drawing/2014/main" id="{9A7F28FF-4010-4B00-B792-1275CFA23276}"/>
            </a:ext>
          </a:extLst>
        </xdr:cNvPr>
        <xdr:cNvSpPr txBox="1"/>
      </xdr:nvSpPr>
      <xdr:spPr>
        <a:xfrm>
          <a:off x="10528300" y="9658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0" name="フローチャート: 判断 349">
          <a:extLst>
            <a:ext uri="{FF2B5EF4-FFF2-40B4-BE49-F238E27FC236}">
              <a16:creationId xmlns:a16="http://schemas.microsoft.com/office/drawing/2014/main" id="{2A64ED27-6406-46BB-9E0D-C69CBE6BCBC3}"/>
            </a:ext>
          </a:extLst>
        </xdr:cNvPr>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114051</xdr:rowOff>
    </xdr:from>
    <xdr:to>
      <xdr:col>50</xdr:col>
      <xdr:colOff>114300</xdr:colOff>
      <xdr:row>58</xdr:row>
      <xdr:rowOff>131676</xdr:rowOff>
    </xdr:to>
    <xdr:cxnSp macro="">
      <xdr:nvCxnSpPr>
        <xdr:cNvPr id="351" name="直線コネクタ 350">
          <a:extLst>
            <a:ext uri="{FF2B5EF4-FFF2-40B4-BE49-F238E27FC236}">
              <a16:creationId xmlns:a16="http://schemas.microsoft.com/office/drawing/2014/main" id="{2452B9EE-FF77-403D-9263-901D57882D09}"/>
            </a:ext>
          </a:extLst>
        </xdr:cNvPr>
        <xdr:cNvCxnSpPr/>
      </xdr:nvCxnSpPr>
      <xdr:spPr>
        <a:xfrm>
          <a:off x="8750300" y="10058151"/>
          <a:ext cx="889000" cy="1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2" name="フローチャート: 判断 351">
          <a:extLst>
            <a:ext uri="{FF2B5EF4-FFF2-40B4-BE49-F238E27FC236}">
              <a16:creationId xmlns:a16="http://schemas.microsoft.com/office/drawing/2014/main" id="{CA8C8823-F7F5-46C5-9DBF-65F42697D135}"/>
            </a:ext>
          </a:extLst>
        </xdr:cNvPr>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159531</xdr:rowOff>
    </xdr:from>
    <xdr:ext cx="534377" cy="259045"/>
    <xdr:sp macro="" textlink="">
      <xdr:nvSpPr>
        <xdr:cNvPr id="353" name="テキスト ボックス 352">
          <a:extLst>
            <a:ext uri="{FF2B5EF4-FFF2-40B4-BE49-F238E27FC236}">
              <a16:creationId xmlns:a16="http://schemas.microsoft.com/office/drawing/2014/main" id="{C500D2E2-DCAF-4828-A059-BCEA0E70AB3D}"/>
            </a:ext>
          </a:extLst>
        </xdr:cNvPr>
        <xdr:cNvSpPr txBox="1"/>
      </xdr:nvSpPr>
      <xdr:spPr>
        <a:xfrm>
          <a:off x="9372111" y="95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114051</xdr:rowOff>
    </xdr:from>
    <xdr:to>
      <xdr:col>45</xdr:col>
      <xdr:colOff>177800</xdr:colOff>
      <xdr:row>58</xdr:row>
      <xdr:rowOff>132339</xdr:rowOff>
    </xdr:to>
    <xdr:cxnSp macro="">
      <xdr:nvCxnSpPr>
        <xdr:cNvPr id="354" name="直線コネクタ 353">
          <a:extLst>
            <a:ext uri="{FF2B5EF4-FFF2-40B4-BE49-F238E27FC236}">
              <a16:creationId xmlns:a16="http://schemas.microsoft.com/office/drawing/2014/main" id="{756B965D-E033-45F5-B0F4-01CE8CFBA804}"/>
            </a:ext>
          </a:extLst>
        </xdr:cNvPr>
        <xdr:cNvCxnSpPr/>
      </xdr:nvCxnSpPr>
      <xdr:spPr>
        <a:xfrm flipV="1">
          <a:off x="7861300" y="1005815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5" name="フローチャート: 判断 354">
          <a:extLst>
            <a:ext uri="{FF2B5EF4-FFF2-40B4-BE49-F238E27FC236}">
              <a16:creationId xmlns:a16="http://schemas.microsoft.com/office/drawing/2014/main" id="{8B6560BF-9277-486D-8CBB-7861813F655C}"/>
            </a:ext>
          </a:extLst>
        </xdr:cNvPr>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4487</xdr:rowOff>
    </xdr:from>
    <xdr:ext cx="534377" cy="259045"/>
    <xdr:sp macro="" textlink="">
      <xdr:nvSpPr>
        <xdr:cNvPr id="356" name="テキスト ボックス 355">
          <a:extLst>
            <a:ext uri="{FF2B5EF4-FFF2-40B4-BE49-F238E27FC236}">
              <a16:creationId xmlns:a16="http://schemas.microsoft.com/office/drawing/2014/main" id="{8CE8C9BF-D6CE-4FCE-9F07-21401B82A18E}"/>
            </a:ext>
          </a:extLst>
        </xdr:cNvPr>
        <xdr:cNvSpPr txBox="1"/>
      </xdr:nvSpPr>
      <xdr:spPr>
        <a:xfrm>
          <a:off x="8483111" y="9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132339</xdr:rowOff>
    </xdr:from>
    <xdr:to>
      <xdr:col>41</xdr:col>
      <xdr:colOff>50800</xdr:colOff>
      <xdr:row>58</xdr:row>
      <xdr:rowOff>152174</xdr:rowOff>
    </xdr:to>
    <xdr:cxnSp macro="">
      <xdr:nvCxnSpPr>
        <xdr:cNvPr id="357" name="直線コネクタ 356">
          <a:extLst>
            <a:ext uri="{FF2B5EF4-FFF2-40B4-BE49-F238E27FC236}">
              <a16:creationId xmlns:a16="http://schemas.microsoft.com/office/drawing/2014/main" id="{EB03E2F9-CC1C-42DC-AFE8-72867B173C24}"/>
            </a:ext>
          </a:extLst>
        </xdr:cNvPr>
        <xdr:cNvCxnSpPr/>
      </xdr:nvCxnSpPr>
      <xdr:spPr>
        <a:xfrm flipV="1">
          <a:off x="6972300" y="10076439"/>
          <a:ext cx="889000" cy="1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58" name="フローチャート: 判断 357">
          <a:extLst>
            <a:ext uri="{FF2B5EF4-FFF2-40B4-BE49-F238E27FC236}">
              <a16:creationId xmlns:a16="http://schemas.microsoft.com/office/drawing/2014/main" id="{96ADD6A2-0CA3-468E-9C64-80A6BA4716BC}"/>
            </a:ext>
          </a:extLst>
        </xdr:cNvPr>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164934</xdr:rowOff>
    </xdr:from>
    <xdr:ext cx="534377" cy="259045"/>
    <xdr:sp macro="" textlink="">
      <xdr:nvSpPr>
        <xdr:cNvPr id="359" name="テキスト ボックス 358">
          <a:extLst>
            <a:ext uri="{FF2B5EF4-FFF2-40B4-BE49-F238E27FC236}">
              <a16:creationId xmlns:a16="http://schemas.microsoft.com/office/drawing/2014/main" id="{D22A8359-6882-4D31-A811-B349699CEC55}"/>
            </a:ext>
          </a:extLst>
        </xdr:cNvPr>
        <xdr:cNvSpPr txBox="1"/>
      </xdr:nvSpPr>
      <xdr:spPr>
        <a:xfrm>
          <a:off x="7594111" y="95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0" name="フローチャート: 判断 359">
          <a:extLst>
            <a:ext uri="{FF2B5EF4-FFF2-40B4-BE49-F238E27FC236}">
              <a16:creationId xmlns:a16="http://schemas.microsoft.com/office/drawing/2014/main" id="{82630AD8-BA37-4658-8441-C562A87DC0ED}"/>
            </a:ext>
          </a:extLst>
        </xdr:cNvPr>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163106</xdr:rowOff>
    </xdr:from>
    <xdr:ext cx="534377" cy="259045"/>
    <xdr:sp macro="" textlink="">
      <xdr:nvSpPr>
        <xdr:cNvPr id="361" name="テキスト ボックス 360">
          <a:extLst>
            <a:ext uri="{FF2B5EF4-FFF2-40B4-BE49-F238E27FC236}">
              <a16:creationId xmlns:a16="http://schemas.microsoft.com/office/drawing/2014/main" id="{9A8A20CE-7EC5-4CBD-84CB-FC1834D5B9B3}"/>
            </a:ext>
          </a:extLst>
        </xdr:cNvPr>
        <xdr:cNvSpPr txBox="1"/>
      </xdr:nvSpPr>
      <xdr:spPr>
        <a:xfrm>
          <a:off x="6705111" y="95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7ECBB30D-5078-4284-BFDC-6983BC406C77}"/>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98FBB0B8-B07A-42F5-944F-930A55EB662A}"/>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5F5374-F835-4DEB-BA3F-DB60AE364D22}"/>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AD666D22-D48D-405D-8306-9C37AE118B45}"/>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D81CDA18-4A16-475D-BC18-20520600C2A4}"/>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61529</xdr:rowOff>
    </xdr:from>
    <xdr:to>
      <xdr:col>55</xdr:col>
      <xdr:colOff>50800</xdr:colOff>
      <xdr:row>58</xdr:row>
      <xdr:rowOff>163129</xdr:rowOff>
    </xdr:to>
    <xdr:sp macro="" textlink="">
      <xdr:nvSpPr>
        <xdr:cNvPr id="367" name="楕円 366">
          <a:extLst>
            <a:ext uri="{FF2B5EF4-FFF2-40B4-BE49-F238E27FC236}">
              <a16:creationId xmlns:a16="http://schemas.microsoft.com/office/drawing/2014/main" id="{82282646-0EC0-4EF8-865C-4AC18E79D447}"/>
            </a:ext>
          </a:extLst>
        </xdr:cNvPr>
        <xdr:cNvSpPr/>
      </xdr:nvSpPr>
      <xdr:spPr>
        <a:xfrm>
          <a:off x="10426700" y="1000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147906</xdr:rowOff>
    </xdr:from>
    <xdr:ext cx="534377" cy="259045"/>
    <xdr:sp macro="" textlink="">
      <xdr:nvSpPr>
        <xdr:cNvPr id="368" name="農林水産業費該当値テキスト">
          <a:extLst>
            <a:ext uri="{FF2B5EF4-FFF2-40B4-BE49-F238E27FC236}">
              <a16:creationId xmlns:a16="http://schemas.microsoft.com/office/drawing/2014/main" id="{63F0668B-98F0-4556-8183-899C322211ED}"/>
            </a:ext>
          </a:extLst>
        </xdr:cNvPr>
        <xdr:cNvSpPr txBox="1"/>
      </xdr:nvSpPr>
      <xdr:spPr>
        <a:xfrm>
          <a:off x="10528300" y="992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80876</xdr:rowOff>
    </xdr:from>
    <xdr:to>
      <xdr:col>50</xdr:col>
      <xdr:colOff>165100</xdr:colOff>
      <xdr:row>59</xdr:row>
      <xdr:rowOff>11026</xdr:rowOff>
    </xdr:to>
    <xdr:sp macro="" textlink="">
      <xdr:nvSpPr>
        <xdr:cNvPr id="369" name="楕円 368">
          <a:extLst>
            <a:ext uri="{FF2B5EF4-FFF2-40B4-BE49-F238E27FC236}">
              <a16:creationId xmlns:a16="http://schemas.microsoft.com/office/drawing/2014/main" id="{D692E30B-0FA4-4DC3-90C8-70582D985446}"/>
            </a:ext>
          </a:extLst>
        </xdr:cNvPr>
        <xdr:cNvSpPr/>
      </xdr:nvSpPr>
      <xdr:spPr>
        <a:xfrm>
          <a:off x="9588500" y="1002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2153</xdr:rowOff>
    </xdr:from>
    <xdr:ext cx="534377" cy="259045"/>
    <xdr:sp macro="" textlink="">
      <xdr:nvSpPr>
        <xdr:cNvPr id="370" name="テキスト ボックス 369">
          <a:extLst>
            <a:ext uri="{FF2B5EF4-FFF2-40B4-BE49-F238E27FC236}">
              <a16:creationId xmlns:a16="http://schemas.microsoft.com/office/drawing/2014/main" id="{E1C2D9F4-2142-475A-86BF-2A532830D95D}"/>
            </a:ext>
          </a:extLst>
        </xdr:cNvPr>
        <xdr:cNvSpPr txBox="1"/>
      </xdr:nvSpPr>
      <xdr:spPr>
        <a:xfrm>
          <a:off x="9372111" y="1011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63251</xdr:rowOff>
    </xdr:from>
    <xdr:to>
      <xdr:col>46</xdr:col>
      <xdr:colOff>38100</xdr:colOff>
      <xdr:row>58</xdr:row>
      <xdr:rowOff>164851</xdr:rowOff>
    </xdr:to>
    <xdr:sp macro="" textlink="">
      <xdr:nvSpPr>
        <xdr:cNvPr id="371" name="楕円 370">
          <a:extLst>
            <a:ext uri="{FF2B5EF4-FFF2-40B4-BE49-F238E27FC236}">
              <a16:creationId xmlns:a16="http://schemas.microsoft.com/office/drawing/2014/main" id="{17E7FF13-F670-4B5A-AE5C-4023773EAE38}"/>
            </a:ext>
          </a:extLst>
        </xdr:cNvPr>
        <xdr:cNvSpPr/>
      </xdr:nvSpPr>
      <xdr:spPr>
        <a:xfrm>
          <a:off x="8699500" y="1000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155978</xdr:rowOff>
    </xdr:from>
    <xdr:ext cx="534377" cy="259045"/>
    <xdr:sp macro="" textlink="">
      <xdr:nvSpPr>
        <xdr:cNvPr id="372" name="テキスト ボックス 371">
          <a:extLst>
            <a:ext uri="{FF2B5EF4-FFF2-40B4-BE49-F238E27FC236}">
              <a16:creationId xmlns:a16="http://schemas.microsoft.com/office/drawing/2014/main" id="{68B24415-8D15-4C03-9A00-875592C5C94B}"/>
            </a:ext>
          </a:extLst>
        </xdr:cNvPr>
        <xdr:cNvSpPr txBox="1"/>
      </xdr:nvSpPr>
      <xdr:spPr>
        <a:xfrm>
          <a:off x="8483111" y="1010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81539</xdr:rowOff>
    </xdr:from>
    <xdr:to>
      <xdr:col>41</xdr:col>
      <xdr:colOff>101600</xdr:colOff>
      <xdr:row>59</xdr:row>
      <xdr:rowOff>11689</xdr:rowOff>
    </xdr:to>
    <xdr:sp macro="" textlink="">
      <xdr:nvSpPr>
        <xdr:cNvPr id="373" name="楕円 372">
          <a:extLst>
            <a:ext uri="{FF2B5EF4-FFF2-40B4-BE49-F238E27FC236}">
              <a16:creationId xmlns:a16="http://schemas.microsoft.com/office/drawing/2014/main" id="{CDF9E53E-780C-4A7B-BD4D-13310AFF14D4}"/>
            </a:ext>
          </a:extLst>
        </xdr:cNvPr>
        <xdr:cNvSpPr/>
      </xdr:nvSpPr>
      <xdr:spPr>
        <a:xfrm>
          <a:off x="7810500" y="1002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2816</xdr:rowOff>
    </xdr:from>
    <xdr:ext cx="534377" cy="259045"/>
    <xdr:sp macro="" textlink="">
      <xdr:nvSpPr>
        <xdr:cNvPr id="374" name="テキスト ボックス 373">
          <a:extLst>
            <a:ext uri="{FF2B5EF4-FFF2-40B4-BE49-F238E27FC236}">
              <a16:creationId xmlns:a16="http://schemas.microsoft.com/office/drawing/2014/main" id="{4957FC52-8F56-4323-BBBC-740DA8C7005C}"/>
            </a:ext>
          </a:extLst>
        </xdr:cNvPr>
        <xdr:cNvSpPr txBox="1"/>
      </xdr:nvSpPr>
      <xdr:spPr>
        <a:xfrm>
          <a:off x="7594111" y="101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101374</xdr:rowOff>
    </xdr:from>
    <xdr:to>
      <xdr:col>36</xdr:col>
      <xdr:colOff>165100</xdr:colOff>
      <xdr:row>59</xdr:row>
      <xdr:rowOff>31524</xdr:rowOff>
    </xdr:to>
    <xdr:sp macro="" textlink="">
      <xdr:nvSpPr>
        <xdr:cNvPr id="375" name="楕円 374">
          <a:extLst>
            <a:ext uri="{FF2B5EF4-FFF2-40B4-BE49-F238E27FC236}">
              <a16:creationId xmlns:a16="http://schemas.microsoft.com/office/drawing/2014/main" id="{02C0910C-C79A-4413-9FBA-10F510DD65A0}"/>
            </a:ext>
          </a:extLst>
        </xdr:cNvPr>
        <xdr:cNvSpPr/>
      </xdr:nvSpPr>
      <xdr:spPr>
        <a:xfrm>
          <a:off x="6921500" y="100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22651</xdr:rowOff>
    </xdr:from>
    <xdr:ext cx="469744" cy="259045"/>
    <xdr:sp macro="" textlink="">
      <xdr:nvSpPr>
        <xdr:cNvPr id="376" name="テキスト ボックス 375">
          <a:extLst>
            <a:ext uri="{FF2B5EF4-FFF2-40B4-BE49-F238E27FC236}">
              <a16:creationId xmlns:a16="http://schemas.microsoft.com/office/drawing/2014/main" id="{51B0DDB9-6BBA-4401-8AC2-48779502E372}"/>
            </a:ext>
          </a:extLst>
        </xdr:cNvPr>
        <xdr:cNvSpPr txBox="1"/>
      </xdr:nvSpPr>
      <xdr:spPr>
        <a:xfrm>
          <a:off x="6737428" y="1013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934B2564-EADE-4AC5-965F-6C1820ED42C7}"/>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1A4F922E-12B0-4C94-9B11-BAD128120F2F}"/>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AA07FDF3-A79D-4EB1-8C47-E442F48F674E}"/>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99C3B0AA-78CB-4118-ACAC-A12205447C53}"/>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5B0E3082-BF2E-4A2D-B33E-B7812738AAF9}"/>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C1C3E2AB-8302-4475-87CB-C1C17F94E357}"/>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A9B63EEE-03F1-46C1-9BE5-E55C23F0751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2DD4A358-1DB0-4DDD-A3E4-66FD19428331}"/>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C9546EDA-00F0-4B32-99C4-F0ACCC442A41}"/>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7173B108-A331-46F6-A389-4C5BF8531DE2}"/>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4D31E4FD-1DF2-4E6F-949A-C797289A2BF6}"/>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71599F61-DE9F-4BEF-B7BC-60A370ADD86B}"/>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3BC9CE86-B194-472A-BCD6-6761B8FEA22A}"/>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4662BF57-A91A-4898-B495-A7E2071ED38C}"/>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6DE29310-AC8C-40FE-A68A-60F4108F856C}"/>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7CE90A7E-779E-4F06-AFA8-8426C83CEF4C}"/>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6BEE48B6-DAD3-4F45-9066-80FE6B941347}"/>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D2DFFA0C-AB9A-421B-AB71-21A34D2CFAD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312F2539-DDBE-4876-BD97-2856CAC2E71E}"/>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83D66A5E-36ED-47FB-BBD6-2D3DBB0B9904}"/>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AC716E9-1715-4D75-9EB1-670F3D6BCA9C}"/>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A9190FFA-222E-4560-82E2-49F9EAA0493C}"/>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AF326CF0-0E1A-4BD1-BBF6-8FD655D351F6}"/>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40939BDD-038A-4D5F-97AB-688FDEE7F875}"/>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36BA0582-9098-4E63-8795-6C515D436B25}"/>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2" name="直線コネクタ 401">
          <a:extLst>
            <a:ext uri="{FF2B5EF4-FFF2-40B4-BE49-F238E27FC236}">
              <a16:creationId xmlns:a16="http://schemas.microsoft.com/office/drawing/2014/main" id="{90FFB15F-0C9A-4C1B-960B-F766A0E184F6}"/>
            </a:ext>
          </a:extLst>
        </xdr:cNvPr>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3" name="商工費最小値テキスト">
          <a:extLst>
            <a:ext uri="{FF2B5EF4-FFF2-40B4-BE49-F238E27FC236}">
              <a16:creationId xmlns:a16="http://schemas.microsoft.com/office/drawing/2014/main" id="{C3548D54-8CF3-49CB-86C0-673368DE01CD}"/>
            </a:ext>
          </a:extLst>
        </xdr:cNvPr>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4" name="直線コネクタ 403">
          <a:extLst>
            <a:ext uri="{FF2B5EF4-FFF2-40B4-BE49-F238E27FC236}">
              <a16:creationId xmlns:a16="http://schemas.microsoft.com/office/drawing/2014/main" id="{361C3519-F86D-4B18-B93F-61AC8E3FBDAE}"/>
            </a:ext>
          </a:extLst>
        </xdr:cNvPr>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5" name="商工費最大値テキスト">
          <a:extLst>
            <a:ext uri="{FF2B5EF4-FFF2-40B4-BE49-F238E27FC236}">
              <a16:creationId xmlns:a16="http://schemas.microsoft.com/office/drawing/2014/main" id="{3A3C190A-E03F-42B4-9360-25710B6C9661}"/>
            </a:ext>
          </a:extLst>
        </xdr:cNvPr>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6" name="直線コネクタ 405">
          <a:extLst>
            <a:ext uri="{FF2B5EF4-FFF2-40B4-BE49-F238E27FC236}">
              <a16:creationId xmlns:a16="http://schemas.microsoft.com/office/drawing/2014/main" id="{00DCD691-CE4C-4B00-96EA-F6C1BDCDB410}"/>
            </a:ext>
          </a:extLst>
        </xdr:cNvPr>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60147</xdr:rowOff>
    </xdr:from>
    <xdr:to>
      <xdr:col>55</xdr:col>
      <xdr:colOff>0</xdr:colOff>
      <xdr:row>76</xdr:row>
      <xdr:rowOff>151767</xdr:rowOff>
    </xdr:to>
    <xdr:cxnSp macro="">
      <xdr:nvCxnSpPr>
        <xdr:cNvPr id="407" name="直線コネクタ 406">
          <a:extLst>
            <a:ext uri="{FF2B5EF4-FFF2-40B4-BE49-F238E27FC236}">
              <a16:creationId xmlns:a16="http://schemas.microsoft.com/office/drawing/2014/main" id="{757605CF-B57E-49B5-82CB-5CF0897662BB}"/>
            </a:ext>
          </a:extLst>
        </xdr:cNvPr>
        <xdr:cNvCxnSpPr/>
      </xdr:nvCxnSpPr>
      <xdr:spPr>
        <a:xfrm flipV="1">
          <a:off x="9639300" y="13090347"/>
          <a:ext cx="838200" cy="9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33821</xdr:rowOff>
    </xdr:from>
    <xdr:ext cx="534377" cy="259045"/>
    <xdr:sp macro="" textlink="">
      <xdr:nvSpPr>
        <xdr:cNvPr id="408" name="商工費平均値テキスト">
          <a:extLst>
            <a:ext uri="{FF2B5EF4-FFF2-40B4-BE49-F238E27FC236}">
              <a16:creationId xmlns:a16="http://schemas.microsoft.com/office/drawing/2014/main" id="{90572A03-6635-4D24-906A-2F7FB7978964}"/>
            </a:ext>
          </a:extLst>
        </xdr:cNvPr>
        <xdr:cNvSpPr txBox="1"/>
      </xdr:nvSpPr>
      <xdr:spPr>
        <a:xfrm>
          <a:off x="10528300" y="130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09" name="フローチャート: 判断 408">
          <a:extLst>
            <a:ext uri="{FF2B5EF4-FFF2-40B4-BE49-F238E27FC236}">
              <a16:creationId xmlns:a16="http://schemas.microsoft.com/office/drawing/2014/main" id="{238277BE-8876-4CF2-A1FB-B80BE6FF584C}"/>
            </a:ext>
          </a:extLst>
        </xdr:cNvPr>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131471</xdr:rowOff>
    </xdr:from>
    <xdr:to>
      <xdr:col>50</xdr:col>
      <xdr:colOff>114300</xdr:colOff>
      <xdr:row>76</xdr:row>
      <xdr:rowOff>151767</xdr:rowOff>
    </xdr:to>
    <xdr:cxnSp macro="">
      <xdr:nvCxnSpPr>
        <xdr:cNvPr id="410" name="直線コネクタ 409">
          <a:extLst>
            <a:ext uri="{FF2B5EF4-FFF2-40B4-BE49-F238E27FC236}">
              <a16:creationId xmlns:a16="http://schemas.microsoft.com/office/drawing/2014/main" id="{DE5AA336-0840-4861-B737-997F179A14D3}"/>
            </a:ext>
          </a:extLst>
        </xdr:cNvPr>
        <xdr:cNvCxnSpPr/>
      </xdr:nvCxnSpPr>
      <xdr:spPr>
        <a:xfrm>
          <a:off x="8750300" y="13161671"/>
          <a:ext cx="889000" cy="2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1" name="フローチャート: 判断 410">
          <a:extLst>
            <a:ext uri="{FF2B5EF4-FFF2-40B4-BE49-F238E27FC236}">
              <a16:creationId xmlns:a16="http://schemas.microsoft.com/office/drawing/2014/main" id="{67634142-2A7A-4BBF-B527-B14D7ABB9D07}"/>
            </a:ext>
          </a:extLst>
        </xdr:cNvPr>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56991</xdr:rowOff>
    </xdr:from>
    <xdr:ext cx="534377" cy="259045"/>
    <xdr:sp macro="" textlink="">
      <xdr:nvSpPr>
        <xdr:cNvPr id="412" name="テキスト ボックス 411">
          <a:extLst>
            <a:ext uri="{FF2B5EF4-FFF2-40B4-BE49-F238E27FC236}">
              <a16:creationId xmlns:a16="http://schemas.microsoft.com/office/drawing/2014/main" id="{E18FCBF4-A08D-43EA-815C-7EAD771DF18C}"/>
            </a:ext>
          </a:extLst>
        </xdr:cNvPr>
        <xdr:cNvSpPr txBox="1"/>
      </xdr:nvSpPr>
      <xdr:spPr>
        <a:xfrm>
          <a:off x="9372111" y="132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131471</xdr:rowOff>
    </xdr:from>
    <xdr:to>
      <xdr:col>45</xdr:col>
      <xdr:colOff>177800</xdr:colOff>
      <xdr:row>78</xdr:row>
      <xdr:rowOff>137038</xdr:rowOff>
    </xdr:to>
    <xdr:cxnSp macro="">
      <xdr:nvCxnSpPr>
        <xdr:cNvPr id="413" name="直線コネクタ 412">
          <a:extLst>
            <a:ext uri="{FF2B5EF4-FFF2-40B4-BE49-F238E27FC236}">
              <a16:creationId xmlns:a16="http://schemas.microsoft.com/office/drawing/2014/main" id="{B9CE74AA-AB7C-4DDD-8E72-354510A5888B}"/>
            </a:ext>
          </a:extLst>
        </xdr:cNvPr>
        <xdr:cNvCxnSpPr/>
      </xdr:nvCxnSpPr>
      <xdr:spPr>
        <a:xfrm flipV="1">
          <a:off x="7861300" y="13161671"/>
          <a:ext cx="889000" cy="34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4" name="フローチャート: 判断 413">
          <a:extLst>
            <a:ext uri="{FF2B5EF4-FFF2-40B4-BE49-F238E27FC236}">
              <a16:creationId xmlns:a16="http://schemas.microsoft.com/office/drawing/2014/main" id="{09C05B8C-844D-42F0-B665-88CB6E19C2A6}"/>
            </a:ext>
          </a:extLst>
        </xdr:cNvPr>
        <xdr:cNvSpPr/>
      </xdr:nvSpPr>
      <xdr:spPr>
        <a:xfrm>
          <a:off x="8699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171038</xdr:rowOff>
    </xdr:from>
    <xdr:ext cx="534377" cy="259045"/>
    <xdr:sp macro="" textlink="">
      <xdr:nvSpPr>
        <xdr:cNvPr id="415" name="テキスト ボックス 414">
          <a:extLst>
            <a:ext uri="{FF2B5EF4-FFF2-40B4-BE49-F238E27FC236}">
              <a16:creationId xmlns:a16="http://schemas.microsoft.com/office/drawing/2014/main" id="{BA5E3A91-4B68-4702-85F6-AD534FFD8430}"/>
            </a:ext>
          </a:extLst>
        </xdr:cNvPr>
        <xdr:cNvSpPr txBox="1"/>
      </xdr:nvSpPr>
      <xdr:spPr>
        <a:xfrm>
          <a:off x="8483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112905</xdr:rowOff>
    </xdr:from>
    <xdr:to>
      <xdr:col>41</xdr:col>
      <xdr:colOff>50800</xdr:colOff>
      <xdr:row>78</xdr:row>
      <xdr:rowOff>137038</xdr:rowOff>
    </xdr:to>
    <xdr:cxnSp macro="">
      <xdr:nvCxnSpPr>
        <xdr:cNvPr id="416" name="直線コネクタ 415">
          <a:extLst>
            <a:ext uri="{FF2B5EF4-FFF2-40B4-BE49-F238E27FC236}">
              <a16:creationId xmlns:a16="http://schemas.microsoft.com/office/drawing/2014/main" id="{E07AEB8F-7DB7-4BFB-925D-A981B272524C}"/>
            </a:ext>
          </a:extLst>
        </xdr:cNvPr>
        <xdr:cNvCxnSpPr/>
      </xdr:nvCxnSpPr>
      <xdr:spPr>
        <a:xfrm>
          <a:off x="6972300" y="13486005"/>
          <a:ext cx="889000" cy="2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7" name="フローチャート: 判断 416">
          <a:extLst>
            <a:ext uri="{FF2B5EF4-FFF2-40B4-BE49-F238E27FC236}">
              <a16:creationId xmlns:a16="http://schemas.microsoft.com/office/drawing/2014/main" id="{D75EB670-D179-4C22-A0F4-2F859C720AE8}"/>
            </a:ext>
          </a:extLst>
        </xdr:cNvPr>
        <xdr:cNvSpPr/>
      </xdr:nvSpPr>
      <xdr:spPr>
        <a:xfrm>
          <a:off x="7810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18235</xdr:rowOff>
    </xdr:from>
    <xdr:ext cx="534377" cy="259045"/>
    <xdr:sp macro="" textlink="">
      <xdr:nvSpPr>
        <xdr:cNvPr id="418" name="テキスト ボックス 417">
          <a:extLst>
            <a:ext uri="{FF2B5EF4-FFF2-40B4-BE49-F238E27FC236}">
              <a16:creationId xmlns:a16="http://schemas.microsoft.com/office/drawing/2014/main" id="{A4FD1515-4441-4570-95B1-DC0D5C61464A}"/>
            </a:ext>
          </a:extLst>
        </xdr:cNvPr>
        <xdr:cNvSpPr txBox="1"/>
      </xdr:nvSpPr>
      <xdr:spPr>
        <a:xfrm>
          <a:off x="7594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19" name="フローチャート: 判断 418">
          <a:extLst>
            <a:ext uri="{FF2B5EF4-FFF2-40B4-BE49-F238E27FC236}">
              <a16:creationId xmlns:a16="http://schemas.microsoft.com/office/drawing/2014/main" id="{03C929F7-1C70-4683-A913-FEE0C62059D9}"/>
            </a:ext>
          </a:extLst>
        </xdr:cNvPr>
        <xdr:cNvSpPr/>
      </xdr:nvSpPr>
      <xdr:spPr>
        <a:xfrm>
          <a:off x="6921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55726</xdr:rowOff>
    </xdr:from>
    <xdr:ext cx="534377" cy="259045"/>
    <xdr:sp macro="" textlink="">
      <xdr:nvSpPr>
        <xdr:cNvPr id="420" name="テキスト ボックス 419">
          <a:extLst>
            <a:ext uri="{FF2B5EF4-FFF2-40B4-BE49-F238E27FC236}">
              <a16:creationId xmlns:a16="http://schemas.microsoft.com/office/drawing/2014/main" id="{648E61B2-3F3B-45DC-A6E9-519E40ED8180}"/>
            </a:ext>
          </a:extLst>
        </xdr:cNvPr>
        <xdr:cNvSpPr txBox="1"/>
      </xdr:nvSpPr>
      <xdr:spPr>
        <a:xfrm>
          <a:off x="6705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4BE48A1-344F-4499-93A1-151957F2A62D}"/>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CE72A9C1-DFDB-44A7-B35E-F4C9F55115A8}"/>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7F402866-2F88-4BE9-9411-F47006756D82}"/>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779EE5B2-AB0A-4C3E-8FB4-B94CB10ACCF6}"/>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436A4DD-B3F6-42BA-9362-83093BDB689B}"/>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9347</xdr:rowOff>
    </xdr:from>
    <xdr:to>
      <xdr:col>55</xdr:col>
      <xdr:colOff>50800</xdr:colOff>
      <xdr:row>76</xdr:row>
      <xdr:rowOff>110947</xdr:rowOff>
    </xdr:to>
    <xdr:sp macro="" textlink="">
      <xdr:nvSpPr>
        <xdr:cNvPr id="426" name="楕円 425">
          <a:extLst>
            <a:ext uri="{FF2B5EF4-FFF2-40B4-BE49-F238E27FC236}">
              <a16:creationId xmlns:a16="http://schemas.microsoft.com/office/drawing/2014/main" id="{5792A5F9-D2CF-4DC5-870B-0FD35D87614B}"/>
            </a:ext>
          </a:extLst>
        </xdr:cNvPr>
        <xdr:cNvSpPr/>
      </xdr:nvSpPr>
      <xdr:spPr>
        <a:xfrm>
          <a:off x="10426700" y="1303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32224</xdr:rowOff>
    </xdr:from>
    <xdr:ext cx="534377" cy="259045"/>
    <xdr:sp macro="" textlink="">
      <xdr:nvSpPr>
        <xdr:cNvPr id="427" name="商工費該当値テキスト">
          <a:extLst>
            <a:ext uri="{FF2B5EF4-FFF2-40B4-BE49-F238E27FC236}">
              <a16:creationId xmlns:a16="http://schemas.microsoft.com/office/drawing/2014/main" id="{34540130-A61F-4793-BC35-0F62FCB54E17}"/>
            </a:ext>
          </a:extLst>
        </xdr:cNvPr>
        <xdr:cNvSpPr txBox="1"/>
      </xdr:nvSpPr>
      <xdr:spPr>
        <a:xfrm>
          <a:off x="10528300" y="128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100967</xdr:rowOff>
    </xdr:from>
    <xdr:to>
      <xdr:col>50</xdr:col>
      <xdr:colOff>165100</xdr:colOff>
      <xdr:row>77</xdr:row>
      <xdr:rowOff>31117</xdr:rowOff>
    </xdr:to>
    <xdr:sp macro="" textlink="">
      <xdr:nvSpPr>
        <xdr:cNvPr id="428" name="楕円 427">
          <a:extLst>
            <a:ext uri="{FF2B5EF4-FFF2-40B4-BE49-F238E27FC236}">
              <a16:creationId xmlns:a16="http://schemas.microsoft.com/office/drawing/2014/main" id="{DB86E12A-F9D5-4E03-986F-3ECDD5D16593}"/>
            </a:ext>
          </a:extLst>
        </xdr:cNvPr>
        <xdr:cNvSpPr/>
      </xdr:nvSpPr>
      <xdr:spPr>
        <a:xfrm>
          <a:off x="9588500" y="1313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47644</xdr:rowOff>
    </xdr:from>
    <xdr:ext cx="534377" cy="259045"/>
    <xdr:sp macro="" textlink="">
      <xdr:nvSpPr>
        <xdr:cNvPr id="429" name="テキスト ボックス 428">
          <a:extLst>
            <a:ext uri="{FF2B5EF4-FFF2-40B4-BE49-F238E27FC236}">
              <a16:creationId xmlns:a16="http://schemas.microsoft.com/office/drawing/2014/main" id="{1F1AF32B-2920-4C1C-A295-8274B2836C15}"/>
            </a:ext>
          </a:extLst>
        </xdr:cNvPr>
        <xdr:cNvSpPr txBox="1"/>
      </xdr:nvSpPr>
      <xdr:spPr>
        <a:xfrm>
          <a:off x="9372111" y="1290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80671</xdr:rowOff>
    </xdr:from>
    <xdr:to>
      <xdr:col>46</xdr:col>
      <xdr:colOff>38100</xdr:colOff>
      <xdr:row>77</xdr:row>
      <xdr:rowOff>10821</xdr:rowOff>
    </xdr:to>
    <xdr:sp macro="" textlink="">
      <xdr:nvSpPr>
        <xdr:cNvPr id="430" name="楕円 429">
          <a:extLst>
            <a:ext uri="{FF2B5EF4-FFF2-40B4-BE49-F238E27FC236}">
              <a16:creationId xmlns:a16="http://schemas.microsoft.com/office/drawing/2014/main" id="{C47CDC6E-BC35-4961-9250-4ACBC29E8A16}"/>
            </a:ext>
          </a:extLst>
        </xdr:cNvPr>
        <xdr:cNvSpPr/>
      </xdr:nvSpPr>
      <xdr:spPr>
        <a:xfrm>
          <a:off x="8699500" y="1311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1948</xdr:rowOff>
    </xdr:from>
    <xdr:ext cx="534377" cy="259045"/>
    <xdr:sp macro="" textlink="">
      <xdr:nvSpPr>
        <xdr:cNvPr id="431" name="テキスト ボックス 430">
          <a:extLst>
            <a:ext uri="{FF2B5EF4-FFF2-40B4-BE49-F238E27FC236}">
              <a16:creationId xmlns:a16="http://schemas.microsoft.com/office/drawing/2014/main" id="{545D1899-139B-465D-A2F5-02A8F75A6874}"/>
            </a:ext>
          </a:extLst>
        </xdr:cNvPr>
        <xdr:cNvSpPr txBox="1"/>
      </xdr:nvSpPr>
      <xdr:spPr>
        <a:xfrm>
          <a:off x="8483111" y="1320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86238</xdr:rowOff>
    </xdr:from>
    <xdr:to>
      <xdr:col>41</xdr:col>
      <xdr:colOff>101600</xdr:colOff>
      <xdr:row>79</xdr:row>
      <xdr:rowOff>16388</xdr:rowOff>
    </xdr:to>
    <xdr:sp macro="" textlink="">
      <xdr:nvSpPr>
        <xdr:cNvPr id="432" name="楕円 431">
          <a:extLst>
            <a:ext uri="{FF2B5EF4-FFF2-40B4-BE49-F238E27FC236}">
              <a16:creationId xmlns:a16="http://schemas.microsoft.com/office/drawing/2014/main" id="{EA8FA79F-98AA-4734-9658-92A6BADE35BF}"/>
            </a:ext>
          </a:extLst>
        </xdr:cNvPr>
        <xdr:cNvSpPr/>
      </xdr:nvSpPr>
      <xdr:spPr>
        <a:xfrm>
          <a:off x="7810500" y="134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7515</xdr:rowOff>
    </xdr:from>
    <xdr:ext cx="469744" cy="259045"/>
    <xdr:sp macro="" textlink="">
      <xdr:nvSpPr>
        <xdr:cNvPr id="433" name="テキスト ボックス 432">
          <a:extLst>
            <a:ext uri="{FF2B5EF4-FFF2-40B4-BE49-F238E27FC236}">
              <a16:creationId xmlns:a16="http://schemas.microsoft.com/office/drawing/2014/main" id="{18F6EAE3-B6CE-4CE1-B063-61358067916C}"/>
            </a:ext>
          </a:extLst>
        </xdr:cNvPr>
        <xdr:cNvSpPr txBox="1"/>
      </xdr:nvSpPr>
      <xdr:spPr>
        <a:xfrm>
          <a:off x="7626428" y="1355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62105</xdr:rowOff>
    </xdr:from>
    <xdr:to>
      <xdr:col>36</xdr:col>
      <xdr:colOff>165100</xdr:colOff>
      <xdr:row>78</xdr:row>
      <xdr:rowOff>163705</xdr:rowOff>
    </xdr:to>
    <xdr:sp macro="" textlink="">
      <xdr:nvSpPr>
        <xdr:cNvPr id="434" name="楕円 433">
          <a:extLst>
            <a:ext uri="{FF2B5EF4-FFF2-40B4-BE49-F238E27FC236}">
              <a16:creationId xmlns:a16="http://schemas.microsoft.com/office/drawing/2014/main" id="{9F9C3CA8-C9CA-4328-95D8-6D4EC7DC70A8}"/>
            </a:ext>
          </a:extLst>
        </xdr:cNvPr>
        <xdr:cNvSpPr/>
      </xdr:nvSpPr>
      <xdr:spPr>
        <a:xfrm>
          <a:off x="6921500" y="1343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154832</xdr:rowOff>
    </xdr:from>
    <xdr:ext cx="469744" cy="259045"/>
    <xdr:sp macro="" textlink="">
      <xdr:nvSpPr>
        <xdr:cNvPr id="435" name="テキスト ボックス 434">
          <a:extLst>
            <a:ext uri="{FF2B5EF4-FFF2-40B4-BE49-F238E27FC236}">
              <a16:creationId xmlns:a16="http://schemas.microsoft.com/office/drawing/2014/main" id="{C89D3788-8140-4DAB-9623-41E514B0E94F}"/>
            </a:ext>
          </a:extLst>
        </xdr:cNvPr>
        <xdr:cNvSpPr txBox="1"/>
      </xdr:nvSpPr>
      <xdr:spPr>
        <a:xfrm>
          <a:off x="6737428" y="1352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C1FD281E-A542-47C3-A62B-49C14E97F01D}"/>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208CC705-46DE-41B8-99F8-66E39D1E6343}"/>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666ABDB5-4146-410C-867E-EC136567EA4A}"/>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10AC637D-1680-4298-ADB5-BB81134F28F6}"/>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71DDABF4-D50B-4A01-9E38-182308F539D4}"/>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7D21A709-B93E-45A2-B77B-592173D342DC}"/>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72B404D9-9E23-4FE2-A05D-7FE43DEA0F16}"/>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D16C2AB2-AAE4-40BB-8BAD-7495B4315665}"/>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13FC08E4-5798-4EAE-A51E-09BCDA17E96F}"/>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BB33904C-6417-4AB6-9118-8C18CA078858}"/>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5FC79B93-5AB1-4C8B-8B55-497D0016A5BD}"/>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1B9B077E-B342-4A29-82F1-0F46B77A1A7F}"/>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E6E5FECC-1C4B-409F-A2C6-FBD144B2DBFA}"/>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2774A83D-DDBC-4CAF-9D8C-7FF1C21529C7}"/>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D227DB5A-8686-432D-B07A-9CC5BF1916E1}"/>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5FB79DE2-2CF4-41B8-AA9D-8936A57A3B9B}"/>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284FA1DD-2A4B-4491-A334-1D4349D873DF}"/>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2F943342-2863-4AE9-9750-423B5E48279C}"/>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32E89EC3-88F2-4D3E-900F-6C2257785C81}"/>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B5C1110A-86D8-491C-B7A4-DE11C730A8DD}"/>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DF68DB81-E6D9-44D5-9354-63D0F4C65CCD}"/>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26228B9C-64BC-4199-8B7B-5ED41F2D5743}"/>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C57059B9-DF48-4034-B823-198EB0C43967}"/>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59" name="直線コネクタ 458">
          <a:extLst>
            <a:ext uri="{FF2B5EF4-FFF2-40B4-BE49-F238E27FC236}">
              <a16:creationId xmlns:a16="http://schemas.microsoft.com/office/drawing/2014/main" id="{DAE15B9E-3E89-4F62-A4DF-EEABC5D62E5B}"/>
            </a:ext>
          </a:extLst>
        </xdr:cNvPr>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0" name="土木費最小値テキスト">
          <a:extLst>
            <a:ext uri="{FF2B5EF4-FFF2-40B4-BE49-F238E27FC236}">
              <a16:creationId xmlns:a16="http://schemas.microsoft.com/office/drawing/2014/main" id="{E210DB59-68BC-4C5B-A1AF-15B69392E89F}"/>
            </a:ext>
          </a:extLst>
        </xdr:cNvPr>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1" name="直線コネクタ 460">
          <a:extLst>
            <a:ext uri="{FF2B5EF4-FFF2-40B4-BE49-F238E27FC236}">
              <a16:creationId xmlns:a16="http://schemas.microsoft.com/office/drawing/2014/main" id="{AD28915B-9E70-473A-A888-D200A4A3FD11}"/>
            </a:ext>
          </a:extLst>
        </xdr:cNvPr>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2" name="土木費最大値テキスト">
          <a:extLst>
            <a:ext uri="{FF2B5EF4-FFF2-40B4-BE49-F238E27FC236}">
              <a16:creationId xmlns:a16="http://schemas.microsoft.com/office/drawing/2014/main" id="{6603ABC9-32E8-4141-8147-9B16C827FF71}"/>
            </a:ext>
          </a:extLst>
        </xdr:cNvPr>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3" name="直線コネクタ 462">
          <a:extLst>
            <a:ext uri="{FF2B5EF4-FFF2-40B4-BE49-F238E27FC236}">
              <a16:creationId xmlns:a16="http://schemas.microsoft.com/office/drawing/2014/main" id="{4AC507DD-C93C-4CBA-ACB3-E959D1A88E4E}"/>
            </a:ext>
          </a:extLst>
        </xdr:cNvPr>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112134</xdr:rowOff>
    </xdr:from>
    <xdr:to>
      <xdr:col>55</xdr:col>
      <xdr:colOff>0</xdr:colOff>
      <xdr:row>98</xdr:row>
      <xdr:rowOff>113895</xdr:rowOff>
    </xdr:to>
    <xdr:cxnSp macro="">
      <xdr:nvCxnSpPr>
        <xdr:cNvPr id="464" name="直線コネクタ 463">
          <a:extLst>
            <a:ext uri="{FF2B5EF4-FFF2-40B4-BE49-F238E27FC236}">
              <a16:creationId xmlns:a16="http://schemas.microsoft.com/office/drawing/2014/main" id="{4FB2109F-5210-4F92-9CF2-17E37CFE8D67}"/>
            </a:ext>
          </a:extLst>
        </xdr:cNvPr>
        <xdr:cNvCxnSpPr/>
      </xdr:nvCxnSpPr>
      <xdr:spPr>
        <a:xfrm>
          <a:off x="9639300" y="16914234"/>
          <a:ext cx="8382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50730</xdr:rowOff>
    </xdr:from>
    <xdr:ext cx="534377" cy="259045"/>
    <xdr:sp macro="" textlink="">
      <xdr:nvSpPr>
        <xdr:cNvPr id="465" name="土木費平均値テキスト">
          <a:extLst>
            <a:ext uri="{FF2B5EF4-FFF2-40B4-BE49-F238E27FC236}">
              <a16:creationId xmlns:a16="http://schemas.microsoft.com/office/drawing/2014/main" id="{488BEBDA-9581-4075-9F10-B91B2B80C17A}"/>
            </a:ext>
          </a:extLst>
        </xdr:cNvPr>
        <xdr:cNvSpPr txBox="1"/>
      </xdr:nvSpPr>
      <xdr:spPr>
        <a:xfrm>
          <a:off x="10528300" y="1650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6" name="フローチャート: 判断 465">
          <a:extLst>
            <a:ext uri="{FF2B5EF4-FFF2-40B4-BE49-F238E27FC236}">
              <a16:creationId xmlns:a16="http://schemas.microsoft.com/office/drawing/2014/main" id="{DBF3F6A0-C377-417F-99A4-E5A76F507D2D}"/>
            </a:ext>
          </a:extLst>
        </xdr:cNvPr>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112134</xdr:rowOff>
    </xdr:from>
    <xdr:to>
      <xdr:col>50</xdr:col>
      <xdr:colOff>114300</xdr:colOff>
      <xdr:row>98</xdr:row>
      <xdr:rowOff>132739</xdr:rowOff>
    </xdr:to>
    <xdr:cxnSp macro="">
      <xdr:nvCxnSpPr>
        <xdr:cNvPr id="467" name="直線コネクタ 466">
          <a:extLst>
            <a:ext uri="{FF2B5EF4-FFF2-40B4-BE49-F238E27FC236}">
              <a16:creationId xmlns:a16="http://schemas.microsoft.com/office/drawing/2014/main" id="{E39DF69F-A27B-4B2C-B3F7-301E025164EE}"/>
            </a:ext>
          </a:extLst>
        </xdr:cNvPr>
        <xdr:cNvCxnSpPr/>
      </xdr:nvCxnSpPr>
      <xdr:spPr>
        <a:xfrm flipV="1">
          <a:off x="8750300" y="16914234"/>
          <a:ext cx="889000" cy="2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68" name="フローチャート: 判断 467">
          <a:extLst>
            <a:ext uri="{FF2B5EF4-FFF2-40B4-BE49-F238E27FC236}">
              <a16:creationId xmlns:a16="http://schemas.microsoft.com/office/drawing/2014/main" id="{DB6D48EF-7BA6-4871-ADEA-D34762CC15A3}"/>
            </a:ext>
          </a:extLst>
        </xdr:cNvPr>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14922</xdr:rowOff>
    </xdr:from>
    <xdr:ext cx="534377" cy="259045"/>
    <xdr:sp macro="" textlink="">
      <xdr:nvSpPr>
        <xdr:cNvPr id="469" name="テキスト ボックス 468">
          <a:extLst>
            <a:ext uri="{FF2B5EF4-FFF2-40B4-BE49-F238E27FC236}">
              <a16:creationId xmlns:a16="http://schemas.microsoft.com/office/drawing/2014/main" id="{F59A73B4-4675-43F3-BB4A-4AF29B3FA11D}"/>
            </a:ext>
          </a:extLst>
        </xdr:cNvPr>
        <xdr:cNvSpPr txBox="1"/>
      </xdr:nvSpPr>
      <xdr:spPr>
        <a:xfrm>
          <a:off x="9372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132739</xdr:rowOff>
    </xdr:from>
    <xdr:to>
      <xdr:col>45</xdr:col>
      <xdr:colOff>177800</xdr:colOff>
      <xdr:row>98</xdr:row>
      <xdr:rowOff>160457</xdr:rowOff>
    </xdr:to>
    <xdr:cxnSp macro="">
      <xdr:nvCxnSpPr>
        <xdr:cNvPr id="470" name="直線コネクタ 469">
          <a:extLst>
            <a:ext uri="{FF2B5EF4-FFF2-40B4-BE49-F238E27FC236}">
              <a16:creationId xmlns:a16="http://schemas.microsoft.com/office/drawing/2014/main" id="{7B736494-DB5D-4D2F-BE7E-00E5BDE51E4A}"/>
            </a:ext>
          </a:extLst>
        </xdr:cNvPr>
        <xdr:cNvCxnSpPr/>
      </xdr:nvCxnSpPr>
      <xdr:spPr>
        <a:xfrm flipV="1">
          <a:off x="7861300" y="16934839"/>
          <a:ext cx="889000" cy="2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1" name="フローチャート: 判断 470">
          <a:extLst>
            <a:ext uri="{FF2B5EF4-FFF2-40B4-BE49-F238E27FC236}">
              <a16:creationId xmlns:a16="http://schemas.microsoft.com/office/drawing/2014/main" id="{3FD648A2-3FD6-4F07-B3DB-1CEF26C3B386}"/>
            </a:ext>
          </a:extLst>
        </xdr:cNvPr>
        <xdr:cNvSpPr/>
      </xdr:nvSpPr>
      <xdr:spPr>
        <a:xfrm>
          <a:off x="8699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25930</xdr:rowOff>
    </xdr:from>
    <xdr:ext cx="534377" cy="259045"/>
    <xdr:sp macro="" textlink="">
      <xdr:nvSpPr>
        <xdr:cNvPr id="472" name="テキスト ボックス 471">
          <a:extLst>
            <a:ext uri="{FF2B5EF4-FFF2-40B4-BE49-F238E27FC236}">
              <a16:creationId xmlns:a16="http://schemas.microsoft.com/office/drawing/2014/main" id="{6A0E4CE4-6BCF-43CA-8515-99AE243EC181}"/>
            </a:ext>
          </a:extLst>
        </xdr:cNvPr>
        <xdr:cNvSpPr txBox="1"/>
      </xdr:nvSpPr>
      <xdr:spPr>
        <a:xfrm>
          <a:off x="8483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132876</xdr:rowOff>
    </xdr:from>
    <xdr:to>
      <xdr:col>41</xdr:col>
      <xdr:colOff>50800</xdr:colOff>
      <xdr:row>98</xdr:row>
      <xdr:rowOff>160457</xdr:rowOff>
    </xdr:to>
    <xdr:cxnSp macro="">
      <xdr:nvCxnSpPr>
        <xdr:cNvPr id="473" name="直線コネクタ 472">
          <a:extLst>
            <a:ext uri="{FF2B5EF4-FFF2-40B4-BE49-F238E27FC236}">
              <a16:creationId xmlns:a16="http://schemas.microsoft.com/office/drawing/2014/main" id="{AC3EDF1F-3E56-40F2-9B83-D81005586225}"/>
            </a:ext>
          </a:extLst>
        </xdr:cNvPr>
        <xdr:cNvCxnSpPr/>
      </xdr:nvCxnSpPr>
      <xdr:spPr>
        <a:xfrm>
          <a:off x="6972300" y="16934976"/>
          <a:ext cx="889000" cy="2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4" name="フローチャート: 判断 473">
          <a:extLst>
            <a:ext uri="{FF2B5EF4-FFF2-40B4-BE49-F238E27FC236}">
              <a16:creationId xmlns:a16="http://schemas.microsoft.com/office/drawing/2014/main" id="{678A9360-D0FB-441B-B2AF-E3E9C5F9CE01}"/>
            </a:ext>
          </a:extLst>
        </xdr:cNvPr>
        <xdr:cNvSpPr/>
      </xdr:nvSpPr>
      <xdr:spPr>
        <a:xfrm>
          <a:off x="7810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2872</xdr:rowOff>
    </xdr:from>
    <xdr:ext cx="534377" cy="259045"/>
    <xdr:sp macro="" textlink="">
      <xdr:nvSpPr>
        <xdr:cNvPr id="475" name="テキスト ボックス 474">
          <a:extLst>
            <a:ext uri="{FF2B5EF4-FFF2-40B4-BE49-F238E27FC236}">
              <a16:creationId xmlns:a16="http://schemas.microsoft.com/office/drawing/2014/main" id="{46DD1C74-DD1E-48EF-81AF-DF25D6282522}"/>
            </a:ext>
          </a:extLst>
        </xdr:cNvPr>
        <xdr:cNvSpPr txBox="1"/>
      </xdr:nvSpPr>
      <xdr:spPr>
        <a:xfrm>
          <a:off x="7594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6" name="フローチャート: 判断 475">
          <a:extLst>
            <a:ext uri="{FF2B5EF4-FFF2-40B4-BE49-F238E27FC236}">
              <a16:creationId xmlns:a16="http://schemas.microsoft.com/office/drawing/2014/main" id="{56A2A6C5-19CC-4411-9992-42B09363538C}"/>
            </a:ext>
          </a:extLst>
        </xdr:cNvPr>
        <xdr:cNvSpPr/>
      </xdr:nvSpPr>
      <xdr:spPr>
        <a:xfrm>
          <a:off x="6921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133289</xdr:rowOff>
    </xdr:from>
    <xdr:ext cx="534377" cy="259045"/>
    <xdr:sp macro="" textlink="">
      <xdr:nvSpPr>
        <xdr:cNvPr id="477" name="テキスト ボックス 476">
          <a:extLst>
            <a:ext uri="{FF2B5EF4-FFF2-40B4-BE49-F238E27FC236}">
              <a16:creationId xmlns:a16="http://schemas.microsoft.com/office/drawing/2014/main" id="{97F3C53D-EF19-4173-B176-B10E42467905}"/>
            </a:ext>
          </a:extLst>
        </xdr:cNvPr>
        <xdr:cNvSpPr txBox="1"/>
      </xdr:nvSpPr>
      <xdr:spPr>
        <a:xfrm>
          <a:off x="6705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1559296A-E417-4CBF-968B-6CD25E8153D4}"/>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26E1D1DC-1A8A-4DAA-868D-56E948F726E5}"/>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11CF0314-CFA8-470E-9528-6CCFA0B758D2}"/>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94E256ED-5D16-4193-880C-B630F22ECFCE}"/>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8E516421-363E-4EE7-89C6-22A79A07BC03}"/>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63095</xdr:rowOff>
    </xdr:from>
    <xdr:to>
      <xdr:col>55</xdr:col>
      <xdr:colOff>50800</xdr:colOff>
      <xdr:row>98</xdr:row>
      <xdr:rowOff>164695</xdr:rowOff>
    </xdr:to>
    <xdr:sp macro="" textlink="">
      <xdr:nvSpPr>
        <xdr:cNvPr id="483" name="楕円 482">
          <a:extLst>
            <a:ext uri="{FF2B5EF4-FFF2-40B4-BE49-F238E27FC236}">
              <a16:creationId xmlns:a16="http://schemas.microsoft.com/office/drawing/2014/main" id="{FB45B71D-933B-40E9-BC9F-F1382BE62FAF}"/>
            </a:ext>
          </a:extLst>
        </xdr:cNvPr>
        <xdr:cNvSpPr/>
      </xdr:nvSpPr>
      <xdr:spPr>
        <a:xfrm>
          <a:off x="10426700" y="168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149472</xdr:rowOff>
    </xdr:from>
    <xdr:ext cx="534377" cy="259045"/>
    <xdr:sp macro="" textlink="">
      <xdr:nvSpPr>
        <xdr:cNvPr id="484" name="土木費該当値テキスト">
          <a:extLst>
            <a:ext uri="{FF2B5EF4-FFF2-40B4-BE49-F238E27FC236}">
              <a16:creationId xmlns:a16="http://schemas.microsoft.com/office/drawing/2014/main" id="{14BB65D4-3EC8-4CCF-8696-09747C8133A2}"/>
            </a:ext>
          </a:extLst>
        </xdr:cNvPr>
        <xdr:cNvSpPr txBox="1"/>
      </xdr:nvSpPr>
      <xdr:spPr>
        <a:xfrm>
          <a:off x="10528300" y="1678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61334</xdr:rowOff>
    </xdr:from>
    <xdr:to>
      <xdr:col>50</xdr:col>
      <xdr:colOff>165100</xdr:colOff>
      <xdr:row>98</xdr:row>
      <xdr:rowOff>162934</xdr:rowOff>
    </xdr:to>
    <xdr:sp macro="" textlink="">
      <xdr:nvSpPr>
        <xdr:cNvPr id="485" name="楕円 484">
          <a:extLst>
            <a:ext uri="{FF2B5EF4-FFF2-40B4-BE49-F238E27FC236}">
              <a16:creationId xmlns:a16="http://schemas.microsoft.com/office/drawing/2014/main" id="{ECD946B4-B484-43A9-B364-06E967B1E15B}"/>
            </a:ext>
          </a:extLst>
        </xdr:cNvPr>
        <xdr:cNvSpPr/>
      </xdr:nvSpPr>
      <xdr:spPr>
        <a:xfrm>
          <a:off x="9588500" y="1686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154061</xdr:rowOff>
    </xdr:from>
    <xdr:ext cx="534377" cy="259045"/>
    <xdr:sp macro="" textlink="">
      <xdr:nvSpPr>
        <xdr:cNvPr id="486" name="テキスト ボックス 485">
          <a:extLst>
            <a:ext uri="{FF2B5EF4-FFF2-40B4-BE49-F238E27FC236}">
              <a16:creationId xmlns:a16="http://schemas.microsoft.com/office/drawing/2014/main" id="{CA3C117E-A59A-4283-BC8D-E4C8522099D2}"/>
            </a:ext>
          </a:extLst>
        </xdr:cNvPr>
        <xdr:cNvSpPr txBox="1"/>
      </xdr:nvSpPr>
      <xdr:spPr>
        <a:xfrm>
          <a:off x="9372111" y="1695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81939</xdr:rowOff>
    </xdr:from>
    <xdr:to>
      <xdr:col>46</xdr:col>
      <xdr:colOff>38100</xdr:colOff>
      <xdr:row>99</xdr:row>
      <xdr:rowOff>12089</xdr:rowOff>
    </xdr:to>
    <xdr:sp macro="" textlink="">
      <xdr:nvSpPr>
        <xdr:cNvPr id="487" name="楕円 486">
          <a:extLst>
            <a:ext uri="{FF2B5EF4-FFF2-40B4-BE49-F238E27FC236}">
              <a16:creationId xmlns:a16="http://schemas.microsoft.com/office/drawing/2014/main" id="{D1A358E9-55E7-4DA8-8240-BEDFD66F7255}"/>
            </a:ext>
          </a:extLst>
        </xdr:cNvPr>
        <xdr:cNvSpPr/>
      </xdr:nvSpPr>
      <xdr:spPr>
        <a:xfrm>
          <a:off x="8699500" y="1688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3216</xdr:rowOff>
    </xdr:from>
    <xdr:ext cx="534377" cy="259045"/>
    <xdr:sp macro="" textlink="">
      <xdr:nvSpPr>
        <xdr:cNvPr id="488" name="テキスト ボックス 487">
          <a:extLst>
            <a:ext uri="{FF2B5EF4-FFF2-40B4-BE49-F238E27FC236}">
              <a16:creationId xmlns:a16="http://schemas.microsoft.com/office/drawing/2014/main" id="{8FE8BFDA-0E7A-49A0-984F-6C8B60297AFA}"/>
            </a:ext>
          </a:extLst>
        </xdr:cNvPr>
        <xdr:cNvSpPr txBox="1"/>
      </xdr:nvSpPr>
      <xdr:spPr>
        <a:xfrm>
          <a:off x="8483111" y="1697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109657</xdr:rowOff>
    </xdr:from>
    <xdr:to>
      <xdr:col>41</xdr:col>
      <xdr:colOff>101600</xdr:colOff>
      <xdr:row>99</xdr:row>
      <xdr:rowOff>39807</xdr:rowOff>
    </xdr:to>
    <xdr:sp macro="" textlink="">
      <xdr:nvSpPr>
        <xdr:cNvPr id="489" name="楕円 488">
          <a:extLst>
            <a:ext uri="{FF2B5EF4-FFF2-40B4-BE49-F238E27FC236}">
              <a16:creationId xmlns:a16="http://schemas.microsoft.com/office/drawing/2014/main" id="{23D71DE7-8A95-4EE2-888E-710DB2766A57}"/>
            </a:ext>
          </a:extLst>
        </xdr:cNvPr>
        <xdr:cNvSpPr/>
      </xdr:nvSpPr>
      <xdr:spPr>
        <a:xfrm>
          <a:off x="7810500" y="169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30934</xdr:rowOff>
    </xdr:from>
    <xdr:ext cx="534377" cy="259045"/>
    <xdr:sp macro="" textlink="">
      <xdr:nvSpPr>
        <xdr:cNvPr id="490" name="テキスト ボックス 489">
          <a:extLst>
            <a:ext uri="{FF2B5EF4-FFF2-40B4-BE49-F238E27FC236}">
              <a16:creationId xmlns:a16="http://schemas.microsoft.com/office/drawing/2014/main" id="{CAF27756-3B08-484D-9C7F-96A370B9AB08}"/>
            </a:ext>
          </a:extLst>
        </xdr:cNvPr>
        <xdr:cNvSpPr txBox="1"/>
      </xdr:nvSpPr>
      <xdr:spPr>
        <a:xfrm>
          <a:off x="7594111" y="1700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82076</xdr:rowOff>
    </xdr:from>
    <xdr:to>
      <xdr:col>36</xdr:col>
      <xdr:colOff>165100</xdr:colOff>
      <xdr:row>99</xdr:row>
      <xdr:rowOff>12226</xdr:rowOff>
    </xdr:to>
    <xdr:sp macro="" textlink="">
      <xdr:nvSpPr>
        <xdr:cNvPr id="491" name="楕円 490">
          <a:extLst>
            <a:ext uri="{FF2B5EF4-FFF2-40B4-BE49-F238E27FC236}">
              <a16:creationId xmlns:a16="http://schemas.microsoft.com/office/drawing/2014/main" id="{B25F554B-8065-4020-8399-3AEB86959F3B}"/>
            </a:ext>
          </a:extLst>
        </xdr:cNvPr>
        <xdr:cNvSpPr/>
      </xdr:nvSpPr>
      <xdr:spPr>
        <a:xfrm>
          <a:off x="6921500" y="1688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3353</xdr:rowOff>
    </xdr:from>
    <xdr:ext cx="534377" cy="259045"/>
    <xdr:sp macro="" textlink="">
      <xdr:nvSpPr>
        <xdr:cNvPr id="492" name="テキスト ボックス 491">
          <a:extLst>
            <a:ext uri="{FF2B5EF4-FFF2-40B4-BE49-F238E27FC236}">
              <a16:creationId xmlns:a16="http://schemas.microsoft.com/office/drawing/2014/main" id="{D1A308AE-9DD4-476E-9B58-552EF086140A}"/>
            </a:ext>
          </a:extLst>
        </xdr:cNvPr>
        <xdr:cNvSpPr txBox="1"/>
      </xdr:nvSpPr>
      <xdr:spPr>
        <a:xfrm>
          <a:off x="6705111" y="1697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DA1E232A-5DCC-4D7C-B98A-0C0D3240C738}"/>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3C7671F3-7947-4371-B2BB-C4A59ABDF47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F2245431-1D16-4EB6-92EB-1414A11318D7}"/>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C791B9A9-F9E5-4658-B0F8-5A82A684DAD3}"/>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21F2A84D-CD35-4C52-A575-BAFAA2BD7FAD}"/>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C1878255-2846-4421-BC87-1C56FCA774BB}"/>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6B8F758E-E745-4992-9C11-12A44C58D767}"/>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95B9ACAA-BC03-4395-85C6-FD9347C146B8}"/>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19DBAF36-4C1F-40D4-9BFE-E57301F838D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BC24DD68-B60B-4371-A959-A59CF749BD2B}"/>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632B3EB8-6E6D-429F-9CD7-FB6FD27515FA}"/>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114BE9BB-84E0-4F9F-95CD-A96EB283269F}"/>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2858AF08-6B4A-4920-956A-CB57B0BD30D2}"/>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FD7E6052-774F-459B-A03E-78E86EDE8E81}"/>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C35C7DA7-DBE5-4B49-AA62-B3F8DBDB4FD5}"/>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3E62A9CF-ADFA-492B-B2E6-B0322E7F21DF}"/>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95F5BBE1-C01E-48BB-A009-E6DF4A8E3925}"/>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618C7EA0-43CF-47CC-98B9-D99F76455CE4}"/>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CC6F05C5-785F-4EBF-A59F-A1D93CF793DB}"/>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A3B92F49-0412-43F2-8559-93E323F94D7D}"/>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1713D58A-0FF3-4C80-9E24-44E5AA1D374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D488887B-5228-40B8-85FE-EFFBDD1DF1BC}"/>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8EA6FA3-7EA1-4038-AAF8-8F8251D67B25}"/>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2D0A8D4E-A571-45EA-9C82-26FF0B9F65F2}"/>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7" name="直線コネクタ 516">
          <a:extLst>
            <a:ext uri="{FF2B5EF4-FFF2-40B4-BE49-F238E27FC236}">
              <a16:creationId xmlns:a16="http://schemas.microsoft.com/office/drawing/2014/main" id="{3A6060D4-AB6B-4C1C-A239-23728599E6DA}"/>
            </a:ext>
          </a:extLst>
        </xdr:cNvPr>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18" name="消防費最小値テキスト">
          <a:extLst>
            <a:ext uri="{FF2B5EF4-FFF2-40B4-BE49-F238E27FC236}">
              <a16:creationId xmlns:a16="http://schemas.microsoft.com/office/drawing/2014/main" id="{7D1B1623-51B5-4E90-8D96-4349FC629D89}"/>
            </a:ext>
          </a:extLst>
        </xdr:cNvPr>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19" name="直線コネクタ 518">
          <a:extLst>
            <a:ext uri="{FF2B5EF4-FFF2-40B4-BE49-F238E27FC236}">
              <a16:creationId xmlns:a16="http://schemas.microsoft.com/office/drawing/2014/main" id="{4F445DAA-559C-401A-B2F4-6A2E0DCC6DD5}"/>
            </a:ext>
          </a:extLst>
        </xdr:cNvPr>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0" name="消防費最大値テキスト">
          <a:extLst>
            <a:ext uri="{FF2B5EF4-FFF2-40B4-BE49-F238E27FC236}">
              <a16:creationId xmlns:a16="http://schemas.microsoft.com/office/drawing/2014/main" id="{35D98C59-0E0D-4053-80A0-99D62206E8BB}"/>
            </a:ext>
          </a:extLst>
        </xdr:cNvPr>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1" name="直線コネクタ 520">
          <a:extLst>
            <a:ext uri="{FF2B5EF4-FFF2-40B4-BE49-F238E27FC236}">
              <a16:creationId xmlns:a16="http://schemas.microsoft.com/office/drawing/2014/main" id="{F69F86E8-1924-496F-A952-8FE998DE1605}"/>
            </a:ext>
          </a:extLst>
        </xdr:cNvPr>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48298</xdr:rowOff>
    </xdr:from>
    <xdr:to>
      <xdr:col>85</xdr:col>
      <xdr:colOff>127000</xdr:colOff>
      <xdr:row>38</xdr:row>
      <xdr:rowOff>61043</xdr:rowOff>
    </xdr:to>
    <xdr:cxnSp macro="">
      <xdr:nvCxnSpPr>
        <xdr:cNvPr id="522" name="直線コネクタ 521">
          <a:extLst>
            <a:ext uri="{FF2B5EF4-FFF2-40B4-BE49-F238E27FC236}">
              <a16:creationId xmlns:a16="http://schemas.microsoft.com/office/drawing/2014/main" id="{670557BF-1325-4D12-B368-349D879F5866}"/>
            </a:ext>
          </a:extLst>
        </xdr:cNvPr>
        <xdr:cNvCxnSpPr/>
      </xdr:nvCxnSpPr>
      <xdr:spPr>
        <a:xfrm>
          <a:off x="15481300" y="6563398"/>
          <a:ext cx="838200" cy="1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167206</xdr:rowOff>
    </xdr:from>
    <xdr:ext cx="534377" cy="259045"/>
    <xdr:sp macro="" textlink="">
      <xdr:nvSpPr>
        <xdr:cNvPr id="523" name="消防費平均値テキスト">
          <a:extLst>
            <a:ext uri="{FF2B5EF4-FFF2-40B4-BE49-F238E27FC236}">
              <a16:creationId xmlns:a16="http://schemas.microsoft.com/office/drawing/2014/main" id="{5437B705-82D2-4869-9D86-264B47D5C7B3}"/>
            </a:ext>
          </a:extLst>
        </xdr:cNvPr>
        <xdr:cNvSpPr txBox="1"/>
      </xdr:nvSpPr>
      <xdr:spPr>
        <a:xfrm>
          <a:off x="16370300" y="65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4" name="フローチャート: 判断 523">
          <a:extLst>
            <a:ext uri="{FF2B5EF4-FFF2-40B4-BE49-F238E27FC236}">
              <a16:creationId xmlns:a16="http://schemas.microsoft.com/office/drawing/2014/main" id="{1B2540BD-88EB-46B8-897A-54FE5D37C4FF}"/>
            </a:ext>
          </a:extLst>
        </xdr:cNvPr>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169132</xdr:rowOff>
    </xdr:from>
    <xdr:to>
      <xdr:col>81</xdr:col>
      <xdr:colOff>50800</xdr:colOff>
      <xdr:row>38</xdr:row>
      <xdr:rowOff>48298</xdr:rowOff>
    </xdr:to>
    <xdr:cxnSp macro="">
      <xdr:nvCxnSpPr>
        <xdr:cNvPr id="525" name="直線コネクタ 524">
          <a:extLst>
            <a:ext uri="{FF2B5EF4-FFF2-40B4-BE49-F238E27FC236}">
              <a16:creationId xmlns:a16="http://schemas.microsoft.com/office/drawing/2014/main" id="{A0FD990F-66C8-4F28-91C1-EC02579C4E61}"/>
            </a:ext>
          </a:extLst>
        </xdr:cNvPr>
        <xdr:cNvCxnSpPr/>
      </xdr:nvCxnSpPr>
      <xdr:spPr>
        <a:xfrm>
          <a:off x="14592300" y="6512782"/>
          <a:ext cx="889000" cy="5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6" name="フローチャート: 判断 525">
          <a:extLst>
            <a:ext uri="{FF2B5EF4-FFF2-40B4-BE49-F238E27FC236}">
              <a16:creationId xmlns:a16="http://schemas.microsoft.com/office/drawing/2014/main" id="{039A384B-3C70-464D-8842-E7D223748082}"/>
            </a:ext>
          </a:extLst>
        </xdr:cNvPr>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108304</xdr:rowOff>
    </xdr:from>
    <xdr:ext cx="534377" cy="259045"/>
    <xdr:sp macro="" textlink="">
      <xdr:nvSpPr>
        <xdr:cNvPr id="527" name="テキスト ボックス 526">
          <a:extLst>
            <a:ext uri="{FF2B5EF4-FFF2-40B4-BE49-F238E27FC236}">
              <a16:creationId xmlns:a16="http://schemas.microsoft.com/office/drawing/2014/main" id="{33F9FF98-83F7-4A5B-898D-B72FCCC03D50}"/>
            </a:ext>
          </a:extLst>
        </xdr:cNvPr>
        <xdr:cNvSpPr txBox="1"/>
      </xdr:nvSpPr>
      <xdr:spPr>
        <a:xfrm>
          <a:off x="15214111" y="66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169132</xdr:rowOff>
    </xdr:from>
    <xdr:to>
      <xdr:col>76</xdr:col>
      <xdr:colOff>114300</xdr:colOff>
      <xdr:row>38</xdr:row>
      <xdr:rowOff>80455</xdr:rowOff>
    </xdr:to>
    <xdr:cxnSp macro="">
      <xdr:nvCxnSpPr>
        <xdr:cNvPr id="528" name="直線コネクタ 527">
          <a:extLst>
            <a:ext uri="{FF2B5EF4-FFF2-40B4-BE49-F238E27FC236}">
              <a16:creationId xmlns:a16="http://schemas.microsoft.com/office/drawing/2014/main" id="{CDE3265B-7274-43BF-8EAE-F6DF098DA2CC}"/>
            </a:ext>
          </a:extLst>
        </xdr:cNvPr>
        <xdr:cNvCxnSpPr/>
      </xdr:nvCxnSpPr>
      <xdr:spPr>
        <a:xfrm flipV="1">
          <a:off x="13703300" y="6512782"/>
          <a:ext cx="889000" cy="8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29" name="フローチャート: 判断 528">
          <a:extLst>
            <a:ext uri="{FF2B5EF4-FFF2-40B4-BE49-F238E27FC236}">
              <a16:creationId xmlns:a16="http://schemas.microsoft.com/office/drawing/2014/main" id="{8F8A7DD8-AF21-4F3F-BA41-30984FF7CE44}"/>
            </a:ext>
          </a:extLst>
        </xdr:cNvPr>
        <xdr:cNvSpPr/>
      </xdr:nvSpPr>
      <xdr:spPr>
        <a:xfrm>
          <a:off x="145415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54163</xdr:rowOff>
    </xdr:from>
    <xdr:ext cx="534377" cy="259045"/>
    <xdr:sp macro="" textlink="">
      <xdr:nvSpPr>
        <xdr:cNvPr id="530" name="テキスト ボックス 529">
          <a:extLst>
            <a:ext uri="{FF2B5EF4-FFF2-40B4-BE49-F238E27FC236}">
              <a16:creationId xmlns:a16="http://schemas.microsoft.com/office/drawing/2014/main" id="{61A19107-B564-47B4-B2E8-86C099C4E2D5}"/>
            </a:ext>
          </a:extLst>
        </xdr:cNvPr>
        <xdr:cNvSpPr txBox="1"/>
      </xdr:nvSpPr>
      <xdr:spPr>
        <a:xfrm>
          <a:off x="14325111" y="65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75406</xdr:rowOff>
    </xdr:from>
    <xdr:to>
      <xdr:col>71</xdr:col>
      <xdr:colOff>177800</xdr:colOff>
      <xdr:row>38</xdr:row>
      <xdr:rowOff>80455</xdr:rowOff>
    </xdr:to>
    <xdr:cxnSp macro="">
      <xdr:nvCxnSpPr>
        <xdr:cNvPr id="531" name="直線コネクタ 530">
          <a:extLst>
            <a:ext uri="{FF2B5EF4-FFF2-40B4-BE49-F238E27FC236}">
              <a16:creationId xmlns:a16="http://schemas.microsoft.com/office/drawing/2014/main" id="{437BA354-CAA0-4435-8285-4772E3B42C5D}"/>
            </a:ext>
          </a:extLst>
        </xdr:cNvPr>
        <xdr:cNvCxnSpPr/>
      </xdr:nvCxnSpPr>
      <xdr:spPr>
        <a:xfrm>
          <a:off x="12814300" y="6590506"/>
          <a:ext cx="889000" cy="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2" name="フローチャート: 判断 531">
          <a:extLst>
            <a:ext uri="{FF2B5EF4-FFF2-40B4-BE49-F238E27FC236}">
              <a16:creationId xmlns:a16="http://schemas.microsoft.com/office/drawing/2014/main" id="{05F99610-3253-4206-A71B-D82786F2C1E8}"/>
            </a:ext>
          </a:extLst>
        </xdr:cNvPr>
        <xdr:cNvSpPr/>
      </xdr:nvSpPr>
      <xdr:spPr>
        <a:xfrm>
          <a:off x="13652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102843</xdr:rowOff>
    </xdr:from>
    <xdr:ext cx="534377" cy="259045"/>
    <xdr:sp macro="" textlink="">
      <xdr:nvSpPr>
        <xdr:cNvPr id="533" name="テキスト ボックス 532">
          <a:extLst>
            <a:ext uri="{FF2B5EF4-FFF2-40B4-BE49-F238E27FC236}">
              <a16:creationId xmlns:a16="http://schemas.microsoft.com/office/drawing/2014/main" id="{30E6301F-450F-47D0-AEA7-7020799A03F0}"/>
            </a:ext>
          </a:extLst>
        </xdr:cNvPr>
        <xdr:cNvSpPr txBox="1"/>
      </xdr:nvSpPr>
      <xdr:spPr>
        <a:xfrm>
          <a:off x="13436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4" name="フローチャート: 判断 533">
          <a:extLst>
            <a:ext uri="{FF2B5EF4-FFF2-40B4-BE49-F238E27FC236}">
              <a16:creationId xmlns:a16="http://schemas.microsoft.com/office/drawing/2014/main" id="{8A611AC9-9205-4054-AB43-8F391F8E141C}"/>
            </a:ext>
          </a:extLst>
        </xdr:cNvPr>
        <xdr:cNvSpPr/>
      </xdr:nvSpPr>
      <xdr:spPr>
        <a:xfrm>
          <a:off x="12763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162824</xdr:rowOff>
    </xdr:from>
    <xdr:ext cx="534377" cy="259045"/>
    <xdr:sp macro="" textlink="">
      <xdr:nvSpPr>
        <xdr:cNvPr id="535" name="テキスト ボックス 534">
          <a:extLst>
            <a:ext uri="{FF2B5EF4-FFF2-40B4-BE49-F238E27FC236}">
              <a16:creationId xmlns:a16="http://schemas.microsoft.com/office/drawing/2014/main" id="{9E5F5B3F-2774-4049-AB09-D03A227A2EEF}"/>
            </a:ext>
          </a:extLst>
        </xdr:cNvPr>
        <xdr:cNvSpPr txBox="1"/>
      </xdr:nvSpPr>
      <xdr:spPr>
        <a:xfrm>
          <a:off x="12547111" y="66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C648B395-A545-4CCA-8C03-EC4C6FC4CC05}"/>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F7208C56-D264-4281-AEB7-65F7DCE086D3}"/>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A3A4A854-E28B-4126-B40B-38F6F59F16B6}"/>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7B4ECC8D-9863-4AC8-B981-1AD50118F012}"/>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5E20C6F1-308F-4D7A-BA62-ECC41E23B99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10243</xdr:rowOff>
    </xdr:from>
    <xdr:to>
      <xdr:col>85</xdr:col>
      <xdr:colOff>177800</xdr:colOff>
      <xdr:row>38</xdr:row>
      <xdr:rowOff>111843</xdr:rowOff>
    </xdr:to>
    <xdr:sp macro="" textlink="">
      <xdr:nvSpPr>
        <xdr:cNvPr id="541" name="楕円 540">
          <a:extLst>
            <a:ext uri="{FF2B5EF4-FFF2-40B4-BE49-F238E27FC236}">
              <a16:creationId xmlns:a16="http://schemas.microsoft.com/office/drawing/2014/main" id="{5A035F04-BF06-4D0E-832C-6487EC6AC71D}"/>
            </a:ext>
          </a:extLst>
        </xdr:cNvPr>
        <xdr:cNvSpPr/>
      </xdr:nvSpPr>
      <xdr:spPr>
        <a:xfrm>
          <a:off x="16268700" y="652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33119</xdr:rowOff>
    </xdr:from>
    <xdr:ext cx="534377" cy="259045"/>
    <xdr:sp macro="" textlink="">
      <xdr:nvSpPr>
        <xdr:cNvPr id="542" name="消防費該当値テキスト">
          <a:extLst>
            <a:ext uri="{FF2B5EF4-FFF2-40B4-BE49-F238E27FC236}">
              <a16:creationId xmlns:a16="http://schemas.microsoft.com/office/drawing/2014/main" id="{4C0B973E-D4E6-4320-A0FF-4CEDC46E040D}"/>
            </a:ext>
          </a:extLst>
        </xdr:cNvPr>
        <xdr:cNvSpPr txBox="1"/>
      </xdr:nvSpPr>
      <xdr:spPr>
        <a:xfrm>
          <a:off x="16370300" y="63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168948</xdr:rowOff>
    </xdr:from>
    <xdr:to>
      <xdr:col>81</xdr:col>
      <xdr:colOff>101600</xdr:colOff>
      <xdr:row>38</xdr:row>
      <xdr:rowOff>99098</xdr:rowOff>
    </xdr:to>
    <xdr:sp macro="" textlink="">
      <xdr:nvSpPr>
        <xdr:cNvPr id="543" name="楕円 542">
          <a:extLst>
            <a:ext uri="{FF2B5EF4-FFF2-40B4-BE49-F238E27FC236}">
              <a16:creationId xmlns:a16="http://schemas.microsoft.com/office/drawing/2014/main" id="{6387DF20-E33E-4F94-A77F-EF8FA3A4BE41}"/>
            </a:ext>
          </a:extLst>
        </xdr:cNvPr>
        <xdr:cNvSpPr/>
      </xdr:nvSpPr>
      <xdr:spPr>
        <a:xfrm>
          <a:off x="15430500" y="651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115625</xdr:rowOff>
    </xdr:from>
    <xdr:ext cx="534377" cy="259045"/>
    <xdr:sp macro="" textlink="">
      <xdr:nvSpPr>
        <xdr:cNvPr id="544" name="テキスト ボックス 543">
          <a:extLst>
            <a:ext uri="{FF2B5EF4-FFF2-40B4-BE49-F238E27FC236}">
              <a16:creationId xmlns:a16="http://schemas.microsoft.com/office/drawing/2014/main" id="{8D4861F4-4118-4475-B2FD-148246D868E2}"/>
            </a:ext>
          </a:extLst>
        </xdr:cNvPr>
        <xdr:cNvSpPr txBox="1"/>
      </xdr:nvSpPr>
      <xdr:spPr>
        <a:xfrm>
          <a:off x="15214111" y="62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118332</xdr:rowOff>
    </xdr:from>
    <xdr:to>
      <xdr:col>76</xdr:col>
      <xdr:colOff>165100</xdr:colOff>
      <xdr:row>38</xdr:row>
      <xdr:rowOff>48482</xdr:rowOff>
    </xdr:to>
    <xdr:sp macro="" textlink="">
      <xdr:nvSpPr>
        <xdr:cNvPr id="545" name="楕円 544">
          <a:extLst>
            <a:ext uri="{FF2B5EF4-FFF2-40B4-BE49-F238E27FC236}">
              <a16:creationId xmlns:a16="http://schemas.microsoft.com/office/drawing/2014/main" id="{F1853559-5062-4F14-B4E6-12E870116AF3}"/>
            </a:ext>
          </a:extLst>
        </xdr:cNvPr>
        <xdr:cNvSpPr/>
      </xdr:nvSpPr>
      <xdr:spPr>
        <a:xfrm>
          <a:off x="14541500" y="646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65009</xdr:rowOff>
    </xdr:from>
    <xdr:ext cx="534377" cy="259045"/>
    <xdr:sp macro="" textlink="">
      <xdr:nvSpPr>
        <xdr:cNvPr id="546" name="テキスト ボックス 545">
          <a:extLst>
            <a:ext uri="{FF2B5EF4-FFF2-40B4-BE49-F238E27FC236}">
              <a16:creationId xmlns:a16="http://schemas.microsoft.com/office/drawing/2014/main" id="{FA069CC7-D912-4AAE-B42E-4AD61295B500}"/>
            </a:ext>
          </a:extLst>
        </xdr:cNvPr>
        <xdr:cNvSpPr txBox="1"/>
      </xdr:nvSpPr>
      <xdr:spPr>
        <a:xfrm>
          <a:off x="14325111" y="623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29655</xdr:rowOff>
    </xdr:from>
    <xdr:to>
      <xdr:col>72</xdr:col>
      <xdr:colOff>38100</xdr:colOff>
      <xdr:row>38</xdr:row>
      <xdr:rowOff>131255</xdr:rowOff>
    </xdr:to>
    <xdr:sp macro="" textlink="">
      <xdr:nvSpPr>
        <xdr:cNvPr id="547" name="楕円 546">
          <a:extLst>
            <a:ext uri="{FF2B5EF4-FFF2-40B4-BE49-F238E27FC236}">
              <a16:creationId xmlns:a16="http://schemas.microsoft.com/office/drawing/2014/main" id="{BE585856-CCE6-4CF2-8B05-DF054F8E05C8}"/>
            </a:ext>
          </a:extLst>
        </xdr:cNvPr>
        <xdr:cNvSpPr/>
      </xdr:nvSpPr>
      <xdr:spPr>
        <a:xfrm>
          <a:off x="13652500" y="65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122382</xdr:rowOff>
    </xdr:from>
    <xdr:ext cx="534377" cy="259045"/>
    <xdr:sp macro="" textlink="">
      <xdr:nvSpPr>
        <xdr:cNvPr id="548" name="テキスト ボックス 547">
          <a:extLst>
            <a:ext uri="{FF2B5EF4-FFF2-40B4-BE49-F238E27FC236}">
              <a16:creationId xmlns:a16="http://schemas.microsoft.com/office/drawing/2014/main" id="{D5DD1F4D-5835-4486-AC74-D7C742E45D75}"/>
            </a:ext>
          </a:extLst>
        </xdr:cNvPr>
        <xdr:cNvSpPr txBox="1"/>
      </xdr:nvSpPr>
      <xdr:spPr>
        <a:xfrm>
          <a:off x="13436111" y="663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24606</xdr:rowOff>
    </xdr:from>
    <xdr:to>
      <xdr:col>67</xdr:col>
      <xdr:colOff>101600</xdr:colOff>
      <xdr:row>38</xdr:row>
      <xdr:rowOff>126206</xdr:rowOff>
    </xdr:to>
    <xdr:sp macro="" textlink="">
      <xdr:nvSpPr>
        <xdr:cNvPr id="549" name="楕円 548">
          <a:extLst>
            <a:ext uri="{FF2B5EF4-FFF2-40B4-BE49-F238E27FC236}">
              <a16:creationId xmlns:a16="http://schemas.microsoft.com/office/drawing/2014/main" id="{876BD5AE-C55C-4435-97D5-1818E9F529E4}"/>
            </a:ext>
          </a:extLst>
        </xdr:cNvPr>
        <xdr:cNvSpPr/>
      </xdr:nvSpPr>
      <xdr:spPr>
        <a:xfrm>
          <a:off x="12763500" y="653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142733</xdr:rowOff>
    </xdr:from>
    <xdr:ext cx="534377" cy="259045"/>
    <xdr:sp macro="" textlink="">
      <xdr:nvSpPr>
        <xdr:cNvPr id="550" name="テキスト ボックス 549">
          <a:extLst>
            <a:ext uri="{FF2B5EF4-FFF2-40B4-BE49-F238E27FC236}">
              <a16:creationId xmlns:a16="http://schemas.microsoft.com/office/drawing/2014/main" id="{81C40728-1C36-43A8-B0B7-376ACCEB74C1}"/>
            </a:ext>
          </a:extLst>
        </xdr:cNvPr>
        <xdr:cNvSpPr txBox="1"/>
      </xdr:nvSpPr>
      <xdr:spPr>
        <a:xfrm>
          <a:off x="12547111" y="631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2159C317-9D64-484E-A013-E371474F37C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6636564A-26A9-49BA-B038-1ADF60F538D4}"/>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6B221F7F-F352-42A3-BBDC-D3AFA616871F}"/>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47342BBD-C6B0-43C0-BF6C-E47643E96BE1}"/>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B7246877-8516-44DC-B137-FCC7874AC4E4}"/>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B1DF470F-1857-43FE-83F9-BF17EA3BEF3C}"/>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A56A1833-F73E-4536-AA49-9B7146E0A4E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F7315B00-7F41-40D9-BC72-868DA4B59613}"/>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DA840FE9-281B-4DD9-AE6E-9420058487D6}"/>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369EFA10-08BD-4F08-8D75-F70CC725F6AA}"/>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9A4997EF-0B47-446E-90D1-1D34E633A1B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A927D0FE-4900-42BB-ACE9-74A0A8C7C4BD}"/>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EE5936E3-8BAA-4572-8F8D-077FBE4E2D17}"/>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4CA9DE50-2E36-4E4B-BD08-E1D54090F28C}"/>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988F26ED-758A-493B-BF62-E2C720326748}"/>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EC48C70F-1C60-41E9-AC93-8E8A78D5250E}"/>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8D8684A6-2C3B-4D82-8B54-9430FDCEF683}"/>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E822FEDE-5AAC-437E-B263-B39B30AB0A02}"/>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CF6416B6-A9C6-4B18-B052-2736F13E8E2A}"/>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28F87B3C-F97C-4421-B539-300131603E0E}"/>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131A526-B210-45AA-B0DA-D90097DD6C2F}"/>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2" name="直線コネクタ 571">
          <a:extLst>
            <a:ext uri="{FF2B5EF4-FFF2-40B4-BE49-F238E27FC236}">
              <a16:creationId xmlns:a16="http://schemas.microsoft.com/office/drawing/2014/main" id="{026037D0-F793-4831-9F50-63A13FB69128}"/>
            </a:ext>
          </a:extLst>
        </xdr:cNvPr>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3" name="教育費最小値テキスト">
          <a:extLst>
            <a:ext uri="{FF2B5EF4-FFF2-40B4-BE49-F238E27FC236}">
              <a16:creationId xmlns:a16="http://schemas.microsoft.com/office/drawing/2014/main" id="{3794D803-F39A-4BF1-BBDB-45894BD31181}"/>
            </a:ext>
          </a:extLst>
        </xdr:cNvPr>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4" name="直線コネクタ 573">
          <a:extLst>
            <a:ext uri="{FF2B5EF4-FFF2-40B4-BE49-F238E27FC236}">
              <a16:creationId xmlns:a16="http://schemas.microsoft.com/office/drawing/2014/main" id="{14137F14-AC4D-45CD-9A72-8AA352247F49}"/>
            </a:ext>
          </a:extLst>
        </xdr:cNvPr>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5" name="教育費最大値テキスト">
          <a:extLst>
            <a:ext uri="{FF2B5EF4-FFF2-40B4-BE49-F238E27FC236}">
              <a16:creationId xmlns:a16="http://schemas.microsoft.com/office/drawing/2014/main" id="{159BAA5B-0956-4CBA-89C2-7D37AF54DB42}"/>
            </a:ext>
          </a:extLst>
        </xdr:cNvPr>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6" name="直線コネクタ 575">
          <a:extLst>
            <a:ext uri="{FF2B5EF4-FFF2-40B4-BE49-F238E27FC236}">
              <a16:creationId xmlns:a16="http://schemas.microsoft.com/office/drawing/2014/main" id="{A415AAB7-5821-4C14-8F1E-9C9214803EB4}"/>
            </a:ext>
          </a:extLst>
        </xdr:cNvPr>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68207</xdr:rowOff>
    </xdr:from>
    <xdr:to>
      <xdr:col>85</xdr:col>
      <xdr:colOff>127000</xdr:colOff>
      <xdr:row>57</xdr:row>
      <xdr:rowOff>97844</xdr:rowOff>
    </xdr:to>
    <xdr:cxnSp macro="">
      <xdr:nvCxnSpPr>
        <xdr:cNvPr id="577" name="直線コネクタ 576">
          <a:extLst>
            <a:ext uri="{FF2B5EF4-FFF2-40B4-BE49-F238E27FC236}">
              <a16:creationId xmlns:a16="http://schemas.microsoft.com/office/drawing/2014/main" id="{5B390BDB-D505-40D5-9712-F7096A866AAA}"/>
            </a:ext>
          </a:extLst>
        </xdr:cNvPr>
        <xdr:cNvCxnSpPr/>
      </xdr:nvCxnSpPr>
      <xdr:spPr>
        <a:xfrm flipV="1">
          <a:off x="15481300" y="9840857"/>
          <a:ext cx="838200" cy="2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116953</xdr:rowOff>
    </xdr:from>
    <xdr:ext cx="534377" cy="259045"/>
    <xdr:sp macro="" textlink="">
      <xdr:nvSpPr>
        <xdr:cNvPr id="578" name="教育費平均値テキスト">
          <a:extLst>
            <a:ext uri="{FF2B5EF4-FFF2-40B4-BE49-F238E27FC236}">
              <a16:creationId xmlns:a16="http://schemas.microsoft.com/office/drawing/2014/main" id="{776CC704-6D90-44D3-9C8B-10DBAC170075}"/>
            </a:ext>
          </a:extLst>
        </xdr:cNvPr>
        <xdr:cNvSpPr txBox="1"/>
      </xdr:nvSpPr>
      <xdr:spPr>
        <a:xfrm>
          <a:off x="16370300" y="9546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79" name="フローチャート: 判断 578">
          <a:extLst>
            <a:ext uri="{FF2B5EF4-FFF2-40B4-BE49-F238E27FC236}">
              <a16:creationId xmlns:a16="http://schemas.microsoft.com/office/drawing/2014/main" id="{033775B8-33E5-412F-9912-16F3BB2D27B0}"/>
            </a:ext>
          </a:extLst>
        </xdr:cNvPr>
        <xdr:cNvSpPr/>
      </xdr:nvSpPr>
      <xdr:spPr>
        <a:xfrm>
          <a:off x="162687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140</xdr:rowOff>
    </xdr:from>
    <xdr:to>
      <xdr:col>81</xdr:col>
      <xdr:colOff>50800</xdr:colOff>
      <xdr:row>57</xdr:row>
      <xdr:rowOff>97844</xdr:rowOff>
    </xdr:to>
    <xdr:cxnSp macro="">
      <xdr:nvCxnSpPr>
        <xdr:cNvPr id="580" name="直線コネクタ 579">
          <a:extLst>
            <a:ext uri="{FF2B5EF4-FFF2-40B4-BE49-F238E27FC236}">
              <a16:creationId xmlns:a16="http://schemas.microsoft.com/office/drawing/2014/main" id="{7258BD39-ED74-4459-AE62-5239E3EC8EFE}"/>
            </a:ext>
          </a:extLst>
        </xdr:cNvPr>
        <xdr:cNvCxnSpPr/>
      </xdr:nvCxnSpPr>
      <xdr:spPr>
        <a:xfrm>
          <a:off x="14592300" y="9772790"/>
          <a:ext cx="889000" cy="9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1" name="フローチャート: 判断 580">
          <a:extLst>
            <a:ext uri="{FF2B5EF4-FFF2-40B4-BE49-F238E27FC236}">
              <a16:creationId xmlns:a16="http://schemas.microsoft.com/office/drawing/2014/main" id="{24BB8041-C38F-4041-B192-45A64E4ECB94}"/>
            </a:ext>
          </a:extLst>
        </xdr:cNvPr>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70287</xdr:rowOff>
    </xdr:from>
    <xdr:ext cx="534377" cy="259045"/>
    <xdr:sp macro="" textlink="">
      <xdr:nvSpPr>
        <xdr:cNvPr id="582" name="テキスト ボックス 581">
          <a:extLst>
            <a:ext uri="{FF2B5EF4-FFF2-40B4-BE49-F238E27FC236}">
              <a16:creationId xmlns:a16="http://schemas.microsoft.com/office/drawing/2014/main" id="{29698979-A0B7-44A6-BE67-C19098956DFC}"/>
            </a:ext>
          </a:extLst>
        </xdr:cNvPr>
        <xdr:cNvSpPr txBox="1"/>
      </xdr:nvSpPr>
      <xdr:spPr>
        <a:xfrm>
          <a:off x="15214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xdr:rowOff>
    </xdr:from>
    <xdr:to>
      <xdr:col>76</xdr:col>
      <xdr:colOff>114300</xdr:colOff>
      <xdr:row>57</xdr:row>
      <xdr:rowOff>81124</xdr:rowOff>
    </xdr:to>
    <xdr:cxnSp macro="">
      <xdr:nvCxnSpPr>
        <xdr:cNvPr id="583" name="直線コネクタ 582">
          <a:extLst>
            <a:ext uri="{FF2B5EF4-FFF2-40B4-BE49-F238E27FC236}">
              <a16:creationId xmlns:a16="http://schemas.microsoft.com/office/drawing/2014/main" id="{554394F0-6F9E-41FB-B248-4F7241345CD3}"/>
            </a:ext>
          </a:extLst>
        </xdr:cNvPr>
        <xdr:cNvCxnSpPr/>
      </xdr:nvCxnSpPr>
      <xdr:spPr>
        <a:xfrm flipV="1">
          <a:off x="13703300" y="9772790"/>
          <a:ext cx="889000" cy="8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4" name="フローチャート: 判断 583">
          <a:extLst>
            <a:ext uri="{FF2B5EF4-FFF2-40B4-BE49-F238E27FC236}">
              <a16:creationId xmlns:a16="http://schemas.microsoft.com/office/drawing/2014/main" id="{D8E538F6-C0EE-42F0-9D93-5DB8F2F006EB}"/>
            </a:ext>
          </a:extLst>
        </xdr:cNvPr>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49257</xdr:rowOff>
    </xdr:from>
    <xdr:ext cx="534377" cy="259045"/>
    <xdr:sp macro="" textlink="">
      <xdr:nvSpPr>
        <xdr:cNvPr id="585" name="テキスト ボックス 584">
          <a:extLst>
            <a:ext uri="{FF2B5EF4-FFF2-40B4-BE49-F238E27FC236}">
              <a16:creationId xmlns:a16="http://schemas.microsoft.com/office/drawing/2014/main" id="{73FC9543-3295-4AE8-9AAB-42206A3171E7}"/>
            </a:ext>
          </a:extLst>
        </xdr:cNvPr>
        <xdr:cNvSpPr txBox="1"/>
      </xdr:nvSpPr>
      <xdr:spPr>
        <a:xfrm>
          <a:off x="14325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165559</xdr:rowOff>
    </xdr:from>
    <xdr:to>
      <xdr:col>71</xdr:col>
      <xdr:colOff>177800</xdr:colOff>
      <xdr:row>57</xdr:row>
      <xdr:rowOff>81124</xdr:rowOff>
    </xdr:to>
    <xdr:cxnSp macro="">
      <xdr:nvCxnSpPr>
        <xdr:cNvPr id="586" name="直線コネクタ 585">
          <a:extLst>
            <a:ext uri="{FF2B5EF4-FFF2-40B4-BE49-F238E27FC236}">
              <a16:creationId xmlns:a16="http://schemas.microsoft.com/office/drawing/2014/main" id="{6FD15F15-4861-4A5D-86A8-2BCC7E38334A}"/>
            </a:ext>
          </a:extLst>
        </xdr:cNvPr>
        <xdr:cNvCxnSpPr/>
      </xdr:nvCxnSpPr>
      <xdr:spPr>
        <a:xfrm>
          <a:off x="12814300" y="9766759"/>
          <a:ext cx="889000" cy="8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7" name="フローチャート: 判断 586">
          <a:extLst>
            <a:ext uri="{FF2B5EF4-FFF2-40B4-BE49-F238E27FC236}">
              <a16:creationId xmlns:a16="http://schemas.microsoft.com/office/drawing/2014/main" id="{5E636F7D-C346-4EEE-8451-41B86EBECC9D}"/>
            </a:ext>
          </a:extLst>
        </xdr:cNvPr>
        <xdr:cNvSpPr/>
      </xdr:nvSpPr>
      <xdr:spPr>
        <a:xfrm>
          <a:off x="13652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95991</xdr:rowOff>
    </xdr:from>
    <xdr:ext cx="534377" cy="259045"/>
    <xdr:sp macro="" textlink="">
      <xdr:nvSpPr>
        <xdr:cNvPr id="588" name="テキスト ボックス 587">
          <a:extLst>
            <a:ext uri="{FF2B5EF4-FFF2-40B4-BE49-F238E27FC236}">
              <a16:creationId xmlns:a16="http://schemas.microsoft.com/office/drawing/2014/main" id="{EA2D5064-C794-4705-917B-13C3E97F33E7}"/>
            </a:ext>
          </a:extLst>
        </xdr:cNvPr>
        <xdr:cNvSpPr txBox="1"/>
      </xdr:nvSpPr>
      <xdr:spPr>
        <a:xfrm>
          <a:off x="13436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89" name="フローチャート: 判断 588">
          <a:extLst>
            <a:ext uri="{FF2B5EF4-FFF2-40B4-BE49-F238E27FC236}">
              <a16:creationId xmlns:a16="http://schemas.microsoft.com/office/drawing/2014/main" id="{72572643-5B4A-4A34-8DC2-BFC55102191E}"/>
            </a:ext>
          </a:extLst>
        </xdr:cNvPr>
        <xdr:cNvSpPr/>
      </xdr:nvSpPr>
      <xdr:spPr>
        <a:xfrm>
          <a:off x="12763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71428</xdr:rowOff>
    </xdr:from>
    <xdr:ext cx="534377" cy="259045"/>
    <xdr:sp macro="" textlink="">
      <xdr:nvSpPr>
        <xdr:cNvPr id="590" name="テキスト ボックス 589">
          <a:extLst>
            <a:ext uri="{FF2B5EF4-FFF2-40B4-BE49-F238E27FC236}">
              <a16:creationId xmlns:a16="http://schemas.microsoft.com/office/drawing/2014/main" id="{3A48C40A-97A8-4746-93A3-9670D8E2CB6B}"/>
            </a:ext>
          </a:extLst>
        </xdr:cNvPr>
        <xdr:cNvSpPr txBox="1"/>
      </xdr:nvSpPr>
      <xdr:spPr>
        <a:xfrm>
          <a:off x="12547111" y="984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CB119B20-05FF-4186-AB55-D4C4C7D877F9}"/>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77D63C64-0D3D-4289-8716-A6A942FBAD1A}"/>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4368FF7-6452-40BD-8398-11DCB7FE2019}"/>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6E3B4CB0-E5A1-4149-A4F8-0663286883A1}"/>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F279E1F7-3962-4633-A689-8C42816F0757}"/>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17407</xdr:rowOff>
    </xdr:from>
    <xdr:to>
      <xdr:col>85</xdr:col>
      <xdr:colOff>177800</xdr:colOff>
      <xdr:row>57</xdr:row>
      <xdr:rowOff>119007</xdr:rowOff>
    </xdr:to>
    <xdr:sp macro="" textlink="">
      <xdr:nvSpPr>
        <xdr:cNvPr id="596" name="楕円 595">
          <a:extLst>
            <a:ext uri="{FF2B5EF4-FFF2-40B4-BE49-F238E27FC236}">
              <a16:creationId xmlns:a16="http://schemas.microsoft.com/office/drawing/2014/main" id="{8165A947-8172-44DD-85E9-9E447C5D5839}"/>
            </a:ext>
          </a:extLst>
        </xdr:cNvPr>
        <xdr:cNvSpPr/>
      </xdr:nvSpPr>
      <xdr:spPr>
        <a:xfrm>
          <a:off x="16268700" y="979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103784</xdr:rowOff>
    </xdr:from>
    <xdr:ext cx="534377" cy="259045"/>
    <xdr:sp macro="" textlink="">
      <xdr:nvSpPr>
        <xdr:cNvPr id="597" name="教育費該当値テキスト">
          <a:extLst>
            <a:ext uri="{FF2B5EF4-FFF2-40B4-BE49-F238E27FC236}">
              <a16:creationId xmlns:a16="http://schemas.microsoft.com/office/drawing/2014/main" id="{8E071550-AF0E-4F05-8B0C-E3737D77707E}"/>
            </a:ext>
          </a:extLst>
        </xdr:cNvPr>
        <xdr:cNvSpPr txBox="1"/>
      </xdr:nvSpPr>
      <xdr:spPr>
        <a:xfrm>
          <a:off x="16370300" y="970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47044</xdr:rowOff>
    </xdr:from>
    <xdr:to>
      <xdr:col>81</xdr:col>
      <xdr:colOff>101600</xdr:colOff>
      <xdr:row>57</xdr:row>
      <xdr:rowOff>148644</xdr:rowOff>
    </xdr:to>
    <xdr:sp macro="" textlink="">
      <xdr:nvSpPr>
        <xdr:cNvPr id="598" name="楕円 597">
          <a:extLst>
            <a:ext uri="{FF2B5EF4-FFF2-40B4-BE49-F238E27FC236}">
              <a16:creationId xmlns:a16="http://schemas.microsoft.com/office/drawing/2014/main" id="{DBBA5A05-D20D-4E88-9FE3-4A68F3617CEA}"/>
            </a:ext>
          </a:extLst>
        </xdr:cNvPr>
        <xdr:cNvSpPr/>
      </xdr:nvSpPr>
      <xdr:spPr>
        <a:xfrm>
          <a:off x="15430500" y="981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139771</xdr:rowOff>
    </xdr:from>
    <xdr:ext cx="534377" cy="259045"/>
    <xdr:sp macro="" textlink="">
      <xdr:nvSpPr>
        <xdr:cNvPr id="599" name="テキスト ボックス 598">
          <a:extLst>
            <a:ext uri="{FF2B5EF4-FFF2-40B4-BE49-F238E27FC236}">
              <a16:creationId xmlns:a16="http://schemas.microsoft.com/office/drawing/2014/main" id="{6FD5DD72-FE34-4B77-8F67-13D8DFCF4C0D}"/>
            </a:ext>
          </a:extLst>
        </xdr:cNvPr>
        <xdr:cNvSpPr txBox="1"/>
      </xdr:nvSpPr>
      <xdr:spPr>
        <a:xfrm>
          <a:off x="15214111" y="991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120790</xdr:rowOff>
    </xdr:from>
    <xdr:to>
      <xdr:col>76</xdr:col>
      <xdr:colOff>165100</xdr:colOff>
      <xdr:row>57</xdr:row>
      <xdr:rowOff>50940</xdr:rowOff>
    </xdr:to>
    <xdr:sp macro="" textlink="">
      <xdr:nvSpPr>
        <xdr:cNvPr id="600" name="楕円 599">
          <a:extLst>
            <a:ext uri="{FF2B5EF4-FFF2-40B4-BE49-F238E27FC236}">
              <a16:creationId xmlns:a16="http://schemas.microsoft.com/office/drawing/2014/main" id="{BBB5ECF4-CBED-4AAF-87A6-42DA5E7EF823}"/>
            </a:ext>
          </a:extLst>
        </xdr:cNvPr>
        <xdr:cNvSpPr/>
      </xdr:nvSpPr>
      <xdr:spPr>
        <a:xfrm>
          <a:off x="14541500" y="97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42067</xdr:rowOff>
    </xdr:from>
    <xdr:ext cx="534377" cy="259045"/>
    <xdr:sp macro="" textlink="">
      <xdr:nvSpPr>
        <xdr:cNvPr id="601" name="テキスト ボックス 600">
          <a:extLst>
            <a:ext uri="{FF2B5EF4-FFF2-40B4-BE49-F238E27FC236}">
              <a16:creationId xmlns:a16="http://schemas.microsoft.com/office/drawing/2014/main" id="{F5564EA0-A05C-4148-8D64-F272C6DD342C}"/>
            </a:ext>
          </a:extLst>
        </xdr:cNvPr>
        <xdr:cNvSpPr txBox="1"/>
      </xdr:nvSpPr>
      <xdr:spPr>
        <a:xfrm>
          <a:off x="14325111" y="98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30324</xdr:rowOff>
    </xdr:from>
    <xdr:to>
      <xdr:col>72</xdr:col>
      <xdr:colOff>38100</xdr:colOff>
      <xdr:row>57</xdr:row>
      <xdr:rowOff>131924</xdr:rowOff>
    </xdr:to>
    <xdr:sp macro="" textlink="">
      <xdr:nvSpPr>
        <xdr:cNvPr id="602" name="楕円 601">
          <a:extLst>
            <a:ext uri="{FF2B5EF4-FFF2-40B4-BE49-F238E27FC236}">
              <a16:creationId xmlns:a16="http://schemas.microsoft.com/office/drawing/2014/main" id="{6D946D97-9149-42B1-AB95-0FB0A804399D}"/>
            </a:ext>
          </a:extLst>
        </xdr:cNvPr>
        <xdr:cNvSpPr/>
      </xdr:nvSpPr>
      <xdr:spPr>
        <a:xfrm>
          <a:off x="13652500" y="980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123051</xdr:rowOff>
    </xdr:from>
    <xdr:ext cx="534377" cy="259045"/>
    <xdr:sp macro="" textlink="">
      <xdr:nvSpPr>
        <xdr:cNvPr id="603" name="テキスト ボックス 602">
          <a:extLst>
            <a:ext uri="{FF2B5EF4-FFF2-40B4-BE49-F238E27FC236}">
              <a16:creationId xmlns:a16="http://schemas.microsoft.com/office/drawing/2014/main" id="{5076C04C-7095-4253-B781-5FB52EC5589D}"/>
            </a:ext>
          </a:extLst>
        </xdr:cNvPr>
        <xdr:cNvSpPr txBox="1"/>
      </xdr:nvSpPr>
      <xdr:spPr>
        <a:xfrm>
          <a:off x="13436111" y="989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114759</xdr:rowOff>
    </xdr:from>
    <xdr:to>
      <xdr:col>67</xdr:col>
      <xdr:colOff>101600</xdr:colOff>
      <xdr:row>57</xdr:row>
      <xdr:rowOff>44909</xdr:rowOff>
    </xdr:to>
    <xdr:sp macro="" textlink="">
      <xdr:nvSpPr>
        <xdr:cNvPr id="604" name="楕円 603">
          <a:extLst>
            <a:ext uri="{FF2B5EF4-FFF2-40B4-BE49-F238E27FC236}">
              <a16:creationId xmlns:a16="http://schemas.microsoft.com/office/drawing/2014/main" id="{C0C237D0-F334-4DD4-9DB0-E1A554159A8E}"/>
            </a:ext>
          </a:extLst>
        </xdr:cNvPr>
        <xdr:cNvSpPr/>
      </xdr:nvSpPr>
      <xdr:spPr>
        <a:xfrm>
          <a:off x="12763500" y="971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61436</xdr:rowOff>
    </xdr:from>
    <xdr:ext cx="534377" cy="259045"/>
    <xdr:sp macro="" textlink="">
      <xdr:nvSpPr>
        <xdr:cNvPr id="605" name="テキスト ボックス 604">
          <a:extLst>
            <a:ext uri="{FF2B5EF4-FFF2-40B4-BE49-F238E27FC236}">
              <a16:creationId xmlns:a16="http://schemas.microsoft.com/office/drawing/2014/main" id="{9443EEA5-C198-4EA2-961B-8D118B90E1A0}"/>
            </a:ext>
          </a:extLst>
        </xdr:cNvPr>
        <xdr:cNvSpPr txBox="1"/>
      </xdr:nvSpPr>
      <xdr:spPr>
        <a:xfrm>
          <a:off x="12547111" y="94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B3ED0C23-A577-4969-B010-3F8A182642EC}"/>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A8D5E43B-A0C1-4447-952E-95881CBF0A73}"/>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E48A74F1-C529-4660-B6AC-1F32AFDF4266}"/>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158F8CE9-7F30-4598-8844-BC17B6F5BEC8}"/>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6A967853-275C-4BBC-8101-42FC1FF5A97A}"/>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ECAAC47-7D82-4D66-85E0-01AA87B026ED}"/>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D7AEA628-0BBB-4AE0-9519-8B72A695111C}"/>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AA035B54-04DE-4F1E-81B7-FA3F12812022}"/>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8E6F672F-FC5B-4B99-A6AA-3CCB85AF1FF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7C801B72-8ACB-43D0-AE0B-98B6555DDA7E}"/>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9951FF44-3428-48D6-AD7C-A48466484BA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EFECD3B2-3C4B-435F-99B2-FEFDE17B1112}"/>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1278DF8B-B61D-4D23-9E38-C5F6E6A1F2AA}"/>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4B4FE8D6-15F4-4E4C-B1BA-4B54DFC9A02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DF31EAEA-CF74-4B69-8A53-D96140D5EF2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4432E261-2A22-4485-98CA-6A75470A3145}"/>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AEB9407E-4739-4B09-B2E4-36C6D88BC668}"/>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67801CC6-1E58-4C10-AB1A-718513ADA2C9}"/>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67A5AAFD-BE7E-44C7-AC8E-B59693BA0A9D}"/>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F19A14C4-3D03-49AA-A462-ED96E0973E31}"/>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715D52A4-E3CC-40EC-A1D5-4FAA8AC575D8}"/>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3A9266C4-8856-4527-9557-3C91268C0EB4}"/>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4CC39A0A-CB86-47A4-B235-DE69EA105F96}"/>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698E4C75-E3D9-4F87-B6E2-C0B6595DF463}"/>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95CCDEE0-4998-4F7E-8C62-CFA74802266A}"/>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10D3352-2F36-46F5-8AC5-DC5B73F3B340}"/>
            </a:ext>
          </a:extLst>
        </xdr:cNvPr>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2" name="災害復旧費最小値テキスト">
          <a:extLst>
            <a:ext uri="{FF2B5EF4-FFF2-40B4-BE49-F238E27FC236}">
              <a16:creationId xmlns:a16="http://schemas.microsoft.com/office/drawing/2014/main" id="{4DCED8F0-8F40-4CA5-9DC6-274B5B274157}"/>
            </a:ext>
          </a:extLst>
        </xdr:cNvPr>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A883B87A-009E-4C8F-8011-B915DAD6801F}"/>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4" name="災害復旧費最大値テキスト">
          <a:extLst>
            <a:ext uri="{FF2B5EF4-FFF2-40B4-BE49-F238E27FC236}">
              <a16:creationId xmlns:a16="http://schemas.microsoft.com/office/drawing/2014/main" id="{CA6C5868-00C2-4977-AFBE-FAE3FB21656E}"/>
            </a:ext>
          </a:extLst>
        </xdr:cNvPr>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5" name="直線コネクタ 634">
          <a:extLst>
            <a:ext uri="{FF2B5EF4-FFF2-40B4-BE49-F238E27FC236}">
              <a16:creationId xmlns:a16="http://schemas.microsoft.com/office/drawing/2014/main" id="{C0E39052-CC73-4F02-902F-663BCC9D9B82}"/>
            </a:ext>
          </a:extLst>
        </xdr:cNvPr>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74484</xdr:rowOff>
    </xdr:from>
    <xdr:to>
      <xdr:col>85</xdr:col>
      <xdr:colOff>127000</xdr:colOff>
      <xdr:row>79</xdr:row>
      <xdr:rowOff>83400</xdr:rowOff>
    </xdr:to>
    <xdr:cxnSp macro="">
      <xdr:nvCxnSpPr>
        <xdr:cNvPr id="636" name="直線コネクタ 635">
          <a:extLst>
            <a:ext uri="{FF2B5EF4-FFF2-40B4-BE49-F238E27FC236}">
              <a16:creationId xmlns:a16="http://schemas.microsoft.com/office/drawing/2014/main" id="{F82BD53D-EBA2-40A5-ADD6-D921ECF3042A}"/>
            </a:ext>
          </a:extLst>
        </xdr:cNvPr>
        <xdr:cNvCxnSpPr/>
      </xdr:nvCxnSpPr>
      <xdr:spPr>
        <a:xfrm>
          <a:off x="15481300" y="13619034"/>
          <a:ext cx="8382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7" name="災害復旧費平均値テキスト">
          <a:extLst>
            <a:ext uri="{FF2B5EF4-FFF2-40B4-BE49-F238E27FC236}">
              <a16:creationId xmlns:a16="http://schemas.microsoft.com/office/drawing/2014/main" id="{FADB0391-2DFA-4A2D-AE84-4540D933539B}"/>
            </a:ext>
          </a:extLst>
        </xdr:cNvPr>
        <xdr:cNvSpPr txBox="1"/>
      </xdr:nvSpPr>
      <xdr:spPr>
        <a:xfrm>
          <a:off x="16370300" y="1341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38" name="フローチャート: 判断 637">
          <a:extLst>
            <a:ext uri="{FF2B5EF4-FFF2-40B4-BE49-F238E27FC236}">
              <a16:creationId xmlns:a16="http://schemas.microsoft.com/office/drawing/2014/main" id="{178F53F7-242F-4331-95DE-B2B04DB131AE}"/>
            </a:ext>
          </a:extLst>
        </xdr:cNvPr>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51192</xdr:rowOff>
    </xdr:from>
    <xdr:to>
      <xdr:col>81</xdr:col>
      <xdr:colOff>50800</xdr:colOff>
      <xdr:row>79</xdr:row>
      <xdr:rowOff>74484</xdr:rowOff>
    </xdr:to>
    <xdr:cxnSp macro="">
      <xdr:nvCxnSpPr>
        <xdr:cNvPr id="639" name="直線コネクタ 638">
          <a:extLst>
            <a:ext uri="{FF2B5EF4-FFF2-40B4-BE49-F238E27FC236}">
              <a16:creationId xmlns:a16="http://schemas.microsoft.com/office/drawing/2014/main" id="{A2B4C0E7-BD82-4F1E-99DD-46A9121DB9A0}"/>
            </a:ext>
          </a:extLst>
        </xdr:cNvPr>
        <xdr:cNvCxnSpPr/>
      </xdr:nvCxnSpPr>
      <xdr:spPr>
        <a:xfrm>
          <a:off x="14592300" y="13595742"/>
          <a:ext cx="889000" cy="2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0" name="フローチャート: 判断 639">
          <a:extLst>
            <a:ext uri="{FF2B5EF4-FFF2-40B4-BE49-F238E27FC236}">
              <a16:creationId xmlns:a16="http://schemas.microsoft.com/office/drawing/2014/main" id="{744BD6F2-2A6C-4D09-80F9-E1D2CE51EEE0}"/>
            </a:ext>
          </a:extLst>
        </xdr:cNvPr>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1" name="テキスト ボックス 640">
          <a:extLst>
            <a:ext uri="{FF2B5EF4-FFF2-40B4-BE49-F238E27FC236}">
              <a16:creationId xmlns:a16="http://schemas.microsoft.com/office/drawing/2014/main" id="{E7E5EB5B-806D-4143-A4C0-9EA06B27970C}"/>
            </a:ext>
          </a:extLst>
        </xdr:cNvPr>
        <xdr:cNvSpPr txBox="1"/>
      </xdr:nvSpPr>
      <xdr:spPr>
        <a:xfrm>
          <a:off x="15246428" y="133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51192</xdr:rowOff>
    </xdr:from>
    <xdr:to>
      <xdr:col>76</xdr:col>
      <xdr:colOff>114300</xdr:colOff>
      <xdr:row>79</xdr:row>
      <xdr:rowOff>60692</xdr:rowOff>
    </xdr:to>
    <xdr:cxnSp macro="">
      <xdr:nvCxnSpPr>
        <xdr:cNvPr id="642" name="直線コネクタ 641">
          <a:extLst>
            <a:ext uri="{FF2B5EF4-FFF2-40B4-BE49-F238E27FC236}">
              <a16:creationId xmlns:a16="http://schemas.microsoft.com/office/drawing/2014/main" id="{F5CF2CA5-432D-4252-BA1F-8A839722297F}"/>
            </a:ext>
          </a:extLst>
        </xdr:cNvPr>
        <xdr:cNvCxnSpPr/>
      </xdr:nvCxnSpPr>
      <xdr:spPr>
        <a:xfrm flipV="1">
          <a:off x="13703300" y="13595742"/>
          <a:ext cx="889000" cy="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3" name="フローチャート: 判断 642">
          <a:extLst>
            <a:ext uri="{FF2B5EF4-FFF2-40B4-BE49-F238E27FC236}">
              <a16:creationId xmlns:a16="http://schemas.microsoft.com/office/drawing/2014/main" id="{FFE71DDC-1982-4ECB-A3B0-2962F056A9ED}"/>
            </a:ext>
          </a:extLst>
        </xdr:cNvPr>
        <xdr:cNvSpPr/>
      </xdr:nvSpPr>
      <xdr:spPr>
        <a:xfrm>
          <a:off x="14541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115028</xdr:rowOff>
    </xdr:from>
    <xdr:ext cx="534377" cy="259045"/>
    <xdr:sp macro="" textlink="">
      <xdr:nvSpPr>
        <xdr:cNvPr id="644" name="テキスト ボックス 643">
          <a:extLst>
            <a:ext uri="{FF2B5EF4-FFF2-40B4-BE49-F238E27FC236}">
              <a16:creationId xmlns:a16="http://schemas.microsoft.com/office/drawing/2014/main" id="{8CA1D022-0743-4AF1-9D18-0C597693359E}"/>
            </a:ext>
          </a:extLst>
        </xdr:cNvPr>
        <xdr:cNvSpPr txBox="1"/>
      </xdr:nvSpPr>
      <xdr:spPr>
        <a:xfrm>
          <a:off x="14325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60692</xdr:rowOff>
    </xdr:from>
    <xdr:to>
      <xdr:col>71</xdr:col>
      <xdr:colOff>177800</xdr:colOff>
      <xdr:row>79</xdr:row>
      <xdr:rowOff>98107</xdr:rowOff>
    </xdr:to>
    <xdr:cxnSp macro="">
      <xdr:nvCxnSpPr>
        <xdr:cNvPr id="645" name="直線コネクタ 644">
          <a:extLst>
            <a:ext uri="{FF2B5EF4-FFF2-40B4-BE49-F238E27FC236}">
              <a16:creationId xmlns:a16="http://schemas.microsoft.com/office/drawing/2014/main" id="{03E3AA4D-5333-4524-8568-4DDB40098BD3}"/>
            </a:ext>
          </a:extLst>
        </xdr:cNvPr>
        <xdr:cNvCxnSpPr/>
      </xdr:nvCxnSpPr>
      <xdr:spPr>
        <a:xfrm flipV="1">
          <a:off x="12814300" y="13605242"/>
          <a:ext cx="889000" cy="3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6" name="フローチャート: 判断 645">
          <a:extLst>
            <a:ext uri="{FF2B5EF4-FFF2-40B4-BE49-F238E27FC236}">
              <a16:creationId xmlns:a16="http://schemas.microsoft.com/office/drawing/2014/main" id="{CF81483F-1F54-4742-B984-BA15000CF784}"/>
            </a:ext>
          </a:extLst>
        </xdr:cNvPr>
        <xdr:cNvSpPr/>
      </xdr:nvSpPr>
      <xdr:spPr>
        <a:xfrm>
          <a:off x="13652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122034</xdr:rowOff>
    </xdr:from>
    <xdr:ext cx="534377" cy="259045"/>
    <xdr:sp macro="" textlink="">
      <xdr:nvSpPr>
        <xdr:cNvPr id="647" name="テキスト ボックス 646">
          <a:extLst>
            <a:ext uri="{FF2B5EF4-FFF2-40B4-BE49-F238E27FC236}">
              <a16:creationId xmlns:a16="http://schemas.microsoft.com/office/drawing/2014/main" id="{6663A332-CB71-4CAB-ABAA-6B2118E3CA0F}"/>
            </a:ext>
          </a:extLst>
        </xdr:cNvPr>
        <xdr:cNvSpPr txBox="1"/>
      </xdr:nvSpPr>
      <xdr:spPr>
        <a:xfrm>
          <a:off x="13436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48" name="フローチャート: 判断 647">
          <a:extLst>
            <a:ext uri="{FF2B5EF4-FFF2-40B4-BE49-F238E27FC236}">
              <a16:creationId xmlns:a16="http://schemas.microsoft.com/office/drawing/2014/main" id="{EEB9A331-0191-4C4A-9E80-DF5E3040902E}"/>
            </a:ext>
          </a:extLst>
        </xdr:cNvPr>
        <xdr:cNvSpPr/>
      </xdr:nvSpPr>
      <xdr:spPr>
        <a:xfrm>
          <a:off x="12763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135991</xdr:rowOff>
    </xdr:from>
    <xdr:ext cx="469744" cy="259045"/>
    <xdr:sp macro="" textlink="">
      <xdr:nvSpPr>
        <xdr:cNvPr id="649" name="テキスト ボックス 648">
          <a:extLst>
            <a:ext uri="{FF2B5EF4-FFF2-40B4-BE49-F238E27FC236}">
              <a16:creationId xmlns:a16="http://schemas.microsoft.com/office/drawing/2014/main" id="{F0CAC2A0-7345-4A54-B830-F606785A5B4A}"/>
            </a:ext>
          </a:extLst>
        </xdr:cNvPr>
        <xdr:cNvSpPr txBox="1"/>
      </xdr:nvSpPr>
      <xdr:spPr>
        <a:xfrm>
          <a:off x="12579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8D82C69B-1F61-4492-B9E2-9ED80049C9C5}"/>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CC17EC29-9DC5-47F8-B41A-33ACCDBD37F5}"/>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9D4568E8-5435-4083-8ABB-309790B184A4}"/>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B82CA616-0C2B-42DC-91C4-459C50C252ED}"/>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3B387396-A6EC-469C-A24C-33F764CCAF7D}"/>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32600</xdr:rowOff>
    </xdr:from>
    <xdr:to>
      <xdr:col>85</xdr:col>
      <xdr:colOff>177800</xdr:colOff>
      <xdr:row>79</xdr:row>
      <xdr:rowOff>134200</xdr:rowOff>
    </xdr:to>
    <xdr:sp macro="" textlink="">
      <xdr:nvSpPr>
        <xdr:cNvPr id="655" name="楕円 654">
          <a:extLst>
            <a:ext uri="{FF2B5EF4-FFF2-40B4-BE49-F238E27FC236}">
              <a16:creationId xmlns:a16="http://schemas.microsoft.com/office/drawing/2014/main" id="{99D2F025-1A68-4C84-9338-FAAC2772C9E0}"/>
            </a:ext>
          </a:extLst>
        </xdr:cNvPr>
        <xdr:cNvSpPr/>
      </xdr:nvSpPr>
      <xdr:spPr>
        <a:xfrm>
          <a:off x="16268700" y="1357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165600</xdr:rowOff>
    </xdr:from>
    <xdr:ext cx="469744" cy="259045"/>
    <xdr:sp macro="" textlink="">
      <xdr:nvSpPr>
        <xdr:cNvPr id="656" name="災害復旧費該当値テキスト">
          <a:extLst>
            <a:ext uri="{FF2B5EF4-FFF2-40B4-BE49-F238E27FC236}">
              <a16:creationId xmlns:a16="http://schemas.microsoft.com/office/drawing/2014/main" id="{CC88F5C3-5A53-4C92-BDD9-ABE1FA4C58D0}"/>
            </a:ext>
          </a:extLst>
        </xdr:cNvPr>
        <xdr:cNvSpPr txBox="1"/>
      </xdr:nvSpPr>
      <xdr:spPr>
        <a:xfrm>
          <a:off x="16370300" y="1353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23684</xdr:rowOff>
    </xdr:from>
    <xdr:to>
      <xdr:col>81</xdr:col>
      <xdr:colOff>101600</xdr:colOff>
      <xdr:row>79</xdr:row>
      <xdr:rowOff>125284</xdr:rowOff>
    </xdr:to>
    <xdr:sp macro="" textlink="">
      <xdr:nvSpPr>
        <xdr:cNvPr id="657" name="楕円 656">
          <a:extLst>
            <a:ext uri="{FF2B5EF4-FFF2-40B4-BE49-F238E27FC236}">
              <a16:creationId xmlns:a16="http://schemas.microsoft.com/office/drawing/2014/main" id="{B8B09437-D59B-479B-AEC8-7A934869BDE6}"/>
            </a:ext>
          </a:extLst>
        </xdr:cNvPr>
        <xdr:cNvSpPr/>
      </xdr:nvSpPr>
      <xdr:spPr>
        <a:xfrm>
          <a:off x="15430500" y="1356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116411</xdr:rowOff>
    </xdr:from>
    <xdr:ext cx="469744" cy="259045"/>
    <xdr:sp macro="" textlink="">
      <xdr:nvSpPr>
        <xdr:cNvPr id="658" name="テキスト ボックス 657">
          <a:extLst>
            <a:ext uri="{FF2B5EF4-FFF2-40B4-BE49-F238E27FC236}">
              <a16:creationId xmlns:a16="http://schemas.microsoft.com/office/drawing/2014/main" id="{18D26FD7-4A43-4EDB-9F82-68233F9A2692}"/>
            </a:ext>
          </a:extLst>
        </xdr:cNvPr>
        <xdr:cNvSpPr txBox="1"/>
      </xdr:nvSpPr>
      <xdr:spPr>
        <a:xfrm>
          <a:off x="15246428" y="1366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392</xdr:rowOff>
    </xdr:from>
    <xdr:to>
      <xdr:col>76</xdr:col>
      <xdr:colOff>165100</xdr:colOff>
      <xdr:row>79</xdr:row>
      <xdr:rowOff>101992</xdr:rowOff>
    </xdr:to>
    <xdr:sp macro="" textlink="">
      <xdr:nvSpPr>
        <xdr:cNvPr id="659" name="楕円 658">
          <a:extLst>
            <a:ext uri="{FF2B5EF4-FFF2-40B4-BE49-F238E27FC236}">
              <a16:creationId xmlns:a16="http://schemas.microsoft.com/office/drawing/2014/main" id="{EEE09545-C525-4142-95FB-7DAED6B01E3A}"/>
            </a:ext>
          </a:extLst>
        </xdr:cNvPr>
        <xdr:cNvSpPr/>
      </xdr:nvSpPr>
      <xdr:spPr>
        <a:xfrm>
          <a:off x="14541500" y="1354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93119</xdr:rowOff>
    </xdr:from>
    <xdr:ext cx="534377" cy="259045"/>
    <xdr:sp macro="" textlink="">
      <xdr:nvSpPr>
        <xdr:cNvPr id="660" name="テキスト ボックス 659">
          <a:extLst>
            <a:ext uri="{FF2B5EF4-FFF2-40B4-BE49-F238E27FC236}">
              <a16:creationId xmlns:a16="http://schemas.microsoft.com/office/drawing/2014/main" id="{7C8EF982-8C96-439B-A433-2DFD88E3BAFF}"/>
            </a:ext>
          </a:extLst>
        </xdr:cNvPr>
        <xdr:cNvSpPr txBox="1"/>
      </xdr:nvSpPr>
      <xdr:spPr>
        <a:xfrm>
          <a:off x="14325111" y="1363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9892</xdr:rowOff>
    </xdr:from>
    <xdr:to>
      <xdr:col>72</xdr:col>
      <xdr:colOff>38100</xdr:colOff>
      <xdr:row>79</xdr:row>
      <xdr:rowOff>111492</xdr:rowOff>
    </xdr:to>
    <xdr:sp macro="" textlink="">
      <xdr:nvSpPr>
        <xdr:cNvPr id="661" name="楕円 660">
          <a:extLst>
            <a:ext uri="{FF2B5EF4-FFF2-40B4-BE49-F238E27FC236}">
              <a16:creationId xmlns:a16="http://schemas.microsoft.com/office/drawing/2014/main" id="{6AA71C8F-4731-4E51-A1AB-5F358E6AAA3D}"/>
            </a:ext>
          </a:extLst>
        </xdr:cNvPr>
        <xdr:cNvSpPr/>
      </xdr:nvSpPr>
      <xdr:spPr>
        <a:xfrm>
          <a:off x="13652500" y="1355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102619</xdr:rowOff>
    </xdr:from>
    <xdr:ext cx="534377" cy="259045"/>
    <xdr:sp macro="" textlink="">
      <xdr:nvSpPr>
        <xdr:cNvPr id="662" name="テキスト ボックス 661">
          <a:extLst>
            <a:ext uri="{FF2B5EF4-FFF2-40B4-BE49-F238E27FC236}">
              <a16:creationId xmlns:a16="http://schemas.microsoft.com/office/drawing/2014/main" id="{A514EE5A-105D-4534-8532-688345A0ACF1}"/>
            </a:ext>
          </a:extLst>
        </xdr:cNvPr>
        <xdr:cNvSpPr txBox="1"/>
      </xdr:nvSpPr>
      <xdr:spPr>
        <a:xfrm>
          <a:off x="13436111" y="1364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47307</xdr:rowOff>
    </xdr:from>
    <xdr:to>
      <xdr:col>67</xdr:col>
      <xdr:colOff>101600</xdr:colOff>
      <xdr:row>79</xdr:row>
      <xdr:rowOff>148907</xdr:rowOff>
    </xdr:to>
    <xdr:sp macro="" textlink="">
      <xdr:nvSpPr>
        <xdr:cNvPr id="663" name="楕円 662">
          <a:extLst>
            <a:ext uri="{FF2B5EF4-FFF2-40B4-BE49-F238E27FC236}">
              <a16:creationId xmlns:a16="http://schemas.microsoft.com/office/drawing/2014/main" id="{2737A48D-BF98-4876-9935-82D1EA67193E}"/>
            </a:ext>
          </a:extLst>
        </xdr:cNvPr>
        <xdr:cNvSpPr/>
      </xdr:nvSpPr>
      <xdr:spPr>
        <a:xfrm>
          <a:off x="12763500" y="1359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140034</xdr:rowOff>
    </xdr:from>
    <xdr:ext cx="378565" cy="259045"/>
    <xdr:sp macro="" textlink="">
      <xdr:nvSpPr>
        <xdr:cNvPr id="664" name="テキスト ボックス 663">
          <a:extLst>
            <a:ext uri="{FF2B5EF4-FFF2-40B4-BE49-F238E27FC236}">
              <a16:creationId xmlns:a16="http://schemas.microsoft.com/office/drawing/2014/main" id="{8AB19B46-4840-4484-A9D8-EF3FB992F7AF}"/>
            </a:ext>
          </a:extLst>
        </xdr:cNvPr>
        <xdr:cNvSpPr txBox="1"/>
      </xdr:nvSpPr>
      <xdr:spPr>
        <a:xfrm>
          <a:off x="12625017" y="13684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CBB90CE7-4AD3-4FB5-9A0D-6D2A9D61C9C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24CC9CDF-1D27-43F2-BE46-28839285DAEF}"/>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3CD49EC3-6E3B-4D64-AD3C-9F879F1A17DA}"/>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5E3F39E5-CA29-4624-B423-8F862BB7976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5F8FB9AA-5705-463D-B745-052507EEE0E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351DD640-D55C-42E7-AE3C-3E338E6F3C63}"/>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9B1433E4-8032-4F55-B81D-B28C5E08299C}"/>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534FA2D0-08A4-45A0-8D33-A029C51A0E8B}"/>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A40A601B-9762-43C7-B1EB-C55090A411C7}"/>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C8C76577-6CCF-4C87-BE58-C5038A472E0B}"/>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FFA329EA-73AD-494A-B440-C390D15A121A}"/>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F9B23A46-B2DF-468F-B13E-7FBD0484E2AD}"/>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979C118D-F76D-41D3-B396-E72A30A6AF28}"/>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E7538E8A-0412-450E-BADB-1429861EAB1D}"/>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C69F4238-A4C1-4950-A6B5-32AF82B5F001}"/>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548C2E55-F014-4691-85B5-7CD6898439CF}"/>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96BA7AF7-7AF6-4495-A26D-2B14C44A50EA}"/>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C32C2B83-2EA3-41C6-AEDF-609B9E1528CB}"/>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6F434266-ABEF-497B-8496-DF85F7E5DB8B}"/>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23A97485-1B86-47FF-A4D7-0BCD0C594EC2}"/>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165CFE1B-9294-4998-9139-4931CDCE7C75}"/>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C8BAB0F2-368D-47B8-A55E-1CC3FC80D0C3}"/>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6BE05D7C-EACE-4307-B0A1-F3B5B437DF51}"/>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88" name="直線コネクタ 687">
          <a:extLst>
            <a:ext uri="{FF2B5EF4-FFF2-40B4-BE49-F238E27FC236}">
              <a16:creationId xmlns:a16="http://schemas.microsoft.com/office/drawing/2014/main" id="{560D63C5-517F-4B2F-9082-22E44919720D}"/>
            </a:ext>
          </a:extLst>
        </xdr:cNvPr>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89" name="公債費最小値テキスト">
          <a:extLst>
            <a:ext uri="{FF2B5EF4-FFF2-40B4-BE49-F238E27FC236}">
              <a16:creationId xmlns:a16="http://schemas.microsoft.com/office/drawing/2014/main" id="{B4AC1FB1-2CA1-46E4-B0CE-398A4CDC6CA7}"/>
            </a:ext>
          </a:extLst>
        </xdr:cNvPr>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0" name="直線コネクタ 689">
          <a:extLst>
            <a:ext uri="{FF2B5EF4-FFF2-40B4-BE49-F238E27FC236}">
              <a16:creationId xmlns:a16="http://schemas.microsoft.com/office/drawing/2014/main" id="{2506C5C0-2273-459D-9DD9-77567D6622CE}"/>
            </a:ext>
          </a:extLst>
        </xdr:cNvPr>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1" name="公債費最大値テキスト">
          <a:extLst>
            <a:ext uri="{FF2B5EF4-FFF2-40B4-BE49-F238E27FC236}">
              <a16:creationId xmlns:a16="http://schemas.microsoft.com/office/drawing/2014/main" id="{B3B2A095-C24D-42BD-8F48-BC60EA83AEFF}"/>
            </a:ext>
          </a:extLst>
        </xdr:cNvPr>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2" name="直線コネクタ 691">
          <a:extLst>
            <a:ext uri="{FF2B5EF4-FFF2-40B4-BE49-F238E27FC236}">
              <a16:creationId xmlns:a16="http://schemas.microsoft.com/office/drawing/2014/main" id="{E380DA24-0B9A-48FF-AF8C-BF627FA2FCF4}"/>
            </a:ext>
          </a:extLst>
        </xdr:cNvPr>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30254</xdr:rowOff>
    </xdr:from>
    <xdr:to>
      <xdr:col>85</xdr:col>
      <xdr:colOff>127000</xdr:colOff>
      <xdr:row>96</xdr:row>
      <xdr:rowOff>54584</xdr:rowOff>
    </xdr:to>
    <xdr:cxnSp macro="">
      <xdr:nvCxnSpPr>
        <xdr:cNvPr id="693" name="直線コネクタ 692">
          <a:extLst>
            <a:ext uri="{FF2B5EF4-FFF2-40B4-BE49-F238E27FC236}">
              <a16:creationId xmlns:a16="http://schemas.microsoft.com/office/drawing/2014/main" id="{F02C21C3-3CAC-453E-87DD-037103DD5CCD}"/>
            </a:ext>
          </a:extLst>
        </xdr:cNvPr>
        <xdr:cNvCxnSpPr/>
      </xdr:nvCxnSpPr>
      <xdr:spPr>
        <a:xfrm flipV="1">
          <a:off x="15481300" y="16489454"/>
          <a:ext cx="838200" cy="2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157723</xdr:rowOff>
    </xdr:from>
    <xdr:ext cx="534377" cy="259045"/>
    <xdr:sp macro="" textlink="">
      <xdr:nvSpPr>
        <xdr:cNvPr id="694" name="公債費平均値テキスト">
          <a:extLst>
            <a:ext uri="{FF2B5EF4-FFF2-40B4-BE49-F238E27FC236}">
              <a16:creationId xmlns:a16="http://schemas.microsoft.com/office/drawing/2014/main" id="{6189C92A-DE00-4B02-AAEE-B748AC8CA34F}"/>
            </a:ext>
          </a:extLst>
        </xdr:cNvPr>
        <xdr:cNvSpPr txBox="1"/>
      </xdr:nvSpPr>
      <xdr:spPr>
        <a:xfrm>
          <a:off x="16370300" y="16445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5" name="フローチャート: 判断 694">
          <a:extLst>
            <a:ext uri="{FF2B5EF4-FFF2-40B4-BE49-F238E27FC236}">
              <a16:creationId xmlns:a16="http://schemas.microsoft.com/office/drawing/2014/main" id="{27223EF9-7130-4FE1-AC58-76F0FCA94213}"/>
            </a:ext>
          </a:extLst>
        </xdr:cNvPr>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54584</xdr:rowOff>
    </xdr:from>
    <xdr:to>
      <xdr:col>81</xdr:col>
      <xdr:colOff>50800</xdr:colOff>
      <xdr:row>96</xdr:row>
      <xdr:rowOff>81986</xdr:rowOff>
    </xdr:to>
    <xdr:cxnSp macro="">
      <xdr:nvCxnSpPr>
        <xdr:cNvPr id="696" name="直線コネクタ 695">
          <a:extLst>
            <a:ext uri="{FF2B5EF4-FFF2-40B4-BE49-F238E27FC236}">
              <a16:creationId xmlns:a16="http://schemas.microsoft.com/office/drawing/2014/main" id="{5CCFECED-EABE-42AC-9D4E-FC88A28542B0}"/>
            </a:ext>
          </a:extLst>
        </xdr:cNvPr>
        <xdr:cNvCxnSpPr/>
      </xdr:nvCxnSpPr>
      <xdr:spPr>
        <a:xfrm flipV="1">
          <a:off x="14592300" y="16513784"/>
          <a:ext cx="889000" cy="2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7" name="フローチャート: 判断 696">
          <a:extLst>
            <a:ext uri="{FF2B5EF4-FFF2-40B4-BE49-F238E27FC236}">
              <a16:creationId xmlns:a16="http://schemas.microsoft.com/office/drawing/2014/main" id="{A867005D-CE7B-47DB-92AB-F0AE0280F0B9}"/>
            </a:ext>
          </a:extLst>
        </xdr:cNvPr>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118671</xdr:rowOff>
    </xdr:from>
    <xdr:ext cx="534377" cy="259045"/>
    <xdr:sp macro="" textlink="">
      <xdr:nvSpPr>
        <xdr:cNvPr id="698" name="テキスト ボックス 697">
          <a:extLst>
            <a:ext uri="{FF2B5EF4-FFF2-40B4-BE49-F238E27FC236}">
              <a16:creationId xmlns:a16="http://schemas.microsoft.com/office/drawing/2014/main" id="{BAE5EFA0-E23C-421D-830E-585160A7192E}"/>
            </a:ext>
          </a:extLst>
        </xdr:cNvPr>
        <xdr:cNvSpPr txBox="1"/>
      </xdr:nvSpPr>
      <xdr:spPr>
        <a:xfrm>
          <a:off x="15214111" y="1657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81986</xdr:rowOff>
    </xdr:from>
    <xdr:to>
      <xdr:col>76</xdr:col>
      <xdr:colOff>114300</xdr:colOff>
      <xdr:row>96</xdr:row>
      <xdr:rowOff>105928</xdr:rowOff>
    </xdr:to>
    <xdr:cxnSp macro="">
      <xdr:nvCxnSpPr>
        <xdr:cNvPr id="699" name="直線コネクタ 698">
          <a:extLst>
            <a:ext uri="{FF2B5EF4-FFF2-40B4-BE49-F238E27FC236}">
              <a16:creationId xmlns:a16="http://schemas.microsoft.com/office/drawing/2014/main" id="{0D8920AB-1942-45F3-B5FA-1A0E94E64854}"/>
            </a:ext>
          </a:extLst>
        </xdr:cNvPr>
        <xdr:cNvCxnSpPr/>
      </xdr:nvCxnSpPr>
      <xdr:spPr>
        <a:xfrm flipV="1">
          <a:off x="13703300" y="16541186"/>
          <a:ext cx="889000" cy="2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0" name="フローチャート: 判断 699">
          <a:extLst>
            <a:ext uri="{FF2B5EF4-FFF2-40B4-BE49-F238E27FC236}">
              <a16:creationId xmlns:a16="http://schemas.microsoft.com/office/drawing/2014/main" id="{AA12648F-7638-4556-8D20-15E3E712515F}"/>
            </a:ext>
          </a:extLst>
        </xdr:cNvPr>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154484</xdr:rowOff>
    </xdr:from>
    <xdr:ext cx="534377" cy="259045"/>
    <xdr:sp macro="" textlink="">
      <xdr:nvSpPr>
        <xdr:cNvPr id="701" name="テキスト ボックス 700">
          <a:extLst>
            <a:ext uri="{FF2B5EF4-FFF2-40B4-BE49-F238E27FC236}">
              <a16:creationId xmlns:a16="http://schemas.microsoft.com/office/drawing/2014/main" id="{B30186CE-2687-473E-B03A-14DF39EE00FE}"/>
            </a:ext>
          </a:extLst>
        </xdr:cNvPr>
        <xdr:cNvSpPr txBox="1"/>
      </xdr:nvSpPr>
      <xdr:spPr>
        <a:xfrm>
          <a:off x="14325111" y="1661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105928</xdr:rowOff>
    </xdr:from>
    <xdr:to>
      <xdr:col>71</xdr:col>
      <xdr:colOff>177800</xdr:colOff>
      <xdr:row>96</xdr:row>
      <xdr:rowOff>117427</xdr:rowOff>
    </xdr:to>
    <xdr:cxnSp macro="">
      <xdr:nvCxnSpPr>
        <xdr:cNvPr id="702" name="直線コネクタ 701">
          <a:extLst>
            <a:ext uri="{FF2B5EF4-FFF2-40B4-BE49-F238E27FC236}">
              <a16:creationId xmlns:a16="http://schemas.microsoft.com/office/drawing/2014/main" id="{DBE26943-D95F-4EC3-BDF9-3B1EC35ABC09}"/>
            </a:ext>
          </a:extLst>
        </xdr:cNvPr>
        <xdr:cNvCxnSpPr/>
      </xdr:nvCxnSpPr>
      <xdr:spPr>
        <a:xfrm flipV="1">
          <a:off x="12814300" y="16565128"/>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3" name="フローチャート: 判断 702">
          <a:extLst>
            <a:ext uri="{FF2B5EF4-FFF2-40B4-BE49-F238E27FC236}">
              <a16:creationId xmlns:a16="http://schemas.microsoft.com/office/drawing/2014/main" id="{B7AB3B72-EF63-4104-B932-05D31C102899}"/>
            </a:ext>
          </a:extLst>
        </xdr:cNvPr>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167769</xdr:rowOff>
    </xdr:from>
    <xdr:ext cx="534377" cy="259045"/>
    <xdr:sp macro="" textlink="">
      <xdr:nvSpPr>
        <xdr:cNvPr id="704" name="テキスト ボックス 703">
          <a:extLst>
            <a:ext uri="{FF2B5EF4-FFF2-40B4-BE49-F238E27FC236}">
              <a16:creationId xmlns:a16="http://schemas.microsoft.com/office/drawing/2014/main" id="{B3F41411-8C96-46B9-BC7D-553235B6B3B6}"/>
            </a:ext>
          </a:extLst>
        </xdr:cNvPr>
        <xdr:cNvSpPr txBox="1"/>
      </xdr:nvSpPr>
      <xdr:spPr>
        <a:xfrm>
          <a:off x="13436111" y="1628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5" name="フローチャート: 判断 704">
          <a:extLst>
            <a:ext uri="{FF2B5EF4-FFF2-40B4-BE49-F238E27FC236}">
              <a16:creationId xmlns:a16="http://schemas.microsoft.com/office/drawing/2014/main" id="{07210703-51DC-4D0F-A00B-4B3BD054D370}"/>
            </a:ext>
          </a:extLst>
        </xdr:cNvPr>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170265</xdr:rowOff>
    </xdr:from>
    <xdr:ext cx="534377" cy="259045"/>
    <xdr:sp macro="" textlink="">
      <xdr:nvSpPr>
        <xdr:cNvPr id="706" name="テキスト ボックス 705">
          <a:extLst>
            <a:ext uri="{FF2B5EF4-FFF2-40B4-BE49-F238E27FC236}">
              <a16:creationId xmlns:a16="http://schemas.microsoft.com/office/drawing/2014/main" id="{D763CEA4-CEBC-4DE5-9B86-3AB956EFD51E}"/>
            </a:ext>
          </a:extLst>
        </xdr:cNvPr>
        <xdr:cNvSpPr txBox="1"/>
      </xdr:nvSpPr>
      <xdr:spPr>
        <a:xfrm>
          <a:off x="12547111" y="166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F3DCBA17-4BCE-40E2-8351-5C8D00723189}"/>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A7228AE4-DEEE-4C26-B88A-DEB2445B80A5}"/>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36029FD-FC42-4AE7-8F88-A098BEC2D07D}"/>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9BA8ACC-205C-4BAE-A3EC-AB183D037AC1}"/>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57E42DA9-002B-4A53-A75D-C1E13A7C452F}"/>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150904</xdr:rowOff>
    </xdr:from>
    <xdr:to>
      <xdr:col>85</xdr:col>
      <xdr:colOff>177800</xdr:colOff>
      <xdr:row>96</xdr:row>
      <xdr:rowOff>81054</xdr:rowOff>
    </xdr:to>
    <xdr:sp macro="" textlink="">
      <xdr:nvSpPr>
        <xdr:cNvPr id="712" name="楕円 711">
          <a:extLst>
            <a:ext uri="{FF2B5EF4-FFF2-40B4-BE49-F238E27FC236}">
              <a16:creationId xmlns:a16="http://schemas.microsoft.com/office/drawing/2014/main" id="{6E237EA4-5147-4F21-91BB-50ADE5474026}"/>
            </a:ext>
          </a:extLst>
        </xdr:cNvPr>
        <xdr:cNvSpPr/>
      </xdr:nvSpPr>
      <xdr:spPr>
        <a:xfrm>
          <a:off x="16268700" y="1643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2331</xdr:rowOff>
    </xdr:from>
    <xdr:ext cx="534377" cy="259045"/>
    <xdr:sp macro="" textlink="">
      <xdr:nvSpPr>
        <xdr:cNvPr id="713" name="公債費該当値テキスト">
          <a:extLst>
            <a:ext uri="{FF2B5EF4-FFF2-40B4-BE49-F238E27FC236}">
              <a16:creationId xmlns:a16="http://schemas.microsoft.com/office/drawing/2014/main" id="{61CD60E8-8F3D-4E68-99DE-606843882720}"/>
            </a:ext>
          </a:extLst>
        </xdr:cNvPr>
        <xdr:cNvSpPr txBox="1"/>
      </xdr:nvSpPr>
      <xdr:spPr>
        <a:xfrm>
          <a:off x="16370300" y="1629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3784</xdr:rowOff>
    </xdr:from>
    <xdr:to>
      <xdr:col>81</xdr:col>
      <xdr:colOff>101600</xdr:colOff>
      <xdr:row>96</xdr:row>
      <xdr:rowOff>105384</xdr:rowOff>
    </xdr:to>
    <xdr:sp macro="" textlink="">
      <xdr:nvSpPr>
        <xdr:cNvPr id="714" name="楕円 713">
          <a:extLst>
            <a:ext uri="{FF2B5EF4-FFF2-40B4-BE49-F238E27FC236}">
              <a16:creationId xmlns:a16="http://schemas.microsoft.com/office/drawing/2014/main" id="{C559CE87-B37F-4BBD-89AD-C9411DFCD428}"/>
            </a:ext>
          </a:extLst>
        </xdr:cNvPr>
        <xdr:cNvSpPr/>
      </xdr:nvSpPr>
      <xdr:spPr>
        <a:xfrm>
          <a:off x="15430500" y="1646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121911</xdr:rowOff>
    </xdr:from>
    <xdr:ext cx="534377" cy="259045"/>
    <xdr:sp macro="" textlink="">
      <xdr:nvSpPr>
        <xdr:cNvPr id="715" name="テキスト ボックス 714">
          <a:extLst>
            <a:ext uri="{FF2B5EF4-FFF2-40B4-BE49-F238E27FC236}">
              <a16:creationId xmlns:a16="http://schemas.microsoft.com/office/drawing/2014/main" id="{0A7B67DE-B728-4EF9-A737-5DB27FB51944}"/>
            </a:ext>
          </a:extLst>
        </xdr:cNvPr>
        <xdr:cNvSpPr txBox="1"/>
      </xdr:nvSpPr>
      <xdr:spPr>
        <a:xfrm>
          <a:off x="15214111" y="1623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31186</xdr:rowOff>
    </xdr:from>
    <xdr:to>
      <xdr:col>76</xdr:col>
      <xdr:colOff>165100</xdr:colOff>
      <xdr:row>96</xdr:row>
      <xdr:rowOff>132786</xdr:rowOff>
    </xdr:to>
    <xdr:sp macro="" textlink="">
      <xdr:nvSpPr>
        <xdr:cNvPr id="716" name="楕円 715">
          <a:extLst>
            <a:ext uri="{FF2B5EF4-FFF2-40B4-BE49-F238E27FC236}">
              <a16:creationId xmlns:a16="http://schemas.microsoft.com/office/drawing/2014/main" id="{F1D4A883-2FFD-474E-A0BB-5B281DC3E9CA}"/>
            </a:ext>
          </a:extLst>
        </xdr:cNvPr>
        <xdr:cNvSpPr/>
      </xdr:nvSpPr>
      <xdr:spPr>
        <a:xfrm>
          <a:off x="14541500" y="1649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149313</xdr:rowOff>
    </xdr:from>
    <xdr:ext cx="534377" cy="259045"/>
    <xdr:sp macro="" textlink="">
      <xdr:nvSpPr>
        <xdr:cNvPr id="717" name="テキスト ボックス 716">
          <a:extLst>
            <a:ext uri="{FF2B5EF4-FFF2-40B4-BE49-F238E27FC236}">
              <a16:creationId xmlns:a16="http://schemas.microsoft.com/office/drawing/2014/main" id="{702F4B3E-5690-4116-A378-8BF8A2E0AB2D}"/>
            </a:ext>
          </a:extLst>
        </xdr:cNvPr>
        <xdr:cNvSpPr txBox="1"/>
      </xdr:nvSpPr>
      <xdr:spPr>
        <a:xfrm>
          <a:off x="14325111" y="1626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55128</xdr:rowOff>
    </xdr:from>
    <xdr:to>
      <xdr:col>72</xdr:col>
      <xdr:colOff>38100</xdr:colOff>
      <xdr:row>96</xdr:row>
      <xdr:rowOff>156728</xdr:rowOff>
    </xdr:to>
    <xdr:sp macro="" textlink="">
      <xdr:nvSpPr>
        <xdr:cNvPr id="718" name="楕円 717">
          <a:extLst>
            <a:ext uri="{FF2B5EF4-FFF2-40B4-BE49-F238E27FC236}">
              <a16:creationId xmlns:a16="http://schemas.microsoft.com/office/drawing/2014/main" id="{2AF5A7CA-283B-406D-83E1-81E82AA35AD2}"/>
            </a:ext>
          </a:extLst>
        </xdr:cNvPr>
        <xdr:cNvSpPr/>
      </xdr:nvSpPr>
      <xdr:spPr>
        <a:xfrm>
          <a:off x="13652500" y="1651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147855</xdr:rowOff>
    </xdr:from>
    <xdr:ext cx="534377" cy="259045"/>
    <xdr:sp macro="" textlink="">
      <xdr:nvSpPr>
        <xdr:cNvPr id="719" name="テキスト ボックス 718">
          <a:extLst>
            <a:ext uri="{FF2B5EF4-FFF2-40B4-BE49-F238E27FC236}">
              <a16:creationId xmlns:a16="http://schemas.microsoft.com/office/drawing/2014/main" id="{1055E4E3-A8AE-404B-9D69-1924DE03A4FE}"/>
            </a:ext>
          </a:extLst>
        </xdr:cNvPr>
        <xdr:cNvSpPr txBox="1"/>
      </xdr:nvSpPr>
      <xdr:spPr>
        <a:xfrm>
          <a:off x="13436111" y="1660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66627</xdr:rowOff>
    </xdr:from>
    <xdr:to>
      <xdr:col>67</xdr:col>
      <xdr:colOff>101600</xdr:colOff>
      <xdr:row>96</xdr:row>
      <xdr:rowOff>168227</xdr:rowOff>
    </xdr:to>
    <xdr:sp macro="" textlink="">
      <xdr:nvSpPr>
        <xdr:cNvPr id="720" name="楕円 719">
          <a:extLst>
            <a:ext uri="{FF2B5EF4-FFF2-40B4-BE49-F238E27FC236}">
              <a16:creationId xmlns:a16="http://schemas.microsoft.com/office/drawing/2014/main" id="{34CC8C06-C6BE-440B-A763-313BFBE7C7FD}"/>
            </a:ext>
          </a:extLst>
        </xdr:cNvPr>
        <xdr:cNvSpPr/>
      </xdr:nvSpPr>
      <xdr:spPr>
        <a:xfrm>
          <a:off x="12763500" y="1652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13304</xdr:rowOff>
    </xdr:from>
    <xdr:ext cx="534377" cy="259045"/>
    <xdr:sp macro="" textlink="">
      <xdr:nvSpPr>
        <xdr:cNvPr id="721" name="テキスト ボックス 720">
          <a:extLst>
            <a:ext uri="{FF2B5EF4-FFF2-40B4-BE49-F238E27FC236}">
              <a16:creationId xmlns:a16="http://schemas.microsoft.com/office/drawing/2014/main" id="{E0723B16-A2E5-4E21-9F50-459C7D3EB663}"/>
            </a:ext>
          </a:extLst>
        </xdr:cNvPr>
        <xdr:cNvSpPr txBox="1"/>
      </xdr:nvSpPr>
      <xdr:spPr>
        <a:xfrm>
          <a:off x="12547111" y="1630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CF2CBB7B-568D-417C-97F6-1332831787B6}"/>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F18D13C3-7575-4BFB-BF61-8D7C7DF71C1F}"/>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F8DC2A59-DA97-4582-BC58-D502EAEB9643}"/>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4A5E7DCE-5527-4E0F-9B24-B93C9EC6E6B3}"/>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54B30C55-86EF-416E-BBFC-CD5EA6B0702D}"/>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2291B787-6CD2-4240-BB7E-21A686000756}"/>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20049649-C3F8-4AC4-A6EC-7F3F25106271}"/>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4824A4F8-720A-4E51-B7CC-6C76F1B523C3}"/>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E43DB2B3-A172-4F09-83DC-7361B7B93CCB}"/>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EAF86BA8-D4C9-4183-9F85-D4C95F6BE875}"/>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B28F9FB2-67F6-42A6-85A5-B7FF4CFFF8B9}"/>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AE6B719E-B536-4517-9E2C-97FB142AB2C6}"/>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40FDB2E-012F-456D-BFEF-868B94B8FAE2}"/>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CC4533CC-92DE-42C1-9CFF-0257D956E9CA}"/>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D29BF2CE-216D-4CCA-ABAB-6C8EFCCFB74E}"/>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B952F4B8-2CC6-485B-A2B3-474C90CAA793}"/>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45F4B3C2-2FD1-4D85-8E09-200A0C6E5F95}"/>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2CC73F68-DEE8-4438-A04B-419356E996DC}"/>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C67CC7C8-49D4-4E4D-A43A-DEF6F7882C63}"/>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2B7FD558-64C4-407F-855D-26D13AB230E1}"/>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6D773408-D89C-42C2-81F3-F6B932C36098}"/>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71D2E69C-23D9-4FA4-A1D6-8E51A07F2A34}"/>
            </a:ext>
          </a:extLst>
        </xdr:cNvPr>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4" name="諸支出金最小値テキスト">
          <a:extLst>
            <a:ext uri="{FF2B5EF4-FFF2-40B4-BE49-F238E27FC236}">
              <a16:creationId xmlns:a16="http://schemas.microsoft.com/office/drawing/2014/main" id="{BB1567AD-AD98-4635-9909-22F4BCE64ADF}"/>
            </a:ext>
          </a:extLst>
        </xdr:cNvPr>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F8E49F78-F537-4406-9531-CD2CC5FDD787}"/>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6" name="諸支出金最大値テキスト">
          <a:extLst>
            <a:ext uri="{FF2B5EF4-FFF2-40B4-BE49-F238E27FC236}">
              <a16:creationId xmlns:a16="http://schemas.microsoft.com/office/drawing/2014/main" id="{B57E835A-2CCC-426B-ACB1-BFCC7F668998}"/>
            </a:ext>
          </a:extLst>
        </xdr:cNvPr>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7" name="直線コネクタ 746">
          <a:extLst>
            <a:ext uri="{FF2B5EF4-FFF2-40B4-BE49-F238E27FC236}">
              <a16:creationId xmlns:a16="http://schemas.microsoft.com/office/drawing/2014/main" id="{9474DF11-E6CD-406E-936B-D42A4BB9284D}"/>
            </a:ext>
          </a:extLst>
        </xdr:cNvPr>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DFBE5E81-4E8E-4E24-88C5-41CED3DB7E7A}"/>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49" name="諸支出金平均値テキスト">
          <a:extLst>
            <a:ext uri="{FF2B5EF4-FFF2-40B4-BE49-F238E27FC236}">
              <a16:creationId xmlns:a16="http://schemas.microsoft.com/office/drawing/2014/main" id="{CC69BA18-B9B3-4EE4-8BE7-AE17FB2BEA95}"/>
            </a:ext>
          </a:extLst>
        </xdr:cNvPr>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0" name="フローチャート: 判断 749">
          <a:extLst>
            <a:ext uri="{FF2B5EF4-FFF2-40B4-BE49-F238E27FC236}">
              <a16:creationId xmlns:a16="http://schemas.microsoft.com/office/drawing/2014/main" id="{2126B01A-49CF-421D-A725-707894C71EF9}"/>
            </a:ext>
          </a:extLst>
        </xdr:cNvPr>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4876DE21-C9CA-47AC-9962-F4B06B279FAA}"/>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2" name="フローチャート: 判断 751">
          <a:extLst>
            <a:ext uri="{FF2B5EF4-FFF2-40B4-BE49-F238E27FC236}">
              <a16:creationId xmlns:a16="http://schemas.microsoft.com/office/drawing/2014/main" id="{F67FD199-FB24-4729-B5EE-EBC8C57E7EC1}"/>
            </a:ext>
          </a:extLst>
        </xdr:cNvPr>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3" name="テキスト ボックス 752">
          <a:extLst>
            <a:ext uri="{FF2B5EF4-FFF2-40B4-BE49-F238E27FC236}">
              <a16:creationId xmlns:a16="http://schemas.microsoft.com/office/drawing/2014/main" id="{364C64F1-C6A8-4A9B-99C9-E00697422E59}"/>
            </a:ext>
          </a:extLst>
        </xdr:cNvPr>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F8EAAE5B-E0DE-466C-B3A6-46BB4693056C}"/>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5" name="フローチャート: 判断 754">
          <a:extLst>
            <a:ext uri="{FF2B5EF4-FFF2-40B4-BE49-F238E27FC236}">
              <a16:creationId xmlns:a16="http://schemas.microsoft.com/office/drawing/2014/main" id="{809873F7-465A-4F14-BC44-39BCF04160F8}"/>
            </a:ext>
          </a:extLst>
        </xdr:cNvPr>
        <xdr:cNvSpPr/>
      </xdr:nvSpPr>
      <xdr:spPr>
        <a:xfrm>
          <a:off x="20383500" y="659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6" name="テキスト ボックス 755">
          <a:extLst>
            <a:ext uri="{FF2B5EF4-FFF2-40B4-BE49-F238E27FC236}">
              <a16:creationId xmlns:a16="http://schemas.microsoft.com/office/drawing/2014/main" id="{F4837851-B5DC-4770-BAD7-BE919363E813}"/>
            </a:ext>
          </a:extLst>
        </xdr:cNvPr>
        <xdr:cNvSpPr txBox="1"/>
      </xdr:nvSpPr>
      <xdr:spPr>
        <a:xfrm>
          <a:off x="20245017" y="637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71A01FEE-A671-44E6-85E0-B3A8620A646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58" name="フローチャート: 判断 757">
          <a:extLst>
            <a:ext uri="{FF2B5EF4-FFF2-40B4-BE49-F238E27FC236}">
              <a16:creationId xmlns:a16="http://schemas.microsoft.com/office/drawing/2014/main" id="{F8A114D0-B990-48CC-A2FC-6F32427D0742}"/>
            </a:ext>
          </a:extLst>
        </xdr:cNvPr>
        <xdr:cNvSpPr/>
      </xdr:nvSpPr>
      <xdr:spPr>
        <a:xfrm>
          <a:off x="19494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59" name="テキスト ボックス 758">
          <a:extLst>
            <a:ext uri="{FF2B5EF4-FFF2-40B4-BE49-F238E27FC236}">
              <a16:creationId xmlns:a16="http://schemas.microsoft.com/office/drawing/2014/main" id="{107890E6-78AE-43FB-8140-D5D2439C5721}"/>
            </a:ext>
          </a:extLst>
        </xdr:cNvPr>
        <xdr:cNvSpPr txBox="1"/>
      </xdr:nvSpPr>
      <xdr:spPr>
        <a:xfrm>
          <a:off x="19420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0" name="フローチャート: 判断 759">
          <a:extLst>
            <a:ext uri="{FF2B5EF4-FFF2-40B4-BE49-F238E27FC236}">
              <a16:creationId xmlns:a16="http://schemas.microsoft.com/office/drawing/2014/main" id="{888039C1-BD60-4EAC-8F1C-B5353A951A66}"/>
            </a:ext>
          </a:extLst>
        </xdr:cNvPr>
        <xdr:cNvSpPr/>
      </xdr:nvSpPr>
      <xdr:spPr>
        <a:xfrm>
          <a:off x="18605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61" name="テキスト ボックス 760">
          <a:extLst>
            <a:ext uri="{FF2B5EF4-FFF2-40B4-BE49-F238E27FC236}">
              <a16:creationId xmlns:a16="http://schemas.microsoft.com/office/drawing/2014/main" id="{5E738E39-26D5-4939-BBE9-6DCA0D13F831}"/>
            </a:ext>
          </a:extLst>
        </xdr:cNvPr>
        <xdr:cNvSpPr txBox="1"/>
      </xdr:nvSpPr>
      <xdr:spPr>
        <a:xfrm>
          <a:off x="18531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A3219DFF-10E6-466A-BC58-62C7B2BA78C1}"/>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7FC290F5-16B9-4941-97AF-B5B417A5F1B5}"/>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7120087F-73DD-4492-A7C8-7FC38FEAC926}"/>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8E35C2D1-E527-4EC4-A002-2E407D0765C8}"/>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E8682CB5-5D97-4FA3-9397-F65E1F423E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FDFF1497-0720-4410-94C8-C1FF460D6F29}"/>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68" name="諸支出金該当値テキスト">
          <a:extLst>
            <a:ext uri="{FF2B5EF4-FFF2-40B4-BE49-F238E27FC236}">
              <a16:creationId xmlns:a16="http://schemas.microsoft.com/office/drawing/2014/main" id="{08B9A439-FC81-4E88-A6D2-E92B1EE90A24}"/>
            </a:ext>
          </a:extLst>
        </xdr:cNvPr>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604CEABB-14F1-43B4-853F-E5D0976F5E0E}"/>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F47EA211-D529-44A7-A630-897D7C81CD6F}"/>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22AA739-E1D8-433C-B317-74B3EA575164}"/>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50247DAF-D151-4ED1-A497-0FA6908B39F8}"/>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79E67833-C668-4577-9D02-F9FC977CEB4F}"/>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389AE88B-1707-4EFA-A22D-547CB315B1CA}"/>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8245AB0C-DF75-4E3A-A532-5991FE8F1476}"/>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31A57C8C-059D-4593-861E-7F8654F2A1E4}"/>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E8CDA419-33B6-4BA4-8929-759385BB90F8}"/>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4F50A17B-B65F-4B1B-8E6D-6F0870276C81}"/>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A8916D93-9C13-4875-9696-B4B9E4C74112}"/>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4A745DA4-D881-4290-84AA-71D595CE3A4F}"/>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DCC60AFC-BF08-411C-8895-5D811398C05A}"/>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6DEC75CA-CBD8-44B4-B78B-9CBCA423D777}"/>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FEDD9F5C-AD48-4744-9C24-57165FD75FE7}"/>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B9E0B997-DA90-4F3D-AFC7-FB528CC5060A}"/>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1FE427B6-5646-4EC0-80A8-795220DD8672}"/>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C0FD94A8-C956-4258-AC1C-5C45B3A7281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F42F59D-2D7A-41CF-995C-3DCA597392A7}"/>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10654E85-4574-4B77-82E5-9EC03926ADC3}"/>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C9A997CC-E575-44E8-B251-820626C96814}"/>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EBB9C6EE-EEAB-461E-9276-309807B72AA7}"/>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967F67A2-5612-4F13-A87D-E80C8804A5A9}"/>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1060B218-8E28-40A7-9273-C9BCCA272E3E}"/>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9B85A4C0-A0B4-4DD0-BE39-B188688464CF}"/>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D269887C-E3F2-4B1A-AB53-5EEB8ED24FEE}"/>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AD378F25-485B-49D0-89EE-F21490C5AED6}"/>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DDD1FA74-491B-4AEE-A316-61A1FA993B2C}"/>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4E7C2EC3-2DC3-422E-8789-DEDECCA4C873}"/>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B0CEAD68-0BA9-47AC-B622-34FF0BB5B0A2}"/>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491F276E-F5DA-40AE-BDDC-4F2D51047D06}"/>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5C966B90-DD26-49CF-8E80-EFAF0FDB9903}"/>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676C29B2-D04F-4F19-B23E-87F864E735C1}"/>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D49F4A74-C320-4067-88E3-404FD93BB9F9}"/>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341DCF42-087C-46C9-8BB5-191EF46AA882}"/>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D71AE6B0-303A-4F28-A07C-D8CF07BA2E7C}"/>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6616CD6F-D5F6-4A40-B03D-1EE55A1CD945}"/>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6B00829A-A390-4D3C-B978-896B19CD1F8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5B3437E9-B37B-4374-BE22-3C8C073BD7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5742D0BF-36CA-4E6C-9DB5-1E761D7648C7}"/>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B3FAE96C-7ADC-43A1-9C13-B2CC8E1F4925}"/>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F37B0F3B-0953-44BD-86B5-C99C6DDB1CF2}"/>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E1410A03-4425-4737-B2CA-36E280CCE617}"/>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5A406201-16A6-4459-965A-F362EC98D5FC}"/>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52EA3207-2398-4E8E-AC15-8F431895786E}"/>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74EDC7C8-9BFD-4AD6-8350-3D2528D17A22}"/>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59118E3E-1808-4F4A-B24B-C20287BC9BDA}"/>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845F021A-8692-425C-9DA5-2D3168438A52}"/>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C93CC383-8E3E-4195-944D-1E8149E7C199}"/>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703EE7C4-94B1-4923-AAD7-554EA6A7D124}"/>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A76929EB-A16A-43B7-AE2B-1A51C70B7A15}"/>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2A528A26-69AF-4A73-BC77-BD3AF9EB373E}"/>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10163C61-B690-4939-8CF7-003AEEB99FBD}"/>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66E31432-88DE-4555-A3AC-E3E7454255C5}"/>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4F6215FF-2EF4-45D5-9467-45A97AF0D504}"/>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E6B23C69-71A2-4AE6-B0D5-4B4F0DAF342A}"/>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D2773433-9E4A-4155-9AEF-9DC0AB395AA4}"/>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285B99D1-0A8A-41FA-8FA6-142861330A8C}"/>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ABAA5BD0-924C-45BB-B99E-0EFBB94BA10A}"/>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863FA484-D843-44D2-A859-42D318144497}"/>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衛生費の増加については、新型コロナウイルスワクチン接種事業の増額が決算額の増加原因である。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埼玉県ときがわ町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コストの削減に努めてきていることから、実質収支額はプラスを継続しているが、実質単年度収支については前年度比マイナスの値となっている。
　引き続き行財政改革に取り組む中で、堅実な財政運営が求められる。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埼玉県ときがわ町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標準財政規模比においては、水道事業会計、国民健康保険特別会計で減少がみられ、全体の黒字額については前年度より減額となっている。
　一般会計については、黒字幅が減少したため、引き続き健全な財政運営に留意することが重要である。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埼玉県ときがわ町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合併以降、生活基盤整備事業に集中して取り組み、合併特例債を発行してきた結果、公債費は増加している。
　償還のピークは今年度と見込んでおり、今後は算入公債費等は減少していくとみている。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埼玉県ときがわ町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将来負担額の主となる一般会計等に係る地方債の現在高は減少傾向にある。
　また、そこから充当可能財源等を差し引いた将来負担比率の分子についても減少傾向を示しており、今後も将来負担比率の減少を視野に入れ、健全な財政運営に努めていく。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埼玉県ときがわ町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・今後、各基金の保有する額については、引き続き標準財政規模を参考にしていくものとする。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・合併振興基金：地域における住民の連携強化及び地域振興のため。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・公共施設等整備基金：社会資本の充実のため。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・合併振興基金：充当可能なソフト事業の財源としたことによる減額。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・公共施設等整備基金：光ファイバー貸付収入の一部等を積み立てたことによる増額。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・合併振興基金：今後も基金の目的に合致したソフト事業に充当していく予定。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・公共施設等整備基金：老朽化した公共施設の整備に対応するための事業に充当していく予定。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・一般会計に繰り入れた額を上回る額を基金に積み立てたことにより、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・今後、保有する額については、引き続き標準財政規模を参考にしていくものとする。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・公債費の財源に充てるため基金から繰入を行い、その額が基金への積み立ての額を上回ったことで、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・今後、保有する額については、引き続き標準財政規模を参考にしていくものとする。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C992A88-F1EC-469D-8958-F48407B680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4512BEB-829C-4CE0-99E7-A362DA5273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2CF21EF8-3ED2-4D27-BBC3-A3E99916FB3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DE9F44B7-42A6-4802-816F-B3AFB44579C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E5A216F5-7607-49ED-B09D-8320439A326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82595E04-8C0F-4C51-8AC7-64B8A47F5ED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9F4CAA0F-0C5C-462E-AE21-51162FD136D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495EDF36-FDBC-4327-B4DB-4BDD4CF4A49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2A8E5CCA-C553-4B10-A536-E204C124E98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510391D0-9629-49B0-8169-041A7CF6C62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7B782CC4-F2AC-46A1-9BED-CFF6EB7A961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57829DA3-7F28-4D6E-9C9A-4530052AFFD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2DC8FE72-4D47-4DAA-9A21-2D4E3346798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D4D20464-D1AC-47CF-A8F9-D8612FE968C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10,589
10,390
55.90
6,538,462
6,105,633
264,167
4,095,916
6,520,514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ADCD98C5-1108-48C5-BDE6-39153D04884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75DA1585-0A6C-47F2-9AA0-58B171FD301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4F43B9A5-A363-4C78-9EE4-134542FDE72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45B274F-079A-405A-B734-88287767FF1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6608F4FD-3A3B-4EEE-94D8-DDFEF0D5AF2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269086D9-DBDA-424C-9905-FB120449D44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769A4F15-B145-46B1-AAA4-8ADAE477B2E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4D1FA09D-8D23-4011-8FFC-7F1CE91182B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10E0F27E-85B6-48BA-AB3C-6112A3F79BD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4D77A5F5-CEE7-4868-BF0B-EDFDB98803C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C1283AA4-F30B-4D39-801D-CED006E1840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147C9597-58CB-4988-A0BA-21A1A1B66EA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BEFA7994-A4F6-4431-83E7-6874C215076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12EC3F96-85FE-4A8D-8471-B2052BF94A2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CE1D09D6-9D5E-440A-B3CE-BFB2E39E4A7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6DEB05AA-286C-4939-9D27-CA320264799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3D1BBF5D-ED1B-46A0-814B-33D68461CFB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CB88FCFB-5132-4147-8950-D97C7996A3B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8E925B88-FE43-4289-B2A0-0447D6E43C7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65D80214-4876-4DCD-8558-157A0C9C44D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C3A83B9F-7FBE-48C1-B2E7-DAB23CD3903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98BF4D17-5EA9-416A-AE55-A38446A0C1A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94EA6E76-3818-4802-8FE0-7B3EFD2107F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460E0D83-2924-43D4-BB51-2D3B9BF8910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66DAF635-D173-4B92-B669-42841F5535C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F988B4E7-B7F9-42F8-8D4E-CC47BE6B9AB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18FFDA8E-3ACA-4AE8-B4E4-0E6FEB606F2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1C6468B4-EA2F-4967-81E1-A58CAC734B5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9A64115D-5047-4F17-88C0-AC5946AC561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39576540-0FA5-4199-942E-D3F53228E5D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DB044A1C-6147-41CF-93E2-321227AB135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EC6B4D2B-3E2E-4759-B55B-C7CC1769385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54E8410F-9662-43BC-8D6E-90B7BDC253F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E8D3A8A1-C26B-4953-A351-025C475DE22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FD18D29F-4D5F-4C12-B5C4-9C0658CF1F4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各施設の大規模改修を進め、長寿命化を図った結果、減価償却率は類似団体と比べ低い数値となっている。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D199C39D-5CB3-404E-A0CD-06272CE34A5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1EA339BE-AA07-424E-BB5B-D16E154A7B2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84D8FFBF-A5AA-4A20-BC29-99E4741F74C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F34CD0C4-2F67-4869-ABFF-5306CF1698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3490F8B7-11CF-4A48-8DD5-DEC961600A86}"/>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0319B734-4931-4E61-9CDE-1269952463E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2D8168F7-031B-49BF-A497-68CA1EFAF6B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898EE4F1-DCBA-4525-8FE8-AEFA22C5A98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5DCD6675-5D3E-436E-9DA0-2155309B9C93}"/>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22089B04-665D-47A8-A148-ABBD640DB4BC}"/>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94F60658-9785-4C4D-847C-65069600194E}"/>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3D670A85-77B9-42C9-87EF-B402BB37E4F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3FE4AF43-B198-4537-B4BA-D7278349A33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5F55E7AE-2654-41D3-976F-63C9A239AA4F}"/>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9A38390B-B5AE-4CB3-B7FB-19C299382F32}"/>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1EFADB9B-7FF3-421E-A288-567EF20B614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BB6F6412-AE17-4B9E-9389-31DC2484505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210D68B2-9054-4950-BE15-1DEC9C371FD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130901</xdr:rowOff>
    </xdr:from>
    <xdr:to>
      <xdr:col>23</xdr:col>
      <xdr:colOff>85090</xdr:colOff>
      <xdr:row>35</xdr:row>
      <xdr:rowOff>40549</xdr:rowOff>
    </xdr:to>
    <xdr:cxnSp macro="">
      <xdr:nvCxnSpPr>
        <xdr:cNvPr id="69" name="直線コネクタ 68">
          <a:extLst>
            <a:ext uri="{FF2B5EF4-FFF2-40B4-BE49-F238E27FC236}">
              <a16:creationId xmlns:a16="http://schemas.microsoft.com/office/drawing/2014/main" id="{40E87021-399B-438F-BEBE-01C365A676D3}"/>
            </a:ext>
          </a:extLst>
        </xdr:cNvPr>
        <xdr:cNvCxnSpPr/>
      </xdr:nvCxnSpPr>
      <xdr:spPr>
        <a:xfrm flipV="1">
          <a:off x="4760595" y="5360126"/>
          <a:ext cx="1270" cy="145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44376</xdr:rowOff>
    </xdr:from>
    <xdr:ext cx="405111" cy="259045"/>
    <xdr:sp macro="" textlink="">
      <xdr:nvSpPr>
        <xdr:cNvPr id="70" name="有形固定資産減価償却率最小値テキスト">
          <a:extLst>
            <a:ext uri="{FF2B5EF4-FFF2-40B4-BE49-F238E27FC236}">
              <a16:creationId xmlns:a16="http://schemas.microsoft.com/office/drawing/2014/main" id="{5666D46A-16A9-48A7-BE5E-2DB663FD520C}"/>
            </a:ext>
          </a:extLst>
        </xdr:cNvPr>
        <xdr:cNvSpPr txBox="1"/>
      </xdr:nvSpPr>
      <xdr:spPr>
        <a:xfrm>
          <a:off x="4813300" y="68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40549</xdr:rowOff>
    </xdr:from>
    <xdr:to>
      <xdr:col>23</xdr:col>
      <xdr:colOff>174625</xdr:colOff>
      <xdr:row>35</xdr:row>
      <xdr:rowOff>40549</xdr:rowOff>
    </xdr:to>
    <xdr:cxnSp macro="">
      <xdr:nvCxnSpPr>
        <xdr:cNvPr id="71" name="直線コネクタ 70">
          <a:extLst>
            <a:ext uri="{FF2B5EF4-FFF2-40B4-BE49-F238E27FC236}">
              <a16:creationId xmlns:a16="http://schemas.microsoft.com/office/drawing/2014/main" id="{AB8FAA67-3C66-4250-8C45-40962795DB12}"/>
            </a:ext>
          </a:extLst>
        </xdr:cNvPr>
        <xdr:cNvCxnSpPr/>
      </xdr:nvCxnSpPr>
      <xdr:spPr>
        <a:xfrm>
          <a:off x="4673600" y="681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77578</xdr:rowOff>
    </xdr:from>
    <xdr:ext cx="405111" cy="259045"/>
    <xdr:sp macro="" textlink="">
      <xdr:nvSpPr>
        <xdr:cNvPr id="72" name="有形固定資産減価償却率最大値テキスト">
          <a:extLst>
            <a:ext uri="{FF2B5EF4-FFF2-40B4-BE49-F238E27FC236}">
              <a16:creationId xmlns:a16="http://schemas.microsoft.com/office/drawing/2014/main" id="{4791FBED-166D-4CD7-B729-6396E5DA47E5}"/>
            </a:ext>
          </a:extLst>
        </xdr:cNvPr>
        <xdr:cNvSpPr txBox="1"/>
      </xdr:nvSpPr>
      <xdr:spPr>
        <a:xfrm>
          <a:off x="4813300" y="5135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130901</xdr:rowOff>
    </xdr:from>
    <xdr:to>
      <xdr:col>23</xdr:col>
      <xdr:colOff>174625</xdr:colOff>
      <xdr:row>26</xdr:row>
      <xdr:rowOff>130901</xdr:rowOff>
    </xdr:to>
    <xdr:cxnSp macro="">
      <xdr:nvCxnSpPr>
        <xdr:cNvPr id="73" name="直線コネクタ 72">
          <a:extLst>
            <a:ext uri="{FF2B5EF4-FFF2-40B4-BE49-F238E27FC236}">
              <a16:creationId xmlns:a16="http://schemas.microsoft.com/office/drawing/2014/main" id="{48C38BBF-8327-4E4B-946E-59C3B99E5D69}"/>
            </a:ext>
          </a:extLst>
        </xdr:cNvPr>
        <xdr:cNvCxnSpPr/>
      </xdr:nvCxnSpPr>
      <xdr:spPr>
        <a:xfrm>
          <a:off x="4673600" y="5360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123479</xdr:rowOff>
    </xdr:from>
    <xdr:ext cx="405111" cy="259045"/>
    <xdr:sp macro="" textlink="">
      <xdr:nvSpPr>
        <xdr:cNvPr id="74" name="有形固定資産減価償却率平均値テキスト">
          <a:extLst>
            <a:ext uri="{FF2B5EF4-FFF2-40B4-BE49-F238E27FC236}">
              <a16:creationId xmlns:a16="http://schemas.microsoft.com/office/drawing/2014/main" id="{7E779EA7-AB92-4A4D-A1D0-195B8F122118}"/>
            </a:ext>
          </a:extLst>
        </xdr:cNvPr>
        <xdr:cNvSpPr txBox="1"/>
      </xdr:nvSpPr>
      <xdr:spPr>
        <a:xfrm>
          <a:off x="4813300" y="6209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145052</xdr:rowOff>
    </xdr:from>
    <xdr:to>
      <xdr:col>23</xdr:col>
      <xdr:colOff>136525</xdr:colOff>
      <xdr:row>32</xdr:row>
      <xdr:rowOff>75202</xdr:rowOff>
    </xdr:to>
    <xdr:sp macro="" textlink="">
      <xdr:nvSpPr>
        <xdr:cNvPr id="75" name="フローチャート: 判断 74">
          <a:extLst>
            <a:ext uri="{FF2B5EF4-FFF2-40B4-BE49-F238E27FC236}">
              <a16:creationId xmlns:a16="http://schemas.microsoft.com/office/drawing/2014/main" id="{E2D2B9F2-5383-4DA4-A125-4C73D06F571F}"/>
            </a:ext>
          </a:extLst>
        </xdr:cNvPr>
        <xdr:cNvSpPr/>
      </xdr:nvSpPr>
      <xdr:spPr>
        <a:xfrm>
          <a:off x="4711700" y="62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6" name="フローチャート: 判断 75">
          <a:extLst>
            <a:ext uri="{FF2B5EF4-FFF2-40B4-BE49-F238E27FC236}">
              <a16:creationId xmlns:a16="http://schemas.microsoft.com/office/drawing/2014/main" id="{15403BEA-ED7E-4B29-8769-CE13E2C3632E}"/>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7" name="フローチャート: 判断 76">
          <a:extLst>
            <a:ext uri="{FF2B5EF4-FFF2-40B4-BE49-F238E27FC236}">
              <a16:creationId xmlns:a16="http://schemas.microsoft.com/office/drawing/2014/main" id="{E55F7E79-E3B7-43D2-9A23-4E8E14B99663}"/>
            </a:ext>
          </a:extLst>
        </xdr:cNvPr>
        <xdr:cNvSpPr/>
      </xdr:nvSpPr>
      <xdr:spPr>
        <a:xfrm>
          <a:off x="323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92619</xdr:rowOff>
    </xdr:from>
    <xdr:to>
      <xdr:col>11</xdr:col>
      <xdr:colOff>187325</xdr:colOff>
      <xdr:row>32</xdr:row>
      <xdr:rowOff>22769</xdr:rowOff>
    </xdr:to>
    <xdr:sp macro="" textlink="">
      <xdr:nvSpPr>
        <xdr:cNvPr id="78" name="フローチャート: 判断 77">
          <a:extLst>
            <a:ext uri="{FF2B5EF4-FFF2-40B4-BE49-F238E27FC236}">
              <a16:creationId xmlns:a16="http://schemas.microsoft.com/office/drawing/2014/main" id="{E45495D7-C9EA-49B1-98F4-6E4D997BE1FB}"/>
            </a:ext>
          </a:extLst>
        </xdr:cNvPr>
        <xdr:cNvSpPr/>
      </xdr:nvSpPr>
      <xdr:spPr>
        <a:xfrm>
          <a:off x="2476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64861</xdr:rowOff>
    </xdr:from>
    <xdr:to>
      <xdr:col>7</xdr:col>
      <xdr:colOff>187325</xdr:colOff>
      <xdr:row>31</xdr:row>
      <xdr:rowOff>166461</xdr:rowOff>
    </xdr:to>
    <xdr:sp macro="" textlink="">
      <xdr:nvSpPr>
        <xdr:cNvPr id="79" name="フローチャート: 判断 78">
          <a:extLst>
            <a:ext uri="{FF2B5EF4-FFF2-40B4-BE49-F238E27FC236}">
              <a16:creationId xmlns:a16="http://schemas.microsoft.com/office/drawing/2014/main" id="{CD655826-30D9-4E1D-A3CB-CDA29B66C8B1}"/>
            </a:ext>
          </a:extLst>
        </xdr:cNvPr>
        <xdr:cNvSpPr/>
      </xdr:nvSpPr>
      <xdr:spPr>
        <a:xfrm>
          <a:off x="1714500" y="615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D6C7F84-56B7-48D2-B0AF-63490734419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B4E262AB-F568-4E6C-B601-BC1B8BF1802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40E3DB0-7C06-4A5D-BDCF-D1E3E14E9C1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AE982D6A-9CCD-4F71-86A3-2D73ACEEF2B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56FF830-0597-4A0D-AAF4-ECEA4BF3EA5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85181</xdr:rowOff>
    </xdr:from>
    <xdr:to>
      <xdr:col>23</xdr:col>
      <xdr:colOff>136525</xdr:colOff>
      <xdr:row>31</xdr:row>
      <xdr:rowOff>15331</xdr:rowOff>
    </xdr:to>
    <xdr:sp macro="" textlink="">
      <xdr:nvSpPr>
        <xdr:cNvPr id="85" name="楕円 84">
          <a:extLst>
            <a:ext uri="{FF2B5EF4-FFF2-40B4-BE49-F238E27FC236}">
              <a16:creationId xmlns:a16="http://schemas.microsoft.com/office/drawing/2014/main" id="{2E581C84-A3BE-4DD0-A6F2-77CAD8055827}"/>
            </a:ext>
          </a:extLst>
        </xdr:cNvPr>
        <xdr:cNvSpPr/>
      </xdr:nvSpPr>
      <xdr:spPr>
        <a:xfrm>
          <a:off x="4711700" y="60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108058</xdr:rowOff>
    </xdr:from>
    <xdr:ext cx="405111" cy="259045"/>
    <xdr:sp macro="" textlink="">
      <xdr:nvSpPr>
        <xdr:cNvPr id="86" name="有形固定資産減価償却率該当値テキスト">
          <a:extLst>
            <a:ext uri="{FF2B5EF4-FFF2-40B4-BE49-F238E27FC236}">
              <a16:creationId xmlns:a16="http://schemas.microsoft.com/office/drawing/2014/main" id="{A5B746A2-B50D-40F4-83A1-A50F9C066F17}"/>
            </a:ext>
          </a:extLst>
        </xdr:cNvPr>
        <xdr:cNvSpPr txBox="1"/>
      </xdr:nvSpPr>
      <xdr:spPr>
        <a:xfrm>
          <a:off x="4813300" y="5851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35832</xdr:rowOff>
    </xdr:from>
    <xdr:to>
      <xdr:col>19</xdr:col>
      <xdr:colOff>187325</xdr:colOff>
      <xdr:row>30</xdr:row>
      <xdr:rowOff>137432</xdr:rowOff>
    </xdr:to>
    <xdr:sp macro="" textlink="">
      <xdr:nvSpPr>
        <xdr:cNvPr id="87" name="楕円 86">
          <a:extLst>
            <a:ext uri="{FF2B5EF4-FFF2-40B4-BE49-F238E27FC236}">
              <a16:creationId xmlns:a16="http://schemas.microsoft.com/office/drawing/2014/main" id="{60903CE0-B25B-4DDF-BAA5-AD50C78D7356}"/>
            </a:ext>
          </a:extLst>
        </xdr:cNvPr>
        <xdr:cNvSpPr/>
      </xdr:nvSpPr>
      <xdr:spPr>
        <a:xfrm>
          <a:off x="4000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86632</xdr:rowOff>
    </xdr:from>
    <xdr:to>
      <xdr:col>23</xdr:col>
      <xdr:colOff>85725</xdr:colOff>
      <xdr:row>30</xdr:row>
      <xdr:rowOff>135981</xdr:rowOff>
    </xdr:to>
    <xdr:cxnSp macro="">
      <xdr:nvCxnSpPr>
        <xdr:cNvPr id="88" name="直線コネクタ 87">
          <a:extLst>
            <a:ext uri="{FF2B5EF4-FFF2-40B4-BE49-F238E27FC236}">
              <a16:creationId xmlns:a16="http://schemas.microsoft.com/office/drawing/2014/main" id="{6AE4501B-14AC-4030-BAE5-639163D3DC72}"/>
            </a:ext>
          </a:extLst>
        </xdr:cNvPr>
        <xdr:cNvCxnSpPr/>
      </xdr:nvCxnSpPr>
      <xdr:spPr>
        <a:xfrm>
          <a:off x="4051300" y="6001657"/>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157933</xdr:rowOff>
    </xdr:from>
    <xdr:to>
      <xdr:col>15</xdr:col>
      <xdr:colOff>187325</xdr:colOff>
      <xdr:row>30</xdr:row>
      <xdr:rowOff>88083</xdr:rowOff>
    </xdr:to>
    <xdr:sp macro="" textlink="">
      <xdr:nvSpPr>
        <xdr:cNvPr id="89" name="楕円 88">
          <a:extLst>
            <a:ext uri="{FF2B5EF4-FFF2-40B4-BE49-F238E27FC236}">
              <a16:creationId xmlns:a16="http://schemas.microsoft.com/office/drawing/2014/main" id="{F46B115E-95ED-4557-AA40-12F5FDC50CC1}"/>
            </a:ext>
          </a:extLst>
        </xdr:cNvPr>
        <xdr:cNvSpPr/>
      </xdr:nvSpPr>
      <xdr:spPr>
        <a:xfrm>
          <a:off x="32385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37283</xdr:rowOff>
    </xdr:from>
    <xdr:to>
      <xdr:col>19</xdr:col>
      <xdr:colOff>136525</xdr:colOff>
      <xdr:row>30</xdr:row>
      <xdr:rowOff>86632</xdr:rowOff>
    </xdr:to>
    <xdr:cxnSp macro="">
      <xdr:nvCxnSpPr>
        <xdr:cNvPr id="90" name="直線コネクタ 89">
          <a:extLst>
            <a:ext uri="{FF2B5EF4-FFF2-40B4-BE49-F238E27FC236}">
              <a16:creationId xmlns:a16="http://schemas.microsoft.com/office/drawing/2014/main" id="{531ABB28-6C4A-4A3D-A380-F8DB3BDF6BCF}"/>
            </a:ext>
          </a:extLst>
        </xdr:cNvPr>
        <xdr:cNvCxnSpPr/>
      </xdr:nvCxnSpPr>
      <xdr:spPr>
        <a:xfrm>
          <a:off x="3289300" y="5952308"/>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111669</xdr:rowOff>
    </xdr:from>
    <xdr:to>
      <xdr:col>11</xdr:col>
      <xdr:colOff>187325</xdr:colOff>
      <xdr:row>30</xdr:row>
      <xdr:rowOff>41819</xdr:rowOff>
    </xdr:to>
    <xdr:sp macro="" textlink="">
      <xdr:nvSpPr>
        <xdr:cNvPr id="91" name="楕円 90">
          <a:extLst>
            <a:ext uri="{FF2B5EF4-FFF2-40B4-BE49-F238E27FC236}">
              <a16:creationId xmlns:a16="http://schemas.microsoft.com/office/drawing/2014/main" id="{AACDE454-C7ED-4260-B00D-3340D35E0317}"/>
            </a:ext>
          </a:extLst>
        </xdr:cNvPr>
        <xdr:cNvSpPr/>
      </xdr:nvSpPr>
      <xdr:spPr>
        <a:xfrm>
          <a:off x="24765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162469</xdr:rowOff>
    </xdr:from>
    <xdr:to>
      <xdr:col>15</xdr:col>
      <xdr:colOff>136525</xdr:colOff>
      <xdr:row>30</xdr:row>
      <xdr:rowOff>37283</xdr:rowOff>
    </xdr:to>
    <xdr:cxnSp macro="">
      <xdr:nvCxnSpPr>
        <xdr:cNvPr id="92" name="直線コネクタ 91">
          <a:extLst>
            <a:ext uri="{FF2B5EF4-FFF2-40B4-BE49-F238E27FC236}">
              <a16:creationId xmlns:a16="http://schemas.microsoft.com/office/drawing/2014/main" id="{36399A03-FE1A-4FA7-8869-FAD08ED9215C}"/>
            </a:ext>
          </a:extLst>
        </xdr:cNvPr>
        <xdr:cNvCxnSpPr/>
      </xdr:nvCxnSpPr>
      <xdr:spPr>
        <a:xfrm>
          <a:off x="2527300" y="5906044"/>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53068</xdr:rowOff>
    </xdr:from>
    <xdr:to>
      <xdr:col>7</xdr:col>
      <xdr:colOff>187325</xdr:colOff>
      <xdr:row>29</xdr:row>
      <xdr:rowOff>154668</xdr:rowOff>
    </xdr:to>
    <xdr:sp macro="" textlink="">
      <xdr:nvSpPr>
        <xdr:cNvPr id="93" name="楕円 92">
          <a:extLst>
            <a:ext uri="{FF2B5EF4-FFF2-40B4-BE49-F238E27FC236}">
              <a16:creationId xmlns:a16="http://schemas.microsoft.com/office/drawing/2014/main" id="{36FDD0FF-C718-46C7-A78F-9884E2FF6B6E}"/>
            </a:ext>
          </a:extLst>
        </xdr:cNvPr>
        <xdr:cNvSpPr/>
      </xdr:nvSpPr>
      <xdr:spPr>
        <a:xfrm>
          <a:off x="17145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103868</xdr:rowOff>
    </xdr:from>
    <xdr:to>
      <xdr:col>11</xdr:col>
      <xdr:colOff>136525</xdr:colOff>
      <xdr:row>29</xdr:row>
      <xdr:rowOff>162469</xdr:rowOff>
    </xdr:to>
    <xdr:cxnSp macro="">
      <xdr:nvCxnSpPr>
        <xdr:cNvPr id="94" name="直線コネクタ 93">
          <a:extLst>
            <a:ext uri="{FF2B5EF4-FFF2-40B4-BE49-F238E27FC236}">
              <a16:creationId xmlns:a16="http://schemas.microsoft.com/office/drawing/2014/main" id="{B259EE8B-ED1C-4512-B8CF-CE78C7F4A303}"/>
            </a:ext>
          </a:extLst>
        </xdr:cNvPr>
        <xdr:cNvCxnSpPr/>
      </xdr:nvCxnSpPr>
      <xdr:spPr>
        <a:xfrm>
          <a:off x="1765300" y="5847443"/>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5" name="n_1aveValue有形固定資産減価償却率">
          <a:extLst>
            <a:ext uri="{FF2B5EF4-FFF2-40B4-BE49-F238E27FC236}">
              <a16:creationId xmlns:a16="http://schemas.microsoft.com/office/drawing/2014/main" id="{14125FFB-77C0-4D67-AA00-8D0F68135A1B}"/>
            </a:ext>
          </a:extLst>
        </xdr:cNvPr>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96" name="n_2aveValue有形固定資産減価償却率">
          <a:extLst>
            <a:ext uri="{FF2B5EF4-FFF2-40B4-BE49-F238E27FC236}">
              <a16:creationId xmlns:a16="http://schemas.microsoft.com/office/drawing/2014/main" id="{08A4B7AF-7EF9-4848-9B75-5B96165637BB}"/>
            </a:ext>
          </a:extLst>
        </xdr:cNvPr>
        <xdr:cNvSpPr txBox="1"/>
      </xdr:nvSpPr>
      <xdr:spPr>
        <a:xfrm>
          <a:off x="308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13896</xdr:rowOff>
    </xdr:from>
    <xdr:ext cx="405111" cy="259045"/>
    <xdr:sp macro="" textlink="">
      <xdr:nvSpPr>
        <xdr:cNvPr id="97" name="n_3aveValue有形固定資産減価償却率">
          <a:extLst>
            <a:ext uri="{FF2B5EF4-FFF2-40B4-BE49-F238E27FC236}">
              <a16:creationId xmlns:a16="http://schemas.microsoft.com/office/drawing/2014/main" id="{CC0676F5-5906-496E-8F17-76F94A38CF21}"/>
            </a:ext>
          </a:extLst>
        </xdr:cNvPr>
        <xdr:cNvSpPr txBox="1"/>
      </xdr:nvSpPr>
      <xdr:spPr>
        <a:xfrm>
          <a:off x="2324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157588</xdr:rowOff>
    </xdr:from>
    <xdr:ext cx="405111" cy="259045"/>
    <xdr:sp macro="" textlink="">
      <xdr:nvSpPr>
        <xdr:cNvPr id="98" name="n_4aveValue有形固定資産減価償却率">
          <a:extLst>
            <a:ext uri="{FF2B5EF4-FFF2-40B4-BE49-F238E27FC236}">
              <a16:creationId xmlns:a16="http://schemas.microsoft.com/office/drawing/2014/main" id="{38BF368B-B647-48B8-8E54-06346ECDF8D1}"/>
            </a:ext>
          </a:extLst>
        </xdr:cNvPr>
        <xdr:cNvSpPr txBox="1"/>
      </xdr:nvSpPr>
      <xdr:spPr>
        <a:xfrm>
          <a:off x="156274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153959</xdr:rowOff>
    </xdr:from>
    <xdr:ext cx="405111" cy="259045"/>
    <xdr:sp macro="" textlink="">
      <xdr:nvSpPr>
        <xdr:cNvPr id="99" name="n_1mainValue有形固定資産減価償却率">
          <a:extLst>
            <a:ext uri="{FF2B5EF4-FFF2-40B4-BE49-F238E27FC236}">
              <a16:creationId xmlns:a16="http://schemas.microsoft.com/office/drawing/2014/main" id="{94E55970-25B4-4BDC-9807-8BDF21D9A49D}"/>
            </a:ext>
          </a:extLst>
        </xdr:cNvPr>
        <xdr:cNvSpPr txBox="1"/>
      </xdr:nvSpPr>
      <xdr:spPr>
        <a:xfrm>
          <a:off x="38360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104610</xdr:rowOff>
    </xdr:from>
    <xdr:ext cx="405111" cy="259045"/>
    <xdr:sp macro="" textlink="">
      <xdr:nvSpPr>
        <xdr:cNvPr id="100" name="n_2mainValue有形固定資産減価償却率">
          <a:extLst>
            <a:ext uri="{FF2B5EF4-FFF2-40B4-BE49-F238E27FC236}">
              <a16:creationId xmlns:a16="http://schemas.microsoft.com/office/drawing/2014/main" id="{5831407D-8120-49AE-AFA0-C56A3ABDBDA7}"/>
            </a:ext>
          </a:extLst>
        </xdr:cNvPr>
        <xdr:cNvSpPr txBox="1"/>
      </xdr:nvSpPr>
      <xdr:spPr>
        <a:xfrm>
          <a:off x="30867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58346</xdr:rowOff>
    </xdr:from>
    <xdr:ext cx="405111" cy="259045"/>
    <xdr:sp macro="" textlink="">
      <xdr:nvSpPr>
        <xdr:cNvPr id="101" name="n_3mainValue有形固定資産減価償却率">
          <a:extLst>
            <a:ext uri="{FF2B5EF4-FFF2-40B4-BE49-F238E27FC236}">
              <a16:creationId xmlns:a16="http://schemas.microsoft.com/office/drawing/2014/main" id="{D08882C5-41E0-4CF4-A035-589207073AC0}"/>
            </a:ext>
          </a:extLst>
        </xdr:cNvPr>
        <xdr:cNvSpPr txBox="1"/>
      </xdr:nvSpPr>
      <xdr:spPr>
        <a:xfrm>
          <a:off x="23247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171195</xdr:rowOff>
    </xdr:from>
    <xdr:ext cx="405111" cy="259045"/>
    <xdr:sp macro="" textlink="">
      <xdr:nvSpPr>
        <xdr:cNvPr id="102" name="n_4mainValue有形固定資産減価償却率">
          <a:extLst>
            <a:ext uri="{FF2B5EF4-FFF2-40B4-BE49-F238E27FC236}">
              <a16:creationId xmlns:a16="http://schemas.microsoft.com/office/drawing/2014/main" id="{3CDAC8D9-565F-4132-84FD-0E193E17C5D5}"/>
            </a:ext>
          </a:extLst>
        </xdr:cNvPr>
        <xdr:cNvSpPr txBox="1"/>
      </xdr:nvSpPr>
      <xdr:spPr>
        <a:xfrm>
          <a:off x="1562744" y="5571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6E72FD9-5952-4DB4-9A7A-395882E8225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C1A114F3-194E-4F6E-8BB9-1B3418D410B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15FEEA59-3671-40D9-AAF3-3B709660635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2E98AEC4-D8BD-468F-A28D-6669B02568D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2039F814-D5F6-48F5-AF4D-C64B51AE0C4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936D82DE-2C63-4911-B447-07C60595D88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33F8B248-6003-4932-B048-58DB83636D5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44A7C3F9-3C27-481F-AA62-F794A6C8166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DAF26256-612D-46CE-897E-181A5EDA48E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B8EE4CD4-CC7D-48FE-897F-012F3B2EE7B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AB8107F7-CD6A-48F2-9477-25CD7B65845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F68BEAD7-AF9F-430B-BB34-7C8AD2F92DB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2ED1E358-9BF5-4A65-AA89-19E94B91AFE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元利償還金に係る充当可能基金に積立てを図っているところであるが、債務償還比率は類似団体と比べ低い数値となっている。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A2E01A1D-C154-4946-918C-325F6EEDA49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CACE9F0C-D9DE-48DE-B989-0D48F7F2E6B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A2D30AEA-0ED8-465D-8831-4F420B9E474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67C6E2D2-9D46-434E-A4E3-3F80BE14675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a:extLst>
            <a:ext uri="{FF2B5EF4-FFF2-40B4-BE49-F238E27FC236}">
              <a16:creationId xmlns:a16="http://schemas.microsoft.com/office/drawing/2014/main" id="{80B8D64E-5DDF-4A95-B55F-206F1BE9B62E}"/>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4BB14A56-F2BD-4E5E-B7EB-F67693007C3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49E92682-15E7-4DDC-BF84-231C6BF4AB1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CEAB51EE-94AE-4EDE-B0DA-84D6F317385C}"/>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12E398EA-9A63-473B-A524-227DF18B315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F4A49455-717B-4B7B-843F-CC28F1AA7E0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912DE8BA-3970-4BF3-A3E0-3E806CD7B2B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6887153C-DECC-495A-956B-9C2241886DE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2B7EECD7-F1E8-4356-BBB7-E7144CE990FA}"/>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65BE9DB6-4E53-4B92-8DFB-ADC4755E607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47F70636-103A-4558-8A16-6235AA4CA40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46281</xdr:rowOff>
    </xdr:to>
    <xdr:cxnSp macro="">
      <xdr:nvCxnSpPr>
        <xdr:cNvPr id="131" name="直線コネクタ 130">
          <a:extLst>
            <a:ext uri="{FF2B5EF4-FFF2-40B4-BE49-F238E27FC236}">
              <a16:creationId xmlns:a16="http://schemas.microsoft.com/office/drawing/2014/main" id="{3A137DB6-E924-471B-ABB5-A83F470ED0E2}"/>
            </a:ext>
          </a:extLst>
        </xdr:cNvPr>
        <xdr:cNvCxnSpPr/>
      </xdr:nvCxnSpPr>
      <xdr:spPr>
        <a:xfrm flipV="1">
          <a:off x="14793595" y="5312833"/>
          <a:ext cx="1269" cy="1505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50108</xdr:rowOff>
    </xdr:from>
    <xdr:ext cx="469744" cy="259045"/>
    <xdr:sp macro="" textlink="">
      <xdr:nvSpPr>
        <xdr:cNvPr id="132" name="債務償還比率最小値テキスト">
          <a:extLst>
            <a:ext uri="{FF2B5EF4-FFF2-40B4-BE49-F238E27FC236}">
              <a16:creationId xmlns:a16="http://schemas.microsoft.com/office/drawing/2014/main" id="{78231EF1-803B-4307-86A5-828EE5BE4C21}"/>
            </a:ext>
          </a:extLst>
        </xdr:cNvPr>
        <xdr:cNvSpPr txBox="1"/>
      </xdr:nvSpPr>
      <xdr:spPr>
        <a:xfrm>
          <a:off x="14846300" y="682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46281</xdr:rowOff>
    </xdr:from>
    <xdr:to>
      <xdr:col>76</xdr:col>
      <xdr:colOff>111125</xdr:colOff>
      <xdr:row>35</xdr:row>
      <xdr:rowOff>46281</xdr:rowOff>
    </xdr:to>
    <xdr:cxnSp macro="">
      <xdr:nvCxnSpPr>
        <xdr:cNvPr id="133" name="直線コネクタ 132">
          <a:extLst>
            <a:ext uri="{FF2B5EF4-FFF2-40B4-BE49-F238E27FC236}">
              <a16:creationId xmlns:a16="http://schemas.microsoft.com/office/drawing/2014/main" id="{39EC2AD1-BEF0-461F-BE1C-422723912FE0}"/>
            </a:ext>
          </a:extLst>
        </xdr:cNvPr>
        <xdr:cNvCxnSpPr/>
      </xdr:nvCxnSpPr>
      <xdr:spPr>
        <a:xfrm>
          <a:off x="14706600" y="68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CA8C0EEC-CAB9-442F-9947-58156AD1891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664271EB-28CF-447C-A401-8BF66842B7F8}"/>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92251</xdr:rowOff>
    </xdr:from>
    <xdr:ext cx="469744" cy="259045"/>
    <xdr:sp macro="" textlink="">
      <xdr:nvSpPr>
        <xdr:cNvPr id="136" name="債務償還比率平均値テキスト">
          <a:extLst>
            <a:ext uri="{FF2B5EF4-FFF2-40B4-BE49-F238E27FC236}">
              <a16:creationId xmlns:a16="http://schemas.microsoft.com/office/drawing/2014/main" id="{E5154FFB-78AC-4486-8ECC-7EA7407D9232}"/>
            </a:ext>
          </a:extLst>
        </xdr:cNvPr>
        <xdr:cNvSpPr txBox="1"/>
      </xdr:nvSpPr>
      <xdr:spPr>
        <a:xfrm>
          <a:off x="14846300" y="5835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69374</xdr:rowOff>
    </xdr:from>
    <xdr:to>
      <xdr:col>76</xdr:col>
      <xdr:colOff>73025</xdr:colOff>
      <xdr:row>30</xdr:row>
      <xdr:rowOff>170974</xdr:rowOff>
    </xdr:to>
    <xdr:sp macro="" textlink="">
      <xdr:nvSpPr>
        <xdr:cNvPr id="137" name="フローチャート: 判断 136">
          <a:extLst>
            <a:ext uri="{FF2B5EF4-FFF2-40B4-BE49-F238E27FC236}">
              <a16:creationId xmlns:a16="http://schemas.microsoft.com/office/drawing/2014/main" id="{E86A5BC6-2008-40F9-8A0D-FB6084E8A92E}"/>
            </a:ext>
          </a:extLst>
        </xdr:cNvPr>
        <xdr:cNvSpPr/>
      </xdr:nvSpPr>
      <xdr:spPr>
        <a:xfrm>
          <a:off x="147447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65416</xdr:rowOff>
    </xdr:from>
    <xdr:to>
      <xdr:col>72</xdr:col>
      <xdr:colOff>123825</xdr:colOff>
      <xdr:row>30</xdr:row>
      <xdr:rowOff>167016</xdr:rowOff>
    </xdr:to>
    <xdr:sp macro="" textlink="">
      <xdr:nvSpPr>
        <xdr:cNvPr id="138" name="フローチャート: 判断 137">
          <a:extLst>
            <a:ext uri="{FF2B5EF4-FFF2-40B4-BE49-F238E27FC236}">
              <a16:creationId xmlns:a16="http://schemas.microsoft.com/office/drawing/2014/main" id="{3F808679-10AC-4D46-AC27-59BB25A4D663}"/>
            </a:ext>
          </a:extLst>
        </xdr:cNvPr>
        <xdr:cNvSpPr/>
      </xdr:nvSpPr>
      <xdr:spPr>
        <a:xfrm>
          <a:off x="140335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127317</xdr:rowOff>
    </xdr:from>
    <xdr:to>
      <xdr:col>68</xdr:col>
      <xdr:colOff>123825</xdr:colOff>
      <xdr:row>32</xdr:row>
      <xdr:rowOff>57467</xdr:rowOff>
    </xdr:to>
    <xdr:sp macro="" textlink="">
      <xdr:nvSpPr>
        <xdr:cNvPr id="139" name="フローチャート: 判断 138">
          <a:extLst>
            <a:ext uri="{FF2B5EF4-FFF2-40B4-BE49-F238E27FC236}">
              <a16:creationId xmlns:a16="http://schemas.microsoft.com/office/drawing/2014/main" id="{545DC49D-9FDE-4A81-89F0-9C58C534CB2B}"/>
            </a:ext>
          </a:extLst>
        </xdr:cNvPr>
        <xdr:cNvSpPr/>
      </xdr:nvSpPr>
      <xdr:spPr>
        <a:xfrm>
          <a:off x="13271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103029</xdr:rowOff>
    </xdr:from>
    <xdr:to>
      <xdr:col>64</xdr:col>
      <xdr:colOff>123825</xdr:colOff>
      <xdr:row>32</xdr:row>
      <xdr:rowOff>33179</xdr:rowOff>
    </xdr:to>
    <xdr:sp macro="" textlink="">
      <xdr:nvSpPr>
        <xdr:cNvPr id="140" name="フローチャート: 判断 139">
          <a:extLst>
            <a:ext uri="{FF2B5EF4-FFF2-40B4-BE49-F238E27FC236}">
              <a16:creationId xmlns:a16="http://schemas.microsoft.com/office/drawing/2014/main" id="{2128F3CE-2565-49E7-AEEB-4FADC202835B}"/>
            </a:ext>
          </a:extLst>
        </xdr:cNvPr>
        <xdr:cNvSpPr/>
      </xdr:nvSpPr>
      <xdr:spPr>
        <a:xfrm>
          <a:off x="12509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110046</xdr:rowOff>
    </xdr:from>
    <xdr:to>
      <xdr:col>60</xdr:col>
      <xdr:colOff>123825</xdr:colOff>
      <xdr:row>32</xdr:row>
      <xdr:rowOff>40196</xdr:rowOff>
    </xdr:to>
    <xdr:sp macro="" textlink="">
      <xdr:nvSpPr>
        <xdr:cNvPr id="141" name="フローチャート: 判断 140">
          <a:extLst>
            <a:ext uri="{FF2B5EF4-FFF2-40B4-BE49-F238E27FC236}">
              <a16:creationId xmlns:a16="http://schemas.microsoft.com/office/drawing/2014/main" id="{61239C86-020D-4930-98DD-4776D218B77A}"/>
            </a:ext>
          </a:extLst>
        </xdr:cNvPr>
        <xdr:cNvSpPr/>
      </xdr:nvSpPr>
      <xdr:spPr>
        <a:xfrm>
          <a:off x="11747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507CB4C-9CE5-479D-B052-17873A4ED3D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A5FBBF0-E216-421F-802C-726645DD5B4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384AD93-B595-4D0E-914C-0C4FA678F08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87ACD9C6-ECC0-473A-A589-F4E9A877EEA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D313151D-5AA0-47DB-9AEE-5AED8235438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37719</xdr:rowOff>
    </xdr:from>
    <xdr:to>
      <xdr:col>76</xdr:col>
      <xdr:colOff>73025</xdr:colOff>
      <xdr:row>31</xdr:row>
      <xdr:rowOff>139319</xdr:rowOff>
    </xdr:to>
    <xdr:sp macro="" textlink="">
      <xdr:nvSpPr>
        <xdr:cNvPr id="147" name="楕円 146">
          <a:extLst>
            <a:ext uri="{FF2B5EF4-FFF2-40B4-BE49-F238E27FC236}">
              <a16:creationId xmlns:a16="http://schemas.microsoft.com/office/drawing/2014/main" id="{E0447D69-72D9-48CD-BB1C-9E170C2B8B58}"/>
            </a:ext>
          </a:extLst>
        </xdr:cNvPr>
        <xdr:cNvSpPr/>
      </xdr:nvSpPr>
      <xdr:spPr>
        <a:xfrm>
          <a:off x="14744700" y="61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16146</xdr:rowOff>
    </xdr:from>
    <xdr:ext cx="469744" cy="259045"/>
    <xdr:sp macro="" textlink="">
      <xdr:nvSpPr>
        <xdr:cNvPr id="148" name="債務償還比率該当値テキスト">
          <a:extLst>
            <a:ext uri="{FF2B5EF4-FFF2-40B4-BE49-F238E27FC236}">
              <a16:creationId xmlns:a16="http://schemas.microsoft.com/office/drawing/2014/main" id="{51213FE4-7971-4068-A567-7E69AFA06817}"/>
            </a:ext>
          </a:extLst>
        </xdr:cNvPr>
        <xdr:cNvSpPr txBox="1"/>
      </xdr:nvSpPr>
      <xdr:spPr>
        <a:xfrm>
          <a:off x="14846300" y="61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11451</xdr:rowOff>
    </xdr:from>
    <xdr:to>
      <xdr:col>72</xdr:col>
      <xdr:colOff>123825</xdr:colOff>
      <xdr:row>31</xdr:row>
      <xdr:rowOff>113051</xdr:rowOff>
    </xdr:to>
    <xdr:sp macro="" textlink="">
      <xdr:nvSpPr>
        <xdr:cNvPr id="149" name="楕円 148">
          <a:extLst>
            <a:ext uri="{FF2B5EF4-FFF2-40B4-BE49-F238E27FC236}">
              <a16:creationId xmlns:a16="http://schemas.microsoft.com/office/drawing/2014/main" id="{81866C71-7209-400C-979D-5850BD95B531}"/>
            </a:ext>
          </a:extLst>
        </xdr:cNvPr>
        <xdr:cNvSpPr/>
      </xdr:nvSpPr>
      <xdr:spPr>
        <a:xfrm>
          <a:off x="14033500" y="609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62251</xdr:rowOff>
    </xdr:from>
    <xdr:to>
      <xdr:col>76</xdr:col>
      <xdr:colOff>22225</xdr:colOff>
      <xdr:row>31</xdr:row>
      <xdr:rowOff>88519</xdr:rowOff>
    </xdr:to>
    <xdr:cxnSp macro="">
      <xdr:nvCxnSpPr>
        <xdr:cNvPr id="150" name="直線コネクタ 149">
          <a:extLst>
            <a:ext uri="{FF2B5EF4-FFF2-40B4-BE49-F238E27FC236}">
              <a16:creationId xmlns:a16="http://schemas.microsoft.com/office/drawing/2014/main" id="{748BCBB4-15A4-4325-9DE8-12A3CB9CFE52}"/>
            </a:ext>
          </a:extLst>
        </xdr:cNvPr>
        <xdr:cNvCxnSpPr/>
      </xdr:nvCxnSpPr>
      <xdr:spPr>
        <a:xfrm>
          <a:off x="14084300" y="6148726"/>
          <a:ext cx="711200" cy="2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103399</xdr:rowOff>
    </xdr:from>
    <xdr:to>
      <xdr:col>68</xdr:col>
      <xdr:colOff>123825</xdr:colOff>
      <xdr:row>33</xdr:row>
      <xdr:rowOff>33549</xdr:rowOff>
    </xdr:to>
    <xdr:sp macro="" textlink="">
      <xdr:nvSpPr>
        <xdr:cNvPr id="151" name="楕円 150">
          <a:extLst>
            <a:ext uri="{FF2B5EF4-FFF2-40B4-BE49-F238E27FC236}">
              <a16:creationId xmlns:a16="http://schemas.microsoft.com/office/drawing/2014/main" id="{3E00D680-0526-4C9A-A1C5-530486C572CF}"/>
            </a:ext>
          </a:extLst>
        </xdr:cNvPr>
        <xdr:cNvSpPr/>
      </xdr:nvSpPr>
      <xdr:spPr>
        <a:xfrm>
          <a:off x="13271500" y="636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62251</xdr:rowOff>
    </xdr:from>
    <xdr:to>
      <xdr:col>72</xdr:col>
      <xdr:colOff>73025</xdr:colOff>
      <xdr:row>32</xdr:row>
      <xdr:rowOff>154199</xdr:rowOff>
    </xdr:to>
    <xdr:cxnSp macro="">
      <xdr:nvCxnSpPr>
        <xdr:cNvPr id="152" name="直線コネクタ 151">
          <a:extLst>
            <a:ext uri="{FF2B5EF4-FFF2-40B4-BE49-F238E27FC236}">
              <a16:creationId xmlns:a16="http://schemas.microsoft.com/office/drawing/2014/main" id="{12723D72-BE34-4D5A-B479-B1E6324BA387}"/>
            </a:ext>
          </a:extLst>
        </xdr:cNvPr>
        <xdr:cNvCxnSpPr/>
      </xdr:nvCxnSpPr>
      <xdr:spPr>
        <a:xfrm flipV="1">
          <a:off x="13322300" y="6148726"/>
          <a:ext cx="762000" cy="26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31443</xdr:rowOff>
    </xdr:from>
    <xdr:to>
      <xdr:col>64</xdr:col>
      <xdr:colOff>123825</xdr:colOff>
      <xdr:row>33</xdr:row>
      <xdr:rowOff>133043</xdr:rowOff>
    </xdr:to>
    <xdr:sp macro="" textlink="">
      <xdr:nvSpPr>
        <xdr:cNvPr id="153" name="楕円 152">
          <a:extLst>
            <a:ext uri="{FF2B5EF4-FFF2-40B4-BE49-F238E27FC236}">
              <a16:creationId xmlns:a16="http://schemas.microsoft.com/office/drawing/2014/main" id="{B9A4FD35-4668-4C2A-9EB6-C8B9453E2E75}"/>
            </a:ext>
          </a:extLst>
        </xdr:cNvPr>
        <xdr:cNvSpPr/>
      </xdr:nvSpPr>
      <xdr:spPr>
        <a:xfrm>
          <a:off x="12509500" y="646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154199</xdr:rowOff>
    </xdr:from>
    <xdr:to>
      <xdr:col>68</xdr:col>
      <xdr:colOff>73025</xdr:colOff>
      <xdr:row>33</xdr:row>
      <xdr:rowOff>82243</xdr:rowOff>
    </xdr:to>
    <xdr:cxnSp macro="">
      <xdr:nvCxnSpPr>
        <xdr:cNvPr id="154" name="直線コネクタ 153">
          <a:extLst>
            <a:ext uri="{FF2B5EF4-FFF2-40B4-BE49-F238E27FC236}">
              <a16:creationId xmlns:a16="http://schemas.microsoft.com/office/drawing/2014/main" id="{AC44656B-9EEF-4F99-9933-865752997EAB}"/>
            </a:ext>
          </a:extLst>
        </xdr:cNvPr>
        <xdr:cNvCxnSpPr/>
      </xdr:nvCxnSpPr>
      <xdr:spPr>
        <a:xfrm flipV="1">
          <a:off x="12560300" y="6412124"/>
          <a:ext cx="762000" cy="9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151088</xdr:rowOff>
    </xdr:from>
    <xdr:to>
      <xdr:col>60</xdr:col>
      <xdr:colOff>123825</xdr:colOff>
      <xdr:row>34</xdr:row>
      <xdr:rowOff>81238</xdr:rowOff>
    </xdr:to>
    <xdr:sp macro="" textlink="">
      <xdr:nvSpPr>
        <xdr:cNvPr id="155" name="楕円 154">
          <a:extLst>
            <a:ext uri="{FF2B5EF4-FFF2-40B4-BE49-F238E27FC236}">
              <a16:creationId xmlns:a16="http://schemas.microsoft.com/office/drawing/2014/main" id="{5F973C15-6466-466F-B6B4-81AC69406B49}"/>
            </a:ext>
          </a:extLst>
        </xdr:cNvPr>
        <xdr:cNvSpPr/>
      </xdr:nvSpPr>
      <xdr:spPr>
        <a:xfrm>
          <a:off x="11747500" y="65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82243</xdr:rowOff>
    </xdr:from>
    <xdr:to>
      <xdr:col>64</xdr:col>
      <xdr:colOff>73025</xdr:colOff>
      <xdr:row>34</xdr:row>
      <xdr:rowOff>30438</xdr:rowOff>
    </xdr:to>
    <xdr:cxnSp macro="">
      <xdr:nvCxnSpPr>
        <xdr:cNvPr id="156" name="直線コネクタ 155">
          <a:extLst>
            <a:ext uri="{FF2B5EF4-FFF2-40B4-BE49-F238E27FC236}">
              <a16:creationId xmlns:a16="http://schemas.microsoft.com/office/drawing/2014/main" id="{252647D6-E913-4F96-8439-A8F9FD5FBEDF}"/>
            </a:ext>
          </a:extLst>
        </xdr:cNvPr>
        <xdr:cNvCxnSpPr/>
      </xdr:nvCxnSpPr>
      <xdr:spPr>
        <a:xfrm flipV="1">
          <a:off x="11798300" y="6511618"/>
          <a:ext cx="762000" cy="11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12093</xdr:rowOff>
    </xdr:from>
    <xdr:ext cx="469744" cy="259045"/>
    <xdr:sp macro="" textlink="">
      <xdr:nvSpPr>
        <xdr:cNvPr id="157" name="n_1aveValue債務償還比率">
          <a:extLst>
            <a:ext uri="{FF2B5EF4-FFF2-40B4-BE49-F238E27FC236}">
              <a16:creationId xmlns:a16="http://schemas.microsoft.com/office/drawing/2014/main" id="{700D3058-36E3-4C00-BD6F-36CC79A5F899}"/>
            </a:ext>
          </a:extLst>
        </xdr:cNvPr>
        <xdr:cNvSpPr txBox="1"/>
      </xdr:nvSpPr>
      <xdr:spPr>
        <a:xfrm>
          <a:off x="13836727" y="5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73994</xdr:rowOff>
    </xdr:from>
    <xdr:ext cx="469744" cy="259045"/>
    <xdr:sp macro="" textlink="">
      <xdr:nvSpPr>
        <xdr:cNvPr id="158" name="n_2aveValue債務償還比率">
          <a:extLst>
            <a:ext uri="{FF2B5EF4-FFF2-40B4-BE49-F238E27FC236}">
              <a16:creationId xmlns:a16="http://schemas.microsoft.com/office/drawing/2014/main" id="{9C8E269E-0E74-4263-903B-A62070DA6F8A}"/>
            </a:ext>
          </a:extLst>
        </xdr:cNvPr>
        <xdr:cNvSpPr txBox="1"/>
      </xdr:nvSpPr>
      <xdr:spPr>
        <a:xfrm>
          <a:off x="13087427" y="598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49706</xdr:rowOff>
    </xdr:from>
    <xdr:ext cx="469744" cy="259045"/>
    <xdr:sp macro="" textlink="">
      <xdr:nvSpPr>
        <xdr:cNvPr id="159" name="n_3aveValue債務償還比率">
          <a:extLst>
            <a:ext uri="{FF2B5EF4-FFF2-40B4-BE49-F238E27FC236}">
              <a16:creationId xmlns:a16="http://schemas.microsoft.com/office/drawing/2014/main" id="{CAC8E4EC-ABA9-4FD0-8145-90B5F260F8D7}"/>
            </a:ext>
          </a:extLst>
        </xdr:cNvPr>
        <xdr:cNvSpPr txBox="1"/>
      </xdr:nvSpPr>
      <xdr:spPr>
        <a:xfrm>
          <a:off x="12325427" y="596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56723</xdr:rowOff>
    </xdr:from>
    <xdr:ext cx="469744" cy="259045"/>
    <xdr:sp macro="" textlink="">
      <xdr:nvSpPr>
        <xdr:cNvPr id="160" name="n_4aveValue債務償還比率">
          <a:extLst>
            <a:ext uri="{FF2B5EF4-FFF2-40B4-BE49-F238E27FC236}">
              <a16:creationId xmlns:a16="http://schemas.microsoft.com/office/drawing/2014/main" id="{8FE30C9B-7779-4D4E-859C-12F23BFB6371}"/>
            </a:ext>
          </a:extLst>
        </xdr:cNvPr>
        <xdr:cNvSpPr txBox="1"/>
      </xdr:nvSpPr>
      <xdr:spPr>
        <a:xfrm>
          <a:off x="11563427" y="597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104178</xdr:rowOff>
    </xdr:from>
    <xdr:ext cx="469744" cy="259045"/>
    <xdr:sp macro="" textlink="">
      <xdr:nvSpPr>
        <xdr:cNvPr id="161" name="n_1mainValue債務償還比率">
          <a:extLst>
            <a:ext uri="{FF2B5EF4-FFF2-40B4-BE49-F238E27FC236}">
              <a16:creationId xmlns:a16="http://schemas.microsoft.com/office/drawing/2014/main" id="{94DE0988-F01B-427E-B5A5-5E1944019BD1}"/>
            </a:ext>
          </a:extLst>
        </xdr:cNvPr>
        <xdr:cNvSpPr txBox="1"/>
      </xdr:nvSpPr>
      <xdr:spPr>
        <a:xfrm>
          <a:off x="13836727" y="619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24676</xdr:rowOff>
    </xdr:from>
    <xdr:ext cx="469744" cy="259045"/>
    <xdr:sp macro="" textlink="">
      <xdr:nvSpPr>
        <xdr:cNvPr id="162" name="n_2mainValue債務償還比率">
          <a:extLst>
            <a:ext uri="{FF2B5EF4-FFF2-40B4-BE49-F238E27FC236}">
              <a16:creationId xmlns:a16="http://schemas.microsoft.com/office/drawing/2014/main" id="{805A4569-A1BC-4293-9EDA-3C1259E299D0}"/>
            </a:ext>
          </a:extLst>
        </xdr:cNvPr>
        <xdr:cNvSpPr txBox="1"/>
      </xdr:nvSpPr>
      <xdr:spPr>
        <a:xfrm>
          <a:off x="13087427" y="645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124170</xdr:rowOff>
    </xdr:from>
    <xdr:ext cx="469744" cy="259045"/>
    <xdr:sp macro="" textlink="">
      <xdr:nvSpPr>
        <xdr:cNvPr id="163" name="n_3mainValue債務償還比率">
          <a:extLst>
            <a:ext uri="{FF2B5EF4-FFF2-40B4-BE49-F238E27FC236}">
              <a16:creationId xmlns:a16="http://schemas.microsoft.com/office/drawing/2014/main" id="{01B9BD19-FFD4-4755-B3ED-D4E7287BC40A}"/>
            </a:ext>
          </a:extLst>
        </xdr:cNvPr>
        <xdr:cNvSpPr txBox="1"/>
      </xdr:nvSpPr>
      <xdr:spPr>
        <a:xfrm>
          <a:off x="12325427" y="655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72365</xdr:rowOff>
    </xdr:from>
    <xdr:ext cx="469744" cy="259045"/>
    <xdr:sp macro="" textlink="">
      <xdr:nvSpPr>
        <xdr:cNvPr id="164" name="n_4mainValue債務償還比率">
          <a:extLst>
            <a:ext uri="{FF2B5EF4-FFF2-40B4-BE49-F238E27FC236}">
              <a16:creationId xmlns:a16="http://schemas.microsoft.com/office/drawing/2014/main" id="{54FA4B38-56C5-4E3B-B45F-3DFF2339628E}"/>
            </a:ext>
          </a:extLst>
        </xdr:cNvPr>
        <xdr:cNvSpPr txBox="1"/>
      </xdr:nvSpPr>
      <xdr:spPr>
        <a:xfrm>
          <a:off x="11563427" y="667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6E38581D-FA4F-48AB-A31A-1B1129F9D15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61B587B7-5404-4863-9030-A78B4B20586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6ECE5E03-4F37-4CBB-BA7C-0C0581596C8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B8A31ACB-064F-4077-B130-40E51BCA615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B143818D-289A-43FD-84FC-E453BA5E1BC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8207EE68-17B9-459B-A5A6-1541607459D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7FA7784-0334-45D7-BA38-0190FEA5B69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E6A63E1-BAC9-4790-AA08-F56DBBAD585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56E74C8-9276-4597-A029-4729543EA17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8B8E9B2-4C58-464B-BD43-5728D520F6E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C973BE2-5A00-446B-B729-C5A3A31B230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04B8F02-0736-4CCE-8CD1-03A38500A2F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B0B7846-415E-4BBF-9380-00308D21612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11594C9-6E55-4562-9539-25136367BE7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A38F73F-5686-4963-BAE0-5670E33AC1F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459FF71-FD22-494F-8622-36468A3057C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10,589
10,390
55.90
6,538,462
6,105,633
264,167
4,095,916
6,520,514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F58AA81-F34C-45E5-B5C5-6CD1871CD21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C7EAE3C-1B27-4A85-AFA5-BA1FD238307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A965572-7377-4FE5-BDC3-B51FBE06E6D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FD4D714-E103-4CE7-B5C3-339830DF4CA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A144E30-6DF9-4D5E-BD82-47AE648D8BB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ABE0151-1FBC-4364-8FA3-E41A64F1EF2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CA55A25-C9D2-466F-8AA8-9F5851EA3E6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2E0DDF1-80DC-4AE0-8321-DDFA32C031E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98A3194-7168-4095-BFB5-90EBDF20A31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7E54BD5-342E-4B28-AB1C-82761738905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CB7D000-72F4-4C89-9FBB-5D3EC61E76C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5DAA6BC-3FCA-4CB1-A39B-DD75EFF03FF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717BD6C-76C7-44E1-8953-B36C766C97F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73EBD5C-8BFD-419C-AB91-265339912DC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9B354E3-7379-402D-A4CE-62591C3F66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8EDBB8-9798-4BD6-872C-D1C415E3899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8C9B065-745C-466D-ABC3-376A54F160B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C9FEE02-BBAA-41AA-B672-BB2B9311168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16B6C9F-B3C2-4FE6-836A-C0655A570A3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C3B89CB-4089-4546-AD43-5771B110716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93D1C6C-B1E8-41A1-9B2B-3D7D1A17CBB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809F216-856D-41C6-A039-C3B74DB5423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75EF204-17E4-4286-AA7B-13AB03278CD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4E46785-BF63-405C-967D-CF988DCECBB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4F733FE-5A6A-49BE-ADF3-10355D346FA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6968E89-4461-4681-ABE1-E5E3D6644EF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B5B6B40-0E56-45C3-8476-B0DE6E4E7C7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927B928-432E-4BCC-87E7-17CDF726847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EE5B2ED-C2BB-4A0D-B9EF-E6031D2B5ED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5FE2E15-5F7B-49DC-B6D7-180963C8E51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623E6A6-D21F-4CAB-B4A3-1A6EDB8336B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55BE2C5-3804-434E-A1E7-8A06E348597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C822E26-C069-419F-8074-04DDAD588FF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5F9518E-2B3F-4303-BCED-6265FE51678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AA281BB-5C70-48D6-B2F0-B879EE9ACE1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352CE1D-1C1A-4A16-920B-11EEFFE6950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23419B1-6026-46FD-AE7A-AAEDB87644B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61EBE8C-07F9-406C-A90E-1ED41E586CC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14A33D5-DDAB-4AB8-A4EB-9D1DFB7F365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B7B41A4-065F-4A59-BF7B-C8470557A35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B70998A-F299-46E7-B0E1-46F1D065493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90AD7D8-FEBE-48CF-82AB-248ACFB1BD5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7EF6F24-D699-435A-97B3-30671B61099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54D2D3D-53D9-419D-AB11-E79CE6173E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9C905EF-D3DF-482B-9165-8AD3060E8AE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22860</xdr:rowOff>
    </xdr:from>
    <xdr:to>
      <xdr:col>24</xdr:col>
      <xdr:colOff>62865</xdr:colOff>
      <xdr:row>42</xdr:row>
      <xdr:rowOff>1905</xdr:rowOff>
    </xdr:to>
    <xdr:cxnSp macro="">
      <xdr:nvCxnSpPr>
        <xdr:cNvPr id="57" name="直線コネクタ 56">
          <a:extLst>
            <a:ext uri="{FF2B5EF4-FFF2-40B4-BE49-F238E27FC236}">
              <a16:creationId xmlns:a16="http://schemas.microsoft.com/office/drawing/2014/main" id="{71400497-BEB7-4855-81A3-9C8A09C9C59B}"/>
            </a:ext>
          </a:extLst>
        </xdr:cNvPr>
        <xdr:cNvCxnSpPr/>
      </xdr:nvCxnSpPr>
      <xdr:spPr>
        <a:xfrm flipV="1">
          <a:off x="4634865" y="585216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EBE7B945-FB15-42BC-B683-0106EC7C227E}"/>
            </a:ext>
          </a:extLst>
        </xdr:cNvPr>
        <xdr:cNvSpPr txBox="1"/>
      </xdr:nvSpPr>
      <xdr:spPr>
        <a:xfrm>
          <a:off x="4673600" y="72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xdr:rowOff>
    </xdr:from>
    <xdr:to>
      <xdr:col>24</xdr:col>
      <xdr:colOff>152400</xdr:colOff>
      <xdr:row>42</xdr:row>
      <xdr:rowOff>1905</xdr:rowOff>
    </xdr:to>
    <xdr:cxnSp macro="">
      <xdr:nvCxnSpPr>
        <xdr:cNvPr id="59" name="直線コネクタ 58">
          <a:extLst>
            <a:ext uri="{FF2B5EF4-FFF2-40B4-BE49-F238E27FC236}">
              <a16:creationId xmlns:a16="http://schemas.microsoft.com/office/drawing/2014/main" id="{A29CC78A-3C8B-46CE-A60C-C76C44A011B8}"/>
            </a:ext>
          </a:extLst>
        </xdr:cNvPr>
        <xdr:cNvCxnSpPr/>
      </xdr:nvCxnSpPr>
      <xdr:spPr>
        <a:xfrm>
          <a:off x="4546600" y="72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140987</xdr:rowOff>
    </xdr:from>
    <xdr:ext cx="405111" cy="259045"/>
    <xdr:sp macro="" textlink="">
      <xdr:nvSpPr>
        <xdr:cNvPr id="60" name="【道路】&#10;有形固定資産減価償却率最大値テキスト">
          <a:extLst>
            <a:ext uri="{FF2B5EF4-FFF2-40B4-BE49-F238E27FC236}">
              <a16:creationId xmlns:a16="http://schemas.microsoft.com/office/drawing/2014/main" id="{38A3E184-22B2-4A2A-8EED-CF1297AC1E3B}"/>
            </a:ext>
          </a:extLst>
        </xdr:cNvPr>
        <xdr:cNvSpPr txBox="1"/>
      </xdr:nvSpPr>
      <xdr:spPr>
        <a:xfrm>
          <a:off x="4673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22860</xdr:rowOff>
    </xdr:from>
    <xdr:to>
      <xdr:col>24</xdr:col>
      <xdr:colOff>152400</xdr:colOff>
      <xdr:row>34</xdr:row>
      <xdr:rowOff>22860</xdr:rowOff>
    </xdr:to>
    <xdr:cxnSp macro="">
      <xdr:nvCxnSpPr>
        <xdr:cNvPr id="61" name="直線コネクタ 60">
          <a:extLst>
            <a:ext uri="{FF2B5EF4-FFF2-40B4-BE49-F238E27FC236}">
              <a16:creationId xmlns:a16="http://schemas.microsoft.com/office/drawing/2014/main" id="{19EE0A85-F939-4708-9084-AB811ECA2D38}"/>
            </a:ext>
          </a:extLst>
        </xdr:cNvPr>
        <xdr:cNvCxnSpPr/>
      </xdr:nvCxnSpPr>
      <xdr:spPr>
        <a:xfrm>
          <a:off x="4546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FABC4D2B-DFA6-4C7C-8764-9115DCC06027}"/>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4E9840E1-2601-4A5F-B676-494C709A021F}"/>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5F2B3F22-F7D3-48F6-A4A3-9CCAE6C0FC64}"/>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C9D09B07-54C9-427F-94CD-D750389515B1}"/>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0008589C-E29B-462C-A3CB-09B8B90F594D}"/>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33020</xdr:rowOff>
    </xdr:from>
    <xdr:to>
      <xdr:col>6</xdr:col>
      <xdr:colOff>38100</xdr:colOff>
      <xdr:row>37</xdr:row>
      <xdr:rowOff>134620</xdr:rowOff>
    </xdr:to>
    <xdr:sp macro="" textlink="">
      <xdr:nvSpPr>
        <xdr:cNvPr id="67" name="フローチャート: 判断 66">
          <a:extLst>
            <a:ext uri="{FF2B5EF4-FFF2-40B4-BE49-F238E27FC236}">
              <a16:creationId xmlns:a16="http://schemas.microsoft.com/office/drawing/2014/main" id="{15A97196-ECF6-4ECD-B89C-E4A16F6A9A15}"/>
            </a:ext>
          </a:extLst>
        </xdr:cNvPr>
        <xdr:cNvSpPr/>
      </xdr:nvSpPr>
      <xdr:spPr>
        <a:xfrm>
          <a:off x="1079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16ABB33-B849-45A3-B7A8-CE804DE7F98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A3FC6D2-3B65-45E1-BCA2-686F6C4C307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C3373C0-78C0-4B0F-8930-D52D115B376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FDD0B5C-2BD0-4470-8AC8-79ABD7C1819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4014625-9FEA-4FF5-8612-380EA124213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168275</xdr:rowOff>
    </xdr:from>
    <xdr:to>
      <xdr:col>24</xdr:col>
      <xdr:colOff>114300</xdr:colOff>
      <xdr:row>36</xdr:row>
      <xdr:rowOff>98425</xdr:rowOff>
    </xdr:to>
    <xdr:sp macro="" textlink="">
      <xdr:nvSpPr>
        <xdr:cNvPr id="73" name="楕円 72">
          <a:extLst>
            <a:ext uri="{FF2B5EF4-FFF2-40B4-BE49-F238E27FC236}">
              <a16:creationId xmlns:a16="http://schemas.microsoft.com/office/drawing/2014/main" id="{699B5937-D338-46DD-A933-5E95990EAAE3}"/>
            </a:ext>
          </a:extLst>
        </xdr:cNvPr>
        <xdr:cNvSpPr/>
      </xdr:nvSpPr>
      <xdr:spPr>
        <a:xfrm>
          <a:off x="45847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19702</xdr:rowOff>
    </xdr:from>
    <xdr:ext cx="405111" cy="259045"/>
    <xdr:sp macro="" textlink="">
      <xdr:nvSpPr>
        <xdr:cNvPr id="74" name="【道路】&#10;有形固定資産減価償却率該当値テキスト">
          <a:extLst>
            <a:ext uri="{FF2B5EF4-FFF2-40B4-BE49-F238E27FC236}">
              <a16:creationId xmlns:a16="http://schemas.microsoft.com/office/drawing/2014/main" id="{BB2D72E1-66F0-4E13-BD48-379D7055F924}"/>
            </a:ext>
          </a:extLst>
        </xdr:cNvPr>
        <xdr:cNvSpPr txBox="1"/>
      </xdr:nvSpPr>
      <xdr:spPr>
        <a:xfrm>
          <a:off x="4673600"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137795</xdr:rowOff>
    </xdr:from>
    <xdr:to>
      <xdr:col>20</xdr:col>
      <xdr:colOff>38100</xdr:colOff>
      <xdr:row>36</xdr:row>
      <xdr:rowOff>67945</xdr:rowOff>
    </xdr:to>
    <xdr:sp macro="" textlink="">
      <xdr:nvSpPr>
        <xdr:cNvPr id="75" name="楕円 74">
          <a:extLst>
            <a:ext uri="{FF2B5EF4-FFF2-40B4-BE49-F238E27FC236}">
              <a16:creationId xmlns:a16="http://schemas.microsoft.com/office/drawing/2014/main" id="{0D29D10D-CE5D-4EEE-9443-18E3CF35BBAB}"/>
            </a:ext>
          </a:extLst>
        </xdr:cNvPr>
        <xdr:cNvSpPr/>
      </xdr:nvSpPr>
      <xdr:spPr>
        <a:xfrm>
          <a:off x="3746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17145</xdr:rowOff>
    </xdr:from>
    <xdr:to>
      <xdr:col>24</xdr:col>
      <xdr:colOff>63500</xdr:colOff>
      <xdr:row>36</xdr:row>
      <xdr:rowOff>47625</xdr:rowOff>
    </xdr:to>
    <xdr:cxnSp macro="">
      <xdr:nvCxnSpPr>
        <xdr:cNvPr id="76" name="直線コネクタ 75">
          <a:extLst>
            <a:ext uri="{FF2B5EF4-FFF2-40B4-BE49-F238E27FC236}">
              <a16:creationId xmlns:a16="http://schemas.microsoft.com/office/drawing/2014/main" id="{437DEF4A-C656-41F0-A7D5-D5DC1D3D9B61}"/>
            </a:ext>
          </a:extLst>
        </xdr:cNvPr>
        <xdr:cNvCxnSpPr/>
      </xdr:nvCxnSpPr>
      <xdr:spPr>
        <a:xfrm>
          <a:off x="3797300" y="61893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105410</xdr:rowOff>
    </xdr:from>
    <xdr:to>
      <xdr:col>15</xdr:col>
      <xdr:colOff>101600</xdr:colOff>
      <xdr:row>36</xdr:row>
      <xdr:rowOff>35560</xdr:rowOff>
    </xdr:to>
    <xdr:sp macro="" textlink="">
      <xdr:nvSpPr>
        <xdr:cNvPr id="77" name="楕円 76">
          <a:extLst>
            <a:ext uri="{FF2B5EF4-FFF2-40B4-BE49-F238E27FC236}">
              <a16:creationId xmlns:a16="http://schemas.microsoft.com/office/drawing/2014/main" id="{4F3EDE80-7BCA-4453-9A3F-024ABC4902E6}"/>
            </a:ext>
          </a:extLst>
        </xdr:cNvPr>
        <xdr:cNvSpPr/>
      </xdr:nvSpPr>
      <xdr:spPr>
        <a:xfrm>
          <a:off x="2857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156210</xdr:rowOff>
    </xdr:from>
    <xdr:to>
      <xdr:col>19</xdr:col>
      <xdr:colOff>177800</xdr:colOff>
      <xdr:row>36</xdr:row>
      <xdr:rowOff>17145</xdr:rowOff>
    </xdr:to>
    <xdr:cxnSp macro="">
      <xdr:nvCxnSpPr>
        <xdr:cNvPr id="78" name="直線コネクタ 77">
          <a:extLst>
            <a:ext uri="{FF2B5EF4-FFF2-40B4-BE49-F238E27FC236}">
              <a16:creationId xmlns:a16="http://schemas.microsoft.com/office/drawing/2014/main" id="{842CB18B-E589-45FF-9040-6AE9E9DC6190}"/>
            </a:ext>
          </a:extLst>
        </xdr:cNvPr>
        <xdr:cNvCxnSpPr/>
      </xdr:nvCxnSpPr>
      <xdr:spPr>
        <a:xfrm>
          <a:off x="2908300" y="61569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73025</xdr:rowOff>
    </xdr:from>
    <xdr:to>
      <xdr:col>10</xdr:col>
      <xdr:colOff>165100</xdr:colOff>
      <xdr:row>36</xdr:row>
      <xdr:rowOff>3175</xdr:rowOff>
    </xdr:to>
    <xdr:sp macro="" textlink="">
      <xdr:nvSpPr>
        <xdr:cNvPr id="79" name="楕円 78">
          <a:extLst>
            <a:ext uri="{FF2B5EF4-FFF2-40B4-BE49-F238E27FC236}">
              <a16:creationId xmlns:a16="http://schemas.microsoft.com/office/drawing/2014/main" id="{BD9B9FE0-B62C-4BFA-84C8-AB689118448F}"/>
            </a:ext>
          </a:extLst>
        </xdr:cNvPr>
        <xdr:cNvSpPr/>
      </xdr:nvSpPr>
      <xdr:spPr>
        <a:xfrm>
          <a:off x="1968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123825</xdr:rowOff>
    </xdr:from>
    <xdr:to>
      <xdr:col>15</xdr:col>
      <xdr:colOff>50800</xdr:colOff>
      <xdr:row>35</xdr:row>
      <xdr:rowOff>156210</xdr:rowOff>
    </xdr:to>
    <xdr:cxnSp macro="">
      <xdr:nvCxnSpPr>
        <xdr:cNvPr id="80" name="直線コネクタ 79">
          <a:extLst>
            <a:ext uri="{FF2B5EF4-FFF2-40B4-BE49-F238E27FC236}">
              <a16:creationId xmlns:a16="http://schemas.microsoft.com/office/drawing/2014/main" id="{2E9BDF26-ED50-407A-9042-CD1E0B74D33D}"/>
            </a:ext>
          </a:extLst>
        </xdr:cNvPr>
        <xdr:cNvCxnSpPr/>
      </xdr:nvCxnSpPr>
      <xdr:spPr>
        <a:xfrm>
          <a:off x="2019300" y="61245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36830</xdr:rowOff>
    </xdr:from>
    <xdr:to>
      <xdr:col>6</xdr:col>
      <xdr:colOff>38100</xdr:colOff>
      <xdr:row>35</xdr:row>
      <xdr:rowOff>138430</xdr:rowOff>
    </xdr:to>
    <xdr:sp macro="" textlink="">
      <xdr:nvSpPr>
        <xdr:cNvPr id="81" name="楕円 80">
          <a:extLst>
            <a:ext uri="{FF2B5EF4-FFF2-40B4-BE49-F238E27FC236}">
              <a16:creationId xmlns:a16="http://schemas.microsoft.com/office/drawing/2014/main" id="{E408FBA0-65E4-41AE-8CE1-2DFFF241B5CF}"/>
            </a:ext>
          </a:extLst>
        </xdr:cNvPr>
        <xdr:cNvSpPr/>
      </xdr:nvSpPr>
      <xdr:spPr>
        <a:xfrm>
          <a:off x="1079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87630</xdr:rowOff>
    </xdr:from>
    <xdr:to>
      <xdr:col>10</xdr:col>
      <xdr:colOff>114300</xdr:colOff>
      <xdr:row>35</xdr:row>
      <xdr:rowOff>123825</xdr:rowOff>
    </xdr:to>
    <xdr:cxnSp macro="">
      <xdr:nvCxnSpPr>
        <xdr:cNvPr id="82" name="直線コネクタ 81">
          <a:extLst>
            <a:ext uri="{FF2B5EF4-FFF2-40B4-BE49-F238E27FC236}">
              <a16:creationId xmlns:a16="http://schemas.microsoft.com/office/drawing/2014/main" id="{06E62C5F-CB8C-41EF-A8B5-0E0E82533F5E}"/>
            </a:ext>
          </a:extLst>
        </xdr:cNvPr>
        <xdr:cNvCxnSpPr/>
      </xdr:nvCxnSpPr>
      <xdr:spPr>
        <a:xfrm>
          <a:off x="1130300" y="60883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70502</xdr:rowOff>
    </xdr:from>
    <xdr:ext cx="405111" cy="259045"/>
    <xdr:sp macro="" textlink="">
      <xdr:nvSpPr>
        <xdr:cNvPr id="83" name="n_1aveValue【道路】&#10;有形固定資産減価償却率">
          <a:extLst>
            <a:ext uri="{FF2B5EF4-FFF2-40B4-BE49-F238E27FC236}">
              <a16:creationId xmlns:a16="http://schemas.microsoft.com/office/drawing/2014/main" id="{4570B26C-D53B-4AC6-B9C5-24635B4D8C3B}"/>
            </a:ext>
          </a:extLst>
        </xdr:cNvPr>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37E80EFC-AD7F-41EA-A326-E027C2A436CE}"/>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a:extLst>
            <a:ext uri="{FF2B5EF4-FFF2-40B4-BE49-F238E27FC236}">
              <a16:creationId xmlns:a16="http://schemas.microsoft.com/office/drawing/2014/main" id="{CCDF6726-642C-4DDB-B63C-2E7CD7A5EA39}"/>
            </a:ext>
          </a:extLst>
        </xdr:cNvPr>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125747</xdr:rowOff>
    </xdr:from>
    <xdr:ext cx="405111" cy="259045"/>
    <xdr:sp macro="" textlink="">
      <xdr:nvSpPr>
        <xdr:cNvPr id="86" name="n_4aveValue【道路】&#10;有形固定資産減価償却率">
          <a:extLst>
            <a:ext uri="{FF2B5EF4-FFF2-40B4-BE49-F238E27FC236}">
              <a16:creationId xmlns:a16="http://schemas.microsoft.com/office/drawing/2014/main" id="{7004CB11-E0AB-47B9-8AAC-E2291EC347FA}"/>
            </a:ext>
          </a:extLst>
        </xdr:cNvPr>
        <xdr:cNvSpPr txBox="1"/>
      </xdr:nvSpPr>
      <xdr:spPr>
        <a:xfrm>
          <a:off x="927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84472</xdr:rowOff>
    </xdr:from>
    <xdr:ext cx="405111" cy="259045"/>
    <xdr:sp macro="" textlink="">
      <xdr:nvSpPr>
        <xdr:cNvPr id="87" name="n_1mainValue【道路】&#10;有形固定資産減価償却率">
          <a:extLst>
            <a:ext uri="{FF2B5EF4-FFF2-40B4-BE49-F238E27FC236}">
              <a16:creationId xmlns:a16="http://schemas.microsoft.com/office/drawing/2014/main" id="{344E3E65-E4E3-4EF8-8E00-FB9697F0E2FA}"/>
            </a:ext>
          </a:extLst>
        </xdr:cNvPr>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52087</xdr:rowOff>
    </xdr:from>
    <xdr:ext cx="405111" cy="259045"/>
    <xdr:sp macro="" textlink="">
      <xdr:nvSpPr>
        <xdr:cNvPr id="88" name="n_2mainValue【道路】&#10;有形固定資産減価償却率">
          <a:extLst>
            <a:ext uri="{FF2B5EF4-FFF2-40B4-BE49-F238E27FC236}">
              <a16:creationId xmlns:a16="http://schemas.microsoft.com/office/drawing/2014/main" id="{0BBCAFB0-4E9A-4138-BE17-0989417C42FA}"/>
            </a:ext>
          </a:extLst>
        </xdr:cNvPr>
        <xdr:cNvSpPr txBox="1"/>
      </xdr:nvSpPr>
      <xdr:spPr>
        <a:xfrm>
          <a:off x="2705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19702</xdr:rowOff>
    </xdr:from>
    <xdr:ext cx="405111" cy="259045"/>
    <xdr:sp macro="" textlink="">
      <xdr:nvSpPr>
        <xdr:cNvPr id="89" name="n_3mainValue【道路】&#10;有形固定資産減価償却率">
          <a:extLst>
            <a:ext uri="{FF2B5EF4-FFF2-40B4-BE49-F238E27FC236}">
              <a16:creationId xmlns:a16="http://schemas.microsoft.com/office/drawing/2014/main" id="{11ED6A6F-D3F6-4526-8498-B6B43D879C79}"/>
            </a:ext>
          </a:extLst>
        </xdr:cNvPr>
        <xdr:cNvSpPr txBox="1"/>
      </xdr:nvSpPr>
      <xdr:spPr>
        <a:xfrm>
          <a:off x="18167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154957</xdr:rowOff>
    </xdr:from>
    <xdr:ext cx="405111" cy="259045"/>
    <xdr:sp macro="" textlink="">
      <xdr:nvSpPr>
        <xdr:cNvPr id="90" name="n_4mainValue【道路】&#10;有形固定資産減価償却率">
          <a:extLst>
            <a:ext uri="{FF2B5EF4-FFF2-40B4-BE49-F238E27FC236}">
              <a16:creationId xmlns:a16="http://schemas.microsoft.com/office/drawing/2014/main" id="{A690DA2A-1E56-400A-8999-4E3D04B08CC2}"/>
            </a:ext>
          </a:extLst>
        </xdr:cNvPr>
        <xdr:cNvSpPr txBox="1"/>
      </xdr:nvSpPr>
      <xdr:spPr>
        <a:xfrm>
          <a:off x="927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8EE3EB3-ED26-479D-8FB7-AF586564DA8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236E522-EF74-4B2E-A0A1-E7C5739DA4D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B921167-1D6E-4BEB-91AF-1414702CC44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A40E8C5-CD0B-480D-AACF-E503BC4C471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51B90E2-B4FE-40F4-B6C9-C777630E102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49F1EA9-95D0-47FE-AFE7-EE2EE96FC8F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23438F1-E8C1-4A03-9516-920DF3975CC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E5987E1-8453-485E-AEAB-29B84522673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A5FE1AA-7774-48B7-AE02-D3D73293B18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5BA3B97-1DB9-4EF0-B568-FE0DD29AEF0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554CDE5-652B-472D-BBD0-9CFB4811769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173B4734-8341-4313-8457-B8A24C05FDC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F9D9A77-4ABB-415A-914E-5C07CE666A7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EF1CC5D9-A02F-42B2-B85A-E9B70661C81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B29288C-AACE-44EA-8AFF-970618912F9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92D48407-7E77-4E0F-BA31-2C676006ABB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E2EAF3C2-5F81-4908-999B-499F9D11088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BD48930-9328-49F8-B861-F5B7583A39C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B161605F-CF94-4B1D-B5F2-B2B891F10F3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4E5C3856-C1BC-4966-9525-F24A0755A6D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9BBF1E6-C96E-4630-8FA4-A05D99563E0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F5D51061-AB56-4861-A970-4D7B836A4FE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E921627-7BA0-4B66-8D40-C418E2C37FD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153905</xdr:rowOff>
    </xdr:from>
    <xdr:to>
      <xdr:col>54</xdr:col>
      <xdr:colOff>189865</xdr:colOff>
      <xdr:row>41</xdr:row>
      <xdr:rowOff>16859</xdr:rowOff>
    </xdr:to>
    <xdr:cxnSp macro="">
      <xdr:nvCxnSpPr>
        <xdr:cNvPr id="114" name="直線コネクタ 113">
          <a:extLst>
            <a:ext uri="{FF2B5EF4-FFF2-40B4-BE49-F238E27FC236}">
              <a16:creationId xmlns:a16="http://schemas.microsoft.com/office/drawing/2014/main" id="{9F29C84E-8179-4BBA-8F1D-16996B546CC8}"/>
            </a:ext>
          </a:extLst>
        </xdr:cNvPr>
        <xdr:cNvCxnSpPr/>
      </xdr:nvCxnSpPr>
      <xdr:spPr>
        <a:xfrm flipV="1">
          <a:off x="10476865" y="5640305"/>
          <a:ext cx="0" cy="140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20686</xdr:rowOff>
    </xdr:from>
    <xdr:ext cx="534377" cy="259045"/>
    <xdr:sp macro="" textlink="">
      <xdr:nvSpPr>
        <xdr:cNvPr id="115" name="【道路】&#10;一人当たり延長最小値テキスト">
          <a:extLst>
            <a:ext uri="{FF2B5EF4-FFF2-40B4-BE49-F238E27FC236}">
              <a16:creationId xmlns:a16="http://schemas.microsoft.com/office/drawing/2014/main" id="{5E319FAB-FF42-4036-9E7E-6144A182A68F}"/>
            </a:ext>
          </a:extLst>
        </xdr:cNvPr>
        <xdr:cNvSpPr txBox="1"/>
      </xdr:nvSpPr>
      <xdr:spPr>
        <a:xfrm>
          <a:off x="10515600" y="705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16859</xdr:rowOff>
    </xdr:from>
    <xdr:to>
      <xdr:col>55</xdr:col>
      <xdr:colOff>88900</xdr:colOff>
      <xdr:row>41</xdr:row>
      <xdr:rowOff>16859</xdr:rowOff>
    </xdr:to>
    <xdr:cxnSp macro="">
      <xdr:nvCxnSpPr>
        <xdr:cNvPr id="116" name="直線コネクタ 115">
          <a:extLst>
            <a:ext uri="{FF2B5EF4-FFF2-40B4-BE49-F238E27FC236}">
              <a16:creationId xmlns:a16="http://schemas.microsoft.com/office/drawing/2014/main" id="{3FC8178E-5FF9-461E-8A91-4F060BBF8962}"/>
            </a:ext>
          </a:extLst>
        </xdr:cNvPr>
        <xdr:cNvCxnSpPr/>
      </xdr:nvCxnSpPr>
      <xdr:spPr>
        <a:xfrm>
          <a:off x="10388600" y="70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100582</xdr:rowOff>
    </xdr:from>
    <xdr:ext cx="534377" cy="259045"/>
    <xdr:sp macro="" textlink="">
      <xdr:nvSpPr>
        <xdr:cNvPr id="117" name="【道路】&#10;一人当たり延長最大値テキスト">
          <a:extLst>
            <a:ext uri="{FF2B5EF4-FFF2-40B4-BE49-F238E27FC236}">
              <a16:creationId xmlns:a16="http://schemas.microsoft.com/office/drawing/2014/main" id="{C09DCE3F-E06E-4C97-A508-E5DC876E53B8}"/>
            </a:ext>
          </a:extLst>
        </xdr:cNvPr>
        <xdr:cNvSpPr txBox="1"/>
      </xdr:nvSpPr>
      <xdr:spPr>
        <a:xfrm>
          <a:off x="10515600" y="541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153905</xdr:rowOff>
    </xdr:from>
    <xdr:to>
      <xdr:col>55</xdr:col>
      <xdr:colOff>88900</xdr:colOff>
      <xdr:row>32</xdr:row>
      <xdr:rowOff>153905</xdr:rowOff>
    </xdr:to>
    <xdr:cxnSp macro="">
      <xdr:nvCxnSpPr>
        <xdr:cNvPr id="118" name="直線コネクタ 117">
          <a:extLst>
            <a:ext uri="{FF2B5EF4-FFF2-40B4-BE49-F238E27FC236}">
              <a16:creationId xmlns:a16="http://schemas.microsoft.com/office/drawing/2014/main" id="{06F846E0-C547-4A6A-85F7-5E6B6ECC8EFA}"/>
            </a:ext>
          </a:extLst>
        </xdr:cNvPr>
        <xdr:cNvCxnSpPr/>
      </xdr:nvCxnSpPr>
      <xdr:spPr>
        <a:xfrm>
          <a:off x="10388600" y="564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45280</xdr:rowOff>
    </xdr:from>
    <xdr:ext cx="534377" cy="259045"/>
    <xdr:sp macro="" textlink="">
      <xdr:nvSpPr>
        <xdr:cNvPr id="119" name="【道路】&#10;一人当たり延長平均値テキスト">
          <a:extLst>
            <a:ext uri="{FF2B5EF4-FFF2-40B4-BE49-F238E27FC236}">
              <a16:creationId xmlns:a16="http://schemas.microsoft.com/office/drawing/2014/main" id="{B565EA24-C61B-4995-871C-EEFEC68DD7C9}"/>
            </a:ext>
          </a:extLst>
        </xdr:cNvPr>
        <xdr:cNvSpPr txBox="1"/>
      </xdr:nvSpPr>
      <xdr:spPr>
        <a:xfrm>
          <a:off x="10515600" y="6560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66853</xdr:rowOff>
    </xdr:from>
    <xdr:to>
      <xdr:col>55</xdr:col>
      <xdr:colOff>50800</xdr:colOff>
      <xdr:row>38</xdr:row>
      <xdr:rowOff>168453</xdr:rowOff>
    </xdr:to>
    <xdr:sp macro="" textlink="">
      <xdr:nvSpPr>
        <xdr:cNvPr id="120" name="フローチャート: 判断 119">
          <a:extLst>
            <a:ext uri="{FF2B5EF4-FFF2-40B4-BE49-F238E27FC236}">
              <a16:creationId xmlns:a16="http://schemas.microsoft.com/office/drawing/2014/main" id="{EEF8BD75-1E99-47F3-96F3-4BEA6DCE48EB}"/>
            </a:ext>
          </a:extLst>
        </xdr:cNvPr>
        <xdr:cNvSpPr/>
      </xdr:nvSpPr>
      <xdr:spPr>
        <a:xfrm>
          <a:off x="10426700" y="6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86284</xdr:rowOff>
    </xdr:from>
    <xdr:to>
      <xdr:col>50</xdr:col>
      <xdr:colOff>165100</xdr:colOff>
      <xdr:row>39</xdr:row>
      <xdr:rowOff>16434</xdr:rowOff>
    </xdr:to>
    <xdr:sp macro="" textlink="">
      <xdr:nvSpPr>
        <xdr:cNvPr id="121" name="フローチャート: 判断 120">
          <a:extLst>
            <a:ext uri="{FF2B5EF4-FFF2-40B4-BE49-F238E27FC236}">
              <a16:creationId xmlns:a16="http://schemas.microsoft.com/office/drawing/2014/main" id="{12787C50-4382-4FB1-B169-079D9176CB70}"/>
            </a:ext>
          </a:extLst>
        </xdr:cNvPr>
        <xdr:cNvSpPr/>
      </xdr:nvSpPr>
      <xdr:spPr>
        <a:xfrm>
          <a:off x="9588500" y="66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90418</xdr:rowOff>
    </xdr:from>
    <xdr:to>
      <xdr:col>46</xdr:col>
      <xdr:colOff>38100</xdr:colOff>
      <xdr:row>39</xdr:row>
      <xdr:rowOff>20568</xdr:rowOff>
    </xdr:to>
    <xdr:sp macro="" textlink="">
      <xdr:nvSpPr>
        <xdr:cNvPr id="122" name="フローチャート: 判断 121">
          <a:extLst>
            <a:ext uri="{FF2B5EF4-FFF2-40B4-BE49-F238E27FC236}">
              <a16:creationId xmlns:a16="http://schemas.microsoft.com/office/drawing/2014/main" id="{31FF8DAA-4BBC-4C3A-93D0-B8FBF2A2656E}"/>
            </a:ext>
          </a:extLst>
        </xdr:cNvPr>
        <xdr:cNvSpPr/>
      </xdr:nvSpPr>
      <xdr:spPr>
        <a:xfrm>
          <a:off x="8699500" y="6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105810</xdr:rowOff>
    </xdr:from>
    <xdr:to>
      <xdr:col>41</xdr:col>
      <xdr:colOff>101600</xdr:colOff>
      <xdr:row>39</xdr:row>
      <xdr:rowOff>35960</xdr:rowOff>
    </xdr:to>
    <xdr:sp macro="" textlink="">
      <xdr:nvSpPr>
        <xdr:cNvPr id="123" name="フローチャート: 判断 122">
          <a:extLst>
            <a:ext uri="{FF2B5EF4-FFF2-40B4-BE49-F238E27FC236}">
              <a16:creationId xmlns:a16="http://schemas.microsoft.com/office/drawing/2014/main" id="{3947D635-E3FA-4DD3-9B51-2912C5B59B73}"/>
            </a:ext>
          </a:extLst>
        </xdr:cNvPr>
        <xdr:cNvSpPr/>
      </xdr:nvSpPr>
      <xdr:spPr>
        <a:xfrm>
          <a:off x="7810500" y="66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118326</xdr:rowOff>
    </xdr:from>
    <xdr:to>
      <xdr:col>36</xdr:col>
      <xdr:colOff>165100</xdr:colOff>
      <xdr:row>39</xdr:row>
      <xdr:rowOff>48476</xdr:rowOff>
    </xdr:to>
    <xdr:sp macro="" textlink="">
      <xdr:nvSpPr>
        <xdr:cNvPr id="124" name="フローチャート: 判断 123">
          <a:extLst>
            <a:ext uri="{FF2B5EF4-FFF2-40B4-BE49-F238E27FC236}">
              <a16:creationId xmlns:a16="http://schemas.microsoft.com/office/drawing/2014/main" id="{EC645457-45DE-4372-AF32-3A11668AA07F}"/>
            </a:ext>
          </a:extLst>
        </xdr:cNvPr>
        <xdr:cNvSpPr/>
      </xdr:nvSpPr>
      <xdr:spPr>
        <a:xfrm>
          <a:off x="6921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F5C1D9B-0A7E-4DE8-976F-ADC2D560080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468615C-E4F3-4F39-B085-67A0165134E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65E3D07-C5D4-47CB-9CBD-01D6EE1B9C0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0A0EEA0-FD90-4C7F-9CED-EDB182F2248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8DBF65B-2F60-457C-B53B-8E976F660DA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157874</xdr:rowOff>
    </xdr:from>
    <xdr:to>
      <xdr:col>55</xdr:col>
      <xdr:colOff>50800</xdr:colOff>
      <xdr:row>37</xdr:row>
      <xdr:rowOff>88024</xdr:rowOff>
    </xdr:to>
    <xdr:sp macro="" textlink="">
      <xdr:nvSpPr>
        <xdr:cNvPr id="130" name="楕円 129">
          <a:extLst>
            <a:ext uri="{FF2B5EF4-FFF2-40B4-BE49-F238E27FC236}">
              <a16:creationId xmlns:a16="http://schemas.microsoft.com/office/drawing/2014/main" id="{EA58486C-D2E2-4798-BAC2-C94C7D2A08B9}"/>
            </a:ext>
          </a:extLst>
        </xdr:cNvPr>
        <xdr:cNvSpPr/>
      </xdr:nvSpPr>
      <xdr:spPr>
        <a:xfrm>
          <a:off x="10426700" y="63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9301</xdr:rowOff>
    </xdr:from>
    <xdr:ext cx="534377" cy="259045"/>
    <xdr:sp macro="" textlink="">
      <xdr:nvSpPr>
        <xdr:cNvPr id="131" name="【道路】&#10;一人当たり延長該当値テキスト">
          <a:extLst>
            <a:ext uri="{FF2B5EF4-FFF2-40B4-BE49-F238E27FC236}">
              <a16:creationId xmlns:a16="http://schemas.microsoft.com/office/drawing/2014/main" id="{6F03A8D7-D667-4E1E-876D-D2B8AA72AC49}"/>
            </a:ext>
          </a:extLst>
        </xdr:cNvPr>
        <xdr:cNvSpPr txBox="1"/>
      </xdr:nvSpPr>
      <xdr:spPr>
        <a:xfrm>
          <a:off x="10515600" y="618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171361</xdr:rowOff>
    </xdr:from>
    <xdr:to>
      <xdr:col>50</xdr:col>
      <xdr:colOff>165100</xdr:colOff>
      <xdr:row>37</xdr:row>
      <xdr:rowOff>101511</xdr:rowOff>
    </xdr:to>
    <xdr:sp macro="" textlink="">
      <xdr:nvSpPr>
        <xdr:cNvPr id="132" name="楕円 131">
          <a:extLst>
            <a:ext uri="{FF2B5EF4-FFF2-40B4-BE49-F238E27FC236}">
              <a16:creationId xmlns:a16="http://schemas.microsoft.com/office/drawing/2014/main" id="{B1B67B64-4F1F-4D14-AFC1-9478F61F1BC4}"/>
            </a:ext>
          </a:extLst>
        </xdr:cNvPr>
        <xdr:cNvSpPr/>
      </xdr:nvSpPr>
      <xdr:spPr>
        <a:xfrm>
          <a:off x="9588500" y="63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37224</xdr:rowOff>
    </xdr:from>
    <xdr:to>
      <xdr:col>55</xdr:col>
      <xdr:colOff>0</xdr:colOff>
      <xdr:row>37</xdr:row>
      <xdr:rowOff>50711</xdr:rowOff>
    </xdr:to>
    <xdr:cxnSp macro="">
      <xdr:nvCxnSpPr>
        <xdr:cNvPr id="133" name="直線コネクタ 132">
          <a:extLst>
            <a:ext uri="{FF2B5EF4-FFF2-40B4-BE49-F238E27FC236}">
              <a16:creationId xmlns:a16="http://schemas.microsoft.com/office/drawing/2014/main" id="{E21B644E-40FA-48EC-802A-0AF904EC43DE}"/>
            </a:ext>
          </a:extLst>
        </xdr:cNvPr>
        <xdr:cNvCxnSpPr/>
      </xdr:nvCxnSpPr>
      <xdr:spPr>
        <a:xfrm flipV="1">
          <a:off x="9639300" y="6380874"/>
          <a:ext cx="8382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10617</xdr:rowOff>
    </xdr:from>
    <xdr:to>
      <xdr:col>46</xdr:col>
      <xdr:colOff>38100</xdr:colOff>
      <xdr:row>37</xdr:row>
      <xdr:rowOff>112217</xdr:rowOff>
    </xdr:to>
    <xdr:sp macro="" textlink="">
      <xdr:nvSpPr>
        <xdr:cNvPr id="134" name="楕円 133">
          <a:extLst>
            <a:ext uri="{FF2B5EF4-FFF2-40B4-BE49-F238E27FC236}">
              <a16:creationId xmlns:a16="http://schemas.microsoft.com/office/drawing/2014/main" id="{6B7D6F8E-F252-4526-B195-EB226BC2121F}"/>
            </a:ext>
          </a:extLst>
        </xdr:cNvPr>
        <xdr:cNvSpPr/>
      </xdr:nvSpPr>
      <xdr:spPr>
        <a:xfrm>
          <a:off x="8699500" y="63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50711</xdr:rowOff>
    </xdr:from>
    <xdr:to>
      <xdr:col>50</xdr:col>
      <xdr:colOff>114300</xdr:colOff>
      <xdr:row>37</xdr:row>
      <xdr:rowOff>61417</xdr:rowOff>
    </xdr:to>
    <xdr:cxnSp macro="">
      <xdr:nvCxnSpPr>
        <xdr:cNvPr id="135" name="直線コネクタ 134">
          <a:extLst>
            <a:ext uri="{FF2B5EF4-FFF2-40B4-BE49-F238E27FC236}">
              <a16:creationId xmlns:a16="http://schemas.microsoft.com/office/drawing/2014/main" id="{B09FCAAD-8366-4670-9D9C-EBB66BF5BD8C}"/>
            </a:ext>
          </a:extLst>
        </xdr:cNvPr>
        <xdr:cNvCxnSpPr/>
      </xdr:nvCxnSpPr>
      <xdr:spPr>
        <a:xfrm flipV="1">
          <a:off x="8750300" y="6394361"/>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23419</xdr:rowOff>
    </xdr:from>
    <xdr:to>
      <xdr:col>41</xdr:col>
      <xdr:colOff>101600</xdr:colOff>
      <xdr:row>37</xdr:row>
      <xdr:rowOff>125019</xdr:rowOff>
    </xdr:to>
    <xdr:sp macro="" textlink="">
      <xdr:nvSpPr>
        <xdr:cNvPr id="136" name="楕円 135">
          <a:extLst>
            <a:ext uri="{FF2B5EF4-FFF2-40B4-BE49-F238E27FC236}">
              <a16:creationId xmlns:a16="http://schemas.microsoft.com/office/drawing/2014/main" id="{1D5A5BA2-C6B0-4456-8462-31619A2D4DBE}"/>
            </a:ext>
          </a:extLst>
        </xdr:cNvPr>
        <xdr:cNvSpPr/>
      </xdr:nvSpPr>
      <xdr:spPr>
        <a:xfrm>
          <a:off x="7810500" y="636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61417</xdr:rowOff>
    </xdr:from>
    <xdr:to>
      <xdr:col>45</xdr:col>
      <xdr:colOff>177800</xdr:colOff>
      <xdr:row>37</xdr:row>
      <xdr:rowOff>74219</xdr:rowOff>
    </xdr:to>
    <xdr:cxnSp macro="">
      <xdr:nvCxnSpPr>
        <xdr:cNvPr id="137" name="直線コネクタ 136">
          <a:extLst>
            <a:ext uri="{FF2B5EF4-FFF2-40B4-BE49-F238E27FC236}">
              <a16:creationId xmlns:a16="http://schemas.microsoft.com/office/drawing/2014/main" id="{9B670CCF-C215-43EC-B6D6-4D4A53E0A284}"/>
            </a:ext>
          </a:extLst>
        </xdr:cNvPr>
        <xdr:cNvCxnSpPr/>
      </xdr:nvCxnSpPr>
      <xdr:spPr>
        <a:xfrm flipV="1">
          <a:off x="7861300" y="6405067"/>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34220</xdr:rowOff>
    </xdr:from>
    <xdr:to>
      <xdr:col>36</xdr:col>
      <xdr:colOff>165100</xdr:colOff>
      <xdr:row>37</xdr:row>
      <xdr:rowOff>135820</xdr:rowOff>
    </xdr:to>
    <xdr:sp macro="" textlink="">
      <xdr:nvSpPr>
        <xdr:cNvPr id="138" name="楕円 137">
          <a:extLst>
            <a:ext uri="{FF2B5EF4-FFF2-40B4-BE49-F238E27FC236}">
              <a16:creationId xmlns:a16="http://schemas.microsoft.com/office/drawing/2014/main" id="{79E0F409-A3E0-47B7-94BB-E5B5ECCB8EA0}"/>
            </a:ext>
          </a:extLst>
        </xdr:cNvPr>
        <xdr:cNvSpPr/>
      </xdr:nvSpPr>
      <xdr:spPr>
        <a:xfrm>
          <a:off x="6921500" y="63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74219</xdr:rowOff>
    </xdr:from>
    <xdr:to>
      <xdr:col>41</xdr:col>
      <xdr:colOff>50800</xdr:colOff>
      <xdr:row>37</xdr:row>
      <xdr:rowOff>85020</xdr:rowOff>
    </xdr:to>
    <xdr:cxnSp macro="">
      <xdr:nvCxnSpPr>
        <xdr:cNvPr id="139" name="直線コネクタ 138">
          <a:extLst>
            <a:ext uri="{FF2B5EF4-FFF2-40B4-BE49-F238E27FC236}">
              <a16:creationId xmlns:a16="http://schemas.microsoft.com/office/drawing/2014/main" id="{90A17CB9-9FFD-4074-93A0-1DACC3E21339}"/>
            </a:ext>
          </a:extLst>
        </xdr:cNvPr>
        <xdr:cNvCxnSpPr/>
      </xdr:nvCxnSpPr>
      <xdr:spPr>
        <a:xfrm flipV="1">
          <a:off x="6972300" y="6417869"/>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7561</xdr:rowOff>
    </xdr:from>
    <xdr:ext cx="534377" cy="259045"/>
    <xdr:sp macro="" textlink="">
      <xdr:nvSpPr>
        <xdr:cNvPr id="140" name="n_1aveValue【道路】&#10;一人当たり延長">
          <a:extLst>
            <a:ext uri="{FF2B5EF4-FFF2-40B4-BE49-F238E27FC236}">
              <a16:creationId xmlns:a16="http://schemas.microsoft.com/office/drawing/2014/main" id="{7C929C2B-F13B-4530-9F0B-F0CAC5AD5ACA}"/>
            </a:ext>
          </a:extLst>
        </xdr:cNvPr>
        <xdr:cNvSpPr txBox="1"/>
      </xdr:nvSpPr>
      <xdr:spPr>
        <a:xfrm>
          <a:off x="9359411" y="66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11695</xdr:rowOff>
    </xdr:from>
    <xdr:ext cx="534377" cy="259045"/>
    <xdr:sp macro="" textlink="">
      <xdr:nvSpPr>
        <xdr:cNvPr id="141" name="n_2aveValue【道路】&#10;一人当たり延長">
          <a:extLst>
            <a:ext uri="{FF2B5EF4-FFF2-40B4-BE49-F238E27FC236}">
              <a16:creationId xmlns:a16="http://schemas.microsoft.com/office/drawing/2014/main" id="{68B867BE-6CD5-46EA-8C5D-CE5E383A374C}"/>
            </a:ext>
          </a:extLst>
        </xdr:cNvPr>
        <xdr:cNvSpPr txBox="1"/>
      </xdr:nvSpPr>
      <xdr:spPr>
        <a:xfrm>
          <a:off x="8483111" y="6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27087</xdr:rowOff>
    </xdr:from>
    <xdr:ext cx="534377" cy="259045"/>
    <xdr:sp macro="" textlink="">
      <xdr:nvSpPr>
        <xdr:cNvPr id="142" name="n_3aveValue【道路】&#10;一人当たり延長">
          <a:extLst>
            <a:ext uri="{FF2B5EF4-FFF2-40B4-BE49-F238E27FC236}">
              <a16:creationId xmlns:a16="http://schemas.microsoft.com/office/drawing/2014/main" id="{F7CE5A78-D379-48B9-8198-DA7D2DB2DE08}"/>
            </a:ext>
          </a:extLst>
        </xdr:cNvPr>
        <xdr:cNvSpPr txBox="1"/>
      </xdr:nvSpPr>
      <xdr:spPr>
        <a:xfrm>
          <a:off x="7594111" y="671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39603</xdr:rowOff>
    </xdr:from>
    <xdr:ext cx="534377" cy="259045"/>
    <xdr:sp macro="" textlink="">
      <xdr:nvSpPr>
        <xdr:cNvPr id="143" name="n_4aveValue【道路】&#10;一人当たり延長">
          <a:extLst>
            <a:ext uri="{FF2B5EF4-FFF2-40B4-BE49-F238E27FC236}">
              <a16:creationId xmlns:a16="http://schemas.microsoft.com/office/drawing/2014/main" id="{C5092720-898C-478A-82FF-0AC3C5CE7C5D}"/>
            </a:ext>
          </a:extLst>
        </xdr:cNvPr>
        <xdr:cNvSpPr txBox="1"/>
      </xdr:nvSpPr>
      <xdr:spPr>
        <a:xfrm>
          <a:off x="6705111" y="672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118038</xdr:rowOff>
    </xdr:from>
    <xdr:ext cx="534377" cy="259045"/>
    <xdr:sp macro="" textlink="">
      <xdr:nvSpPr>
        <xdr:cNvPr id="144" name="n_1mainValue【道路】&#10;一人当たり延長">
          <a:extLst>
            <a:ext uri="{FF2B5EF4-FFF2-40B4-BE49-F238E27FC236}">
              <a16:creationId xmlns:a16="http://schemas.microsoft.com/office/drawing/2014/main" id="{0CABB1F1-CE12-4494-B962-0CF69FC71113}"/>
            </a:ext>
          </a:extLst>
        </xdr:cNvPr>
        <xdr:cNvSpPr txBox="1"/>
      </xdr:nvSpPr>
      <xdr:spPr>
        <a:xfrm>
          <a:off x="9359411" y="611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128744</xdr:rowOff>
    </xdr:from>
    <xdr:ext cx="534377" cy="259045"/>
    <xdr:sp macro="" textlink="">
      <xdr:nvSpPr>
        <xdr:cNvPr id="145" name="n_2mainValue【道路】&#10;一人当たり延長">
          <a:extLst>
            <a:ext uri="{FF2B5EF4-FFF2-40B4-BE49-F238E27FC236}">
              <a16:creationId xmlns:a16="http://schemas.microsoft.com/office/drawing/2014/main" id="{778503DB-9E58-48B7-96F2-182487AA1C1C}"/>
            </a:ext>
          </a:extLst>
        </xdr:cNvPr>
        <xdr:cNvSpPr txBox="1"/>
      </xdr:nvSpPr>
      <xdr:spPr>
        <a:xfrm>
          <a:off x="8483111" y="61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141546</xdr:rowOff>
    </xdr:from>
    <xdr:ext cx="534377" cy="259045"/>
    <xdr:sp macro="" textlink="">
      <xdr:nvSpPr>
        <xdr:cNvPr id="146" name="n_3mainValue【道路】&#10;一人当たり延長">
          <a:extLst>
            <a:ext uri="{FF2B5EF4-FFF2-40B4-BE49-F238E27FC236}">
              <a16:creationId xmlns:a16="http://schemas.microsoft.com/office/drawing/2014/main" id="{0FB2AAE0-11C5-4270-815E-C8B221088E06}"/>
            </a:ext>
          </a:extLst>
        </xdr:cNvPr>
        <xdr:cNvSpPr txBox="1"/>
      </xdr:nvSpPr>
      <xdr:spPr>
        <a:xfrm>
          <a:off x="7594111" y="614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152347</xdr:rowOff>
    </xdr:from>
    <xdr:ext cx="534377" cy="259045"/>
    <xdr:sp macro="" textlink="">
      <xdr:nvSpPr>
        <xdr:cNvPr id="147" name="n_4mainValue【道路】&#10;一人当たり延長">
          <a:extLst>
            <a:ext uri="{FF2B5EF4-FFF2-40B4-BE49-F238E27FC236}">
              <a16:creationId xmlns:a16="http://schemas.microsoft.com/office/drawing/2014/main" id="{B8C01356-3652-4285-9BAC-42E78C771CD4}"/>
            </a:ext>
          </a:extLst>
        </xdr:cNvPr>
        <xdr:cNvSpPr txBox="1"/>
      </xdr:nvSpPr>
      <xdr:spPr>
        <a:xfrm>
          <a:off x="6705111" y="615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22A085D-E7CC-4C08-8CF8-F11B8D957CE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6D4AC58-3A54-457A-B839-00CE0A6CCE6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062FA9B-2B33-4300-A670-F64255F6704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964E363-6936-40CE-AD4F-F9EC3766313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6CBDDFD-E14C-41D1-8FF2-1F38781449B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C636EB9-80D4-4D2E-9A49-143DFBC8BC7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8399E25-2DAF-4D5F-A573-93356290F84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0F9BA4B-A43D-4DA6-B24C-71D05601689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96CFFED-F8F0-4FB2-B95F-44A54C81E06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11FF1EF-62E9-44C5-9552-8697ED6C2DF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C37270B6-7E06-452E-A42A-86F82D8B9FF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9AC5181-261C-4656-8709-DF1D3C7E38E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E56C242D-1E16-43A8-BD93-DB6DD521466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5B7869E4-76E2-4020-B6E5-732A04A409D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9B2753B1-DC36-432E-8987-5D9787D14E9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75EB6B0-5DA0-444A-9C3C-D4FD8172EBF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23B63C05-37E4-44CE-BD64-E89164D7385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61F421F4-D934-4F41-A732-4E2EFD53101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94FC58C8-F8B1-48F0-8BC5-E0A3D9D5C7C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DCAF11C-92BA-4143-8E37-6F99368A7C0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57CC93AD-8255-4301-86DB-CD13A41EA57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86CA1AA6-362A-4E05-BF1D-26A13E35805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B6874B8F-31BD-4DCA-ACE9-E8617920AAD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2B00457-316F-4015-9CA5-2610536CA17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AD25B13-2C27-4FFE-95B2-CAD631FD7A6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EB93CFDA-FA5C-43AA-98D2-5DB674DC8D69}"/>
            </a:ext>
          </a:extLst>
        </xdr:cNvPr>
        <xdr:cNvCxnSpPr/>
      </xdr:nvCxnSpPr>
      <xdr:spPr>
        <a:xfrm flipV="1">
          <a:off x="4634865" y="9560378"/>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A292C6FA-7236-460B-86BB-8B20D95EB51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1E3CD277-1117-45F6-B4B0-2D5101F7DD7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E555F3ED-A2C8-4D1A-80F9-D9D5950735B8}"/>
            </a:ext>
          </a:extLst>
        </xdr:cNvPr>
        <xdr:cNvSpPr txBox="1"/>
      </xdr:nvSpPr>
      <xdr:spPr>
        <a:xfrm>
          <a:off x="4673600" y="933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77" name="直線コネクタ 176">
          <a:extLst>
            <a:ext uri="{FF2B5EF4-FFF2-40B4-BE49-F238E27FC236}">
              <a16:creationId xmlns:a16="http://schemas.microsoft.com/office/drawing/2014/main" id="{AA61CDE0-8E21-4A35-A317-8678C2F88235}"/>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CF9512C8-3E67-44F6-B63F-57EAE8D9A341}"/>
            </a:ext>
          </a:extLst>
        </xdr:cNvPr>
        <xdr:cNvSpPr txBox="1"/>
      </xdr:nvSpPr>
      <xdr:spPr>
        <a:xfrm>
          <a:off x="4673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9" name="フローチャート: 判断 178">
          <a:extLst>
            <a:ext uri="{FF2B5EF4-FFF2-40B4-BE49-F238E27FC236}">
              <a16:creationId xmlns:a16="http://schemas.microsoft.com/office/drawing/2014/main" id="{B9AAEB3E-E5F2-49FA-94BA-56F76528B5FD}"/>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0" name="フローチャート: 判断 179">
          <a:extLst>
            <a:ext uri="{FF2B5EF4-FFF2-40B4-BE49-F238E27FC236}">
              <a16:creationId xmlns:a16="http://schemas.microsoft.com/office/drawing/2014/main" id="{C241E434-2217-46D7-A888-C67CF676ED57}"/>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130447</xdr:rowOff>
    </xdr:from>
    <xdr:to>
      <xdr:col>15</xdr:col>
      <xdr:colOff>101600</xdr:colOff>
      <xdr:row>61</xdr:row>
      <xdr:rowOff>60597</xdr:rowOff>
    </xdr:to>
    <xdr:sp macro="" textlink="">
      <xdr:nvSpPr>
        <xdr:cNvPr id="181" name="フローチャート: 判断 180">
          <a:extLst>
            <a:ext uri="{FF2B5EF4-FFF2-40B4-BE49-F238E27FC236}">
              <a16:creationId xmlns:a16="http://schemas.microsoft.com/office/drawing/2014/main" id="{2ACB2CE2-8F5F-46CD-86F3-2039C98EB26D}"/>
            </a:ext>
          </a:extLst>
        </xdr:cNvPr>
        <xdr:cNvSpPr/>
      </xdr:nvSpPr>
      <xdr:spPr>
        <a:xfrm>
          <a:off x="2857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a:extLst>
            <a:ext uri="{FF2B5EF4-FFF2-40B4-BE49-F238E27FC236}">
              <a16:creationId xmlns:a16="http://schemas.microsoft.com/office/drawing/2014/main" id="{0613D786-51B8-491F-8041-14542B50AD38}"/>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3" name="フローチャート: 判断 182">
          <a:extLst>
            <a:ext uri="{FF2B5EF4-FFF2-40B4-BE49-F238E27FC236}">
              <a16:creationId xmlns:a16="http://schemas.microsoft.com/office/drawing/2014/main" id="{ABB35C31-7D42-4321-BB6E-84A8CD92D07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EEAE856-4546-4D22-AE96-BAC5D28591F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CED1F95-59AF-4914-88BC-C49F41E4D1F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CA5337C-0378-4917-BFF7-2F15310D360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469B4B1-9809-491F-BD2F-8A0BA92252D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50810D1-F4B5-4605-8CC8-67DDBBDFD07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171269</xdr:rowOff>
    </xdr:from>
    <xdr:to>
      <xdr:col>24</xdr:col>
      <xdr:colOff>114300</xdr:colOff>
      <xdr:row>62</xdr:row>
      <xdr:rowOff>101419</xdr:rowOff>
    </xdr:to>
    <xdr:sp macro="" textlink="">
      <xdr:nvSpPr>
        <xdr:cNvPr id="189" name="楕円 188">
          <a:extLst>
            <a:ext uri="{FF2B5EF4-FFF2-40B4-BE49-F238E27FC236}">
              <a16:creationId xmlns:a16="http://schemas.microsoft.com/office/drawing/2014/main" id="{C2510187-B8D9-4ECC-A025-6DDF5D1E8C5B}"/>
            </a:ext>
          </a:extLst>
        </xdr:cNvPr>
        <xdr:cNvSpPr/>
      </xdr:nvSpPr>
      <xdr:spPr>
        <a:xfrm>
          <a:off x="45847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149696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CC373956-DD16-4A15-B43B-D830FBA6D7A6}"/>
            </a:ext>
          </a:extLst>
        </xdr:cNvPr>
        <xdr:cNvSpPr txBox="1"/>
      </xdr:nvSpPr>
      <xdr:spPr>
        <a:xfrm>
          <a:off x="4673600"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163104</xdr:rowOff>
    </xdr:from>
    <xdr:to>
      <xdr:col>20</xdr:col>
      <xdr:colOff>38100</xdr:colOff>
      <xdr:row>62</xdr:row>
      <xdr:rowOff>93254</xdr:rowOff>
    </xdr:to>
    <xdr:sp macro="" textlink="">
      <xdr:nvSpPr>
        <xdr:cNvPr id="191" name="楕円 190">
          <a:extLst>
            <a:ext uri="{FF2B5EF4-FFF2-40B4-BE49-F238E27FC236}">
              <a16:creationId xmlns:a16="http://schemas.microsoft.com/office/drawing/2014/main" id="{693B799A-6F97-4C13-AFA3-C3B83463F050}"/>
            </a:ext>
          </a:extLst>
        </xdr:cNvPr>
        <xdr:cNvSpPr/>
      </xdr:nvSpPr>
      <xdr:spPr>
        <a:xfrm>
          <a:off x="3746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42454</xdr:rowOff>
    </xdr:from>
    <xdr:to>
      <xdr:col>24</xdr:col>
      <xdr:colOff>63500</xdr:colOff>
      <xdr:row>62</xdr:row>
      <xdr:rowOff>50619</xdr:rowOff>
    </xdr:to>
    <xdr:cxnSp macro="">
      <xdr:nvCxnSpPr>
        <xdr:cNvPr id="192" name="直線コネクタ 191">
          <a:extLst>
            <a:ext uri="{FF2B5EF4-FFF2-40B4-BE49-F238E27FC236}">
              <a16:creationId xmlns:a16="http://schemas.microsoft.com/office/drawing/2014/main" id="{513CF4B0-0E2D-4148-8F43-D6E2538522C8}"/>
            </a:ext>
          </a:extLst>
        </xdr:cNvPr>
        <xdr:cNvCxnSpPr/>
      </xdr:nvCxnSpPr>
      <xdr:spPr>
        <a:xfrm>
          <a:off x="3797300" y="1067235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145143</xdr:rowOff>
    </xdr:from>
    <xdr:to>
      <xdr:col>15</xdr:col>
      <xdr:colOff>101600</xdr:colOff>
      <xdr:row>62</xdr:row>
      <xdr:rowOff>75293</xdr:rowOff>
    </xdr:to>
    <xdr:sp macro="" textlink="">
      <xdr:nvSpPr>
        <xdr:cNvPr id="193" name="楕円 192">
          <a:extLst>
            <a:ext uri="{FF2B5EF4-FFF2-40B4-BE49-F238E27FC236}">
              <a16:creationId xmlns:a16="http://schemas.microsoft.com/office/drawing/2014/main" id="{149DD713-1561-4DD1-A631-56A7BEC851D5}"/>
            </a:ext>
          </a:extLst>
        </xdr:cNvPr>
        <xdr:cNvSpPr/>
      </xdr:nvSpPr>
      <xdr:spPr>
        <a:xfrm>
          <a:off x="2857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24493</xdr:rowOff>
    </xdr:from>
    <xdr:to>
      <xdr:col>19</xdr:col>
      <xdr:colOff>177800</xdr:colOff>
      <xdr:row>62</xdr:row>
      <xdr:rowOff>42454</xdr:rowOff>
    </xdr:to>
    <xdr:cxnSp macro="">
      <xdr:nvCxnSpPr>
        <xdr:cNvPr id="194" name="直線コネクタ 193">
          <a:extLst>
            <a:ext uri="{FF2B5EF4-FFF2-40B4-BE49-F238E27FC236}">
              <a16:creationId xmlns:a16="http://schemas.microsoft.com/office/drawing/2014/main" id="{5795698C-FA6F-41AC-9F40-F8001A2DA720}"/>
            </a:ext>
          </a:extLst>
        </xdr:cNvPr>
        <xdr:cNvCxnSpPr/>
      </xdr:nvCxnSpPr>
      <xdr:spPr>
        <a:xfrm>
          <a:off x="2908300" y="1065439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130447</xdr:rowOff>
    </xdr:from>
    <xdr:to>
      <xdr:col>10</xdr:col>
      <xdr:colOff>165100</xdr:colOff>
      <xdr:row>62</xdr:row>
      <xdr:rowOff>60597</xdr:rowOff>
    </xdr:to>
    <xdr:sp macro="" textlink="">
      <xdr:nvSpPr>
        <xdr:cNvPr id="195" name="楕円 194">
          <a:extLst>
            <a:ext uri="{FF2B5EF4-FFF2-40B4-BE49-F238E27FC236}">
              <a16:creationId xmlns:a16="http://schemas.microsoft.com/office/drawing/2014/main" id="{71E2FFF2-1157-42BF-B8DA-C7C1B1FC9835}"/>
            </a:ext>
          </a:extLst>
        </xdr:cNvPr>
        <xdr:cNvSpPr/>
      </xdr:nvSpPr>
      <xdr:spPr>
        <a:xfrm>
          <a:off x="1968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9797</xdr:rowOff>
    </xdr:from>
    <xdr:to>
      <xdr:col>15</xdr:col>
      <xdr:colOff>50800</xdr:colOff>
      <xdr:row>62</xdr:row>
      <xdr:rowOff>24493</xdr:rowOff>
    </xdr:to>
    <xdr:cxnSp macro="">
      <xdr:nvCxnSpPr>
        <xdr:cNvPr id="196" name="直線コネクタ 195">
          <a:extLst>
            <a:ext uri="{FF2B5EF4-FFF2-40B4-BE49-F238E27FC236}">
              <a16:creationId xmlns:a16="http://schemas.microsoft.com/office/drawing/2014/main" id="{EE3B7B2B-600E-467E-A0D7-78348FB06AA4}"/>
            </a:ext>
          </a:extLst>
        </xdr:cNvPr>
        <xdr:cNvCxnSpPr/>
      </xdr:nvCxnSpPr>
      <xdr:spPr>
        <a:xfrm>
          <a:off x="2019300" y="1063969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112485</xdr:rowOff>
    </xdr:from>
    <xdr:to>
      <xdr:col>6</xdr:col>
      <xdr:colOff>38100</xdr:colOff>
      <xdr:row>62</xdr:row>
      <xdr:rowOff>42635</xdr:rowOff>
    </xdr:to>
    <xdr:sp macro="" textlink="">
      <xdr:nvSpPr>
        <xdr:cNvPr id="197" name="楕円 196">
          <a:extLst>
            <a:ext uri="{FF2B5EF4-FFF2-40B4-BE49-F238E27FC236}">
              <a16:creationId xmlns:a16="http://schemas.microsoft.com/office/drawing/2014/main" id="{068167A4-B818-49DD-B493-C6977743C280}"/>
            </a:ext>
          </a:extLst>
        </xdr:cNvPr>
        <xdr:cNvSpPr/>
      </xdr:nvSpPr>
      <xdr:spPr>
        <a:xfrm>
          <a:off x="1079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163285</xdr:rowOff>
    </xdr:from>
    <xdr:to>
      <xdr:col>10</xdr:col>
      <xdr:colOff>114300</xdr:colOff>
      <xdr:row>62</xdr:row>
      <xdr:rowOff>9797</xdr:rowOff>
    </xdr:to>
    <xdr:cxnSp macro="">
      <xdr:nvCxnSpPr>
        <xdr:cNvPr id="198" name="直線コネクタ 197">
          <a:extLst>
            <a:ext uri="{FF2B5EF4-FFF2-40B4-BE49-F238E27FC236}">
              <a16:creationId xmlns:a16="http://schemas.microsoft.com/office/drawing/2014/main" id="{06DEC957-BC1D-4FB7-94FE-E464B1FAB841}"/>
            </a:ext>
          </a:extLst>
        </xdr:cNvPr>
        <xdr:cNvCxnSpPr/>
      </xdr:nvCxnSpPr>
      <xdr:spPr>
        <a:xfrm>
          <a:off x="1130300" y="1062173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CAD25969-8024-41D7-8597-CDB34C69FF43}"/>
            </a:ext>
          </a:extLst>
        </xdr:cNvPr>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77124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51409E64-60EA-4305-B3D6-66E40B743BF4}"/>
            </a:ext>
          </a:extLst>
        </xdr:cNvPr>
        <xdr:cNvSpPr txBox="1"/>
      </xdr:nvSpPr>
      <xdr:spPr>
        <a:xfrm>
          <a:off x="2705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A0CA6ACC-8211-4010-B614-BA755DF0134C}"/>
            </a:ext>
          </a:extLst>
        </xdr:cNvPr>
        <xdr:cNvSpPr txBox="1"/>
      </xdr:nvSpPr>
      <xdr:spPr>
        <a:xfrm>
          <a:off x="1816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5ACFC8E5-4F73-4788-BBA7-3016581D8261}"/>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84381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914736B-1CA4-41CA-9B9F-4342A5D65B8D}"/>
            </a:ext>
          </a:extLst>
        </xdr:cNvPr>
        <xdr:cNvSpPr txBox="1"/>
      </xdr:nvSpPr>
      <xdr:spPr>
        <a:xfrm>
          <a:off x="35820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66420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2E61033F-475F-4DB0-9327-9B6E966BA064}"/>
            </a:ext>
          </a:extLst>
        </xdr:cNvPr>
        <xdr:cNvSpPr txBox="1"/>
      </xdr:nvSpPr>
      <xdr:spPr>
        <a:xfrm>
          <a:off x="27057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51724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1BF49866-16D0-4052-9B51-D185DAB3B5F3}"/>
            </a:ext>
          </a:extLst>
        </xdr:cNvPr>
        <xdr:cNvSpPr txBox="1"/>
      </xdr:nvSpPr>
      <xdr:spPr>
        <a:xfrm>
          <a:off x="18167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33762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581038D9-34F5-439A-B179-A9EEFB534A1E}"/>
            </a:ext>
          </a:extLst>
        </xdr:cNvPr>
        <xdr:cNvSpPr txBox="1"/>
      </xdr:nvSpPr>
      <xdr:spPr>
        <a:xfrm>
          <a:off x="9277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7BE49C07-9FC3-49CF-BA5B-39C99E5DA5D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C824DBEF-8BF2-44A6-BB9B-D6E55073C7C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4D1DF90C-5279-49FD-BEEB-DE6BE149750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F322EAC-5415-4965-A5A1-D4231DB985B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3EED3CC4-F41D-41C8-AF57-9902204FE20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CEA201B-A3E5-4BE5-BA0B-6053F203C8F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A6E87FE-D24E-4219-95CC-B0D0DB5BCCB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2314EAA-C6B3-4CCD-AFD4-A91B10913A9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591FEF30-3493-4CD0-8634-C96207C0E83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04A2788-3B54-43EF-9754-2A8FC5695B8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832A147E-D109-4623-BE56-AB043307993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48E77CB6-6A0C-4981-89C6-95F94C607B84}"/>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F4ACDB7F-B2C5-4D9C-93D7-6397DA5AD0E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E0BC415B-69F9-4AEA-9AA6-2FF9334061C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F8BBCAC-3A49-4156-A617-5869091B2D3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8A19A0D2-FCCE-478D-B7EE-10859C2EA99E}"/>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CA9C43AD-3EE3-4D98-B90E-993688A5E6D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75E8F2B7-61E5-4432-92EC-7A6E540E6363}"/>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2B7F3922-7F9A-42FA-BFBE-AA1BD91EC1E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119C3D3E-ECCB-42B1-9923-79794E379135}"/>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16580046-C6B7-4C3C-8C58-77CF4199944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58321638-4C22-4485-8A40-B47F1446F1F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A8BE6629-AD74-4B4B-9C39-0680B3CC067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71DC739B-D245-49AE-8D8D-BDBED3415F4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46D5AEB-B572-45EE-A3C3-F29257C78D9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154327</xdr:rowOff>
    </xdr:from>
    <xdr:to>
      <xdr:col>54</xdr:col>
      <xdr:colOff>189865</xdr:colOff>
      <xdr:row>64</xdr:row>
      <xdr:rowOff>124632</xdr:rowOff>
    </xdr:to>
    <xdr:cxnSp macro="">
      <xdr:nvCxnSpPr>
        <xdr:cNvPr id="232" name="直線コネクタ 231">
          <a:extLst>
            <a:ext uri="{FF2B5EF4-FFF2-40B4-BE49-F238E27FC236}">
              <a16:creationId xmlns:a16="http://schemas.microsoft.com/office/drawing/2014/main" id="{D025B292-6392-43FF-977D-7B99D8C6B15A}"/>
            </a:ext>
          </a:extLst>
        </xdr:cNvPr>
        <xdr:cNvCxnSpPr/>
      </xdr:nvCxnSpPr>
      <xdr:spPr>
        <a:xfrm flipV="1">
          <a:off x="10476865" y="9584077"/>
          <a:ext cx="0" cy="1513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128459</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2F19F626-A1F6-4D10-BE36-092C5FBF686B}"/>
            </a:ext>
          </a:extLst>
        </xdr:cNvPr>
        <xdr:cNvSpPr txBox="1"/>
      </xdr:nvSpPr>
      <xdr:spPr>
        <a:xfrm>
          <a:off x="10515600" y="1110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124632</xdr:rowOff>
    </xdr:from>
    <xdr:to>
      <xdr:col>55</xdr:col>
      <xdr:colOff>88900</xdr:colOff>
      <xdr:row>64</xdr:row>
      <xdr:rowOff>124632</xdr:rowOff>
    </xdr:to>
    <xdr:cxnSp macro="">
      <xdr:nvCxnSpPr>
        <xdr:cNvPr id="234" name="直線コネクタ 233">
          <a:extLst>
            <a:ext uri="{FF2B5EF4-FFF2-40B4-BE49-F238E27FC236}">
              <a16:creationId xmlns:a16="http://schemas.microsoft.com/office/drawing/2014/main" id="{D1B1EBA5-9466-4E0B-8F5F-D60F50623B41}"/>
            </a:ext>
          </a:extLst>
        </xdr:cNvPr>
        <xdr:cNvCxnSpPr/>
      </xdr:nvCxnSpPr>
      <xdr:spPr>
        <a:xfrm>
          <a:off x="10388600" y="1109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101004</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01FD08D7-F934-4C66-BADE-C8A886904BA2}"/>
            </a:ext>
          </a:extLst>
        </xdr:cNvPr>
        <xdr:cNvSpPr txBox="1"/>
      </xdr:nvSpPr>
      <xdr:spPr>
        <a:xfrm>
          <a:off x="10515600" y="935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154327</xdr:rowOff>
    </xdr:from>
    <xdr:to>
      <xdr:col>55</xdr:col>
      <xdr:colOff>88900</xdr:colOff>
      <xdr:row>55</xdr:row>
      <xdr:rowOff>154327</xdr:rowOff>
    </xdr:to>
    <xdr:cxnSp macro="">
      <xdr:nvCxnSpPr>
        <xdr:cNvPr id="236" name="直線コネクタ 235">
          <a:extLst>
            <a:ext uri="{FF2B5EF4-FFF2-40B4-BE49-F238E27FC236}">
              <a16:creationId xmlns:a16="http://schemas.microsoft.com/office/drawing/2014/main" id="{91EF18C5-51D0-482D-BFA5-017A3AFE1D11}"/>
            </a:ext>
          </a:extLst>
        </xdr:cNvPr>
        <xdr:cNvCxnSpPr/>
      </xdr:nvCxnSpPr>
      <xdr:spPr>
        <a:xfrm>
          <a:off x="10388600" y="958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18186</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BD64EF1B-3498-439A-8204-2B4E0E907525}"/>
            </a:ext>
          </a:extLst>
        </xdr:cNvPr>
        <xdr:cNvSpPr txBox="1"/>
      </xdr:nvSpPr>
      <xdr:spPr>
        <a:xfrm>
          <a:off x="10515600" y="104766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166759</xdr:rowOff>
    </xdr:from>
    <xdr:to>
      <xdr:col>55</xdr:col>
      <xdr:colOff>50800</xdr:colOff>
      <xdr:row>62</xdr:row>
      <xdr:rowOff>96909</xdr:rowOff>
    </xdr:to>
    <xdr:sp macro="" textlink="">
      <xdr:nvSpPr>
        <xdr:cNvPr id="238" name="フローチャート: 判断 237">
          <a:extLst>
            <a:ext uri="{FF2B5EF4-FFF2-40B4-BE49-F238E27FC236}">
              <a16:creationId xmlns:a16="http://schemas.microsoft.com/office/drawing/2014/main" id="{600D4754-9CD8-4D5A-9D49-936548D0D998}"/>
            </a:ext>
          </a:extLst>
        </xdr:cNvPr>
        <xdr:cNvSpPr/>
      </xdr:nvSpPr>
      <xdr:spPr>
        <a:xfrm>
          <a:off x="10426700" y="1062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17485</xdr:rowOff>
    </xdr:from>
    <xdr:to>
      <xdr:col>50</xdr:col>
      <xdr:colOff>165100</xdr:colOff>
      <xdr:row>62</xdr:row>
      <xdr:rowOff>119085</xdr:rowOff>
    </xdr:to>
    <xdr:sp macro="" textlink="">
      <xdr:nvSpPr>
        <xdr:cNvPr id="239" name="フローチャート: 判断 238">
          <a:extLst>
            <a:ext uri="{FF2B5EF4-FFF2-40B4-BE49-F238E27FC236}">
              <a16:creationId xmlns:a16="http://schemas.microsoft.com/office/drawing/2014/main" id="{F0E977CB-2B44-4A36-8B19-AAFD79B35B4A}"/>
            </a:ext>
          </a:extLst>
        </xdr:cNvPr>
        <xdr:cNvSpPr/>
      </xdr:nvSpPr>
      <xdr:spPr>
        <a:xfrm>
          <a:off x="9588500" y="1064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10806</xdr:rowOff>
    </xdr:from>
    <xdr:to>
      <xdr:col>46</xdr:col>
      <xdr:colOff>38100</xdr:colOff>
      <xdr:row>62</xdr:row>
      <xdr:rowOff>112406</xdr:rowOff>
    </xdr:to>
    <xdr:sp macro="" textlink="">
      <xdr:nvSpPr>
        <xdr:cNvPr id="240" name="フローチャート: 判断 239">
          <a:extLst>
            <a:ext uri="{FF2B5EF4-FFF2-40B4-BE49-F238E27FC236}">
              <a16:creationId xmlns:a16="http://schemas.microsoft.com/office/drawing/2014/main" id="{D9A22F3C-75BF-4A4F-AE61-EFF16C19B5AC}"/>
            </a:ext>
          </a:extLst>
        </xdr:cNvPr>
        <xdr:cNvSpPr/>
      </xdr:nvSpPr>
      <xdr:spPr>
        <a:xfrm>
          <a:off x="8699500" y="1064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163160</xdr:rowOff>
    </xdr:from>
    <xdr:to>
      <xdr:col>41</xdr:col>
      <xdr:colOff>101600</xdr:colOff>
      <xdr:row>62</xdr:row>
      <xdr:rowOff>93310</xdr:rowOff>
    </xdr:to>
    <xdr:sp macro="" textlink="">
      <xdr:nvSpPr>
        <xdr:cNvPr id="241" name="フローチャート: 判断 240">
          <a:extLst>
            <a:ext uri="{FF2B5EF4-FFF2-40B4-BE49-F238E27FC236}">
              <a16:creationId xmlns:a16="http://schemas.microsoft.com/office/drawing/2014/main" id="{73FB51FA-F2F9-4665-B5A7-68E411BA3D4B}"/>
            </a:ext>
          </a:extLst>
        </xdr:cNvPr>
        <xdr:cNvSpPr/>
      </xdr:nvSpPr>
      <xdr:spPr>
        <a:xfrm>
          <a:off x="7810500" y="1062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25088</xdr:rowOff>
    </xdr:from>
    <xdr:to>
      <xdr:col>36</xdr:col>
      <xdr:colOff>165100</xdr:colOff>
      <xdr:row>62</xdr:row>
      <xdr:rowOff>126688</xdr:rowOff>
    </xdr:to>
    <xdr:sp macro="" textlink="">
      <xdr:nvSpPr>
        <xdr:cNvPr id="242" name="フローチャート: 判断 241">
          <a:extLst>
            <a:ext uri="{FF2B5EF4-FFF2-40B4-BE49-F238E27FC236}">
              <a16:creationId xmlns:a16="http://schemas.microsoft.com/office/drawing/2014/main" id="{5E60A55F-CA66-4CF0-B6AE-5D6110ED787C}"/>
            </a:ext>
          </a:extLst>
        </xdr:cNvPr>
        <xdr:cNvSpPr/>
      </xdr:nvSpPr>
      <xdr:spPr>
        <a:xfrm>
          <a:off x="6921500" y="106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D5841EA-1C05-43FC-BBA0-623BF601524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2F42275-7C6A-406F-B54E-16889FD9004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AAE5EAE-2A20-4426-9327-FBB5F0D5E67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E48CDFE-C202-4974-AFF5-FF2B8452230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A495AAB0-B8D0-4045-B081-69F1DF379A7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46513</xdr:rowOff>
    </xdr:from>
    <xdr:to>
      <xdr:col>55</xdr:col>
      <xdr:colOff>50800</xdr:colOff>
      <xdr:row>62</xdr:row>
      <xdr:rowOff>148113</xdr:rowOff>
    </xdr:to>
    <xdr:sp macro="" textlink="">
      <xdr:nvSpPr>
        <xdr:cNvPr id="248" name="楕円 247">
          <a:extLst>
            <a:ext uri="{FF2B5EF4-FFF2-40B4-BE49-F238E27FC236}">
              <a16:creationId xmlns:a16="http://schemas.microsoft.com/office/drawing/2014/main" id="{F3511D4E-821E-427F-B0A5-1D19C3D99DD5}"/>
            </a:ext>
          </a:extLst>
        </xdr:cNvPr>
        <xdr:cNvSpPr/>
      </xdr:nvSpPr>
      <xdr:spPr>
        <a:xfrm>
          <a:off x="10426700" y="1067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24940</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C7213272-826D-4617-91ED-EB5289DA32D7}"/>
            </a:ext>
          </a:extLst>
        </xdr:cNvPr>
        <xdr:cNvSpPr txBox="1"/>
      </xdr:nvSpPr>
      <xdr:spPr>
        <a:xfrm>
          <a:off x="10515600" y="1065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55418</xdr:rowOff>
    </xdr:from>
    <xdr:to>
      <xdr:col>50</xdr:col>
      <xdr:colOff>165100</xdr:colOff>
      <xdr:row>62</xdr:row>
      <xdr:rowOff>157018</xdr:rowOff>
    </xdr:to>
    <xdr:sp macro="" textlink="">
      <xdr:nvSpPr>
        <xdr:cNvPr id="250" name="楕円 249">
          <a:extLst>
            <a:ext uri="{FF2B5EF4-FFF2-40B4-BE49-F238E27FC236}">
              <a16:creationId xmlns:a16="http://schemas.microsoft.com/office/drawing/2014/main" id="{84C428FA-DD71-47ED-9F16-419B75B453FB}"/>
            </a:ext>
          </a:extLst>
        </xdr:cNvPr>
        <xdr:cNvSpPr/>
      </xdr:nvSpPr>
      <xdr:spPr>
        <a:xfrm>
          <a:off x="9588500" y="106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97313</xdr:rowOff>
    </xdr:from>
    <xdr:to>
      <xdr:col>55</xdr:col>
      <xdr:colOff>0</xdr:colOff>
      <xdr:row>62</xdr:row>
      <xdr:rowOff>106218</xdr:rowOff>
    </xdr:to>
    <xdr:cxnSp macro="">
      <xdr:nvCxnSpPr>
        <xdr:cNvPr id="251" name="直線コネクタ 250">
          <a:extLst>
            <a:ext uri="{FF2B5EF4-FFF2-40B4-BE49-F238E27FC236}">
              <a16:creationId xmlns:a16="http://schemas.microsoft.com/office/drawing/2014/main" id="{755A2535-26D0-415F-A1AB-23C7DB014BE3}"/>
            </a:ext>
          </a:extLst>
        </xdr:cNvPr>
        <xdr:cNvCxnSpPr/>
      </xdr:nvCxnSpPr>
      <xdr:spPr>
        <a:xfrm flipV="1">
          <a:off x="9639300" y="10727213"/>
          <a:ext cx="8382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60293</xdr:rowOff>
    </xdr:from>
    <xdr:to>
      <xdr:col>46</xdr:col>
      <xdr:colOff>38100</xdr:colOff>
      <xdr:row>62</xdr:row>
      <xdr:rowOff>161893</xdr:rowOff>
    </xdr:to>
    <xdr:sp macro="" textlink="">
      <xdr:nvSpPr>
        <xdr:cNvPr id="252" name="楕円 251">
          <a:extLst>
            <a:ext uri="{FF2B5EF4-FFF2-40B4-BE49-F238E27FC236}">
              <a16:creationId xmlns:a16="http://schemas.microsoft.com/office/drawing/2014/main" id="{424D9BB0-B168-4FDC-8F81-A88BFCC5BE40}"/>
            </a:ext>
          </a:extLst>
        </xdr:cNvPr>
        <xdr:cNvSpPr/>
      </xdr:nvSpPr>
      <xdr:spPr>
        <a:xfrm>
          <a:off x="8699500" y="1069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106218</xdr:rowOff>
    </xdr:from>
    <xdr:to>
      <xdr:col>50</xdr:col>
      <xdr:colOff>114300</xdr:colOff>
      <xdr:row>62</xdr:row>
      <xdr:rowOff>111093</xdr:rowOff>
    </xdr:to>
    <xdr:cxnSp macro="">
      <xdr:nvCxnSpPr>
        <xdr:cNvPr id="253" name="直線コネクタ 252">
          <a:extLst>
            <a:ext uri="{FF2B5EF4-FFF2-40B4-BE49-F238E27FC236}">
              <a16:creationId xmlns:a16="http://schemas.microsoft.com/office/drawing/2014/main" id="{BF83305E-F2D9-4AB0-853A-2664C4BA62AD}"/>
            </a:ext>
          </a:extLst>
        </xdr:cNvPr>
        <xdr:cNvCxnSpPr/>
      </xdr:nvCxnSpPr>
      <xdr:spPr>
        <a:xfrm flipV="1">
          <a:off x="8750300" y="10736118"/>
          <a:ext cx="889000" cy="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67356</xdr:rowOff>
    </xdr:from>
    <xdr:to>
      <xdr:col>41</xdr:col>
      <xdr:colOff>101600</xdr:colOff>
      <xdr:row>62</xdr:row>
      <xdr:rowOff>168956</xdr:rowOff>
    </xdr:to>
    <xdr:sp macro="" textlink="">
      <xdr:nvSpPr>
        <xdr:cNvPr id="254" name="楕円 253">
          <a:extLst>
            <a:ext uri="{FF2B5EF4-FFF2-40B4-BE49-F238E27FC236}">
              <a16:creationId xmlns:a16="http://schemas.microsoft.com/office/drawing/2014/main" id="{7B3D01EC-7189-4ABA-AADB-E213D359CAC2}"/>
            </a:ext>
          </a:extLst>
        </xdr:cNvPr>
        <xdr:cNvSpPr/>
      </xdr:nvSpPr>
      <xdr:spPr>
        <a:xfrm>
          <a:off x="7810500" y="106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111093</xdr:rowOff>
    </xdr:from>
    <xdr:to>
      <xdr:col>45</xdr:col>
      <xdr:colOff>177800</xdr:colOff>
      <xdr:row>62</xdr:row>
      <xdr:rowOff>118156</xdr:rowOff>
    </xdr:to>
    <xdr:cxnSp macro="">
      <xdr:nvCxnSpPr>
        <xdr:cNvPr id="255" name="直線コネクタ 254">
          <a:extLst>
            <a:ext uri="{FF2B5EF4-FFF2-40B4-BE49-F238E27FC236}">
              <a16:creationId xmlns:a16="http://schemas.microsoft.com/office/drawing/2014/main" id="{A728D7FF-3926-4C5F-81A7-6F7917C19170}"/>
            </a:ext>
          </a:extLst>
        </xdr:cNvPr>
        <xdr:cNvCxnSpPr/>
      </xdr:nvCxnSpPr>
      <xdr:spPr>
        <a:xfrm flipV="1">
          <a:off x="7861300" y="10740993"/>
          <a:ext cx="8890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72045</xdr:rowOff>
    </xdr:from>
    <xdr:to>
      <xdr:col>36</xdr:col>
      <xdr:colOff>165100</xdr:colOff>
      <xdr:row>63</xdr:row>
      <xdr:rowOff>2195</xdr:rowOff>
    </xdr:to>
    <xdr:sp macro="" textlink="">
      <xdr:nvSpPr>
        <xdr:cNvPr id="256" name="楕円 255">
          <a:extLst>
            <a:ext uri="{FF2B5EF4-FFF2-40B4-BE49-F238E27FC236}">
              <a16:creationId xmlns:a16="http://schemas.microsoft.com/office/drawing/2014/main" id="{A6738B35-8118-4123-B285-37176EC1E892}"/>
            </a:ext>
          </a:extLst>
        </xdr:cNvPr>
        <xdr:cNvSpPr/>
      </xdr:nvSpPr>
      <xdr:spPr>
        <a:xfrm>
          <a:off x="6921500" y="107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118156</xdr:rowOff>
    </xdr:from>
    <xdr:to>
      <xdr:col>41</xdr:col>
      <xdr:colOff>50800</xdr:colOff>
      <xdr:row>62</xdr:row>
      <xdr:rowOff>122845</xdr:rowOff>
    </xdr:to>
    <xdr:cxnSp macro="">
      <xdr:nvCxnSpPr>
        <xdr:cNvPr id="257" name="直線コネクタ 256">
          <a:extLst>
            <a:ext uri="{FF2B5EF4-FFF2-40B4-BE49-F238E27FC236}">
              <a16:creationId xmlns:a16="http://schemas.microsoft.com/office/drawing/2014/main" id="{0C49BDEE-6DA7-45B5-9EE8-3EB1B21367CB}"/>
            </a:ext>
          </a:extLst>
        </xdr:cNvPr>
        <xdr:cNvCxnSpPr/>
      </xdr:nvCxnSpPr>
      <xdr:spPr>
        <a:xfrm flipV="1">
          <a:off x="6972300" y="10748056"/>
          <a:ext cx="889000" cy="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135612</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6A2DEE56-A84A-49A4-ACD9-BD047227FF1F}"/>
            </a:ext>
          </a:extLst>
        </xdr:cNvPr>
        <xdr:cNvSpPr txBox="1"/>
      </xdr:nvSpPr>
      <xdr:spPr>
        <a:xfrm>
          <a:off x="9327095" y="1042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128933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CEC57E43-D7E8-443A-96EA-CDAB537D28B6}"/>
            </a:ext>
          </a:extLst>
        </xdr:cNvPr>
        <xdr:cNvSpPr txBox="1"/>
      </xdr:nvSpPr>
      <xdr:spPr>
        <a:xfrm>
          <a:off x="8450795" y="1041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109837</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E671A386-BBCC-4BCC-B6D7-A9E299E027E7}"/>
            </a:ext>
          </a:extLst>
        </xdr:cNvPr>
        <xdr:cNvSpPr txBox="1"/>
      </xdr:nvSpPr>
      <xdr:spPr>
        <a:xfrm>
          <a:off x="7561795" y="1039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143215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D66557A6-2E7A-4B70-8531-2DBE6DC78FA1}"/>
            </a:ext>
          </a:extLst>
        </xdr:cNvPr>
        <xdr:cNvSpPr txBox="1"/>
      </xdr:nvSpPr>
      <xdr:spPr>
        <a:xfrm>
          <a:off x="6672795" y="104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148145</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3DC984D4-58F8-438E-9FEA-A2C391829E6E}"/>
            </a:ext>
          </a:extLst>
        </xdr:cNvPr>
        <xdr:cNvSpPr txBox="1"/>
      </xdr:nvSpPr>
      <xdr:spPr>
        <a:xfrm>
          <a:off x="9327095" y="1077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153020</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195074D7-ED15-4843-9134-6E2A49A6257F}"/>
            </a:ext>
          </a:extLst>
        </xdr:cNvPr>
        <xdr:cNvSpPr txBox="1"/>
      </xdr:nvSpPr>
      <xdr:spPr>
        <a:xfrm>
          <a:off x="8450795" y="1078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160083</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10CCD941-7EEF-4434-B0C8-98880A24D25C}"/>
            </a:ext>
          </a:extLst>
        </xdr:cNvPr>
        <xdr:cNvSpPr txBox="1"/>
      </xdr:nvSpPr>
      <xdr:spPr>
        <a:xfrm>
          <a:off x="7561795" y="10789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164772</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257B1766-17BD-4CDD-967B-A63860E639B6}"/>
            </a:ext>
          </a:extLst>
        </xdr:cNvPr>
        <xdr:cNvSpPr txBox="1"/>
      </xdr:nvSpPr>
      <xdr:spPr>
        <a:xfrm>
          <a:off x="6672795" y="1079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335D9130-401C-402A-A817-DAE1B4E0D36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A1E3925B-23F6-4BB0-A63A-EF98D066B35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F559FFB9-36FE-423C-BF8B-F11BC209501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AAAD30E1-5F3A-43A6-831E-042C3B6F1D8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1A096ABC-DD30-4FF8-B08A-744DF8CF833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7A8F60A4-CDFA-4D61-9D18-55E34C94F39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4EA17213-7531-4279-88FA-3DB950C2D2B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137C8084-7E7A-4A05-B9A3-6D160D895CE6}"/>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A18F859C-A3CE-496A-B8A5-F9C4EEA18D7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07D99E33-3051-47F5-A53F-D6BE9864499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21849AC7-A600-42A7-A4FF-071162A47A1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5ABDC0F9-7701-4353-9C60-FD2AE7F1EA6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8632DD2E-4A4C-42CC-B50D-1B37C22ABF2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FB93E447-8980-4864-8F66-FAC2477E5CB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12E240E0-40BE-4EF7-B427-373A361F7D8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5F63A692-616B-4103-9B81-7C1E8314DDE9}"/>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CF4B541F-6F2B-4E38-9B9C-F409850C250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99B9C6F6-E506-4F56-BEA9-48CB5A8C776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F916B523-1CC4-4132-B27E-2E90D6101BD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054AB5EC-B101-4140-8007-B367983D9DC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AB53C996-6C14-4B71-92F8-0C9773598CB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A1B69E1C-A321-44D7-9C6F-426797A2DD7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C8C1FA19-346B-436A-BEC3-1A0D8648698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174A5BB9-E32E-48B8-92F5-A4B15CE4785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C9A753A7-DE5C-43AE-9BBB-B7EABC1B2F8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BB17F4B6-ED2A-4B80-9ACB-96BB7C9A84E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787A37B6-6E25-42A4-9F76-69586E8B2DE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5A0C4206-2DEE-418D-BC64-A6CC9D14E6C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E20A8C58-4E92-48B6-9B32-AA6865F1151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A9AC28EC-6325-459B-BA9F-65F455D3E09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C23A1675-1933-4B7D-AC8C-14C26084C51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80616F01-9493-448B-82AE-BF54F5A3D00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00D1E200-9789-4312-B4F7-0AEB0B9AB35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9D026468-700C-4990-81FB-354CA388104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EAC039A3-8D29-4E06-BE29-BDCE92D88D3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A45DD2BA-C4CE-4066-B398-0434F8DEEDC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D5E6D7AA-7510-4A18-BAAB-9FCA0C36D40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35FDA786-F12A-4EDE-9BEC-C0C5680D8D3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F5CF519C-4D79-466B-B7CC-83825A37A5F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B8BF7E48-035D-42A8-979F-4AD3936523C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E7E01C8C-0FBC-43E9-9D81-99C7997A82E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E98EAE25-FCA8-4827-8EDD-EF5A1B30BEF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520853D5-0360-47BF-805E-E1C8CAF3FEF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5A3C1AC8-9D02-4353-AF5B-E1BD10280E1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C2495CB1-0DA7-4EF7-A123-D765E7599A3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46F57A59-F35D-4687-A98E-99CF0161082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E1BA273C-3190-4140-B8C1-CB4F6A61D2F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FED66C82-F0F6-482D-97AA-217E63F99DA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93594596-E60D-419F-BE97-59630CF78C2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4AA358C0-CFC0-4D4F-B682-6ED1C8E367E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FCB2415C-D599-48C5-8FDC-D5DCD683A7A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BE6204F2-A452-481C-BF7D-E2E57F4E0D2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8F32B71E-6BCF-4951-8CDF-3A42FA7505A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863410AB-CC71-4B78-99DC-832EEE1DA6B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74577568-E549-463D-912D-99F83A54AFF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DE71B44B-F38D-4E12-8DA0-F6D4189049F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a:extLst>
            <a:ext uri="{FF2B5EF4-FFF2-40B4-BE49-F238E27FC236}">
              <a16:creationId xmlns:a16="http://schemas.microsoft.com/office/drawing/2014/main" id="{AB27538C-4DD9-490C-ABD2-78641182360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117022</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7282E487-E5ED-47E6-AD0A-445A119E019B}"/>
            </a:ext>
          </a:extLst>
        </xdr:cNvPr>
        <xdr:cNvCxnSpPr/>
      </xdr:nvCxnSpPr>
      <xdr:spPr>
        <a:xfrm flipV="1">
          <a:off x="16318864" y="57748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認定こども園・幼稚園・保育所】&#10;有形固定資産減価償却率最小値テキスト">
          <a:extLst>
            <a:ext uri="{FF2B5EF4-FFF2-40B4-BE49-F238E27FC236}">
              <a16:creationId xmlns:a16="http://schemas.microsoft.com/office/drawing/2014/main" id="{820BC5EE-962D-45A0-9967-B46A12D827A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DB64810C-E0E1-4F11-B5DF-E6505189423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63699</xdr:rowOff>
    </xdr:from>
    <xdr:ext cx="340478" cy="259045"/>
    <xdr:sp macro="" textlink="">
      <xdr:nvSpPr>
        <xdr:cNvPr id="326" name="【認定こども園・幼稚園・保育所】&#10;有形固定資産減価償却率最大値テキスト">
          <a:extLst>
            <a:ext uri="{FF2B5EF4-FFF2-40B4-BE49-F238E27FC236}">
              <a16:creationId xmlns:a16="http://schemas.microsoft.com/office/drawing/2014/main" id="{BF30844E-8560-4A96-B87A-D8DA52825964}"/>
            </a:ext>
          </a:extLst>
        </xdr:cNvPr>
        <xdr:cNvSpPr txBox="1"/>
      </xdr:nvSpPr>
      <xdr:spPr>
        <a:xfrm>
          <a:off x="16357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117022</xdr:rowOff>
    </xdr:from>
    <xdr:to>
      <xdr:col>86</xdr:col>
      <xdr:colOff>25400</xdr:colOff>
      <xdr:row>33</xdr:row>
      <xdr:rowOff>117022</xdr:rowOff>
    </xdr:to>
    <xdr:cxnSp macro="">
      <xdr:nvCxnSpPr>
        <xdr:cNvPr id="327" name="直線コネクタ 326">
          <a:extLst>
            <a:ext uri="{FF2B5EF4-FFF2-40B4-BE49-F238E27FC236}">
              <a16:creationId xmlns:a16="http://schemas.microsoft.com/office/drawing/2014/main" id="{E1494706-118D-4094-8AB3-647FFF3B7D64}"/>
            </a:ext>
          </a:extLst>
        </xdr:cNvPr>
        <xdr:cNvCxnSpPr/>
      </xdr:nvCxnSpPr>
      <xdr:spPr>
        <a:xfrm>
          <a:off x="16230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51180</xdr:rowOff>
    </xdr:from>
    <xdr:ext cx="405111" cy="259045"/>
    <xdr:sp macro="" textlink="">
      <xdr:nvSpPr>
        <xdr:cNvPr id="328" name="【認定こども園・幼稚園・保育所】&#10;有形固定資産減価償却率平均値テキスト">
          <a:extLst>
            <a:ext uri="{FF2B5EF4-FFF2-40B4-BE49-F238E27FC236}">
              <a16:creationId xmlns:a16="http://schemas.microsoft.com/office/drawing/2014/main" id="{0B105951-4ED9-4884-A19C-13D47569CB05}"/>
            </a:ext>
          </a:extLst>
        </xdr:cNvPr>
        <xdr:cNvSpPr txBox="1"/>
      </xdr:nvSpPr>
      <xdr:spPr>
        <a:xfrm>
          <a:off x="16357600" y="656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329" name="フローチャート: 判断 328">
          <a:extLst>
            <a:ext uri="{FF2B5EF4-FFF2-40B4-BE49-F238E27FC236}">
              <a16:creationId xmlns:a16="http://schemas.microsoft.com/office/drawing/2014/main" id="{FC51BDF6-1EB7-4ACD-8602-290A7CF26A80}"/>
            </a:ext>
          </a:extLst>
        </xdr:cNvPr>
        <xdr:cNvSpPr/>
      </xdr:nvSpPr>
      <xdr:spPr>
        <a:xfrm>
          <a:off x="16268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330" name="フローチャート: 判断 329">
          <a:extLst>
            <a:ext uri="{FF2B5EF4-FFF2-40B4-BE49-F238E27FC236}">
              <a16:creationId xmlns:a16="http://schemas.microsoft.com/office/drawing/2014/main" id="{694D871B-5D86-4BA7-972B-49035819DDAC}"/>
            </a:ext>
          </a:extLst>
        </xdr:cNvPr>
        <xdr:cNvSpPr/>
      </xdr:nvSpPr>
      <xdr:spPr>
        <a:xfrm>
          <a:off x="15430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102144</xdr:rowOff>
    </xdr:from>
    <xdr:to>
      <xdr:col>76</xdr:col>
      <xdr:colOff>165100</xdr:colOff>
      <xdr:row>39</xdr:row>
      <xdr:rowOff>32294</xdr:rowOff>
    </xdr:to>
    <xdr:sp macro="" textlink="">
      <xdr:nvSpPr>
        <xdr:cNvPr id="331" name="フローチャート: 判断 330">
          <a:extLst>
            <a:ext uri="{FF2B5EF4-FFF2-40B4-BE49-F238E27FC236}">
              <a16:creationId xmlns:a16="http://schemas.microsoft.com/office/drawing/2014/main" id="{A46B3BDE-92E1-449B-AB7E-2914089C9E8F}"/>
            </a:ext>
          </a:extLst>
        </xdr:cNvPr>
        <xdr:cNvSpPr/>
      </xdr:nvSpPr>
      <xdr:spPr>
        <a:xfrm>
          <a:off x="14541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25400</xdr:rowOff>
    </xdr:from>
    <xdr:to>
      <xdr:col>72</xdr:col>
      <xdr:colOff>38100</xdr:colOff>
      <xdr:row>38</xdr:row>
      <xdr:rowOff>127000</xdr:rowOff>
    </xdr:to>
    <xdr:sp macro="" textlink="">
      <xdr:nvSpPr>
        <xdr:cNvPr id="332" name="フローチャート: 判断 331">
          <a:extLst>
            <a:ext uri="{FF2B5EF4-FFF2-40B4-BE49-F238E27FC236}">
              <a16:creationId xmlns:a16="http://schemas.microsoft.com/office/drawing/2014/main" id="{F87DCDB6-B2D3-4FCA-A4E3-62B67036E8B3}"/>
            </a:ext>
          </a:extLst>
        </xdr:cNvPr>
        <xdr:cNvSpPr/>
      </xdr:nvSpPr>
      <xdr:spPr>
        <a:xfrm>
          <a:off x="1365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12337</xdr:rowOff>
    </xdr:from>
    <xdr:to>
      <xdr:col>67</xdr:col>
      <xdr:colOff>101600</xdr:colOff>
      <xdr:row>38</xdr:row>
      <xdr:rowOff>113937</xdr:rowOff>
    </xdr:to>
    <xdr:sp macro="" textlink="">
      <xdr:nvSpPr>
        <xdr:cNvPr id="333" name="フローチャート: 判断 332">
          <a:extLst>
            <a:ext uri="{FF2B5EF4-FFF2-40B4-BE49-F238E27FC236}">
              <a16:creationId xmlns:a16="http://schemas.microsoft.com/office/drawing/2014/main" id="{E660420C-7DDC-49CF-A432-3007B139149E}"/>
            </a:ext>
          </a:extLst>
        </xdr:cNvPr>
        <xdr:cNvSpPr/>
      </xdr:nvSpPr>
      <xdr:spPr>
        <a:xfrm>
          <a:off x="1276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F354276A-0300-42BB-9475-0DBE1C8E39C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8BA0EA6-11DD-43F0-B2BE-5EC66F6B3F2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22B821D1-1371-4C43-A96F-E7CDC876D32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6DB840B9-CDAE-492B-A566-69C9C665593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5BCEEE7E-634D-4B34-932B-75E8622F867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136434</xdr:rowOff>
    </xdr:from>
    <xdr:to>
      <xdr:col>85</xdr:col>
      <xdr:colOff>177800</xdr:colOff>
      <xdr:row>37</xdr:row>
      <xdr:rowOff>66584</xdr:rowOff>
    </xdr:to>
    <xdr:sp macro="" textlink="">
      <xdr:nvSpPr>
        <xdr:cNvPr id="339" name="楕円 338">
          <a:extLst>
            <a:ext uri="{FF2B5EF4-FFF2-40B4-BE49-F238E27FC236}">
              <a16:creationId xmlns:a16="http://schemas.microsoft.com/office/drawing/2014/main" id="{D41A9A60-F206-48E0-B38A-B6738BBEF293}"/>
            </a:ext>
          </a:extLst>
        </xdr:cNvPr>
        <xdr:cNvSpPr/>
      </xdr:nvSpPr>
      <xdr:spPr>
        <a:xfrm>
          <a:off x="162687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159311</xdr:rowOff>
    </xdr:from>
    <xdr:ext cx="405111" cy="259045"/>
    <xdr:sp macro="" textlink="">
      <xdr:nvSpPr>
        <xdr:cNvPr id="340" name="【認定こども園・幼稚園・保育所】&#10;有形固定資産減価償却率該当値テキスト">
          <a:extLst>
            <a:ext uri="{FF2B5EF4-FFF2-40B4-BE49-F238E27FC236}">
              <a16:creationId xmlns:a16="http://schemas.microsoft.com/office/drawing/2014/main" id="{A6D92839-8180-4F85-8DDC-4333510ABB3B}"/>
            </a:ext>
          </a:extLst>
        </xdr:cNvPr>
        <xdr:cNvSpPr txBox="1"/>
      </xdr:nvSpPr>
      <xdr:spPr>
        <a:xfrm>
          <a:off x="16357600" y="616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103777</xdr:rowOff>
    </xdr:from>
    <xdr:to>
      <xdr:col>81</xdr:col>
      <xdr:colOff>101600</xdr:colOff>
      <xdr:row>37</xdr:row>
      <xdr:rowOff>33927</xdr:rowOff>
    </xdr:to>
    <xdr:sp macro="" textlink="">
      <xdr:nvSpPr>
        <xdr:cNvPr id="341" name="楕円 340">
          <a:extLst>
            <a:ext uri="{FF2B5EF4-FFF2-40B4-BE49-F238E27FC236}">
              <a16:creationId xmlns:a16="http://schemas.microsoft.com/office/drawing/2014/main" id="{4B9B80A3-8921-49E0-A7E8-1E0E30C452AF}"/>
            </a:ext>
          </a:extLst>
        </xdr:cNvPr>
        <xdr:cNvSpPr/>
      </xdr:nvSpPr>
      <xdr:spPr>
        <a:xfrm>
          <a:off x="15430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154577</xdr:rowOff>
    </xdr:from>
    <xdr:to>
      <xdr:col>85</xdr:col>
      <xdr:colOff>127000</xdr:colOff>
      <xdr:row>37</xdr:row>
      <xdr:rowOff>15784</xdr:rowOff>
    </xdr:to>
    <xdr:cxnSp macro="">
      <xdr:nvCxnSpPr>
        <xdr:cNvPr id="342" name="直線コネクタ 341">
          <a:extLst>
            <a:ext uri="{FF2B5EF4-FFF2-40B4-BE49-F238E27FC236}">
              <a16:creationId xmlns:a16="http://schemas.microsoft.com/office/drawing/2014/main" id="{079A64E0-2E7D-4442-A1C2-8A8C61288CF2}"/>
            </a:ext>
          </a:extLst>
        </xdr:cNvPr>
        <xdr:cNvCxnSpPr/>
      </xdr:nvCxnSpPr>
      <xdr:spPr>
        <a:xfrm>
          <a:off x="15481300" y="63267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72753</xdr:rowOff>
    </xdr:from>
    <xdr:to>
      <xdr:col>76</xdr:col>
      <xdr:colOff>165100</xdr:colOff>
      <xdr:row>37</xdr:row>
      <xdr:rowOff>2903</xdr:rowOff>
    </xdr:to>
    <xdr:sp macro="" textlink="">
      <xdr:nvSpPr>
        <xdr:cNvPr id="343" name="楕円 342">
          <a:extLst>
            <a:ext uri="{FF2B5EF4-FFF2-40B4-BE49-F238E27FC236}">
              <a16:creationId xmlns:a16="http://schemas.microsoft.com/office/drawing/2014/main" id="{2F263F60-611F-4CA8-AC12-15E9D60130AD}"/>
            </a:ext>
          </a:extLst>
        </xdr:cNvPr>
        <xdr:cNvSpPr/>
      </xdr:nvSpPr>
      <xdr:spPr>
        <a:xfrm>
          <a:off x="14541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123553</xdr:rowOff>
    </xdr:from>
    <xdr:to>
      <xdr:col>81</xdr:col>
      <xdr:colOff>50800</xdr:colOff>
      <xdr:row>36</xdr:row>
      <xdr:rowOff>154577</xdr:rowOff>
    </xdr:to>
    <xdr:cxnSp macro="">
      <xdr:nvCxnSpPr>
        <xdr:cNvPr id="344" name="直線コネクタ 343">
          <a:extLst>
            <a:ext uri="{FF2B5EF4-FFF2-40B4-BE49-F238E27FC236}">
              <a16:creationId xmlns:a16="http://schemas.microsoft.com/office/drawing/2014/main" id="{BEC97AE5-06E9-4462-A64A-99FE9F04FCE0}"/>
            </a:ext>
          </a:extLst>
        </xdr:cNvPr>
        <xdr:cNvCxnSpPr/>
      </xdr:nvCxnSpPr>
      <xdr:spPr>
        <a:xfrm>
          <a:off x="14592300" y="629575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40096</xdr:rowOff>
    </xdr:from>
    <xdr:to>
      <xdr:col>72</xdr:col>
      <xdr:colOff>38100</xdr:colOff>
      <xdr:row>36</xdr:row>
      <xdr:rowOff>141696</xdr:rowOff>
    </xdr:to>
    <xdr:sp macro="" textlink="">
      <xdr:nvSpPr>
        <xdr:cNvPr id="345" name="楕円 344">
          <a:extLst>
            <a:ext uri="{FF2B5EF4-FFF2-40B4-BE49-F238E27FC236}">
              <a16:creationId xmlns:a16="http://schemas.microsoft.com/office/drawing/2014/main" id="{B5E4AB7E-8BD6-4216-9C33-22165A463BD6}"/>
            </a:ext>
          </a:extLst>
        </xdr:cNvPr>
        <xdr:cNvSpPr/>
      </xdr:nvSpPr>
      <xdr:spPr>
        <a:xfrm>
          <a:off x="13652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90896</xdr:rowOff>
    </xdr:from>
    <xdr:to>
      <xdr:col>76</xdr:col>
      <xdr:colOff>114300</xdr:colOff>
      <xdr:row>36</xdr:row>
      <xdr:rowOff>123553</xdr:rowOff>
    </xdr:to>
    <xdr:cxnSp macro="">
      <xdr:nvCxnSpPr>
        <xdr:cNvPr id="346" name="直線コネクタ 345">
          <a:extLst>
            <a:ext uri="{FF2B5EF4-FFF2-40B4-BE49-F238E27FC236}">
              <a16:creationId xmlns:a16="http://schemas.microsoft.com/office/drawing/2014/main" id="{E909C478-9C02-4631-A87C-B9533ED2BD5C}"/>
            </a:ext>
          </a:extLst>
        </xdr:cNvPr>
        <xdr:cNvCxnSpPr/>
      </xdr:nvCxnSpPr>
      <xdr:spPr>
        <a:xfrm>
          <a:off x="13703300" y="62630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7439</xdr:rowOff>
    </xdr:from>
    <xdr:to>
      <xdr:col>67</xdr:col>
      <xdr:colOff>101600</xdr:colOff>
      <xdr:row>36</xdr:row>
      <xdr:rowOff>109039</xdr:rowOff>
    </xdr:to>
    <xdr:sp macro="" textlink="">
      <xdr:nvSpPr>
        <xdr:cNvPr id="347" name="楕円 346">
          <a:extLst>
            <a:ext uri="{FF2B5EF4-FFF2-40B4-BE49-F238E27FC236}">
              <a16:creationId xmlns:a16="http://schemas.microsoft.com/office/drawing/2014/main" id="{7205EB87-C5EB-4FFD-A41D-A8F0CBC59DC9}"/>
            </a:ext>
          </a:extLst>
        </xdr:cNvPr>
        <xdr:cNvSpPr/>
      </xdr:nvSpPr>
      <xdr:spPr>
        <a:xfrm>
          <a:off x="12763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58239</xdr:rowOff>
    </xdr:from>
    <xdr:to>
      <xdr:col>71</xdr:col>
      <xdr:colOff>177800</xdr:colOff>
      <xdr:row>36</xdr:row>
      <xdr:rowOff>90896</xdr:rowOff>
    </xdr:to>
    <xdr:cxnSp macro="">
      <xdr:nvCxnSpPr>
        <xdr:cNvPr id="348" name="直線コネクタ 347">
          <a:extLst>
            <a:ext uri="{FF2B5EF4-FFF2-40B4-BE49-F238E27FC236}">
              <a16:creationId xmlns:a16="http://schemas.microsoft.com/office/drawing/2014/main" id="{DBB010D6-B640-4C75-9E90-AD2FD615E38E}"/>
            </a:ext>
          </a:extLst>
        </xdr:cNvPr>
        <xdr:cNvCxnSpPr/>
      </xdr:nvCxnSpPr>
      <xdr:spPr>
        <a:xfrm>
          <a:off x="12814300" y="623043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160581</xdr:rowOff>
    </xdr:from>
    <xdr:ext cx="405111" cy="259045"/>
    <xdr:sp macro="" textlink="">
      <xdr:nvSpPr>
        <xdr:cNvPr id="349" name="n_1aveValue【認定こども園・幼稚園・保育所】&#10;有形固定資産減価償却率">
          <a:extLst>
            <a:ext uri="{FF2B5EF4-FFF2-40B4-BE49-F238E27FC236}">
              <a16:creationId xmlns:a16="http://schemas.microsoft.com/office/drawing/2014/main" id="{AAB93E7A-ED5E-45E7-8ECA-682253C987F2}"/>
            </a:ext>
          </a:extLst>
        </xdr:cNvPr>
        <xdr:cNvSpPr txBox="1"/>
      </xdr:nvSpPr>
      <xdr:spPr>
        <a:xfrm>
          <a:off x="152660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23421</xdr:rowOff>
    </xdr:from>
    <xdr:ext cx="405111" cy="259045"/>
    <xdr:sp macro="" textlink="">
      <xdr:nvSpPr>
        <xdr:cNvPr id="350" name="n_2aveValue【認定こども園・幼稚園・保育所】&#10;有形固定資産減価償却率">
          <a:extLst>
            <a:ext uri="{FF2B5EF4-FFF2-40B4-BE49-F238E27FC236}">
              <a16:creationId xmlns:a16="http://schemas.microsoft.com/office/drawing/2014/main" id="{3F6001FB-179D-4EBE-8E10-2E7689F4A5E4}"/>
            </a:ext>
          </a:extLst>
        </xdr:cNvPr>
        <xdr:cNvSpPr txBox="1"/>
      </xdr:nvSpPr>
      <xdr:spPr>
        <a:xfrm>
          <a:off x="14389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118127</xdr:rowOff>
    </xdr:from>
    <xdr:ext cx="405111" cy="259045"/>
    <xdr:sp macro="" textlink="">
      <xdr:nvSpPr>
        <xdr:cNvPr id="351" name="n_3aveValue【認定こども園・幼稚園・保育所】&#10;有形固定資産減価償却率">
          <a:extLst>
            <a:ext uri="{FF2B5EF4-FFF2-40B4-BE49-F238E27FC236}">
              <a16:creationId xmlns:a16="http://schemas.microsoft.com/office/drawing/2014/main" id="{CDC534DB-D2A4-467C-B49A-5B62E0EB0985}"/>
            </a:ext>
          </a:extLst>
        </xdr:cNvPr>
        <xdr:cNvSpPr txBox="1"/>
      </xdr:nvSpPr>
      <xdr:spPr>
        <a:xfrm>
          <a:off x="13500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105064</xdr:rowOff>
    </xdr:from>
    <xdr:ext cx="405111" cy="259045"/>
    <xdr:sp macro="" textlink="">
      <xdr:nvSpPr>
        <xdr:cNvPr id="352" name="n_4aveValue【認定こども園・幼稚園・保育所】&#10;有形固定資産減価償却率">
          <a:extLst>
            <a:ext uri="{FF2B5EF4-FFF2-40B4-BE49-F238E27FC236}">
              <a16:creationId xmlns:a16="http://schemas.microsoft.com/office/drawing/2014/main" id="{1005FDF9-C7FE-47C2-A55A-750037EC1475}"/>
            </a:ext>
          </a:extLst>
        </xdr:cNvPr>
        <xdr:cNvSpPr txBox="1"/>
      </xdr:nvSpPr>
      <xdr:spPr>
        <a:xfrm>
          <a:off x="12611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50454</xdr:rowOff>
    </xdr:from>
    <xdr:ext cx="405111" cy="259045"/>
    <xdr:sp macro="" textlink="">
      <xdr:nvSpPr>
        <xdr:cNvPr id="353" name="n_1mainValue【認定こども園・幼稚園・保育所】&#10;有形固定資産減価償却率">
          <a:extLst>
            <a:ext uri="{FF2B5EF4-FFF2-40B4-BE49-F238E27FC236}">
              <a16:creationId xmlns:a16="http://schemas.microsoft.com/office/drawing/2014/main" id="{38276488-842A-4199-9CD2-BB252114D21C}"/>
            </a:ext>
          </a:extLst>
        </xdr:cNvPr>
        <xdr:cNvSpPr txBox="1"/>
      </xdr:nvSpPr>
      <xdr:spPr>
        <a:xfrm>
          <a:off x="152660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19430</xdr:rowOff>
    </xdr:from>
    <xdr:ext cx="405111" cy="259045"/>
    <xdr:sp macro="" textlink="">
      <xdr:nvSpPr>
        <xdr:cNvPr id="354" name="n_2mainValue【認定こども園・幼稚園・保育所】&#10;有形固定資産減価償却率">
          <a:extLst>
            <a:ext uri="{FF2B5EF4-FFF2-40B4-BE49-F238E27FC236}">
              <a16:creationId xmlns:a16="http://schemas.microsoft.com/office/drawing/2014/main" id="{69352FF8-4E93-4A45-825A-ED769374EAF2}"/>
            </a:ext>
          </a:extLst>
        </xdr:cNvPr>
        <xdr:cNvSpPr txBox="1"/>
      </xdr:nvSpPr>
      <xdr:spPr>
        <a:xfrm>
          <a:off x="14389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158223</xdr:rowOff>
    </xdr:from>
    <xdr:ext cx="405111" cy="259045"/>
    <xdr:sp macro="" textlink="">
      <xdr:nvSpPr>
        <xdr:cNvPr id="355" name="n_3mainValue【認定こども園・幼稚園・保育所】&#10;有形固定資産減価償却率">
          <a:extLst>
            <a:ext uri="{FF2B5EF4-FFF2-40B4-BE49-F238E27FC236}">
              <a16:creationId xmlns:a16="http://schemas.microsoft.com/office/drawing/2014/main" id="{66617E51-5FA3-440B-B3CF-87E91BCF7A54}"/>
            </a:ext>
          </a:extLst>
        </xdr:cNvPr>
        <xdr:cNvSpPr txBox="1"/>
      </xdr:nvSpPr>
      <xdr:spPr>
        <a:xfrm>
          <a:off x="135007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125566</xdr:rowOff>
    </xdr:from>
    <xdr:ext cx="405111" cy="259045"/>
    <xdr:sp macro="" textlink="">
      <xdr:nvSpPr>
        <xdr:cNvPr id="356" name="n_4mainValue【認定こども園・幼稚園・保育所】&#10;有形固定資産減価償却率">
          <a:extLst>
            <a:ext uri="{FF2B5EF4-FFF2-40B4-BE49-F238E27FC236}">
              <a16:creationId xmlns:a16="http://schemas.microsoft.com/office/drawing/2014/main" id="{5DDA78EA-DFDC-4674-B937-7B7769B14441}"/>
            </a:ext>
          </a:extLst>
        </xdr:cNvPr>
        <xdr:cNvSpPr txBox="1"/>
      </xdr:nvSpPr>
      <xdr:spPr>
        <a:xfrm>
          <a:off x="126117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0B413DEA-F1E0-4861-AEA8-492613C5EF0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6B963992-FC3E-4D0D-BFD8-8648A0D7C39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1F4A4ADE-13F0-48BA-8BDD-A8BC489CEF5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80687E0C-1D06-49C9-9DE3-FCEB23A9DC2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99282088-E564-4B56-9844-473B897A255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E546BF1D-9557-4343-B57E-421E51D8BB0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8FE8E4F1-1069-4967-A7CE-2209573B583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993EC027-E7F7-4DA3-9423-E61A8A26F2F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AAA165AC-B98E-4C6C-890E-DE33B968304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F999C4DE-0FE5-44CE-8C06-0569F95D922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7" name="直線コネクタ 366">
          <a:extLst>
            <a:ext uri="{FF2B5EF4-FFF2-40B4-BE49-F238E27FC236}">
              <a16:creationId xmlns:a16="http://schemas.microsoft.com/office/drawing/2014/main" id="{371C1439-4C64-4C4B-A603-1AE6A43E666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8" name="テキスト ボックス 367">
          <a:extLst>
            <a:ext uri="{FF2B5EF4-FFF2-40B4-BE49-F238E27FC236}">
              <a16:creationId xmlns:a16="http://schemas.microsoft.com/office/drawing/2014/main" id="{AAF9EDE5-3DA7-44D4-86E4-BDC77E033BF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9" name="直線コネクタ 368">
          <a:extLst>
            <a:ext uri="{FF2B5EF4-FFF2-40B4-BE49-F238E27FC236}">
              <a16:creationId xmlns:a16="http://schemas.microsoft.com/office/drawing/2014/main" id="{7F72A7EE-2678-42FB-8CA2-1A2BA11D8AA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0" name="テキスト ボックス 369">
          <a:extLst>
            <a:ext uri="{FF2B5EF4-FFF2-40B4-BE49-F238E27FC236}">
              <a16:creationId xmlns:a16="http://schemas.microsoft.com/office/drawing/2014/main" id="{433195FB-7202-4126-887C-7373FF07D9C2}"/>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1" name="直線コネクタ 370">
          <a:extLst>
            <a:ext uri="{FF2B5EF4-FFF2-40B4-BE49-F238E27FC236}">
              <a16:creationId xmlns:a16="http://schemas.microsoft.com/office/drawing/2014/main" id="{A41D991B-94E7-4598-8C36-6DCB75C68A6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2" name="テキスト ボックス 371">
          <a:extLst>
            <a:ext uri="{FF2B5EF4-FFF2-40B4-BE49-F238E27FC236}">
              <a16:creationId xmlns:a16="http://schemas.microsoft.com/office/drawing/2014/main" id="{4E3339EF-6801-4248-8E1A-6B7A93627EF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3" name="直線コネクタ 372">
          <a:extLst>
            <a:ext uri="{FF2B5EF4-FFF2-40B4-BE49-F238E27FC236}">
              <a16:creationId xmlns:a16="http://schemas.microsoft.com/office/drawing/2014/main" id="{48AA23C1-BF31-40CA-A444-5FD451438F2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4" name="テキスト ボックス 373">
          <a:extLst>
            <a:ext uri="{FF2B5EF4-FFF2-40B4-BE49-F238E27FC236}">
              <a16:creationId xmlns:a16="http://schemas.microsoft.com/office/drawing/2014/main" id="{66FD3B36-3ED4-43F2-8586-A1EC0717E00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5" name="直線コネクタ 374">
          <a:extLst>
            <a:ext uri="{FF2B5EF4-FFF2-40B4-BE49-F238E27FC236}">
              <a16:creationId xmlns:a16="http://schemas.microsoft.com/office/drawing/2014/main" id="{82F02DCB-1842-4210-A506-9D524A94E89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6" name="テキスト ボックス 375">
          <a:extLst>
            <a:ext uri="{FF2B5EF4-FFF2-40B4-BE49-F238E27FC236}">
              <a16:creationId xmlns:a16="http://schemas.microsoft.com/office/drawing/2014/main" id="{75FADE30-B739-4DF7-B214-6CA22F84E0A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a:extLst>
            <a:ext uri="{FF2B5EF4-FFF2-40B4-BE49-F238E27FC236}">
              <a16:creationId xmlns:a16="http://schemas.microsoft.com/office/drawing/2014/main" id="{5DFED918-72FD-4E8C-B8E5-6A244BB991C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8" name="テキスト ボックス 377">
          <a:extLst>
            <a:ext uri="{FF2B5EF4-FFF2-40B4-BE49-F238E27FC236}">
              <a16:creationId xmlns:a16="http://schemas.microsoft.com/office/drawing/2014/main" id="{EFC2EF36-77FA-47B3-B63C-007BECD70EA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認定こども園・幼稚園・保育所】&#10;一人当たり面積グラフ枠">
          <a:extLst>
            <a:ext uri="{FF2B5EF4-FFF2-40B4-BE49-F238E27FC236}">
              <a16:creationId xmlns:a16="http://schemas.microsoft.com/office/drawing/2014/main" id="{D0701832-C903-4D59-9E71-E3C56AE3380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146685</xdr:rowOff>
    </xdr:to>
    <xdr:cxnSp macro="">
      <xdr:nvCxnSpPr>
        <xdr:cNvPr id="380" name="直線コネクタ 379">
          <a:extLst>
            <a:ext uri="{FF2B5EF4-FFF2-40B4-BE49-F238E27FC236}">
              <a16:creationId xmlns:a16="http://schemas.microsoft.com/office/drawing/2014/main" id="{DC3CE33A-28BE-40C0-B23E-6F2EDEFC7F37}"/>
            </a:ext>
          </a:extLst>
        </xdr:cNvPr>
        <xdr:cNvCxnSpPr/>
      </xdr:nvCxnSpPr>
      <xdr:spPr>
        <a:xfrm flipV="1">
          <a:off x="22160864" y="591883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150512</xdr:rowOff>
    </xdr:from>
    <xdr:ext cx="469744" cy="259045"/>
    <xdr:sp macro="" textlink="">
      <xdr:nvSpPr>
        <xdr:cNvPr id="381" name="【認定こども園・幼稚園・保育所】&#10;一人当たり面積最小値テキスト">
          <a:extLst>
            <a:ext uri="{FF2B5EF4-FFF2-40B4-BE49-F238E27FC236}">
              <a16:creationId xmlns:a16="http://schemas.microsoft.com/office/drawing/2014/main" id="{1D8F5360-BA6B-441F-9E82-10B0F135B9D0}"/>
            </a:ext>
          </a:extLst>
        </xdr:cNvPr>
        <xdr:cNvSpPr txBox="1"/>
      </xdr:nvSpPr>
      <xdr:spPr>
        <a:xfrm>
          <a:off x="22199600" y="71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382" name="直線コネクタ 381">
          <a:extLst>
            <a:ext uri="{FF2B5EF4-FFF2-40B4-BE49-F238E27FC236}">
              <a16:creationId xmlns:a16="http://schemas.microsoft.com/office/drawing/2014/main" id="{04D8E5B5-CE07-4A74-BE7F-B72DBB5D067E}"/>
            </a:ext>
          </a:extLst>
        </xdr:cNvPr>
        <xdr:cNvCxnSpPr/>
      </xdr:nvCxnSpPr>
      <xdr:spPr>
        <a:xfrm>
          <a:off x="22072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383" name="【認定こども園・幼稚園・保育所】&#10;一人当たり面積最大値テキスト">
          <a:extLst>
            <a:ext uri="{FF2B5EF4-FFF2-40B4-BE49-F238E27FC236}">
              <a16:creationId xmlns:a16="http://schemas.microsoft.com/office/drawing/2014/main" id="{A39DFC01-1155-4085-BA95-5D65C3A77623}"/>
            </a:ext>
          </a:extLst>
        </xdr:cNvPr>
        <xdr:cNvSpPr txBox="1"/>
      </xdr:nvSpPr>
      <xdr:spPr>
        <a:xfrm>
          <a:off x="22199600" y="569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384" name="直線コネクタ 383">
          <a:extLst>
            <a:ext uri="{FF2B5EF4-FFF2-40B4-BE49-F238E27FC236}">
              <a16:creationId xmlns:a16="http://schemas.microsoft.com/office/drawing/2014/main" id="{6A1C86E9-3823-4CD9-AD7E-37E5BE0679A1}"/>
            </a:ext>
          </a:extLst>
        </xdr:cNvPr>
        <xdr:cNvCxnSpPr/>
      </xdr:nvCxnSpPr>
      <xdr:spPr>
        <a:xfrm>
          <a:off x="22072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652</xdr:rowOff>
    </xdr:from>
    <xdr:ext cx="469744" cy="259045"/>
    <xdr:sp macro="" textlink="">
      <xdr:nvSpPr>
        <xdr:cNvPr id="385" name="【認定こども園・幼稚園・保育所】&#10;一人当たり面積平均値テキスト">
          <a:extLst>
            <a:ext uri="{FF2B5EF4-FFF2-40B4-BE49-F238E27FC236}">
              <a16:creationId xmlns:a16="http://schemas.microsoft.com/office/drawing/2014/main" id="{B409A6E6-ADE6-4E1F-9F8C-78321F3A2511}"/>
            </a:ext>
          </a:extLst>
        </xdr:cNvPr>
        <xdr:cNvSpPr txBox="1"/>
      </xdr:nvSpPr>
      <xdr:spPr>
        <a:xfrm>
          <a:off x="22199600" y="6515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149225</xdr:rowOff>
    </xdr:from>
    <xdr:to>
      <xdr:col>116</xdr:col>
      <xdr:colOff>114300</xdr:colOff>
      <xdr:row>39</xdr:row>
      <xdr:rowOff>79375</xdr:rowOff>
    </xdr:to>
    <xdr:sp macro="" textlink="">
      <xdr:nvSpPr>
        <xdr:cNvPr id="386" name="フローチャート: 判断 385">
          <a:extLst>
            <a:ext uri="{FF2B5EF4-FFF2-40B4-BE49-F238E27FC236}">
              <a16:creationId xmlns:a16="http://schemas.microsoft.com/office/drawing/2014/main" id="{77146545-3BD3-4416-8A1B-CD77B534493B}"/>
            </a:ext>
          </a:extLst>
        </xdr:cNvPr>
        <xdr:cNvSpPr/>
      </xdr:nvSpPr>
      <xdr:spPr>
        <a:xfrm>
          <a:off x="221107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387" name="フローチャート: 判断 386">
          <a:extLst>
            <a:ext uri="{FF2B5EF4-FFF2-40B4-BE49-F238E27FC236}">
              <a16:creationId xmlns:a16="http://schemas.microsoft.com/office/drawing/2014/main" id="{BD0136DF-426D-4373-8800-30C44CCB8EC8}"/>
            </a:ext>
          </a:extLst>
        </xdr:cNvPr>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388" name="フローチャート: 判断 387">
          <a:extLst>
            <a:ext uri="{FF2B5EF4-FFF2-40B4-BE49-F238E27FC236}">
              <a16:creationId xmlns:a16="http://schemas.microsoft.com/office/drawing/2014/main" id="{C5609ED7-55D9-4C26-B094-8F855D3BDAAC}"/>
            </a:ext>
          </a:extLst>
        </xdr:cNvPr>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80645</xdr:rowOff>
    </xdr:from>
    <xdr:to>
      <xdr:col>102</xdr:col>
      <xdr:colOff>165100</xdr:colOff>
      <xdr:row>39</xdr:row>
      <xdr:rowOff>10795</xdr:rowOff>
    </xdr:to>
    <xdr:sp macro="" textlink="">
      <xdr:nvSpPr>
        <xdr:cNvPr id="389" name="フローチャート: 判断 388">
          <a:extLst>
            <a:ext uri="{FF2B5EF4-FFF2-40B4-BE49-F238E27FC236}">
              <a16:creationId xmlns:a16="http://schemas.microsoft.com/office/drawing/2014/main" id="{A87B11C9-6D72-480E-8162-9857A0E849E6}"/>
            </a:ext>
          </a:extLst>
        </xdr:cNvPr>
        <xdr:cNvSpPr/>
      </xdr:nvSpPr>
      <xdr:spPr>
        <a:xfrm>
          <a:off x="19494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390" name="フローチャート: 判断 389">
          <a:extLst>
            <a:ext uri="{FF2B5EF4-FFF2-40B4-BE49-F238E27FC236}">
              <a16:creationId xmlns:a16="http://schemas.microsoft.com/office/drawing/2014/main" id="{9AFF3088-BCDE-48E7-9F49-4118F15D032F}"/>
            </a:ext>
          </a:extLst>
        </xdr:cNvPr>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5572547D-72BB-4AAF-9647-5A334BA2984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7C66A88B-5046-40F8-9F0D-3B28FA32A8B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35D1432D-C90C-4BD7-9DFA-B0242F8AB55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7CD06DEF-9BAB-463A-A2ED-BC746FE3419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28854837-C94D-41EB-BA35-D976380867A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15875</xdr:rowOff>
    </xdr:from>
    <xdr:to>
      <xdr:col>116</xdr:col>
      <xdr:colOff>114300</xdr:colOff>
      <xdr:row>40</xdr:row>
      <xdr:rowOff>117475</xdr:rowOff>
    </xdr:to>
    <xdr:sp macro="" textlink="">
      <xdr:nvSpPr>
        <xdr:cNvPr id="396" name="楕円 395">
          <a:extLst>
            <a:ext uri="{FF2B5EF4-FFF2-40B4-BE49-F238E27FC236}">
              <a16:creationId xmlns:a16="http://schemas.microsoft.com/office/drawing/2014/main" id="{3D5FD00C-389F-4872-A6C9-A3D1D005BAEE}"/>
            </a:ext>
          </a:extLst>
        </xdr:cNvPr>
        <xdr:cNvSpPr/>
      </xdr:nvSpPr>
      <xdr:spPr>
        <a:xfrm>
          <a:off x="221107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165752</xdr:rowOff>
    </xdr:from>
    <xdr:ext cx="469744" cy="259045"/>
    <xdr:sp macro="" textlink="">
      <xdr:nvSpPr>
        <xdr:cNvPr id="397" name="【認定こども園・幼稚園・保育所】&#10;一人当たり面積該当値テキスト">
          <a:extLst>
            <a:ext uri="{FF2B5EF4-FFF2-40B4-BE49-F238E27FC236}">
              <a16:creationId xmlns:a16="http://schemas.microsoft.com/office/drawing/2014/main" id="{C7527EBB-E9BB-41E6-83D1-34900731B8C9}"/>
            </a:ext>
          </a:extLst>
        </xdr:cNvPr>
        <xdr:cNvSpPr txBox="1"/>
      </xdr:nvSpPr>
      <xdr:spPr>
        <a:xfrm>
          <a:off x="22199600" y="685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21590</xdr:rowOff>
    </xdr:from>
    <xdr:to>
      <xdr:col>112</xdr:col>
      <xdr:colOff>38100</xdr:colOff>
      <xdr:row>40</xdr:row>
      <xdr:rowOff>123190</xdr:rowOff>
    </xdr:to>
    <xdr:sp macro="" textlink="">
      <xdr:nvSpPr>
        <xdr:cNvPr id="398" name="楕円 397">
          <a:extLst>
            <a:ext uri="{FF2B5EF4-FFF2-40B4-BE49-F238E27FC236}">
              <a16:creationId xmlns:a16="http://schemas.microsoft.com/office/drawing/2014/main" id="{1A18455A-4D80-4E9E-8AA7-936585E2E054}"/>
            </a:ext>
          </a:extLst>
        </xdr:cNvPr>
        <xdr:cNvSpPr/>
      </xdr:nvSpPr>
      <xdr:spPr>
        <a:xfrm>
          <a:off x="21272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66675</xdr:rowOff>
    </xdr:from>
    <xdr:to>
      <xdr:col>116</xdr:col>
      <xdr:colOff>63500</xdr:colOff>
      <xdr:row>40</xdr:row>
      <xdr:rowOff>72390</xdr:rowOff>
    </xdr:to>
    <xdr:cxnSp macro="">
      <xdr:nvCxnSpPr>
        <xdr:cNvPr id="399" name="直線コネクタ 398">
          <a:extLst>
            <a:ext uri="{FF2B5EF4-FFF2-40B4-BE49-F238E27FC236}">
              <a16:creationId xmlns:a16="http://schemas.microsoft.com/office/drawing/2014/main" id="{C7100E73-F5DF-45D7-A882-1832DB4DF8B5}"/>
            </a:ext>
          </a:extLst>
        </xdr:cNvPr>
        <xdr:cNvCxnSpPr/>
      </xdr:nvCxnSpPr>
      <xdr:spPr>
        <a:xfrm flipV="1">
          <a:off x="21323300" y="69246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25400</xdr:rowOff>
    </xdr:from>
    <xdr:to>
      <xdr:col>107</xdr:col>
      <xdr:colOff>101600</xdr:colOff>
      <xdr:row>40</xdr:row>
      <xdr:rowOff>127000</xdr:rowOff>
    </xdr:to>
    <xdr:sp macro="" textlink="">
      <xdr:nvSpPr>
        <xdr:cNvPr id="400" name="楕円 399">
          <a:extLst>
            <a:ext uri="{FF2B5EF4-FFF2-40B4-BE49-F238E27FC236}">
              <a16:creationId xmlns:a16="http://schemas.microsoft.com/office/drawing/2014/main" id="{C749BB2C-D329-4AD1-9E72-411E024F330B}"/>
            </a:ext>
          </a:extLst>
        </xdr:cNvPr>
        <xdr:cNvSpPr/>
      </xdr:nvSpPr>
      <xdr:spPr>
        <a:xfrm>
          <a:off x="2038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72390</xdr:rowOff>
    </xdr:from>
    <xdr:to>
      <xdr:col>111</xdr:col>
      <xdr:colOff>177800</xdr:colOff>
      <xdr:row>40</xdr:row>
      <xdr:rowOff>76200</xdr:rowOff>
    </xdr:to>
    <xdr:cxnSp macro="">
      <xdr:nvCxnSpPr>
        <xdr:cNvPr id="401" name="直線コネクタ 400">
          <a:extLst>
            <a:ext uri="{FF2B5EF4-FFF2-40B4-BE49-F238E27FC236}">
              <a16:creationId xmlns:a16="http://schemas.microsoft.com/office/drawing/2014/main" id="{DAEF3E43-43E4-4FAC-96DE-F5BA7C6111C6}"/>
            </a:ext>
          </a:extLst>
        </xdr:cNvPr>
        <xdr:cNvCxnSpPr/>
      </xdr:nvCxnSpPr>
      <xdr:spPr>
        <a:xfrm flipV="1">
          <a:off x="20434300" y="69303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29210</xdr:rowOff>
    </xdr:from>
    <xdr:to>
      <xdr:col>102</xdr:col>
      <xdr:colOff>165100</xdr:colOff>
      <xdr:row>40</xdr:row>
      <xdr:rowOff>130810</xdr:rowOff>
    </xdr:to>
    <xdr:sp macro="" textlink="">
      <xdr:nvSpPr>
        <xdr:cNvPr id="402" name="楕円 401">
          <a:extLst>
            <a:ext uri="{FF2B5EF4-FFF2-40B4-BE49-F238E27FC236}">
              <a16:creationId xmlns:a16="http://schemas.microsoft.com/office/drawing/2014/main" id="{ED256E1C-E170-49BD-B48C-80CE0FB18B44}"/>
            </a:ext>
          </a:extLst>
        </xdr:cNvPr>
        <xdr:cNvSpPr/>
      </xdr:nvSpPr>
      <xdr:spPr>
        <a:xfrm>
          <a:off x="19494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76200</xdr:rowOff>
    </xdr:from>
    <xdr:to>
      <xdr:col>107</xdr:col>
      <xdr:colOff>50800</xdr:colOff>
      <xdr:row>40</xdr:row>
      <xdr:rowOff>80010</xdr:rowOff>
    </xdr:to>
    <xdr:cxnSp macro="">
      <xdr:nvCxnSpPr>
        <xdr:cNvPr id="403" name="直線コネクタ 402">
          <a:extLst>
            <a:ext uri="{FF2B5EF4-FFF2-40B4-BE49-F238E27FC236}">
              <a16:creationId xmlns:a16="http://schemas.microsoft.com/office/drawing/2014/main" id="{22A0DA4F-ED6C-4E1E-A19A-96F4AFDECE6B}"/>
            </a:ext>
          </a:extLst>
        </xdr:cNvPr>
        <xdr:cNvCxnSpPr/>
      </xdr:nvCxnSpPr>
      <xdr:spPr>
        <a:xfrm flipV="1">
          <a:off x="19545300" y="69342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33020</xdr:rowOff>
    </xdr:from>
    <xdr:to>
      <xdr:col>98</xdr:col>
      <xdr:colOff>38100</xdr:colOff>
      <xdr:row>40</xdr:row>
      <xdr:rowOff>134620</xdr:rowOff>
    </xdr:to>
    <xdr:sp macro="" textlink="">
      <xdr:nvSpPr>
        <xdr:cNvPr id="404" name="楕円 403">
          <a:extLst>
            <a:ext uri="{FF2B5EF4-FFF2-40B4-BE49-F238E27FC236}">
              <a16:creationId xmlns:a16="http://schemas.microsoft.com/office/drawing/2014/main" id="{4CEA1D71-1E7E-4F65-82E0-F726CA8EA092}"/>
            </a:ext>
          </a:extLst>
        </xdr:cNvPr>
        <xdr:cNvSpPr/>
      </xdr:nvSpPr>
      <xdr:spPr>
        <a:xfrm>
          <a:off x="18605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80010</xdr:rowOff>
    </xdr:from>
    <xdr:to>
      <xdr:col>102</xdr:col>
      <xdr:colOff>114300</xdr:colOff>
      <xdr:row>40</xdr:row>
      <xdr:rowOff>83820</xdr:rowOff>
    </xdr:to>
    <xdr:cxnSp macro="">
      <xdr:nvCxnSpPr>
        <xdr:cNvPr id="405" name="直線コネクタ 404">
          <a:extLst>
            <a:ext uri="{FF2B5EF4-FFF2-40B4-BE49-F238E27FC236}">
              <a16:creationId xmlns:a16="http://schemas.microsoft.com/office/drawing/2014/main" id="{040D3349-8C2D-45DD-BB1A-C79AA45B9AE6}"/>
            </a:ext>
          </a:extLst>
        </xdr:cNvPr>
        <xdr:cNvCxnSpPr/>
      </xdr:nvCxnSpPr>
      <xdr:spPr>
        <a:xfrm flipV="1">
          <a:off x="18656300" y="6938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406" name="n_1aveValue【認定こども園・幼稚園・保育所】&#10;一人当たり面積">
          <a:extLst>
            <a:ext uri="{FF2B5EF4-FFF2-40B4-BE49-F238E27FC236}">
              <a16:creationId xmlns:a16="http://schemas.microsoft.com/office/drawing/2014/main" id="{92392B48-6099-490E-A080-86A63BFDA3E9}"/>
            </a:ext>
          </a:extLst>
        </xdr:cNvPr>
        <xdr:cNvSpPr txBox="1"/>
      </xdr:nvSpPr>
      <xdr:spPr>
        <a:xfrm>
          <a:off x="210757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407" name="n_2aveValue【認定こども園・幼稚園・保育所】&#10;一人当たり面積">
          <a:extLst>
            <a:ext uri="{FF2B5EF4-FFF2-40B4-BE49-F238E27FC236}">
              <a16:creationId xmlns:a16="http://schemas.microsoft.com/office/drawing/2014/main" id="{CB23B776-B9C1-4AD8-9F6F-192F0AB5C525}"/>
            </a:ext>
          </a:extLst>
        </xdr:cNvPr>
        <xdr:cNvSpPr txBox="1"/>
      </xdr:nvSpPr>
      <xdr:spPr>
        <a:xfrm>
          <a:off x="20199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27322</xdr:rowOff>
    </xdr:from>
    <xdr:ext cx="469744" cy="259045"/>
    <xdr:sp macro="" textlink="">
      <xdr:nvSpPr>
        <xdr:cNvPr id="408" name="n_3aveValue【認定こども園・幼稚園・保育所】&#10;一人当たり面積">
          <a:extLst>
            <a:ext uri="{FF2B5EF4-FFF2-40B4-BE49-F238E27FC236}">
              <a16:creationId xmlns:a16="http://schemas.microsoft.com/office/drawing/2014/main" id="{605E99D9-19B6-4F22-B6CA-AD1261879C70}"/>
            </a:ext>
          </a:extLst>
        </xdr:cNvPr>
        <xdr:cNvSpPr txBox="1"/>
      </xdr:nvSpPr>
      <xdr:spPr>
        <a:xfrm>
          <a:off x="19310427" y="63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09" name="n_4aveValue【認定こども園・幼稚園・保育所】&#10;一人当たり面積">
          <a:extLst>
            <a:ext uri="{FF2B5EF4-FFF2-40B4-BE49-F238E27FC236}">
              <a16:creationId xmlns:a16="http://schemas.microsoft.com/office/drawing/2014/main" id="{8757BC81-727E-47B4-9A1C-4F612EE2CBD1}"/>
            </a:ext>
          </a:extLst>
        </xdr:cNvPr>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114317</xdr:rowOff>
    </xdr:from>
    <xdr:ext cx="469744" cy="259045"/>
    <xdr:sp macro="" textlink="">
      <xdr:nvSpPr>
        <xdr:cNvPr id="410" name="n_1mainValue【認定こども園・幼稚園・保育所】&#10;一人当たり面積">
          <a:extLst>
            <a:ext uri="{FF2B5EF4-FFF2-40B4-BE49-F238E27FC236}">
              <a16:creationId xmlns:a16="http://schemas.microsoft.com/office/drawing/2014/main" id="{79C2C3CD-EAB8-4672-AF36-F4EDA12A7A25}"/>
            </a:ext>
          </a:extLst>
        </xdr:cNvPr>
        <xdr:cNvSpPr txBox="1"/>
      </xdr:nvSpPr>
      <xdr:spPr>
        <a:xfrm>
          <a:off x="2107572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118127</xdr:rowOff>
    </xdr:from>
    <xdr:ext cx="469744" cy="259045"/>
    <xdr:sp macro="" textlink="">
      <xdr:nvSpPr>
        <xdr:cNvPr id="411" name="n_2mainValue【認定こども園・幼稚園・保育所】&#10;一人当たり面積">
          <a:extLst>
            <a:ext uri="{FF2B5EF4-FFF2-40B4-BE49-F238E27FC236}">
              <a16:creationId xmlns:a16="http://schemas.microsoft.com/office/drawing/2014/main" id="{F493A0EB-2C60-4DBF-80D2-17789038358B}"/>
            </a:ext>
          </a:extLst>
        </xdr:cNvPr>
        <xdr:cNvSpPr txBox="1"/>
      </xdr:nvSpPr>
      <xdr:spPr>
        <a:xfrm>
          <a:off x="20199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121937</xdr:rowOff>
    </xdr:from>
    <xdr:ext cx="469744" cy="259045"/>
    <xdr:sp macro="" textlink="">
      <xdr:nvSpPr>
        <xdr:cNvPr id="412" name="n_3mainValue【認定こども園・幼稚園・保育所】&#10;一人当たり面積">
          <a:extLst>
            <a:ext uri="{FF2B5EF4-FFF2-40B4-BE49-F238E27FC236}">
              <a16:creationId xmlns:a16="http://schemas.microsoft.com/office/drawing/2014/main" id="{60F70793-B04C-447E-A774-836846AC38A2}"/>
            </a:ext>
          </a:extLst>
        </xdr:cNvPr>
        <xdr:cNvSpPr txBox="1"/>
      </xdr:nvSpPr>
      <xdr:spPr>
        <a:xfrm>
          <a:off x="19310427"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125747</xdr:rowOff>
    </xdr:from>
    <xdr:ext cx="469744" cy="259045"/>
    <xdr:sp macro="" textlink="">
      <xdr:nvSpPr>
        <xdr:cNvPr id="413" name="n_4mainValue【認定こども園・幼稚園・保育所】&#10;一人当たり面積">
          <a:extLst>
            <a:ext uri="{FF2B5EF4-FFF2-40B4-BE49-F238E27FC236}">
              <a16:creationId xmlns:a16="http://schemas.microsoft.com/office/drawing/2014/main" id="{352984C7-7156-49D6-8538-088BFCCF90B9}"/>
            </a:ext>
          </a:extLst>
        </xdr:cNvPr>
        <xdr:cNvSpPr txBox="1"/>
      </xdr:nvSpPr>
      <xdr:spPr>
        <a:xfrm>
          <a:off x="18421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id="{7AE4C741-41F0-48F4-9AE2-19F08828F98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id="{6BD43C82-A04A-44F9-B9F7-1846A885326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id="{3DE1EC36-97A4-46AD-AF4C-1E127936BB6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id="{DADE73B8-D814-475C-92F5-298D6ECF673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id="{98594FD3-82F9-4CC3-B68B-DA5B1E5D145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id="{96024FE4-5BA7-48EE-80BB-B8562668F5B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id="{E9A18481-3E48-4F73-92E9-673326064C8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id="{3117BD19-DF1D-4E5C-A180-D9157001317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a:extLst>
            <a:ext uri="{FF2B5EF4-FFF2-40B4-BE49-F238E27FC236}">
              <a16:creationId xmlns:a16="http://schemas.microsoft.com/office/drawing/2014/main" id="{4764A2EC-7575-4D45-B6C2-CDAEB982A0E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a:extLst>
            <a:ext uri="{FF2B5EF4-FFF2-40B4-BE49-F238E27FC236}">
              <a16:creationId xmlns:a16="http://schemas.microsoft.com/office/drawing/2014/main" id="{FCB5BE29-393A-4BE4-977B-7EFC10C53AE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a:extLst>
            <a:ext uri="{FF2B5EF4-FFF2-40B4-BE49-F238E27FC236}">
              <a16:creationId xmlns:a16="http://schemas.microsoft.com/office/drawing/2014/main" id="{6F84CB1A-41A8-460A-B494-39CC27043DC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5" name="直線コネクタ 424">
          <a:extLst>
            <a:ext uri="{FF2B5EF4-FFF2-40B4-BE49-F238E27FC236}">
              <a16:creationId xmlns:a16="http://schemas.microsoft.com/office/drawing/2014/main" id="{19928567-CAF6-4751-8387-C28921E0D36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6" name="テキスト ボックス 425">
          <a:extLst>
            <a:ext uri="{FF2B5EF4-FFF2-40B4-BE49-F238E27FC236}">
              <a16:creationId xmlns:a16="http://schemas.microsoft.com/office/drawing/2014/main" id="{E47B0F14-7ABD-435A-B9B8-D3BCC932DF4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7" name="直線コネクタ 426">
          <a:extLst>
            <a:ext uri="{FF2B5EF4-FFF2-40B4-BE49-F238E27FC236}">
              <a16:creationId xmlns:a16="http://schemas.microsoft.com/office/drawing/2014/main" id="{1DCC175F-870C-40EC-BE00-47C438F75D1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8" name="テキスト ボックス 427">
          <a:extLst>
            <a:ext uri="{FF2B5EF4-FFF2-40B4-BE49-F238E27FC236}">
              <a16:creationId xmlns:a16="http://schemas.microsoft.com/office/drawing/2014/main" id="{180F9C61-1137-4F70-904E-F1F3F2922F9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9" name="直線コネクタ 428">
          <a:extLst>
            <a:ext uri="{FF2B5EF4-FFF2-40B4-BE49-F238E27FC236}">
              <a16:creationId xmlns:a16="http://schemas.microsoft.com/office/drawing/2014/main" id="{6D70ED45-E412-425D-B772-A3CA2E82BF1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0" name="テキスト ボックス 429">
          <a:extLst>
            <a:ext uri="{FF2B5EF4-FFF2-40B4-BE49-F238E27FC236}">
              <a16:creationId xmlns:a16="http://schemas.microsoft.com/office/drawing/2014/main" id="{496E5309-442D-4395-8088-61C9345F613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1" name="直線コネクタ 430">
          <a:extLst>
            <a:ext uri="{FF2B5EF4-FFF2-40B4-BE49-F238E27FC236}">
              <a16:creationId xmlns:a16="http://schemas.microsoft.com/office/drawing/2014/main" id="{0B99FDD9-441A-4B6E-91F8-E9EE4CE194A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2" name="テキスト ボックス 431">
          <a:extLst>
            <a:ext uri="{FF2B5EF4-FFF2-40B4-BE49-F238E27FC236}">
              <a16:creationId xmlns:a16="http://schemas.microsoft.com/office/drawing/2014/main" id="{3B565C5F-285E-4960-83BE-100FF474462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3" name="直線コネクタ 432">
          <a:extLst>
            <a:ext uri="{FF2B5EF4-FFF2-40B4-BE49-F238E27FC236}">
              <a16:creationId xmlns:a16="http://schemas.microsoft.com/office/drawing/2014/main" id="{BE6AAE75-4901-43CF-A5EC-A2AE587F757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4" name="テキスト ボックス 433">
          <a:extLst>
            <a:ext uri="{FF2B5EF4-FFF2-40B4-BE49-F238E27FC236}">
              <a16:creationId xmlns:a16="http://schemas.microsoft.com/office/drawing/2014/main" id="{642ED989-A6F2-4996-8E9D-06E0DDB0C37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22B40A74-9C62-4D97-B1DF-6AD61F6FFB4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6" name="テキスト ボックス 435">
          <a:extLst>
            <a:ext uri="{FF2B5EF4-FFF2-40B4-BE49-F238E27FC236}">
              <a16:creationId xmlns:a16="http://schemas.microsoft.com/office/drawing/2014/main" id="{DAF3596E-337A-4195-9198-8720DBA6399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学校施設】&#10;有形固定資産減価償却率グラフ枠">
          <a:extLst>
            <a:ext uri="{FF2B5EF4-FFF2-40B4-BE49-F238E27FC236}">
              <a16:creationId xmlns:a16="http://schemas.microsoft.com/office/drawing/2014/main" id="{31C33E1C-019C-4A74-9D94-6FD3A58F39C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118110</xdr:rowOff>
    </xdr:to>
    <xdr:cxnSp macro="">
      <xdr:nvCxnSpPr>
        <xdr:cNvPr id="438" name="直線コネクタ 437">
          <a:extLst>
            <a:ext uri="{FF2B5EF4-FFF2-40B4-BE49-F238E27FC236}">
              <a16:creationId xmlns:a16="http://schemas.microsoft.com/office/drawing/2014/main" id="{005D996D-025F-4D12-9CE1-8D6422925A11}"/>
            </a:ext>
          </a:extLst>
        </xdr:cNvPr>
        <xdr:cNvCxnSpPr/>
      </xdr:nvCxnSpPr>
      <xdr:spPr>
        <a:xfrm flipV="1">
          <a:off x="16318864" y="94869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439" name="【学校施設】&#10;有形固定資産減価償却率最小値テキスト">
          <a:extLst>
            <a:ext uri="{FF2B5EF4-FFF2-40B4-BE49-F238E27FC236}">
              <a16:creationId xmlns:a16="http://schemas.microsoft.com/office/drawing/2014/main" id="{01F6F510-AD7A-41E2-AE8C-62EDFE9F4FB1}"/>
            </a:ext>
          </a:extLst>
        </xdr:cNvPr>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440" name="直線コネクタ 439">
          <a:extLst>
            <a:ext uri="{FF2B5EF4-FFF2-40B4-BE49-F238E27FC236}">
              <a16:creationId xmlns:a16="http://schemas.microsoft.com/office/drawing/2014/main" id="{7C6174A0-99BC-43D3-B604-33180D9F9C71}"/>
            </a:ext>
          </a:extLst>
        </xdr:cNvPr>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441" name="【学校施設】&#10;有形固定資産減価償却率最大値テキスト">
          <a:extLst>
            <a:ext uri="{FF2B5EF4-FFF2-40B4-BE49-F238E27FC236}">
              <a16:creationId xmlns:a16="http://schemas.microsoft.com/office/drawing/2014/main" id="{FE9722DB-5098-48C6-9205-174D504F3D70}"/>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442" name="直線コネクタ 441">
          <a:extLst>
            <a:ext uri="{FF2B5EF4-FFF2-40B4-BE49-F238E27FC236}">
              <a16:creationId xmlns:a16="http://schemas.microsoft.com/office/drawing/2014/main" id="{5783EAF0-6FAD-4B6D-BC9C-22209F666EF5}"/>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443" name="【学校施設】&#10;有形固定資産減価償却率平均値テキスト">
          <a:extLst>
            <a:ext uri="{FF2B5EF4-FFF2-40B4-BE49-F238E27FC236}">
              <a16:creationId xmlns:a16="http://schemas.microsoft.com/office/drawing/2014/main" id="{D57F446F-28B1-4267-BA5B-178DC2E0B5AC}"/>
            </a:ext>
          </a:extLst>
        </xdr:cNvPr>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444" name="フローチャート: 判断 443">
          <a:extLst>
            <a:ext uri="{FF2B5EF4-FFF2-40B4-BE49-F238E27FC236}">
              <a16:creationId xmlns:a16="http://schemas.microsoft.com/office/drawing/2014/main" id="{9E22130D-3BAB-403A-9901-85B43FFC7562}"/>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445" name="フローチャート: 判断 444">
          <a:extLst>
            <a:ext uri="{FF2B5EF4-FFF2-40B4-BE49-F238E27FC236}">
              <a16:creationId xmlns:a16="http://schemas.microsoft.com/office/drawing/2014/main" id="{B7E51298-9E6E-40A1-AF43-3909829DD226}"/>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446" name="フローチャート: 判断 445">
          <a:extLst>
            <a:ext uri="{FF2B5EF4-FFF2-40B4-BE49-F238E27FC236}">
              <a16:creationId xmlns:a16="http://schemas.microsoft.com/office/drawing/2014/main" id="{61296916-390F-4D7C-ADA1-0D9FB1651F88}"/>
            </a:ext>
          </a:extLst>
        </xdr:cNvPr>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447" name="フローチャート: 判断 446">
          <a:extLst>
            <a:ext uri="{FF2B5EF4-FFF2-40B4-BE49-F238E27FC236}">
              <a16:creationId xmlns:a16="http://schemas.microsoft.com/office/drawing/2014/main" id="{9323EE80-FE14-4FC9-965A-B02E819A8912}"/>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448" name="フローチャート: 判断 447">
          <a:extLst>
            <a:ext uri="{FF2B5EF4-FFF2-40B4-BE49-F238E27FC236}">
              <a16:creationId xmlns:a16="http://schemas.microsoft.com/office/drawing/2014/main" id="{B6E7D7DC-D6C4-4380-839D-2F15AAC4F1F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D600A87C-CC79-4575-B7A0-4560C9DB163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E2A04E63-8A24-4900-8466-3409C844EDB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DB823F42-FB83-4850-8779-24D4D2A8726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2F9DF76-C9D3-4A49-8687-4BEDAD93CFE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DB3AEFE5-67E9-4839-8DF1-256D9D85D96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454" name="楕円 453">
          <a:extLst>
            <a:ext uri="{FF2B5EF4-FFF2-40B4-BE49-F238E27FC236}">
              <a16:creationId xmlns:a16="http://schemas.microsoft.com/office/drawing/2014/main" id="{66BC5328-BA07-4766-BB4F-1825BA86CC70}"/>
            </a:ext>
          </a:extLst>
        </xdr:cNvPr>
        <xdr:cNvSpPr/>
      </xdr:nvSpPr>
      <xdr:spPr>
        <a:xfrm>
          <a:off x="162687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120032</xdr:rowOff>
    </xdr:from>
    <xdr:ext cx="405111" cy="259045"/>
    <xdr:sp macro="" textlink="">
      <xdr:nvSpPr>
        <xdr:cNvPr id="455" name="【学校施設】&#10;有形固定資産減価償却率該当値テキスト">
          <a:extLst>
            <a:ext uri="{FF2B5EF4-FFF2-40B4-BE49-F238E27FC236}">
              <a16:creationId xmlns:a16="http://schemas.microsoft.com/office/drawing/2014/main" id="{A1AE5901-781E-4231-99D2-ED706826E45B}"/>
            </a:ext>
          </a:extLst>
        </xdr:cNvPr>
        <xdr:cNvSpPr txBox="1"/>
      </xdr:nvSpPr>
      <xdr:spPr>
        <a:xfrm>
          <a:off x="16357600"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107315</xdr:rowOff>
    </xdr:from>
    <xdr:to>
      <xdr:col>81</xdr:col>
      <xdr:colOff>101600</xdr:colOff>
      <xdr:row>61</xdr:row>
      <xdr:rowOff>37465</xdr:rowOff>
    </xdr:to>
    <xdr:sp macro="" textlink="">
      <xdr:nvSpPr>
        <xdr:cNvPr id="456" name="楕円 455">
          <a:extLst>
            <a:ext uri="{FF2B5EF4-FFF2-40B4-BE49-F238E27FC236}">
              <a16:creationId xmlns:a16="http://schemas.microsoft.com/office/drawing/2014/main" id="{1C63323E-8E7D-4078-A524-B525000E77CF}"/>
            </a:ext>
          </a:extLst>
        </xdr:cNvPr>
        <xdr:cNvSpPr/>
      </xdr:nvSpPr>
      <xdr:spPr>
        <a:xfrm>
          <a:off x="15430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158115</xdr:rowOff>
    </xdr:from>
    <xdr:to>
      <xdr:col>85</xdr:col>
      <xdr:colOff>127000</xdr:colOff>
      <xdr:row>61</xdr:row>
      <xdr:rowOff>20955</xdr:rowOff>
    </xdr:to>
    <xdr:cxnSp macro="">
      <xdr:nvCxnSpPr>
        <xdr:cNvPr id="457" name="直線コネクタ 456">
          <a:extLst>
            <a:ext uri="{FF2B5EF4-FFF2-40B4-BE49-F238E27FC236}">
              <a16:creationId xmlns:a16="http://schemas.microsoft.com/office/drawing/2014/main" id="{A5095798-CF64-40FA-8233-FC95BF8B575F}"/>
            </a:ext>
          </a:extLst>
        </xdr:cNvPr>
        <xdr:cNvCxnSpPr/>
      </xdr:nvCxnSpPr>
      <xdr:spPr>
        <a:xfrm>
          <a:off x="15481300" y="104451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67310</xdr:rowOff>
    </xdr:from>
    <xdr:to>
      <xdr:col>76</xdr:col>
      <xdr:colOff>165100</xdr:colOff>
      <xdr:row>60</xdr:row>
      <xdr:rowOff>168910</xdr:rowOff>
    </xdr:to>
    <xdr:sp macro="" textlink="">
      <xdr:nvSpPr>
        <xdr:cNvPr id="458" name="楕円 457">
          <a:extLst>
            <a:ext uri="{FF2B5EF4-FFF2-40B4-BE49-F238E27FC236}">
              <a16:creationId xmlns:a16="http://schemas.microsoft.com/office/drawing/2014/main" id="{0129D94B-0227-414D-9FC4-96FD4FCDAD99}"/>
            </a:ext>
          </a:extLst>
        </xdr:cNvPr>
        <xdr:cNvSpPr/>
      </xdr:nvSpPr>
      <xdr:spPr>
        <a:xfrm>
          <a:off x="14541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118110</xdr:rowOff>
    </xdr:from>
    <xdr:to>
      <xdr:col>81</xdr:col>
      <xdr:colOff>50800</xdr:colOff>
      <xdr:row>60</xdr:row>
      <xdr:rowOff>158115</xdr:rowOff>
    </xdr:to>
    <xdr:cxnSp macro="">
      <xdr:nvCxnSpPr>
        <xdr:cNvPr id="459" name="直線コネクタ 458">
          <a:extLst>
            <a:ext uri="{FF2B5EF4-FFF2-40B4-BE49-F238E27FC236}">
              <a16:creationId xmlns:a16="http://schemas.microsoft.com/office/drawing/2014/main" id="{FCF083D3-CA66-4785-BE17-E6818E652E38}"/>
            </a:ext>
          </a:extLst>
        </xdr:cNvPr>
        <xdr:cNvCxnSpPr/>
      </xdr:nvCxnSpPr>
      <xdr:spPr>
        <a:xfrm>
          <a:off x="14592300" y="104051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82550</xdr:rowOff>
    </xdr:from>
    <xdr:to>
      <xdr:col>72</xdr:col>
      <xdr:colOff>38100</xdr:colOff>
      <xdr:row>61</xdr:row>
      <xdr:rowOff>12700</xdr:rowOff>
    </xdr:to>
    <xdr:sp macro="" textlink="">
      <xdr:nvSpPr>
        <xdr:cNvPr id="460" name="楕円 459">
          <a:extLst>
            <a:ext uri="{FF2B5EF4-FFF2-40B4-BE49-F238E27FC236}">
              <a16:creationId xmlns:a16="http://schemas.microsoft.com/office/drawing/2014/main" id="{23E749AD-0F0F-4662-B437-E8244787731C}"/>
            </a:ext>
          </a:extLst>
        </xdr:cNvPr>
        <xdr:cNvSpPr/>
      </xdr:nvSpPr>
      <xdr:spPr>
        <a:xfrm>
          <a:off x="13652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118110</xdr:rowOff>
    </xdr:from>
    <xdr:to>
      <xdr:col>76</xdr:col>
      <xdr:colOff>114300</xdr:colOff>
      <xdr:row>60</xdr:row>
      <xdr:rowOff>133350</xdr:rowOff>
    </xdr:to>
    <xdr:cxnSp macro="">
      <xdr:nvCxnSpPr>
        <xdr:cNvPr id="461" name="直線コネクタ 460">
          <a:extLst>
            <a:ext uri="{FF2B5EF4-FFF2-40B4-BE49-F238E27FC236}">
              <a16:creationId xmlns:a16="http://schemas.microsoft.com/office/drawing/2014/main" id="{C1A8C4FB-98A9-4B01-A547-79E1E941BAD1}"/>
            </a:ext>
          </a:extLst>
        </xdr:cNvPr>
        <xdr:cNvCxnSpPr/>
      </xdr:nvCxnSpPr>
      <xdr:spPr>
        <a:xfrm flipV="1">
          <a:off x="13703300" y="104051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46355</xdr:rowOff>
    </xdr:from>
    <xdr:to>
      <xdr:col>67</xdr:col>
      <xdr:colOff>101600</xdr:colOff>
      <xdr:row>60</xdr:row>
      <xdr:rowOff>147955</xdr:rowOff>
    </xdr:to>
    <xdr:sp macro="" textlink="">
      <xdr:nvSpPr>
        <xdr:cNvPr id="462" name="楕円 461">
          <a:extLst>
            <a:ext uri="{FF2B5EF4-FFF2-40B4-BE49-F238E27FC236}">
              <a16:creationId xmlns:a16="http://schemas.microsoft.com/office/drawing/2014/main" id="{2A8853E7-E46C-46AD-B0D3-0DD64770BCFB}"/>
            </a:ext>
          </a:extLst>
        </xdr:cNvPr>
        <xdr:cNvSpPr/>
      </xdr:nvSpPr>
      <xdr:spPr>
        <a:xfrm>
          <a:off x="12763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97155</xdr:rowOff>
    </xdr:from>
    <xdr:to>
      <xdr:col>71</xdr:col>
      <xdr:colOff>177800</xdr:colOff>
      <xdr:row>60</xdr:row>
      <xdr:rowOff>133350</xdr:rowOff>
    </xdr:to>
    <xdr:cxnSp macro="">
      <xdr:nvCxnSpPr>
        <xdr:cNvPr id="463" name="直線コネクタ 462">
          <a:extLst>
            <a:ext uri="{FF2B5EF4-FFF2-40B4-BE49-F238E27FC236}">
              <a16:creationId xmlns:a16="http://schemas.microsoft.com/office/drawing/2014/main" id="{48688D3E-5A91-411E-A093-27856BC08C94}"/>
            </a:ext>
          </a:extLst>
        </xdr:cNvPr>
        <xdr:cNvCxnSpPr/>
      </xdr:nvCxnSpPr>
      <xdr:spPr>
        <a:xfrm>
          <a:off x="12814300" y="103841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464" name="n_1aveValue【学校施設】&#10;有形固定資産減価償却率">
          <a:extLst>
            <a:ext uri="{FF2B5EF4-FFF2-40B4-BE49-F238E27FC236}">
              <a16:creationId xmlns:a16="http://schemas.microsoft.com/office/drawing/2014/main" id="{E3A94990-8BFF-46AB-BC19-A36A3FF1322D}"/>
            </a:ext>
          </a:extLst>
        </xdr:cNvPr>
        <xdr:cNvSpPr txBox="1"/>
      </xdr:nvSpPr>
      <xdr:spPr>
        <a:xfrm>
          <a:off x="15266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465" name="n_2aveValue【学校施設】&#10;有形固定資産減価償却率">
          <a:extLst>
            <a:ext uri="{FF2B5EF4-FFF2-40B4-BE49-F238E27FC236}">
              <a16:creationId xmlns:a16="http://schemas.microsoft.com/office/drawing/2014/main" id="{EC74D44A-5E4B-45A2-B8E8-EE1CCAE4680D}"/>
            </a:ext>
          </a:extLst>
        </xdr:cNvPr>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466" name="n_3aveValue【学校施設】&#10;有形固定資産減価償却率">
          <a:extLst>
            <a:ext uri="{FF2B5EF4-FFF2-40B4-BE49-F238E27FC236}">
              <a16:creationId xmlns:a16="http://schemas.microsoft.com/office/drawing/2014/main" id="{EE84F119-FD06-4512-965C-9041D111F64F}"/>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467" name="n_4aveValue【学校施設】&#10;有形固定資産減価償却率">
          <a:extLst>
            <a:ext uri="{FF2B5EF4-FFF2-40B4-BE49-F238E27FC236}">
              <a16:creationId xmlns:a16="http://schemas.microsoft.com/office/drawing/2014/main" id="{E0B84238-B52F-47B9-B107-681794356E5F}"/>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28592</xdr:rowOff>
    </xdr:from>
    <xdr:ext cx="405111" cy="259045"/>
    <xdr:sp macro="" textlink="">
      <xdr:nvSpPr>
        <xdr:cNvPr id="468" name="n_1mainValue【学校施設】&#10;有形固定資産減価償却率">
          <a:extLst>
            <a:ext uri="{FF2B5EF4-FFF2-40B4-BE49-F238E27FC236}">
              <a16:creationId xmlns:a16="http://schemas.microsoft.com/office/drawing/2014/main" id="{22689AEE-83D9-4CCE-93FF-5338203B7457}"/>
            </a:ext>
          </a:extLst>
        </xdr:cNvPr>
        <xdr:cNvSpPr txBox="1"/>
      </xdr:nvSpPr>
      <xdr:spPr>
        <a:xfrm>
          <a:off x="152660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160037</xdr:rowOff>
    </xdr:from>
    <xdr:ext cx="405111" cy="259045"/>
    <xdr:sp macro="" textlink="">
      <xdr:nvSpPr>
        <xdr:cNvPr id="469" name="n_2mainValue【学校施設】&#10;有形固定資産減価償却率">
          <a:extLst>
            <a:ext uri="{FF2B5EF4-FFF2-40B4-BE49-F238E27FC236}">
              <a16:creationId xmlns:a16="http://schemas.microsoft.com/office/drawing/2014/main" id="{78CDDE1E-9B96-4F9F-8FEC-D70635D1D3B4}"/>
            </a:ext>
          </a:extLst>
        </xdr:cNvPr>
        <xdr:cNvSpPr txBox="1"/>
      </xdr:nvSpPr>
      <xdr:spPr>
        <a:xfrm>
          <a:off x="14389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3827</xdr:rowOff>
    </xdr:from>
    <xdr:ext cx="405111" cy="259045"/>
    <xdr:sp macro="" textlink="">
      <xdr:nvSpPr>
        <xdr:cNvPr id="470" name="n_3mainValue【学校施設】&#10;有形固定資産減価償却率">
          <a:extLst>
            <a:ext uri="{FF2B5EF4-FFF2-40B4-BE49-F238E27FC236}">
              <a16:creationId xmlns:a16="http://schemas.microsoft.com/office/drawing/2014/main" id="{780D3F16-3AF1-494C-98AD-8D9C8CB74FDF}"/>
            </a:ext>
          </a:extLst>
        </xdr:cNvPr>
        <xdr:cNvSpPr txBox="1"/>
      </xdr:nvSpPr>
      <xdr:spPr>
        <a:xfrm>
          <a:off x="13500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139082</xdr:rowOff>
    </xdr:from>
    <xdr:ext cx="405111" cy="259045"/>
    <xdr:sp macro="" textlink="">
      <xdr:nvSpPr>
        <xdr:cNvPr id="471" name="n_4mainValue【学校施設】&#10;有形固定資産減価償却率">
          <a:extLst>
            <a:ext uri="{FF2B5EF4-FFF2-40B4-BE49-F238E27FC236}">
              <a16:creationId xmlns:a16="http://schemas.microsoft.com/office/drawing/2014/main" id="{7E0CD883-F6AE-4989-848A-D3FA23200C83}"/>
            </a:ext>
          </a:extLst>
        </xdr:cNvPr>
        <xdr:cNvSpPr txBox="1"/>
      </xdr:nvSpPr>
      <xdr:spPr>
        <a:xfrm>
          <a:off x="12611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956C5923-E1AD-41A8-ABCD-FCD6C668440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F2C75670-E223-4DED-83B0-F564D232F00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366D8EF1-6DEF-484D-B341-7DD3DB772D3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85DB7964-6E62-447D-83CB-289594664E8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D4E2BBEB-B44E-484E-A70D-5646F47D0AC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D6AD2199-3EF3-4728-B20E-9F7096BF8E7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1A90703F-6B76-48C6-9098-1C05CD3A277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33A8DBEE-078A-4980-BAA2-5E96AB4DFB7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86B3924C-E27C-4CB4-95EF-45692561C3A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84BA7387-850E-4F25-8D90-F7FCB4C9294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2" name="テキスト ボックス 481">
          <a:extLst>
            <a:ext uri="{FF2B5EF4-FFF2-40B4-BE49-F238E27FC236}">
              <a16:creationId xmlns:a16="http://schemas.microsoft.com/office/drawing/2014/main" id="{57680435-501D-492E-AE69-1BF28890BC9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3" name="直線コネクタ 482">
          <a:extLst>
            <a:ext uri="{FF2B5EF4-FFF2-40B4-BE49-F238E27FC236}">
              <a16:creationId xmlns:a16="http://schemas.microsoft.com/office/drawing/2014/main" id="{1C1A4390-92DD-4850-A286-171E0394B5C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4" name="テキスト ボックス 483">
          <a:extLst>
            <a:ext uri="{FF2B5EF4-FFF2-40B4-BE49-F238E27FC236}">
              <a16:creationId xmlns:a16="http://schemas.microsoft.com/office/drawing/2014/main" id="{3CEAE4C2-4700-4BF9-8125-34EFE251020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5" name="直線コネクタ 484">
          <a:extLst>
            <a:ext uri="{FF2B5EF4-FFF2-40B4-BE49-F238E27FC236}">
              <a16:creationId xmlns:a16="http://schemas.microsoft.com/office/drawing/2014/main" id="{BF94B7B0-5400-4ECA-8993-646B9A3B50D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6" name="テキスト ボックス 485">
          <a:extLst>
            <a:ext uri="{FF2B5EF4-FFF2-40B4-BE49-F238E27FC236}">
              <a16:creationId xmlns:a16="http://schemas.microsoft.com/office/drawing/2014/main" id="{EAA227D1-451C-439C-A9F4-DDA08067FCA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7" name="直線コネクタ 486">
          <a:extLst>
            <a:ext uri="{FF2B5EF4-FFF2-40B4-BE49-F238E27FC236}">
              <a16:creationId xmlns:a16="http://schemas.microsoft.com/office/drawing/2014/main" id="{63EDAF7B-4244-4FB2-9422-E5EE24E0424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8" name="テキスト ボックス 487">
          <a:extLst>
            <a:ext uri="{FF2B5EF4-FFF2-40B4-BE49-F238E27FC236}">
              <a16:creationId xmlns:a16="http://schemas.microsoft.com/office/drawing/2014/main" id="{BAB01F06-7C84-4649-8991-7B7B2D2E5E9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9" name="直線コネクタ 488">
          <a:extLst>
            <a:ext uri="{FF2B5EF4-FFF2-40B4-BE49-F238E27FC236}">
              <a16:creationId xmlns:a16="http://schemas.microsoft.com/office/drawing/2014/main" id="{B7E06480-350A-4CDD-AD80-D1C9C2DBEA9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0" name="テキスト ボックス 489">
          <a:extLst>
            <a:ext uri="{FF2B5EF4-FFF2-40B4-BE49-F238E27FC236}">
              <a16:creationId xmlns:a16="http://schemas.microsoft.com/office/drawing/2014/main" id="{1B0673FE-353C-4666-B596-B2D4452D2D0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1" name="直線コネクタ 490">
          <a:extLst>
            <a:ext uri="{FF2B5EF4-FFF2-40B4-BE49-F238E27FC236}">
              <a16:creationId xmlns:a16="http://schemas.microsoft.com/office/drawing/2014/main" id="{C11BC09D-9CDE-4887-BD9D-E88FAB6D120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2" name="テキスト ボックス 491">
          <a:extLst>
            <a:ext uri="{FF2B5EF4-FFF2-40B4-BE49-F238E27FC236}">
              <a16:creationId xmlns:a16="http://schemas.microsoft.com/office/drawing/2014/main" id="{C9584B3E-4F50-4E33-86E2-83CC74F23F2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F4D2A63D-8F12-4B37-809C-9BF1C076F24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B6056E76-B087-4D96-AFFA-34782849728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a:extLst>
            <a:ext uri="{FF2B5EF4-FFF2-40B4-BE49-F238E27FC236}">
              <a16:creationId xmlns:a16="http://schemas.microsoft.com/office/drawing/2014/main" id="{6A3CF779-8280-48D6-9047-EAFB28FD1AA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49149</xdr:rowOff>
    </xdr:from>
    <xdr:to>
      <xdr:col>116</xdr:col>
      <xdr:colOff>62864</xdr:colOff>
      <xdr:row>63</xdr:row>
      <xdr:rowOff>164211</xdr:rowOff>
    </xdr:to>
    <xdr:cxnSp macro="">
      <xdr:nvCxnSpPr>
        <xdr:cNvPr id="496" name="直線コネクタ 495">
          <a:extLst>
            <a:ext uri="{FF2B5EF4-FFF2-40B4-BE49-F238E27FC236}">
              <a16:creationId xmlns:a16="http://schemas.microsoft.com/office/drawing/2014/main" id="{926B62B7-117D-4556-B921-96E036FD8195}"/>
            </a:ext>
          </a:extLst>
        </xdr:cNvPr>
        <xdr:cNvCxnSpPr/>
      </xdr:nvCxnSpPr>
      <xdr:spPr>
        <a:xfrm flipV="1">
          <a:off x="22160864" y="9478899"/>
          <a:ext cx="0" cy="148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168038</xdr:rowOff>
    </xdr:from>
    <xdr:ext cx="469744" cy="259045"/>
    <xdr:sp macro="" textlink="">
      <xdr:nvSpPr>
        <xdr:cNvPr id="497" name="【学校施設】&#10;一人当たり面積最小値テキスト">
          <a:extLst>
            <a:ext uri="{FF2B5EF4-FFF2-40B4-BE49-F238E27FC236}">
              <a16:creationId xmlns:a16="http://schemas.microsoft.com/office/drawing/2014/main" id="{F407E47A-59C2-489F-9409-C55FFC721E7D}"/>
            </a:ext>
          </a:extLst>
        </xdr:cNvPr>
        <xdr:cNvSpPr txBox="1"/>
      </xdr:nvSpPr>
      <xdr:spPr>
        <a:xfrm>
          <a:off x="22199600" y="1096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164211</xdr:rowOff>
    </xdr:from>
    <xdr:to>
      <xdr:col>116</xdr:col>
      <xdr:colOff>152400</xdr:colOff>
      <xdr:row>63</xdr:row>
      <xdr:rowOff>164211</xdr:rowOff>
    </xdr:to>
    <xdr:cxnSp macro="">
      <xdr:nvCxnSpPr>
        <xdr:cNvPr id="498" name="直線コネクタ 497">
          <a:extLst>
            <a:ext uri="{FF2B5EF4-FFF2-40B4-BE49-F238E27FC236}">
              <a16:creationId xmlns:a16="http://schemas.microsoft.com/office/drawing/2014/main" id="{8DF57707-BAF6-4687-9FDD-847563DF4A14}"/>
            </a:ext>
          </a:extLst>
        </xdr:cNvPr>
        <xdr:cNvCxnSpPr/>
      </xdr:nvCxnSpPr>
      <xdr:spPr>
        <a:xfrm>
          <a:off x="22072600" y="10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167276</xdr:rowOff>
    </xdr:from>
    <xdr:ext cx="469744" cy="259045"/>
    <xdr:sp macro="" textlink="">
      <xdr:nvSpPr>
        <xdr:cNvPr id="499" name="【学校施設】&#10;一人当たり面積最大値テキスト">
          <a:extLst>
            <a:ext uri="{FF2B5EF4-FFF2-40B4-BE49-F238E27FC236}">
              <a16:creationId xmlns:a16="http://schemas.microsoft.com/office/drawing/2014/main" id="{B63B2AD1-6846-413E-9D50-9EC22F4BF564}"/>
            </a:ext>
          </a:extLst>
        </xdr:cNvPr>
        <xdr:cNvSpPr txBox="1"/>
      </xdr:nvSpPr>
      <xdr:spPr>
        <a:xfrm>
          <a:off x="22199600" y="925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49149</xdr:rowOff>
    </xdr:from>
    <xdr:to>
      <xdr:col>116</xdr:col>
      <xdr:colOff>152400</xdr:colOff>
      <xdr:row>55</xdr:row>
      <xdr:rowOff>49149</xdr:rowOff>
    </xdr:to>
    <xdr:cxnSp macro="">
      <xdr:nvCxnSpPr>
        <xdr:cNvPr id="500" name="直線コネクタ 499">
          <a:extLst>
            <a:ext uri="{FF2B5EF4-FFF2-40B4-BE49-F238E27FC236}">
              <a16:creationId xmlns:a16="http://schemas.microsoft.com/office/drawing/2014/main" id="{2BF0AB29-2D9F-4F2E-B4DC-C6E6715BE7BA}"/>
            </a:ext>
          </a:extLst>
        </xdr:cNvPr>
        <xdr:cNvCxnSpPr/>
      </xdr:nvCxnSpPr>
      <xdr:spPr>
        <a:xfrm>
          <a:off x="22072600" y="947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66565</xdr:rowOff>
    </xdr:from>
    <xdr:ext cx="469744" cy="259045"/>
    <xdr:sp macro="" textlink="">
      <xdr:nvSpPr>
        <xdr:cNvPr id="501" name="【学校施設】&#10;一人当たり面積平均値テキスト">
          <a:extLst>
            <a:ext uri="{FF2B5EF4-FFF2-40B4-BE49-F238E27FC236}">
              <a16:creationId xmlns:a16="http://schemas.microsoft.com/office/drawing/2014/main" id="{9B4899EE-6AF3-432D-B1A1-5642ACF3CCA1}"/>
            </a:ext>
          </a:extLst>
        </xdr:cNvPr>
        <xdr:cNvSpPr txBox="1"/>
      </xdr:nvSpPr>
      <xdr:spPr>
        <a:xfrm>
          <a:off x="22199600" y="10353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43688</xdr:rowOff>
    </xdr:from>
    <xdr:to>
      <xdr:col>116</xdr:col>
      <xdr:colOff>114300</xdr:colOff>
      <xdr:row>61</xdr:row>
      <xdr:rowOff>145288</xdr:rowOff>
    </xdr:to>
    <xdr:sp macro="" textlink="">
      <xdr:nvSpPr>
        <xdr:cNvPr id="502" name="フローチャート: 判断 501">
          <a:extLst>
            <a:ext uri="{FF2B5EF4-FFF2-40B4-BE49-F238E27FC236}">
              <a16:creationId xmlns:a16="http://schemas.microsoft.com/office/drawing/2014/main" id="{EC07D33E-12D7-47CA-89F9-84112180EF8A}"/>
            </a:ext>
          </a:extLst>
        </xdr:cNvPr>
        <xdr:cNvSpPr/>
      </xdr:nvSpPr>
      <xdr:spPr>
        <a:xfrm>
          <a:off x="22110700" y="105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16637</xdr:rowOff>
    </xdr:from>
    <xdr:to>
      <xdr:col>112</xdr:col>
      <xdr:colOff>38100</xdr:colOff>
      <xdr:row>61</xdr:row>
      <xdr:rowOff>118237</xdr:rowOff>
    </xdr:to>
    <xdr:sp macro="" textlink="">
      <xdr:nvSpPr>
        <xdr:cNvPr id="503" name="フローチャート: 判断 502">
          <a:extLst>
            <a:ext uri="{FF2B5EF4-FFF2-40B4-BE49-F238E27FC236}">
              <a16:creationId xmlns:a16="http://schemas.microsoft.com/office/drawing/2014/main" id="{667C6949-77A3-4ECD-A6C3-FB62368A6514}"/>
            </a:ext>
          </a:extLst>
        </xdr:cNvPr>
        <xdr:cNvSpPr/>
      </xdr:nvSpPr>
      <xdr:spPr>
        <a:xfrm>
          <a:off x="21272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106172</xdr:rowOff>
    </xdr:from>
    <xdr:to>
      <xdr:col>107</xdr:col>
      <xdr:colOff>101600</xdr:colOff>
      <xdr:row>62</xdr:row>
      <xdr:rowOff>36322</xdr:rowOff>
    </xdr:to>
    <xdr:sp macro="" textlink="">
      <xdr:nvSpPr>
        <xdr:cNvPr id="504" name="フローチャート: 判断 503">
          <a:extLst>
            <a:ext uri="{FF2B5EF4-FFF2-40B4-BE49-F238E27FC236}">
              <a16:creationId xmlns:a16="http://schemas.microsoft.com/office/drawing/2014/main" id="{38526CAB-A755-4572-BE92-C8E84940F062}"/>
            </a:ext>
          </a:extLst>
        </xdr:cNvPr>
        <xdr:cNvSpPr/>
      </xdr:nvSpPr>
      <xdr:spPr>
        <a:xfrm>
          <a:off x="20383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49403</xdr:rowOff>
    </xdr:from>
    <xdr:to>
      <xdr:col>102</xdr:col>
      <xdr:colOff>165100</xdr:colOff>
      <xdr:row>61</xdr:row>
      <xdr:rowOff>151003</xdr:rowOff>
    </xdr:to>
    <xdr:sp macro="" textlink="">
      <xdr:nvSpPr>
        <xdr:cNvPr id="505" name="フローチャート: 判断 504">
          <a:extLst>
            <a:ext uri="{FF2B5EF4-FFF2-40B4-BE49-F238E27FC236}">
              <a16:creationId xmlns:a16="http://schemas.microsoft.com/office/drawing/2014/main" id="{C5239085-4F7F-471E-B7DA-DB321C44373A}"/>
            </a:ext>
          </a:extLst>
        </xdr:cNvPr>
        <xdr:cNvSpPr/>
      </xdr:nvSpPr>
      <xdr:spPr>
        <a:xfrm>
          <a:off x="19494500" y="105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80645</xdr:rowOff>
    </xdr:from>
    <xdr:to>
      <xdr:col>98</xdr:col>
      <xdr:colOff>38100</xdr:colOff>
      <xdr:row>62</xdr:row>
      <xdr:rowOff>10795</xdr:rowOff>
    </xdr:to>
    <xdr:sp macro="" textlink="">
      <xdr:nvSpPr>
        <xdr:cNvPr id="506" name="フローチャート: 判断 505">
          <a:extLst>
            <a:ext uri="{FF2B5EF4-FFF2-40B4-BE49-F238E27FC236}">
              <a16:creationId xmlns:a16="http://schemas.microsoft.com/office/drawing/2014/main" id="{2C28AFF4-DD47-45EF-B0DC-E7195B180900}"/>
            </a:ext>
          </a:extLst>
        </xdr:cNvPr>
        <xdr:cNvSpPr/>
      </xdr:nvSpPr>
      <xdr:spPr>
        <a:xfrm>
          <a:off x="18605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B866DB7D-F39C-4247-8FCC-FC29054A931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F2F6CB7E-106A-43CB-B0E7-666A7C586BC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D693311E-8575-48D6-AA92-993306B00AB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87B5FBB8-07C4-454E-AF83-0E07E5C01DF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19EB07B2-096F-4C43-91E6-04A9104F5B5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118364</xdr:rowOff>
    </xdr:from>
    <xdr:to>
      <xdr:col>116</xdr:col>
      <xdr:colOff>114300</xdr:colOff>
      <xdr:row>62</xdr:row>
      <xdr:rowOff>48514</xdr:rowOff>
    </xdr:to>
    <xdr:sp macro="" textlink="">
      <xdr:nvSpPr>
        <xdr:cNvPr id="512" name="楕円 511">
          <a:extLst>
            <a:ext uri="{FF2B5EF4-FFF2-40B4-BE49-F238E27FC236}">
              <a16:creationId xmlns:a16="http://schemas.microsoft.com/office/drawing/2014/main" id="{C3F1CF38-A975-409D-A209-18779ED69264}"/>
            </a:ext>
          </a:extLst>
        </xdr:cNvPr>
        <xdr:cNvSpPr/>
      </xdr:nvSpPr>
      <xdr:spPr>
        <a:xfrm>
          <a:off x="221107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96791</xdr:rowOff>
    </xdr:from>
    <xdr:ext cx="469744" cy="259045"/>
    <xdr:sp macro="" textlink="">
      <xdr:nvSpPr>
        <xdr:cNvPr id="513" name="【学校施設】&#10;一人当たり面積該当値テキスト">
          <a:extLst>
            <a:ext uri="{FF2B5EF4-FFF2-40B4-BE49-F238E27FC236}">
              <a16:creationId xmlns:a16="http://schemas.microsoft.com/office/drawing/2014/main" id="{A1EB877D-2EB0-440B-B544-E519AF4DB826}"/>
            </a:ext>
          </a:extLst>
        </xdr:cNvPr>
        <xdr:cNvSpPr txBox="1"/>
      </xdr:nvSpPr>
      <xdr:spPr>
        <a:xfrm>
          <a:off x="22199600" y="1055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130937</xdr:rowOff>
    </xdr:from>
    <xdr:to>
      <xdr:col>112</xdr:col>
      <xdr:colOff>38100</xdr:colOff>
      <xdr:row>62</xdr:row>
      <xdr:rowOff>61087</xdr:rowOff>
    </xdr:to>
    <xdr:sp macro="" textlink="">
      <xdr:nvSpPr>
        <xdr:cNvPr id="514" name="楕円 513">
          <a:extLst>
            <a:ext uri="{FF2B5EF4-FFF2-40B4-BE49-F238E27FC236}">
              <a16:creationId xmlns:a16="http://schemas.microsoft.com/office/drawing/2014/main" id="{56E33C96-DF95-4119-97F7-9C61E12090C4}"/>
            </a:ext>
          </a:extLst>
        </xdr:cNvPr>
        <xdr:cNvSpPr/>
      </xdr:nvSpPr>
      <xdr:spPr>
        <a:xfrm>
          <a:off x="21272500" y="1058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169164</xdr:rowOff>
    </xdr:from>
    <xdr:to>
      <xdr:col>116</xdr:col>
      <xdr:colOff>63500</xdr:colOff>
      <xdr:row>62</xdr:row>
      <xdr:rowOff>10287</xdr:rowOff>
    </xdr:to>
    <xdr:cxnSp macro="">
      <xdr:nvCxnSpPr>
        <xdr:cNvPr id="515" name="直線コネクタ 514">
          <a:extLst>
            <a:ext uri="{FF2B5EF4-FFF2-40B4-BE49-F238E27FC236}">
              <a16:creationId xmlns:a16="http://schemas.microsoft.com/office/drawing/2014/main" id="{56F0421D-6933-49CD-95D7-E99472773021}"/>
            </a:ext>
          </a:extLst>
        </xdr:cNvPr>
        <xdr:cNvCxnSpPr/>
      </xdr:nvCxnSpPr>
      <xdr:spPr>
        <a:xfrm flipV="1">
          <a:off x="21323300" y="10627614"/>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141224</xdr:rowOff>
    </xdr:from>
    <xdr:to>
      <xdr:col>107</xdr:col>
      <xdr:colOff>101600</xdr:colOff>
      <xdr:row>62</xdr:row>
      <xdr:rowOff>71374</xdr:rowOff>
    </xdr:to>
    <xdr:sp macro="" textlink="">
      <xdr:nvSpPr>
        <xdr:cNvPr id="516" name="楕円 515">
          <a:extLst>
            <a:ext uri="{FF2B5EF4-FFF2-40B4-BE49-F238E27FC236}">
              <a16:creationId xmlns:a16="http://schemas.microsoft.com/office/drawing/2014/main" id="{C2D7209F-6B7D-4268-BE3A-25AF0FFF5B45}"/>
            </a:ext>
          </a:extLst>
        </xdr:cNvPr>
        <xdr:cNvSpPr/>
      </xdr:nvSpPr>
      <xdr:spPr>
        <a:xfrm>
          <a:off x="20383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10287</xdr:rowOff>
    </xdr:from>
    <xdr:to>
      <xdr:col>111</xdr:col>
      <xdr:colOff>177800</xdr:colOff>
      <xdr:row>62</xdr:row>
      <xdr:rowOff>20574</xdr:rowOff>
    </xdr:to>
    <xdr:cxnSp macro="">
      <xdr:nvCxnSpPr>
        <xdr:cNvPr id="517" name="直線コネクタ 516">
          <a:extLst>
            <a:ext uri="{FF2B5EF4-FFF2-40B4-BE49-F238E27FC236}">
              <a16:creationId xmlns:a16="http://schemas.microsoft.com/office/drawing/2014/main" id="{30E1F24E-494D-4A65-86CC-99001140F9BC}"/>
            </a:ext>
          </a:extLst>
        </xdr:cNvPr>
        <xdr:cNvCxnSpPr/>
      </xdr:nvCxnSpPr>
      <xdr:spPr>
        <a:xfrm flipV="1">
          <a:off x="20434300" y="10640187"/>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154559</xdr:rowOff>
    </xdr:from>
    <xdr:to>
      <xdr:col>102</xdr:col>
      <xdr:colOff>165100</xdr:colOff>
      <xdr:row>62</xdr:row>
      <xdr:rowOff>84709</xdr:rowOff>
    </xdr:to>
    <xdr:sp macro="" textlink="">
      <xdr:nvSpPr>
        <xdr:cNvPr id="518" name="楕円 517">
          <a:extLst>
            <a:ext uri="{FF2B5EF4-FFF2-40B4-BE49-F238E27FC236}">
              <a16:creationId xmlns:a16="http://schemas.microsoft.com/office/drawing/2014/main" id="{768E7AF3-CDA6-4F8F-B370-FE09AC062105}"/>
            </a:ext>
          </a:extLst>
        </xdr:cNvPr>
        <xdr:cNvSpPr/>
      </xdr:nvSpPr>
      <xdr:spPr>
        <a:xfrm>
          <a:off x="19494500" y="1061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20574</xdr:rowOff>
    </xdr:from>
    <xdr:to>
      <xdr:col>107</xdr:col>
      <xdr:colOff>50800</xdr:colOff>
      <xdr:row>62</xdr:row>
      <xdr:rowOff>33909</xdr:rowOff>
    </xdr:to>
    <xdr:cxnSp macro="">
      <xdr:nvCxnSpPr>
        <xdr:cNvPr id="519" name="直線コネクタ 518">
          <a:extLst>
            <a:ext uri="{FF2B5EF4-FFF2-40B4-BE49-F238E27FC236}">
              <a16:creationId xmlns:a16="http://schemas.microsoft.com/office/drawing/2014/main" id="{2930C6C5-CA7E-4F45-9A83-B1573243A50E}"/>
            </a:ext>
          </a:extLst>
        </xdr:cNvPr>
        <xdr:cNvCxnSpPr/>
      </xdr:nvCxnSpPr>
      <xdr:spPr>
        <a:xfrm flipV="1">
          <a:off x="19545300" y="10650474"/>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164846</xdr:rowOff>
    </xdr:from>
    <xdr:to>
      <xdr:col>98</xdr:col>
      <xdr:colOff>38100</xdr:colOff>
      <xdr:row>62</xdr:row>
      <xdr:rowOff>94996</xdr:rowOff>
    </xdr:to>
    <xdr:sp macro="" textlink="">
      <xdr:nvSpPr>
        <xdr:cNvPr id="520" name="楕円 519">
          <a:extLst>
            <a:ext uri="{FF2B5EF4-FFF2-40B4-BE49-F238E27FC236}">
              <a16:creationId xmlns:a16="http://schemas.microsoft.com/office/drawing/2014/main" id="{5FAF6804-8C7E-4CFD-8907-D3E75115B5CC}"/>
            </a:ext>
          </a:extLst>
        </xdr:cNvPr>
        <xdr:cNvSpPr/>
      </xdr:nvSpPr>
      <xdr:spPr>
        <a:xfrm>
          <a:off x="18605500" y="1062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33909</xdr:rowOff>
    </xdr:from>
    <xdr:to>
      <xdr:col>102</xdr:col>
      <xdr:colOff>114300</xdr:colOff>
      <xdr:row>62</xdr:row>
      <xdr:rowOff>44196</xdr:rowOff>
    </xdr:to>
    <xdr:cxnSp macro="">
      <xdr:nvCxnSpPr>
        <xdr:cNvPr id="521" name="直線コネクタ 520">
          <a:extLst>
            <a:ext uri="{FF2B5EF4-FFF2-40B4-BE49-F238E27FC236}">
              <a16:creationId xmlns:a16="http://schemas.microsoft.com/office/drawing/2014/main" id="{4181FDB1-3796-4A9E-92AD-3ACAD6D9C1D2}"/>
            </a:ext>
          </a:extLst>
        </xdr:cNvPr>
        <xdr:cNvCxnSpPr/>
      </xdr:nvCxnSpPr>
      <xdr:spPr>
        <a:xfrm flipV="1">
          <a:off x="18656300" y="10663809"/>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134764</xdr:rowOff>
    </xdr:from>
    <xdr:ext cx="469744" cy="259045"/>
    <xdr:sp macro="" textlink="">
      <xdr:nvSpPr>
        <xdr:cNvPr id="522" name="n_1aveValue【学校施設】&#10;一人当たり面積">
          <a:extLst>
            <a:ext uri="{FF2B5EF4-FFF2-40B4-BE49-F238E27FC236}">
              <a16:creationId xmlns:a16="http://schemas.microsoft.com/office/drawing/2014/main" id="{80D326DA-8DB0-4CC0-92E0-5775881DEA73}"/>
            </a:ext>
          </a:extLst>
        </xdr:cNvPr>
        <xdr:cNvSpPr txBox="1"/>
      </xdr:nvSpPr>
      <xdr:spPr>
        <a:xfrm>
          <a:off x="210757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52849</xdr:rowOff>
    </xdr:from>
    <xdr:ext cx="469744" cy="259045"/>
    <xdr:sp macro="" textlink="">
      <xdr:nvSpPr>
        <xdr:cNvPr id="523" name="n_2aveValue【学校施設】&#10;一人当たり面積">
          <a:extLst>
            <a:ext uri="{FF2B5EF4-FFF2-40B4-BE49-F238E27FC236}">
              <a16:creationId xmlns:a16="http://schemas.microsoft.com/office/drawing/2014/main" id="{F2228B4A-2676-4003-AFDA-442F7E852760}"/>
            </a:ext>
          </a:extLst>
        </xdr:cNvPr>
        <xdr:cNvSpPr txBox="1"/>
      </xdr:nvSpPr>
      <xdr:spPr>
        <a:xfrm>
          <a:off x="20199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167530</xdr:rowOff>
    </xdr:from>
    <xdr:ext cx="469744" cy="259045"/>
    <xdr:sp macro="" textlink="">
      <xdr:nvSpPr>
        <xdr:cNvPr id="524" name="n_3aveValue【学校施設】&#10;一人当たり面積">
          <a:extLst>
            <a:ext uri="{FF2B5EF4-FFF2-40B4-BE49-F238E27FC236}">
              <a16:creationId xmlns:a16="http://schemas.microsoft.com/office/drawing/2014/main" id="{0ACC7A0F-FDB5-4529-B692-26863CED52DD}"/>
            </a:ext>
          </a:extLst>
        </xdr:cNvPr>
        <xdr:cNvSpPr txBox="1"/>
      </xdr:nvSpPr>
      <xdr:spPr>
        <a:xfrm>
          <a:off x="19310427" y="1028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27322</xdr:rowOff>
    </xdr:from>
    <xdr:ext cx="469744" cy="259045"/>
    <xdr:sp macro="" textlink="">
      <xdr:nvSpPr>
        <xdr:cNvPr id="525" name="n_4aveValue【学校施設】&#10;一人当たり面積">
          <a:extLst>
            <a:ext uri="{FF2B5EF4-FFF2-40B4-BE49-F238E27FC236}">
              <a16:creationId xmlns:a16="http://schemas.microsoft.com/office/drawing/2014/main" id="{98AFE539-670D-4863-BE26-43D9D075BC8C}"/>
            </a:ext>
          </a:extLst>
        </xdr:cNvPr>
        <xdr:cNvSpPr txBox="1"/>
      </xdr:nvSpPr>
      <xdr:spPr>
        <a:xfrm>
          <a:off x="18421427" y="1031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52214</xdr:rowOff>
    </xdr:from>
    <xdr:ext cx="469744" cy="259045"/>
    <xdr:sp macro="" textlink="">
      <xdr:nvSpPr>
        <xdr:cNvPr id="526" name="n_1mainValue【学校施設】&#10;一人当たり面積">
          <a:extLst>
            <a:ext uri="{FF2B5EF4-FFF2-40B4-BE49-F238E27FC236}">
              <a16:creationId xmlns:a16="http://schemas.microsoft.com/office/drawing/2014/main" id="{11ECEB09-ACC6-4607-9613-AED6625EC421}"/>
            </a:ext>
          </a:extLst>
        </xdr:cNvPr>
        <xdr:cNvSpPr txBox="1"/>
      </xdr:nvSpPr>
      <xdr:spPr>
        <a:xfrm>
          <a:off x="21075727" y="1068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62501</xdr:rowOff>
    </xdr:from>
    <xdr:ext cx="469744" cy="259045"/>
    <xdr:sp macro="" textlink="">
      <xdr:nvSpPr>
        <xdr:cNvPr id="527" name="n_2mainValue【学校施設】&#10;一人当たり面積">
          <a:extLst>
            <a:ext uri="{FF2B5EF4-FFF2-40B4-BE49-F238E27FC236}">
              <a16:creationId xmlns:a16="http://schemas.microsoft.com/office/drawing/2014/main" id="{4B69DC8E-C155-43EA-A6F6-5FC2314C13B3}"/>
            </a:ext>
          </a:extLst>
        </xdr:cNvPr>
        <xdr:cNvSpPr txBox="1"/>
      </xdr:nvSpPr>
      <xdr:spPr>
        <a:xfrm>
          <a:off x="20199427" y="1069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75836</xdr:rowOff>
    </xdr:from>
    <xdr:ext cx="469744" cy="259045"/>
    <xdr:sp macro="" textlink="">
      <xdr:nvSpPr>
        <xdr:cNvPr id="528" name="n_3mainValue【学校施設】&#10;一人当たり面積">
          <a:extLst>
            <a:ext uri="{FF2B5EF4-FFF2-40B4-BE49-F238E27FC236}">
              <a16:creationId xmlns:a16="http://schemas.microsoft.com/office/drawing/2014/main" id="{72297B4B-CF07-4CF7-A3F7-CA4612D788F7}"/>
            </a:ext>
          </a:extLst>
        </xdr:cNvPr>
        <xdr:cNvSpPr txBox="1"/>
      </xdr:nvSpPr>
      <xdr:spPr>
        <a:xfrm>
          <a:off x="19310427" y="1070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86123</xdr:rowOff>
    </xdr:from>
    <xdr:ext cx="469744" cy="259045"/>
    <xdr:sp macro="" textlink="">
      <xdr:nvSpPr>
        <xdr:cNvPr id="529" name="n_4mainValue【学校施設】&#10;一人当たり面積">
          <a:extLst>
            <a:ext uri="{FF2B5EF4-FFF2-40B4-BE49-F238E27FC236}">
              <a16:creationId xmlns:a16="http://schemas.microsoft.com/office/drawing/2014/main" id="{4ECB7160-A42A-4987-8CCA-14A8996FCF45}"/>
            </a:ext>
          </a:extLst>
        </xdr:cNvPr>
        <xdr:cNvSpPr txBox="1"/>
      </xdr:nvSpPr>
      <xdr:spPr>
        <a:xfrm>
          <a:off x="18421427" y="1071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a:extLst>
            <a:ext uri="{FF2B5EF4-FFF2-40B4-BE49-F238E27FC236}">
              <a16:creationId xmlns:a16="http://schemas.microsoft.com/office/drawing/2014/main" id="{13E322BD-0A54-42E0-AA24-2089A41C884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a:extLst>
            <a:ext uri="{FF2B5EF4-FFF2-40B4-BE49-F238E27FC236}">
              <a16:creationId xmlns:a16="http://schemas.microsoft.com/office/drawing/2014/main" id="{DB56D751-0220-4DED-ACBF-AADAA08987E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a:extLst>
            <a:ext uri="{FF2B5EF4-FFF2-40B4-BE49-F238E27FC236}">
              <a16:creationId xmlns:a16="http://schemas.microsoft.com/office/drawing/2014/main" id="{43632317-31BC-441A-ABD2-9EE00A35B7C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a:extLst>
            <a:ext uri="{FF2B5EF4-FFF2-40B4-BE49-F238E27FC236}">
              <a16:creationId xmlns:a16="http://schemas.microsoft.com/office/drawing/2014/main" id="{F69D496D-F601-44F1-A57B-FF1AE0B3B5A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a:extLst>
            <a:ext uri="{FF2B5EF4-FFF2-40B4-BE49-F238E27FC236}">
              <a16:creationId xmlns:a16="http://schemas.microsoft.com/office/drawing/2014/main" id="{C8200DD0-8603-483A-84EE-040627D3ADD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a:extLst>
            <a:ext uri="{FF2B5EF4-FFF2-40B4-BE49-F238E27FC236}">
              <a16:creationId xmlns:a16="http://schemas.microsoft.com/office/drawing/2014/main" id="{4AC4922E-31C8-4995-A66A-DF74AAB8C39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a:extLst>
            <a:ext uri="{FF2B5EF4-FFF2-40B4-BE49-F238E27FC236}">
              <a16:creationId xmlns:a16="http://schemas.microsoft.com/office/drawing/2014/main" id="{89D3CF6F-5FF0-458A-8273-1F3B951D065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a:extLst>
            <a:ext uri="{FF2B5EF4-FFF2-40B4-BE49-F238E27FC236}">
              <a16:creationId xmlns:a16="http://schemas.microsoft.com/office/drawing/2014/main" id="{F9B2FC7F-7323-4266-B057-C2982DEF4B6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a:extLst>
            <a:ext uri="{FF2B5EF4-FFF2-40B4-BE49-F238E27FC236}">
              <a16:creationId xmlns:a16="http://schemas.microsoft.com/office/drawing/2014/main" id="{2A0B648B-EDE1-4D37-B01A-4A415E123CE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a:extLst>
            <a:ext uri="{FF2B5EF4-FFF2-40B4-BE49-F238E27FC236}">
              <a16:creationId xmlns:a16="http://schemas.microsoft.com/office/drawing/2014/main" id="{25189456-03A7-42CB-AF2A-46A54D068E0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a:extLst>
            <a:ext uri="{FF2B5EF4-FFF2-40B4-BE49-F238E27FC236}">
              <a16:creationId xmlns:a16="http://schemas.microsoft.com/office/drawing/2014/main" id="{F05D5907-E0CF-4C0F-9C0F-C1E0DC0FEDC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a:extLst>
            <a:ext uri="{FF2B5EF4-FFF2-40B4-BE49-F238E27FC236}">
              <a16:creationId xmlns:a16="http://schemas.microsoft.com/office/drawing/2014/main" id="{9159F309-8E61-40DB-9F22-4DC5C814C4F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a:extLst>
            <a:ext uri="{FF2B5EF4-FFF2-40B4-BE49-F238E27FC236}">
              <a16:creationId xmlns:a16="http://schemas.microsoft.com/office/drawing/2014/main" id="{BF290779-D998-40DE-9300-8394BD43979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a:extLst>
            <a:ext uri="{FF2B5EF4-FFF2-40B4-BE49-F238E27FC236}">
              <a16:creationId xmlns:a16="http://schemas.microsoft.com/office/drawing/2014/main" id="{DDF64460-C2E7-4B4F-A30F-EE99074E5C5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a:extLst>
            <a:ext uri="{FF2B5EF4-FFF2-40B4-BE49-F238E27FC236}">
              <a16:creationId xmlns:a16="http://schemas.microsoft.com/office/drawing/2014/main" id="{FAF0633B-5827-441F-8AF4-AAD8D0E4840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a:extLst>
            <a:ext uri="{FF2B5EF4-FFF2-40B4-BE49-F238E27FC236}">
              <a16:creationId xmlns:a16="http://schemas.microsoft.com/office/drawing/2014/main" id="{7BB735BE-2B20-4E94-85FB-AB8675F97E4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a:extLst>
            <a:ext uri="{FF2B5EF4-FFF2-40B4-BE49-F238E27FC236}">
              <a16:creationId xmlns:a16="http://schemas.microsoft.com/office/drawing/2014/main" id="{DBA55590-728C-4FDE-A347-D9DE1902978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a:extLst>
            <a:ext uri="{FF2B5EF4-FFF2-40B4-BE49-F238E27FC236}">
              <a16:creationId xmlns:a16="http://schemas.microsoft.com/office/drawing/2014/main" id="{A454A82E-9428-4511-88AD-5EBAD89BBE1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a:extLst>
            <a:ext uri="{FF2B5EF4-FFF2-40B4-BE49-F238E27FC236}">
              <a16:creationId xmlns:a16="http://schemas.microsoft.com/office/drawing/2014/main" id="{58B03D2C-4194-41E3-88AA-05C0E9B0365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a:extLst>
            <a:ext uri="{FF2B5EF4-FFF2-40B4-BE49-F238E27FC236}">
              <a16:creationId xmlns:a16="http://schemas.microsoft.com/office/drawing/2014/main" id="{5AC92250-DEBD-4EF0-8BF5-A416E9480B3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a:extLst>
            <a:ext uri="{FF2B5EF4-FFF2-40B4-BE49-F238E27FC236}">
              <a16:creationId xmlns:a16="http://schemas.microsoft.com/office/drawing/2014/main" id="{A9B6157F-C539-4AA3-A01D-9DA0A722F9A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a:extLst>
            <a:ext uri="{FF2B5EF4-FFF2-40B4-BE49-F238E27FC236}">
              <a16:creationId xmlns:a16="http://schemas.microsoft.com/office/drawing/2014/main" id="{BDF3666C-12D9-4FDE-AF13-BEC3802FB53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a:extLst>
            <a:ext uri="{FF2B5EF4-FFF2-40B4-BE49-F238E27FC236}">
              <a16:creationId xmlns:a16="http://schemas.microsoft.com/office/drawing/2014/main" id="{ED1BE733-816E-4EB2-BE56-44861B3A08F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a:extLst>
            <a:ext uri="{FF2B5EF4-FFF2-40B4-BE49-F238E27FC236}">
              <a16:creationId xmlns:a16="http://schemas.microsoft.com/office/drawing/2014/main" id="{9F28B820-CFA6-4426-BBE2-20BA011F7ED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a:extLst>
            <a:ext uri="{FF2B5EF4-FFF2-40B4-BE49-F238E27FC236}">
              <a16:creationId xmlns:a16="http://schemas.microsoft.com/office/drawing/2014/main" id="{2C40BF6C-1DD9-4BC9-A5A1-9A2B20F0CDB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a:extLst>
            <a:ext uri="{FF2B5EF4-FFF2-40B4-BE49-F238E27FC236}">
              <a16:creationId xmlns:a16="http://schemas.microsoft.com/office/drawing/2014/main" id="{9EFEDDC1-A014-46A7-B78E-8D8C2BC8CAB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6" name="テキスト ボックス 555">
          <a:extLst>
            <a:ext uri="{FF2B5EF4-FFF2-40B4-BE49-F238E27FC236}">
              <a16:creationId xmlns:a16="http://schemas.microsoft.com/office/drawing/2014/main" id="{980D45EB-6A90-45F2-8059-5863D2DF79E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7" name="直線コネクタ 556">
          <a:extLst>
            <a:ext uri="{FF2B5EF4-FFF2-40B4-BE49-F238E27FC236}">
              <a16:creationId xmlns:a16="http://schemas.microsoft.com/office/drawing/2014/main" id="{3547AE75-A49F-442E-AB87-D499C5A917C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8" name="テキスト ボックス 557">
          <a:extLst>
            <a:ext uri="{FF2B5EF4-FFF2-40B4-BE49-F238E27FC236}">
              <a16:creationId xmlns:a16="http://schemas.microsoft.com/office/drawing/2014/main" id="{6007817E-988C-4C8A-9A62-34914FCE985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9" name="直線コネクタ 558">
          <a:extLst>
            <a:ext uri="{FF2B5EF4-FFF2-40B4-BE49-F238E27FC236}">
              <a16:creationId xmlns:a16="http://schemas.microsoft.com/office/drawing/2014/main" id="{261E1723-48FA-4400-8926-793FE966BDB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0" name="テキスト ボックス 559">
          <a:extLst>
            <a:ext uri="{FF2B5EF4-FFF2-40B4-BE49-F238E27FC236}">
              <a16:creationId xmlns:a16="http://schemas.microsoft.com/office/drawing/2014/main" id="{8EB4566E-0927-4308-B302-C596284E21D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1" name="直線コネクタ 560">
          <a:extLst>
            <a:ext uri="{FF2B5EF4-FFF2-40B4-BE49-F238E27FC236}">
              <a16:creationId xmlns:a16="http://schemas.microsoft.com/office/drawing/2014/main" id="{408A1D94-4465-4FB2-B052-0621ECBEDE4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2" name="テキスト ボックス 561">
          <a:extLst>
            <a:ext uri="{FF2B5EF4-FFF2-40B4-BE49-F238E27FC236}">
              <a16:creationId xmlns:a16="http://schemas.microsoft.com/office/drawing/2014/main" id="{63A7AB1E-A67D-4033-8D40-EF703090DD7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3" name="直線コネクタ 562">
          <a:extLst>
            <a:ext uri="{FF2B5EF4-FFF2-40B4-BE49-F238E27FC236}">
              <a16:creationId xmlns:a16="http://schemas.microsoft.com/office/drawing/2014/main" id="{CE55634A-2464-4486-8AEE-0BE0121FDEE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4" name="テキスト ボックス 563">
          <a:extLst>
            <a:ext uri="{FF2B5EF4-FFF2-40B4-BE49-F238E27FC236}">
              <a16:creationId xmlns:a16="http://schemas.microsoft.com/office/drawing/2014/main" id="{36C278AA-6054-4A4B-B878-6376F4FDFD4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5" name="直線コネクタ 564">
          <a:extLst>
            <a:ext uri="{FF2B5EF4-FFF2-40B4-BE49-F238E27FC236}">
              <a16:creationId xmlns:a16="http://schemas.microsoft.com/office/drawing/2014/main" id="{340D1C8E-4F33-41F7-AFF8-A60356F7E16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6" name="テキスト ボックス 565">
          <a:extLst>
            <a:ext uri="{FF2B5EF4-FFF2-40B4-BE49-F238E27FC236}">
              <a16:creationId xmlns:a16="http://schemas.microsoft.com/office/drawing/2014/main" id="{6FD36506-4ECE-492F-896D-11F3572C744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7" name="直線コネクタ 566">
          <a:extLst>
            <a:ext uri="{FF2B5EF4-FFF2-40B4-BE49-F238E27FC236}">
              <a16:creationId xmlns:a16="http://schemas.microsoft.com/office/drawing/2014/main" id="{F0C45D98-853B-4DC9-BB64-F61E75843EC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8" name="テキスト ボックス 567">
          <a:extLst>
            <a:ext uri="{FF2B5EF4-FFF2-40B4-BE49-F238E27FC236}">
              <a16:creationId xmlns:a16="http://schemas.microsoft.com/office/drawing/2014/main" id="{58855EB5-0D8A-4DB4-B866-39EDF72F0B5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a:extLst>
            <a:ext uri="{FF2B5EF4-FFF2-40B4-BE49-F238E27FC236}">
              <a16:creationId xmlns:a16="http://schemas.microsoft.com/office/drawing/2014/main" id="{8088F1F7-4775-45CB-9FBD-C4F2B5668F9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公民館】&#10;有形固定資産減価償却率グラフ枠">
          <a:extLst>
            <a:ext uri="{FF2B5EF4-FFF2-40B4-BE49-F238E27FC236}">
              <a16:creationId xmlns:a16="http://schemas.microsoft.com/office/drawing/2014/main" id="{3B1537B3-CD6C-47B3-9BE0-37933BB6F69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109</xdr:row>
      <xdr:rowOff>35379</xdr:rowOff>
    </xdr:to>
    <xdr:cxnSp macro="">
      <xdr:nvCxnSpPr>
        <xdr:cNvPr id="571" name="直線コネクタ 570">
          <a:extLst>
            <a:ext uri="{FF2B5EF4-FFF2-40B4-BE49-F238E27FC236}">
              <a16:creationId xmlns:a16="http://schemas.microsoft.com/office/drawing/2014/main" id="{74E9C3E7-D5FF-4C70-BAA2-FF329DA454B3}"/>
            </a:ext>
          </a:extLst>
        </xdr:cNvPr>
        <xdr:cNvCxnSpPr/>
      </xdr:nvCxnSpPr>
      <xdr:spPr>
        <a:xfrm flipV="1">
          <a:off x="1631886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2" name="【公民館】&#10;有形固定資産減価償却率最小値テキスト">
          <a:extLst>
            <a:ext uri="{FF2B5EF4-FFF2-40B4-BE49-F238E27FC236}">
              <a16:creationId xmlns:a16="http://schemas.microsoft.com/office/drawing/2014/main" id="{55CB08AF-1DE9-47EF-8381-F575CBFC32C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3" name="直線コネクタ 572">
          <a:extLst>
            <a:ext uri="{FF2B5EF4-FFF2-40B4-BE49-F238E27FC236}">
              <a16:creationId xmlns:a16="http://schemas.microsoft.com/office/drawing/2014/main" id="{96DAB069-1CF7-4914-8DE9-8A92F7D7523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574" name="【公民館】&#10;有形固定資産減価償却率最大値テキスト">
          <a:extLst>
            <a:ext uri="{FF2B5EF4-FFF2-40B4-BE49-F238E27FC236}">
              <a16:creationId xmlns:a16="http://schemas.microsoft.com/office/drawing/2014/main" id="{AB4C45E2-B875-467F-8136-B18AC87140F9}"/>
            </a:ext>
          </a:extLst>
        </xdr:cNvPr>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575" name="直線コネクタ 574">
          <a:extLst>
            <a:ext uri="{FF2B5EF4-FFF2-40B4-BE49-F238E27FC236}">
              <a16:creationId xmlns:a16="http://schemas.microsoft.com/office/drawing/2014/main" id="{4642E494-DEB7-42EF-9105-42783851D285}"/>
            </a:ext>
          </a:extLst>
        </xdr:cNvPr>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62609</xdr:rowOff>
    </xdr:from>
    <xdr:ext cx="405111" cy="259045"/>
    <xdr:sp macro="" textlink="">
      <xdr:nvSpPr>
        <xdr:cNvPr id="576" name="【公民館】&#10;有形固定資産減価償却率平均値テキスト">
          <a:extLst>
            <a:ext uri="{FF2B5EF4-FFF2-40B4-BE49-F238E27FC236}">
              <a16:creationId xmlns:a16="http://schemas.microsoft.com/office/drawing/2014/main" id="{8B513803-A84B-4316-9A53-E557FC31FF83}"/>
            </a:ext>
          </a:extLst>
        </xdr:cNvPr>
        <xdr:cNvSpPr txBox="1"/>
      </xdr:nvSpPr>
      <xdr:spPr>
        <a:xfrm>
          <a:off x="16357600" y="1806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84182</xdr:rowOff>
    </xdr:from>
    <xdr:to>
      <xdr:col>85</xdr:col>
      <xdr:colOff>177800</xdr:colOff>
      <xdr:row>106</xdr:row>
      <xdr:rowOff>14332</xdr:rowOff>
    </xdr:to>
    <xdr:sp macro="" textlink="">
      <xdr:nvSpPr>
        <xdr:cNvPr id="577" name="フローチャート: 判断 576">
          <a:extLst>
            <a:ext uri="{FF2B5EF4-FFF2-40B4-BE49-F238E27FC236}">
              <a16:creationId xmlns:a16="http://schemas.microsoft.com/office/drawing/2014/main" id="{BD5077D7-CAE8-4782-8D3F-96619F8EFE46}"/>
            </a:ext>
          </a:extLst>
        </xdr:cNvPr>
        <xdr:cNvSpPr/>
      </xdr:nvSpPr>
      <xdr:spPr>
        <a:xfrm>
          <a:off x="162687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167458</xdr:rowOff>
    </xdr:from>
    <xdr:to>
      <xdr:col>81</xdr:col>
      <xdr:colOff>101600</xdr:colOff>
      <xdr:row>106</xdr:row>
      <xdr:rowOff>97608</xdr:rowOff>
    </xdr:to>
    <xdr:sp macro="" textlink="">
      <xdr:nvSpPr>
        <xdr:cNvPr id="578" name="フローチャート: 判断 577">
          <a:extLst>
            <a:ext uri="{FF2B5EF4-FFF2-40B4-BE49-F238E27FC236}">
              <a16:creationId xmlns:a16="http://schemas.microsoft.com/office/drawing/2014/main" id="{F155AEC9-6E84-45CB-AA15-3CC79D2C97DE}"/>
            </a:ext>
          </a:extLst>
        </xdr:cNvPr>
        <xdr:cNvSpPr/>
      </xdr:nvSpPr>
      <xdr:spPr>
        <a:xfrm>
          <a:off x="15430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579" name="フローチャート: 判断 578">
          <a:extLst>
            <a:ext uri="{FF2B5EF4-FFF2-40B4-BE49-F238E27FC236}">
              <a16:creationId xmlns:a16="http://schemas.microsoft.com/office/drawing/2014/main" id="{32FBEA5B-381B-4118-85CA-6DFD3AE8C8F8}"/>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580" name="フローチャート: 判断 579">
          <a:extLst>
            <a:ext uri="{FF2B5EF4-FFF2-40B4-BE49-F238E27FC236}">
              <a16:creationId xmlns:a16="http://schemas.microsoft.com/office/drawing/2014/main" id="{FF24CAFE-3B82-4536-AAE3-EF57973CBF4A}"/>
            </a:ext>
          </a:extLst>
        </xdr:cNvPr>
        <xdr:cNvSpPr/>
      </xdr:nvSpPr>
      <xdr:spPr>
        <a:xfrm>
          <a:off x="13652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907</xdr:rowOff>
    </xdr:from>
    <xdr:to>
      <xdr:col>67</xdr:col>
      <xdr:colOff>101600</xdr:colOff>
      <xdr:row>106</xdr:row>
      <xdr:rowOff>102507</xdr:rowOff>
    </xdr:to>
    <xdr:sp macro="" textlink="">
      <xdr:nvSpPr>
        <xdr:cNvPr id="581" name="フローチャート: 判断 580">
          <a:extLst>
            <a:ext uri="{FF2B5EF4-FFF2-40B4-BE49-F238E27FC236}">
              <a16:creationId xmlns:a16="http://schemas.microsoft.com/office/drawing/2014/main" id="{9C0FA10F-B568-4AD6-83AA-10FF0FD1FC61}"/>
            </a:ext>
          </a:extLst>
        </xdr:cNvPr>
        <xdr:cNvSpPr/>
      </xdr:nvSpPr>
      <xdr:spPr>
        <a:xfrm>
          <a:off x="12763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7727AA88-0768-4CF5-880A-6A52AA0CD30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E1B42CD2-6D80-42D7-896B-4A49192A4AC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537B7F49-95AE-4D0E-A8CB-1CF632340ED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2EF4C76E-FAC9-427E-9778-884C57932FF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C7500F77-AC80-449F-82F6-16899551606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587" name="楕円 586">
          <a:extLst>
            <a:ext uri="{FF2B5EF4-FFF2-40B4-BE49-F238E27FC236}">
              <a16:creationId xmlns:a16="http://schemas.microsoft.com/office/drawing/2014/main" id="{925FE6B8-37E0-4DA4-83D5-BC4019C91220}"/>
            </a:ext>
          </a:extLst>
        </xdr:cNvPr>
        <xdr:cNvSpPr/>
      </xdr:nvSpPr>
      <xdr:spPr>
        <a:xfrm>
          <a:off x="162687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149514</xdr:rowOff>
    </xdr:from>
    <xdr:ext cx="405111" cy="259045"/>
    <xdr:sp macro="" textlink="">
      <xdr:nvSpPr>
        <xdr:cNvPr id="588" name="【公民館】&#10;有形固定資産減価償却率該当値テキスト">
          <a:extLst>
            <a:ext uri="{FF2B5EF4-FFF2-40B4-BE49-F238E27FC236}">
              <a16:creationId xmlns:a16="http://schemas.microsoft.com/office/drawing/2014/main" id="{7E60EF40-D257-477E-AC27-68CD69107AF2}"/>
            </a:ext>
          </a:extLst>
        </xdr:cNvPr>
        <xdr:cNvSpPr txBox="1"/>
      </xdr:nvSpPr>
      <xdr:spPr>
        <a:xfrm>
          <a:off x="16357600" y="1780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93980</xdr:rowOff>
    </xdr:from>
    <xdr:to>
      <xdr:col>81</xdr:col>
      <xdr:colOff>101600</xdr:colOff>
      <xdr:row>105</xdr:row>
      <xdr:rowOff>24130</xdr:rowOff>
    </xdr:to>
    <xdr:sp macro="" textlink="">
      <xdr:nvSpPr>
        <xdr:cNvPr id="589" name="楕円 588">
          <a:extLst>
            <a:ext uri="{FF2B5EF4-FFF2-40B4-BE49-F238E27FC236}">
              <a16:creationId xmlns:a16="http://schemas.microsoft.com/office/drawing/2014/main" id="{0C423671-7194-4E95-ABEE-8BF10EA3ACB0}"/>
            </a:ext>
          </a:extLst>
        </xdr:cNvPr>
        <xdr:cNvSpPr/>
      </xdr:nvSpPr>
      <xdr:spPr>
        <a:xfrm>
          <a:off x="15430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144780</xdr:rowOff>
    </xdr:from>
    <xdr:to>
      <xdr:col>85</xdr:col>
      <xdr:colOff>127000</xdr:colOff>
      <xdr:row>105</xdr:row>
      <xdr:rowOff>5987</xdr:rowOff>
    </xdr:to>
    <xdr:cxnSp macro="">
      <xdr:nvCxnSpPr>
        <xdr:cNvPr id="590" name="直線コネクタ 589">
          <a:extLst>
            <a:ext uri="{FF2B5EF4-FFF2-40B4-BE49-F238E27FC236}">
              <a16:creationId xmlns:a16="http://schemas.microsoft.com/office/drawing/2014/main" id="{EE8158E3-3B40-43CA-8FBC-CAA548D896FB}"/>
            </a:ext>
          </a:extLst>
        </xdr:cNvPr>
        <xdr:cNvCxnSpPr/>
      </xdr:nvCxnSpPr>
      <xdr:spPr>
        <a:xfrm>
          <a:off x="15481300" y="179755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61323</xdr:rowOff>
    </xdr:from>
    <xdr:to>
      <xdr:col>76</xdr:col>
      <xdr:colOff>165100</xdr:colOff>
      <xdr:row>104</xdr:row>
      <xdr:rowOff>162923</xdr:rowOff>
    </xdr:to>
    <xdr:sp macro="" textlink="">
      <xdr:nvSpPr>
        <xdr:cNvPr id="591" name="楕円 590">
          <a:extLst>
            <a:ext uri="{FF2B5EF4-FFF2-40B4-BE49-F238E27FC236}">
              <a16:creationId xmlns:a16="http://schemas.microsoft.com/office/drawing/2014/main" id="{E02059DF-DBD0-4CF1-97DB-9678A316FD1C}"/>
            </a:ext>
          </a:extLst>
        </xdr:cNvPr>
        <xdr:cNvSpPr/>
      </xdr:nvSpPr>
      <xdr:spPr>
        <a:xfrm>
          <a:off x="14541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112123</xdr:rowOff>
    </xdr:from>
    <xdr:to>
      <xdr:col>81</xdr:col>
      <xdr:colOff>50800</xdr:colOff>
      <xdr:row>104</xdr:row>
      <xdr:rowOff>144780</xdr:rowOff>
    </xdr:to>
    <xdr:cxnSp macro="">
      <xdr:nvCxnSpPr>
        <xdr:cNvPr id="592" name="直線コネクタ 591">
          <a:extLst>
            <a:ext uri="{FF2B5EF4-FFF2-40B4-BE49-F238E27FC236}">
              <a16:creationId xmlns:a16="http://schemas.microsoft.com/office/drawing/2014/main" id="{89F9AD40-D2E2-40BF-885A-3A7A75087568}"/>
            </a:ext>
          </a:extLst>
        </xdr:cNvPr>
        <xdr:cNvCxnSpPr/>
      </xdr:nvCxnSpPr>
      <xdr:spPr>
        <a:xfrm>
          <a:off x="14592300" y="179429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593" name="楕円 592">
          <a:extLst>
            <a:ext uri="{FF2B5EF4-FFF2-40B4-BE49-F238E27FC236}">
              <a16:creationId xmlns:a16="http://schemas.microsoft.com/office/drawing/2014/main" id="{A58F7706-45B2-4C8A-BB98-DE0A37D44344}"/>
            </a:ext>
          </a:extLst>
        </xdr:cNvPr>
        <xdr:cNvSpPr/>
      </xdr:nvSpPr>
      <xdr:spPr>
        <a:xfrm>
          <a:off x="13652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79466</xdr:rowOff>
    </xdr:from>
    <xdr:to>
      <xdr:col>76</xdr:col>
      <xdr:colOff>114300</xdr:colOff>
      <xdr:row>104</xdr:row>
      <xdr:rowOff>112123</xdr:rowOff>
    </xdr:to>
    <xdr:cxnSp macro="">
      <xdr:nvCxnSpPr>
        <xdr:cNvPr id="594" name="直線コネクタ 593">
          <a:extLst>
            <a:ext uri="{FF2B5EF4-FFF2-40B4-BE49-F238E27FC236}">
              <a16:creationId xmlns:a16="http://schemas.microsoft.com/office/drawing/2014/main" id="{743B3D40-A424-4110-9AC9-4463A7652F17}"/>
            </a:ext>
          </a:extLst>
        </xdr:cNvPr>
        <xdr:cNvCxnSpPr/>
      </xdr:nvCxnSpPr>
      <xdr:spPr>
        <a:xfrm>
          <a:off x="13703300" y="1791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167458</xdr:rowOff>
    </xdr:from>
    <xdr:to>
      <xdr:col>67</xdr:col>
      <xdr:colOff>101600</xdr:colOff>
      <xdr:row>104</xdr:row>
      <xdr:rowOff>97608</xdr:rowOff>
    </xdr:to>
    <xdr:sp macro="" textlink="">
      <xdr:nvSpPr>
        <xdr:cNvPr id="595" name="楕円 594">
          <a:extLst>
            <a:ext uri="{FF2B5EF4-FFF2-40B4-BE49-F238E27FC236}">
              <a16:creationId xmlns:a16="http://schemas.microsoft.com/office/drawing/2014/main" id="{DDE72E7E-47B5-4C02-807F-BAA3B286AE01}"/>
            </a:ext>
          </a:extLst>
        </xdr:cNvPr>
        <xdr:cNvSpPr/>
      </xdr:nvSpPr>
      <xdr:spPr>
        <a:xfrm>
          <a:off x="12763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46808</xdr:rowOff>
    </xdr:from>
    <xdr:to>
      <xdr:col>71</xdr:col>
      <xdr:colOff>177800</xdr:colOff>
      <xdr:row>104</xdr:row>
      <xdr:rowOff>79466</xdr:rowOff>
    </xdr:to>
    <xdr:cxnSp macro="">
      <xdr:nvCxnSpPr>
        <xdr:cNvPr id="596" name="直線コネクタ 595">
          <a:extLst>
            <a:ext uri="{FF2B5EF4-FFF2-40B4-BE49-F238E27FC236}">
              <a16:creationId xmlns:a16="http://schemas.microsoft.com/office/drawing/2014/main" id="{B3A93FBE-3EE5-43A3-B5CD-4066419BA7FE}"/>
            </a:ext>
          </a:extLst>
        </xdr:cNvPr>
        <xdr:cNvCxnSpPr/>
      </xdr:nvCxnSpPr>
      <xdr:spPr>
        <a:xfrm>
          <a:off x="12814300" y="178776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88735</xdr:rowOff>
    </xdr:from>
    <xdr:ext cx="405111" cy="259045"/>
    <xdr:sp macro="" textlink="">
      <xdr:nvSpPr>
        <xdr:cNvPr id="597" name="n_1aveValue【公民館】&#10;有形固定資産減価償却率">
          <a:extLst>
            <a:ext uri="{FF2B5EF4-FFF2-40B4-BE49-F238E27FC236}">
              <a16:creationId xmlns:a16="http://schemas.microsoft.com/office/drawing/2014/main" id="{37ABCB0F-EC81-416D-9E32-2DC9CDD14D17}"/>
            </a:ext>
          </a:extLst>
        </xdr:cNvPr>
        <xdr:cNvSpPr txBox="1"/>
      </xdr:nvSpPr>
      <xdr:spPr>
        <a:xfrm>
          <a:off x="152660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598" name="n_2aveValue【公民館】&#10;有形固定資産減価償却率">
          <a:extLst>
            <a:ext uri="{FF2B5EF4-FFF2-40B4-BE49-F238E27FC236}">
              <a16:creationId xmlns:a16="http://schemas.microsoft.com/office/drawing/2014/main" id="{3A2E8F72-3AC5-4AF7-BAD3-5F1D20345A04}"/>
            </a:ext>
          </a:extLst>
        </xdr:cNvPr>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47914</xdr:rowOff>
    </xdr:from>
    <xdr:ext cx="405111" cy="259045"/>
    <xdr:sp macro="" textlink="">
      <xdr:nvSpPr>
        <xdr:cNvPr id="599" name="n_3aveValue【公民館】&#10;有形固定資産減価償却率">
          <a:extLst>
            <a:ext uri="{FF2B5EF4-FFF2-40B4-BE49-F238E27FC236}">
              <a16:creationId xmlns:a16="http://schemas.microsoft.com/office/drawing/2014/main" id="{C910B829-AC39-42D3-A668-936D5CD5DF23}"/>
            </a:ext>
          </a:extLst>
        </xdr:cNvPr>
        <xdr:cNvSpPr txBox="1"/>
      </xdr:nvSpPr>
      <xdr:spPr>
        <a:xfrm>
          <a:off x="13500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93634</xdr:rowOff>
    </xdr:from>
    <xdr:ext cx="405111" cy="259045"/>
    <xdr:sp macro="" textlink="">
      <xdr:nvSpPr>
        <xdr:cNvPr id="600" name="n_4aveValue【公民館】&#10;有形固定資産減価償却率">
          <a:extLst>
            <a:ext uri="{FF2B5EF4-FFF2-40B4-BE49-F238E27FC236}">
              <a16:creationId xmlns:a16="http://schemas.microsoft.com/office/drawing/2014/main" id="{14D58530-07AE-403F-B247-9CE7D3BD2BA3}"/>
            </a:ext>
          </a:extLst>
        </xdr:cNvPr>
        <xdr:cNvSpPr txBox="1"/>
      </xdr:nvSpPr>
      <xdr:spPr>
        <a:xfrm>
          <a:off x="12611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40657</xdr:rowOff>
    </xdr:from>
    <xdr:ext cx="405111" cy="259045"/>
    <xdr:sp macro="" textlink="">
      <xdr:nvSpPr>
        <xdr:cNvPr id="601" name="n_1mainValue【公民館】&#10;有形固定資産減価償却率">
          <a:extLst>
            <a:ext uri="{FF2B5EF4-FFF2-40B4-BE49-F238E27FC236}">
              <a16:creationId xmlns:a16="http://schemas.microsoft.com/office/drawing/2014/main" id="{19192B51-4DD4-4D62-9C8C-23B1E1534C73}"/>
            </a:ext>
          </a:extLst>
        </xdr:cNvPr>
        <xdr:cNvSpPr txBox="1"/>
      </xdr:nvSpPr>
      <xdr:spPr>
        <a:xfrm>
          <a:off x="152660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8000</xdr:rowOff>
    </xdr:from>
    <xdr:ext cx="405111" cy="259045"/>
    <xdr:sp macro="" textlink="">
      <xdr:nvSpPr>
        <xdr:cNvPr id="602" name="n_2mainValue【公民館】&#10;有形固定資産減価償却率">
          <a:extLst>
            <a:ext uri="{FF2B5EF4-FFF2-40B4-BE49-F238E27FC236}">
              <a16:creationId xmlns:a16="http://schemas.microsoft.com/office/drawing/2014/main" id="{260D2D0C-8ECE-4A7F-BD4E-1A5D3330DCEA}"/>
            </a:ext>
          </a:extLst>
        </xdr:cNvPr>
        <xdr:cNvSpPr txBox="1"/>
      </xdr:nvSpPr>
      <xdr:spPr>
        <a:xfrm>
          <a:off x="14389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603" name="n_3mainValue【公民館】&#10;有形固定資産減価償却率">
          <a:extLst>
            <a:ext uri="{FF2B5EF4-FFF2-40B4-BE49-F238E27FC236}">
              <a16:creationId xmlns:a16="http://schemas.microsoft.com/office/drawing/2014/main" id="{2E44A6DE-D996-4EFF-B6ED-2FD46DF0C1BA}"/>
            </a:ext>
          </a:extLst>
        </xdr:cNvPr>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114135</xdr:rowOff>
    </xdr:from>
    <xdr:ext cx="405111" cy="259045"/>
    <xdr:sp macro="" textlink="">
      <xdr:nvSpPr>
        <xdr:cNvPr id="604" name="n_4mainValue【公民館】&#10;有形固定資産減価償却率">
          <a:extLst>
            <a:ext uri="{FF2B5EF4-FFF2-40B4-BE49-F238E27FC236}">
              <a16:creationId xmlns:a16="http://schemas.microsoft.com/office/drawing/2014/main" id="{4E080D1B-6E1A-4BA2-A7BA-0FB9B69C44EC}"/>
            </a:ext>
          </a:extLst>
        </xdr:cNvPr>
        <xdr:cNvSpPr txBox="1"/>
      </xdr:nvSpPr>
      <xdr:spPr>
        <a:xfrm>
          <a:off x="12611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a:extLst>
            <a:ext uri="{FF2B5EF4-FFF2-40B4-BE49-F238E27FC236}">
              <a16:creationId xmlns:a16="http://schemas.microsoft.com/office/drawing/2014/main" id="{16F99C4A-DCF2-4CA1-8CDE-6AC133F39E2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a:extLst>
            <a:ext uri="{FF2B5EF4-FFF2-40B4-BE49-F238E27FC236}">
              <a16:creationId xmlns:a16="http://schemas.microsoft.com/office/drawing/2014/main" id="{FBC3ABFB-05E2-4EC2-9B61-2CAEE5CB9C2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a:extLst>
            <a:ext uri="{FF2B5EF4-FFF2-40B4-BE49-F238E27FC236}">
              <a16:creationId xmlns:a16="http://schemas.microsoft.com/office/drawing/2014/main" id="{C0F5DAA6-2043-4CD9-AF15-9E65AB9E74C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a:extLst>
            <a:ext uri="{FF2B5EF4-FFF2-40B4-BE49-F238E27FC236}">
              <a16:creationId xmlns:a16="http://schemas.microsoft.com/office/drawing/2014/main" id="{6912B1A8-091A-411E-A2C5-3AA094930B9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a:extLst>
            <a:ext uri="{FF2B5EF4-FFF2-40B4-BE49-F238E27FC236}">
              <a16:creationId xmlns:a16="http://schemas.microsoft.com/office/drawing/2014/main" id="{F4C7E2C8-8048-4C3E-BDBF-104B007EC0A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a:extLst>
            <a:ext uri="{FF2B5EF4-FFF2-40B4-BE49-F238E27FC236}">
              <a16:creationId xmlns:a16="http://schemas.microsoft.com/office/drawing/2014/main" id="{1940817A-5122-4B43-8AE6-2C890218D7D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a:extLst>
            <a:ext uri="{FF2B5EF4-FFF2-40B4-BE49-F238E27FC236}">
              <a16:creationId xmlns:a16="http://schemas.microsoft.com/office/drawing/2014/main" id="{ADFD1CEE-9625-4672-9337-B1441D157DE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a:extLst>
            <a:ext uri="{FF2B5EF4-FFF2-40B4-BE49-F238E27FC236}">
              <a16:creationId xmlns:a16="http://schemas.microsoft.com/office/drawing/2014/main" id="{3E7AE3D2-3977-4836-B860-A5B0F11F1C7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a:extLst>
            <a:ext uri="{FF2B5EF4-FFF2-40B4-BE49-F238E27FC236}">
              <a16:creationId xmlns:a16="http://schemas.microsoft.com/office/drawing/2014/main" id="{DFC8D0B4-3BDD-4049-A02B-396E3CCF20C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a:extLst>
            <a:ext uri="{FF2B5EF4-FFF2-40B4-BE49-F238E27FC236}">
              <a16:creationId xmlns:a16="http://schemas.microsoft.com/office/drawing/2014/main" id="{BCA8C4AA-D9BC-48A9-AD86-C8295725681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5" name="直線コネクタ 614">
          <a:extLst>
            <a:ext uri="{FF2B5EF4-FFF2-40B4-BE49-F238E27FC236}">
              <a16:creationId xmlns:a16="http://schemas.microsoft.com/office/drawing/2014/main" id="{C50F6F07-3523-4A74-BB1B-999C4B56C7D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6" name="テキスト ボックス 615">
          <a:extLst>
            <a:ext uri="{FF2B5EF4-FFF2-40B4-BE49-F238E27FC236}">
              <a16:creationId xmlns:a16="http://schemas.microsoft.com/office/drawing/2014/main" id="{772295CF-3537-48B7-93F2-19EC0E046DB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7" name="直線コネクタ 616">
          <a:extLst>
            <a:ext uri="{FF2B5EF4-FFF2-40B4-BE49-F238E27FC236}">
              <a16:creationId xmlns:a16="http://schemas.microsoft.com/office/drawing/2014/main" id="{81A0F24B-86AA-45A0-A40A-28C82A7458E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8" name="テキスト ボックス 617">
          <a:extLst>
            <a:ext uri="{FF2B5EF4-FFF2-40B4-BE49-F238E27FC236}">
              <a16:creationId xmlns:a16="http://schemas.microsoft.com/office/drawing/2014/main" id="{22DC6BCE-964C-46F3-B68E-20402461B4B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9" name="直線コネクタ 618">
          <a:extLst>
            <a:ext uri="{FF2B5EF4-FFF2-40B4-BE49-F238E27FC236}">
              <a16:creationId xmlns:a16="http://schemas.microsoft.com/office/drawing/2014/main" id="{FD9D6A45-4E90-431C-8D32-FCBF8DAFA8F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0" name="テキスト ボックス 619">
          <a:extLst>
            <a:ext uri="{FF2B5EF4-FFF2-40B4-BE49-F238E27FC236}">
              <a16:creationId xmlns:a16="http://schemas.microsoft.com/office/drawing/2014/main" id="{B4F23DF1-D71A-44BA-8C5B-21CEDD7DDE7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1" name="直線コネクタ 620">
          <a:extLst>
            <a:ext uri="{FF2B5EF4-FFF2-40B4-BE49-F238E27FC236}">
              <a16:creationId xmlns:a16="http://schemas.microsoft.com/office/drawing/2014/main" id="{964CF3D3-FDAD-4E2C-BE75-87D7C4EF008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2" name="テキスト ボックス 621">
          <a:extLst>
            <a:ext uri="{FF2B5EF4-FFF2-40B4-BE49-F238E27FC236}">
              <a16:creationId xmlns:a16="http://schemas.microsoft.com/office/drawing/2014/main" id="{74A9AB8F-8383-4858-A274-91247CF97DD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3" name="直線コネクタ 622">
          <a:extLst>
            <a:ext uri="{FF2B5EF4-FFF2-40B4-BE49-F238E27FC236}">
              <a16:creationId xmlns:a16="http://schemas.microsoft.com/office/drawing/2014/main" id="{26F4C609-58E9-41DD-973B-42563A57852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4" name="テキスト ボックス 623">
          <a:extLst>
            <a:ext uri="{FF2B5EF4-FFF2-40B4-BE49-F238E27FC236}">
              <a16:creationId xmlns:a16="http://schemas.microsoft.com/office/drawing/2014/main" id="{98C5B3F2-9880-48C2-8A6B-F3D7B346CCC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5" name="直線コネクタ 624">
          <a:extLst>
            <a:ext uri="{FF2B5EF4-FFF2-40B4-BE49-F238E27FC236}">
              <a16:creationId xmlns:a16="http://schemas.microsoft.com/office/drawing/2014/main" id="{7CFCA534-FA33-4195-BCDA-DFF4D4F1200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6" name="テキスト ボックス 625">
          <a:extLst>
            <a:ext uri="{FF2B5EF4-FFF2-40B4-BE49-F238E27FC236}">
              <a16:creationId xmlns:a16="http://schemas.microsoft.com/office/drawing/2014/main" id="{C2C31AA1-1362-4DF0-AA9B-4CD85685D33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7" name="直線コネクタ 626">
          <a:extLst>
            <a:ext uri="{FF2B5EF4-FFF2-40B4-BE49-F238E27FC236}">
              <a16:creationId xmlns:a16="http://schemas.microsoft.com/office/drawing/2014/main" id="{D730E419-DAC6-4022-8424-7AB5DF10816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8" name="テキスト ボックス 627">
          <a:extLst>
            <a:ext uri="{FF2B5EF4-FFF2-40B4-BE49-F238E27FC236}">
              <a16:creationId xmlns:a16="http://schemas.microsoft.com/office/drawing/2014/main" id="{8ED28097-C0C1-43F0-8DF9-BCA0E0C6818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9" name="【公民館】&#10;一人当たり面積グラフ枠">
          <a:extLst>
            <a:ext uri="{FF2B5EF4-FFF2-40B4-BE49-F238E27FC236}">
              <a16:creationId xmlns:a16="http://schemas.microsoft.com/office/drawing/2014/main" id="{532ED4E1-4BE3-4FD7-9664-21E1892D20D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168184</xdr:rowOff>
    </xdr:from>
    <xdr:to>
      <xdr:col>116</xdr:col>
      <xdr:colOff>62864</xdr:colOff>
      <xdr:row>109</xdr:row>
      <xdr:rowOff>25581</xdr:rowOff>
    </xdr:to>
    <xdr:cxnSp macro="">
      <xdr:nvCxnSpPr>
        <xdr:cNvPr id="630" name="直線コネクタ 629">
          <a:extLst>
            <a:ext uri="{FF2B5EF4-FFF2-40B4-BE49-F238E27FC236}">
              <a16:creationId xmlns:a16="http://schemas.microsoft.com/office/drawing/2014/main" id="{635B4635-25D4-41EB-B1D9-F08D567FBFC3}"/>
            </a:ext>
          </a:extLst>
        </xdr:cNvPr>
        <xdr:cNvCxnSpPr/>
      </xdr:nvCxnSpPr>
      <xdr:spPr>
        <a:xfrm flipV="1">
          <a:off x="22160864" y="17141734"/>
          <a:ext cx="0" cy="157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631" name="【公民館】&#10;一人当たり面積最小値テキスト">
          <a:extLst>
            <a:ext uri="{FF2B5EF4-FFF2-40B4-BE49-F238E27FC236}">
              <a16:creationId xmlns:a16="http://schemas.microsoft.com/office/drawing/2014/main" id="{44557944-57C6-4E56-AF55-BDE0231C7346}"/>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632" name="直線コネクタ 631">
          <a:extLst>
            <a:ext uri="{FF2B5EF4-FFF2-40B4-BE49-F238E27FC236}">
              <a16:creationId xmlns:a16="http://schemas.microsoft.com/office/drawing/2014/main" id="{8F4E3065-7642-46B5-B328-236F96625F48}"/>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114861</xdr:rowOff>
    </xdr:from>
    <xdr:ext cx="469744" cy="259045"/>
    <xdr:sp macro="" textlink="">
      <xdr:nvSpPr>
        <xdr:cNvPr id="633" name="【公民館】&#10;一人当たり面積最大値テキスト">
          <a:extLst>
            <a:ext uri="{FF2B5EF4-FFF2-40B4-BE49-F238E27FC236}">
              <a16:creationId xmlns:a16="http://schemas.microsoft.com/office/drawing/2014/main" id="{8CA9439D-260A-48A3-AC1A-E8E13BE97A7A}"/>
            </a:ext>
          </a:extLst>
        </xdr:cNvPr>
        <xdr:cNvSpPr txBox="1"/>
      </xdr:nvSpPr>
      <xdr:spPr>
        <a:xfrm>
          <a:off x="22199600" y="1691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168184</xdr:rowOff>
    </xdr:from>
    <xdr:to>
      <xdr:col>116</xdr:col>
      <xdr:colOff>152400</xdr:colOff>
      <xdr:row>99</xdr:row>
      <xdr:rowOff>168184</xdr:rowOff>
    </xdr:to>
    <xdr:cxnSp macro="">
      <xdr:nvCxnSpPr>
        <xdr:cNvPr id="634" name="直線コネクタ 633">
          <a:extLst>
            <a:ext uri="{FF2B5EF4-FFF2-40B4-BE49-F238E27FC236}">
              <a16:creationId xmlns:a16="http://schemas.microsoft.com/office/drawing/2014/main" id="{4AC31754-59C6-47B3-AC75-83FA5ABC29ED}"/>
            </a:ext>
          </a:extLst>
        </xdr:cNvPr>
        <xdr:cNvCxnSpPr/>
      </xdr:nvCxnSpPr>
      <xdr:spPr>
        <a:xfrm>
          <a:off x="22072600" y="1714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4190</xdr:rowOff>
    </xdr:from>
    <xdr:ext cx="469744" cy="259045"/>
    <xdr:sp macro="" textlink="">
      <xdr:nvSpPr>
        <xdr:cNvPr id="635" name="【公民館】&#10;一人当たり面積平均値テキスト">
          <a:extLst>
            <a:ext uri="{FF2B5EF4-FFF2-40B4-BE49-F238E27FC236}">
              <a16:creationId xmlns:a16="http://schemas.microsoft.com/office/drawing/2014/main" id="{1B367110-5E50-4F98-BCC5-2D705DF6FD82}"/>
            </a:ext>
          </a:extLst>
        </xdr:cNvPr>
        <xdr:cNvSpPr txBox="1"/>
      </xdr:nvSpPr>
      <xdr:spPr>
        <a:xfrm>
          <a:off x="22199600" y="1817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636" name="フローチャート: 判断 635">
          <a:extLst>
            <a:ext uri="{FF2B5EF4-FFF2-40B4-BE49-F238E27FC236}">
              <a16:creationId xmlns:a16="http://schemas.microsoft.com/office/drawing/2014/main" id="{B7948C3C-EC14-41BA-93B6-B43A28EA2B59}"/>
            </a:ext>
          </a:extLst>
        </xdr:cNvPr>
        <xdr:cNvSpPr/>
      </xdr:nvSpPr>
      <xdr:spPr>
        <a:xfrm>
          <a:off x="221107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1995</xdr:rowOff>
    </xdr:from>
    <xdr:to>
      <xdr:col>112</xdr:col>
      <xdr:colOff>38100</xdr:colOff>
      <xdr:row>107</xdr:row>
      <xdr:rowOff>103595</xdr:rowOff>
    </xdr:to>
    <xdr:sp macro="" textlink="">
      <xdr:nvSpPr>
        <xdr:cNvPr id="637" name="フローチャート: 判断 636">
          <a:extLst>
            <a:ext uri="{FF2B5EF4-FFF2-40B4-BE49-F238E27FC236}">
              <a16:creationId xmlns:a16="http://schemas.microsoft.com/office/drawing/2014/main" id="{E7E36AEB-32D2-4621-9880-9F9A9591ED4C}"/>
            </a:ext>
          </a:extLst>
        </xdr:cNvPr>
        <xdr:cNvSpPr/>
      </xdr:nvSpPr>
      <xdr:spPr>
        <a:xfrm>
          <a:off x="21272500" y="1834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23768</xdr:rowOff>
    </xdr:from>
    <xdr:to>
      <xdr:col>107</xdr:col>
      <xdr:colOff>101600</xdr:colOff>
      <xdr:row>107</xdr:row>
      <xdr:rowOff>125368</xdr:rowOff>
    </xdr:to>
    <xdr:sp macro="" textlink="">
      <xdr:nvSpPr>
        <xdr:cNvPr id="638" name="フローチャート: 判断 637">
          <a:extLst>
            <a:ext uri="{FF2B5EF4-FFF2-40B4-BE49-F238E27FC236}">
              <a16:creationId xmlns:a16="http://schemas.microsoft.com/office/drawing/2014/main" id="{C47E3C21-931E-42D0-A522-74EFCF950357}"/>
            </a:ext>
          </a:extLst>
        </xdr:cNvPr>
        <xdr:cNvSpPr/>
      </xdr:nvSpPr>
      <xdr:spPr>
        <a:xfrm>
          <a:off x="20383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639" name="フローチャート: 判断 638">
          <a:extLst>
            <a:ext uri="{FF2B5EF4-FFF2-40B4-BE49-F238E27FC236}">
              <a16:creationId xmlns:a16="http://schemas.microsoft.com/office/drawing/2014/main" id="{2853A2C9-8350-4C74-ACE8-FFED1456F4DD}"/>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640" name="フローチャート: 判断 639">
          <a:extLst>
            <a:ext uri="{FF2B5EF4-FFF2-40B4-BE49-F238E27FC236}">
              <a16:creationId xmlns:a16="http://schemas.microsoft.com/office/drawing/2014/main" id="{1065B2C4-56F3-4E0F-8677-722E7D60DB97}"/>
            </a:ext>
          </a:extLst>
        </xdr:cNvPr>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732110F9-B3A5-4DD0-A384-353E8E4D529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AA6584B2-3977-499C-93B9-9F7F49CA8B4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BD464D70-3637-4178-B3F2-B18F6D410C8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497CA189-AD78-4B80-95FA-A8CFD9DBFB4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48F3491A-B790-4F61-9D35-4E1912B7B43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80373</xdr:rowOff>
    </xdr:from>
    <xdr:to>
      <xdr:col>116</xdr:col>
      <xdr:colOff>114300</xdr:colOff>
      <xdr:row>108</xdr:row>
      <xdr:rowOff>10523</xdr:rowOff>
    </xdr:to>
    <xdr:sp macro="" textlink="">
      <xdr:nvSpPr>
        <xdr:cNvPr id="646" name="楕円 645">
          <a:extLst>
            <a:ext uri="{FF2B5EF4-FFF2-40B4-BE49-F238E27FC236}">
              <a16:creationId xmlns:a16="http://schemas.microsoft.com/office/drawing/2014/main" id="{A52B4FA0-BC33-4CFB-B39A-69F3B74ECC97}"/>
            </a:ext>
          </a:extLst>
        </xdr:cNvPr>
        <xdr:cNvSpPr/>
      </xdr:nvSpPr>
      <xdr:spPr>
        <a:xfrm>
          <a:off x="22110700" y="184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58800</xdr:rowOff>
    </xdr:from>
    <xdr:ext cx="469744" cy="259045"/>
    <xdr:sp macro="" textlink="">
      <xdr:nvSpPr>
        <xdr:cNvPr id="647" name="【公民館】&#10;一人当たり面積該当値テキスト">
          <a:extLst>
            <a:ext uri="{FF2B5EF4-FFF2-40B4-BE49-F238E27FC236}">
              <a16:creationId xmlns:a16="http://schemas.microsoft.com/office/drawing/2014/main" id="{140E1073-DDA0-419C-8297-4EA22DF779CA}"/>
            </a:ext>
          </a:extLst>
        </xdr:cNvPr>
        <xdr:cNvSpPr txBox="1"/>
      </xdr:nvSpPr>
      <xdr:spPr>
        <a:xfrm>
          <a:off x="22199600" y="1840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84727</xdr:rowOff>
    </xdr:from>
    <xdr:to>
      <xdr:col>112</xdr:col>
      <xdr:colOff>38100</xdr:colOff>
      <xdr:row>108</xdr:row>
      <xdr:rowOff>14877</xdr:rowOff>
    </xdr:to>
    <xdr:sp macro="" textlink="">
      <xdr:nvSpPr>
        <xdr:cNvPr id="648" name="楕円 647">
          <a:extLst>
            <a:ext uri="{FF2B5EF4-FFF2-40B4-BE49-F238E27FC236}">
              <a16:creationId xmlns:a16="http://schemas.microsoft.com/office/drawing/2014/main" id="{441845F6-6C32-41A7-9F4C-9141B0CFA0BD}"/>
            </a:ext>
          </a:extLst>
        </xdr:cNvPr>
        <xdr:cNvSpPr/>
      </xdr:nvSpPr>
      <xdr:spPr>
        <a:xfrm>
          <a:off x="21272500" y="1842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131173</xdr:rowOff>
    </xdr:from>
    <xdr:to>
      <xdr:col>116</xdr:col>
      <xdr:colOff>63500</xdr:colOff>
      <xdr:row>107</xdr:row>
      <xdr:rowOff>135527</xdr:rowOff>
    </xdr:to>
    <xdr:cxnSp macro="">
      <xdr:nvCxnSpPr>
        <xdr:cNvPr id="649" name="直線コネクタ 648">
          <a:extLst>
            <a:ext uri="{FF2B5EF4-FFF2-40B4-BE49-F238E27FC236}">
              <a16:creationId xmlns:a16="http://schemas.microsoft.com/office/drawing/2014/main" id="{8E3329CA-DB41-4066-9056-33D98A764156}"/>
            </a:ext>
          </a:extLst>
        </xdr:cNvPr>
        <xdr:cNvCxnSpPr/>
      </xdr:nvCxnSpPr>
      <xdr:spPr>
        <a:xfrm flipV="1">
          <a:off x="21323300" y="18476323"/>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87993</xdr:rowOff>
    </xdr:from>
    <xdr:to>
      <xdr:col>107</xdr:col>
      <xdr:colOff>101600</xdr:colOff>
      <xdr:row>108</xdr:row>
      <xdr:rowOff>18143</xdr:rowOff>
    </xdr:to>
    <xdr:sp macro="" textlink="">
      <xdr:nvSpPr>
        <xdr:cNvPr id="650" name="楕円 649">
          <a:extLst>
            <a:ext uri="{FF2B5EF4-FFF2-40B4-BE49-F238E27FC236}">
              <a16:creationId xmlns:a16="http://schemas.microsoft.com/office/drawing/2014/main" id="{186F6D7D-EA7A-41A8-8A84-86AE629ABAC2}"/>
            </a:ext>
          </a:extLst>
        </xdr:cNvPr>
        <xdr:cNvSpPr/>
      </xdr:nvSpPr>
      <xdr:spPr>
        <a:xfrm>
          <a:off x="20383500" y="184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135527</xdr:rowOff>
    </xdr:from>
    <xdr:to>
      <xdr:col>111</xdr:col>
      <xdr:colOff>177800</xdr:colOff>
      <xdr:row>107</xdr:row>
      <xdr:rowOff>138793</xdr:rowOff>
    </xdr:to>
    <xdr:cxnSp macro="">
      <xdr:nvCxnSpPr>
        <xdr:cNvPr id="651" name="直線コネクタ 650">
          <a:extLst>
            <a:ext uri="{FF2B5EF4-FFF2-40B4-BE49-F238E27FC236}">
              <a16:creationId xmlns:a16="http://schemas.microsoft.com/office/drawing/2014/main" id="{798BB57F-F881-4E1D-8505-DB2EBC299961}"/>
            </a:ext>
          </a:extLst>
        </xdr:cNvPr>
        <xdr:cNvCxnSpPr/>
      </xdr:nvCxnSpPr>
      <xdr:spPr>
        <a:xfrm flipV="1">
          <a:off x="20434300" y="184806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91258</xdr:rowOff>
    </xdr:from>
    <xdr:to>
      <xdr:col>102</xdr:col>
      <xdr:colOff>165100</xdr:colOff>
      <xdr:row>108</xdr:row>
      <xdr:rowOff>21408</xdr:rowOff>
    </xdr:to>
    <xdr:sp macro="" textlink="">
      <xdr:nvSpPr>
        <xdr:cNvPr id="652" name="楕円 651">
          <a:extLst>
            <a:ext uri="{FF2B5EF4-FFF2-40B4-BE49-F238E27FC236}">
              <a16:creationId xmlns:a16="http://schemas.microsoft.com/office/drawing/2014/main" id="{AE62FB1B-EC91-49E8-B30F-88A849DF726E}"/>
            </a:ext>
          </a:extLst>
        </xdr:cNvPr>
        <xdr:cNvSpPr/>
      </xdr:nvSpPr>
      <xdr:spPr>
        <a:xfrm>
          <a:off x="19494500" y="1843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138793</xdr:rowOff>
    </xdr:from>
    <xdr:to>
      <xdr:col>107</xdr:col>
      <xdr:colOff>50800</xdr:colOff>
      <xdr:row>107</xdr:row>
      <xdr:rowOff>142058</xdr:rowOff>
    </xdr:to>
    <xdr:cxnSp macro="">
      <xdr:nvCxnSpPr>
        <xdr:cNvPr id="653" name="直線コネクタ 652">
          <a:extLst>
            <a:ext uri="{FF2B5EF4-FFF2-40B4-BE49-F238E27FC236}">
              <a16:creationId xmlns:a16="http://schemas.microsoft.com/office/drawing/2014/main" id="{A0720C56-A533-4B4C-B390-1CE5CE95BF37}"/>
            </a:ext>
          </a:extLst>
        </xdr:cNvPr>
        <xdr:cNvCxnSpPr/>
      </xdr:nvCxnSpPr>
      <xdr:spPr>
        <a:xfrm flipV="1">
          <a:off x="19545300" y="184839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94524</xdr:rowOff>
    </xdr:from>
    <xdr:to>
      <xdr:col>98</xdr:col>
      <xdr:colOff>38100</xdr:colOff>
      <xdr:row>108</xdr:row>
      <xdr:rowOff>24674</xdr:rowOff>
    </xdr:to>
    <xdr:sp macro="" textlink="">
      <xdr:nvSpPr>
        <xdr:cNvPr id="654" name="楕円 653">
          <a:extLst>
            <a:ext uri="{FF2B5EF4-FFF2-40B4-BE49-F238E27FC236}">
              <a16:creationId xmlns:a16="http://schemas.microsoft.com/office/drawing/2014/main" id="{74945193-DB9D-4EEB-B995-00DB5E01EA09}"/>
            </a:ext>
          </a:extLst>
        </xdr:cNvPr>
        <xdr:cNvSpPr/>
      </xdr:nvSpPr>
      <xdr:spPr>
        <a:xfrm>
          <a:off x="18605500" y="184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142058</xdr:rowOff>
    </xdr:from>
    <xdr:to>
      <xdr:col>102</xdr:col>
      <xdr:colOff>114300</xdr:colOff>
      <xdr:row>107</xdr:row>
      <xdr:rowOff>145324</xdr:rowOff>
    </xdr:to>
    <xdr:cxnSp macro="">
      <xdr:nvCxnSpPr>
        <xdr:cNvPr id="655" name="直線コネクタ 654">
          <a:extLst>
            <a:ext uri="{FF2B5EF4-FFF2-40B4-BE49-F238E27FC236}">
              <a16:creationId xmlns:a16="http://schemas.microsoft.com/office/drawing/2014/main" id="{A8C8A4F5-BDC5-4F6D-A164-3855F03DF64D}"/>
            </a:ext>
          </a:extLst>
        </xdr:cNvPr>
        <xdr:cNvCxnSpPr/>
      </xdr:nvCxnSpPr>
      <xdr:spPr>
        <a:xfrm flipV="1">
          <a:off x="18656300" y="184872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120122</xdr:rowOff>
    </xdr:from>
    <xdr:ext cx="469744" cy="259045"/>
    <xdr:sp macro="" textlink="">
      <xdr:nvSpPr>
        <xdr:cNvPr id="656" name="n_1aveValue【公民館】&#10;一人当たり面積">
          <a:extLst>
            <a:ext uri="{FF2B5EF4-FFF2-40B4-BE49-F238E27FC236}">
              <a16:creationId xmlns:a16="http://schemas.microsoft.com/office/drawing/2014/main" id="{2E6B900C-E768-4FE3-B640-DA6273B6C9B5}"/>
            </a:ext>
          </a:extLst>
        </xdr:cNvPr>
        <xdr:cNvSpPr txBox="1"/>
      </xdr:nvSpPr>
      <xdr:spPr>
        <a:xfrm>
          <a:off x="21075727" y="181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141895</xdr:rowOff>
    </xdr:from>
    <xdr:ext cx="469744" cy="259045"/>
    <xdr:sp macro="" textlink="">
      <xdr:nvSpPr>
        <xdr:cNvPr id="657" name="n_2aveValue【公民館】&#10;一人当たり面積">
          <a:extLst>
            <a:ext uri="{FF2B5EF4-FFF2-40B4-BE49-F238E27FC236}">
              <a16:creationId xmlns:a16="http://schemas.microsoft.com/office/drawing/2014/main" id="{220F0851-8DE9-4753-A14F-A0656A36414C}"/>
            </a:ext>
          </a:extLst>
        </xdr:cNvPr>
        <xdr:cNvSpPr txBox="1"/>
      </xdr:nvSpPr>
      <xdr:spPr>
        <a:xfrm>
          <a:off x="201994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658" name="n_3aveValue【公民館】&#10;一人当たり面積">
          <a:extLst>
            <a:ext uri="{FF2B5EF4-FFF2-40B4-BE49-F238E27FC236}">
              <a16:creationId xmlns:a16="http://schemas.microsoft.com/office/drawing/2014/main" id="{B87153BD-582F-4647-9046-EB16502816EF}"/>
            </a:ext>
          </a:extLst>
        </xdr:cNvPr>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659" name="n_4aveValue【公民館】&#10;一人当たり面積">
          <a:extLst>
            <a:ext uri="{FF2B5EF4-FFF2-40B4-BE49-F238E27FC236}">
              <a16:creationId xmlns:a16="http://schemas.microsoft.com/office/drawing/2014/main" id="{E317C3FB-6119-4114-A443-C5F094804F2D}"/>
            </a:ext>
          </a:extLst>
        </xdr:cNvPr>
        <xdr:cNvSpPr txBox="1"/>
      </xdr:nvSpPr>
      <xdr:spPr>
        <a:xfrm>
          <a:off x="18421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6004</xdr:rowOff>
    </xdr:from>
    <xdr:ext cx="469744" cy="259045"/>
    <xdr:sp macro="" textlink="">
      <xdr:nvSpPr>
        <xdr:cNvPr id="660" name="n_1mainValue【公民館】&#10;一人当たり面積">
          <a:extLst>
            <a:ext uri="{FF2B5EF4-FFF2-40B4-BE49-F238E27FC236}">
              <a16:creationId xmlns:a16="http://schemas.microsoft.com/office/drawing/2014/main" id="{592841E0-3058-4C49-AAE9-F1F475FD287A}"/>
            </a:ext>
          </a:extLst>
        </xdr:cNvPr>
        <xdr:cNvSpPr txBox="1"/>
      </xdr:nvSpPr>
      <xdr:spPr>
        <a:xfrm>
          <a:off x="21075727" y="185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9270</xdr:rowOff>
    </xdr:from>
    <xdr:ext cx="469744" cy="259045"/>
    <xdr:sp macro="" textlink="">
      <xdr:nvSpPr>
        <xdr:cNvPr id="661" name="n_2mainValue【公民館】&#10;一人当たり面積">
          <a:extLst>
            <a:ext uri="{FF2B5EF4-FFF2-40B4-BE49-F238E27FC236}">
              <a16:creationId xmlns:a16="http://schemas.microsoft.com/office/drawing/2014/main" id="{78C5829B-80D8-4ABD-AC0C-AC667F046B26}"/>
            </a:ext>
          </a:extLst>
        </xdr:cNvPr>
        <xdr:cNvSpPr txBox="1"/>
      </xdr:nvSpPr>
      <xdr:spPr>
        <a:xfrm>
          <a:off x="20199427" y="185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12535</xdr:rowOff>
    </xdr:from>
    <xdr:ext cx="469744" cy="259045"/>
    <xdr:sp macro="" textlink="">
      <xdr:nvSpPr>
        <xdr:cNvPr id="662" name="n_3mainValue【公民館】&#10;一人当たり面積">
          <a:extLst>
            <a:ext uri="{FF2B5EF4-FFF2-40B4-BE49-F238E27FC236}">
              <a16:creationId xmlns:a16="http://schemas.microsoft.com/office/drawing/2014/main" id="{22D3248A-582C-4784-B725-18C8A824B14A}"/>
            </a:ext>
          </a:extLst>
        </xdr:cNvPr>
        <xdr:cNvSpPr txBox="1"/>
      </xdr:nvSpPr>
      <xdr:spPr>
        <a:xfrm>
          <a:off x="1931042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15801</xdr:rowOff>
    </xdr:from>
    <xdr:ext cx="469744" cy="259045"/>
    <xdr:sp macro="" textlink="">
      <xdr:nvSpPr>
        <xdr:cNvPr id="663" name="n_4mainValue【公民館】&#10;一人当たり面積">
          <a:extLst>
            <a:ext uri="{FF2B5EF4-FFF2-40B4-BE49-F238E27FC236}">
              <a16:creationId xmlns:a16="http://schemas.microsoft.com/office/drawing/2014/main" id="{EC36E32A-FF97-42C6-83C6-FA6CC5E4FC65}"/>
            </a:ext>
          </a:extLst>
        </xdr:cNvPr>
        <xdr:cNvSpPr txBox="1"/>
      </xdr:nvSpPr>
      <xdr:spPr>
        <a:xfrm>
          <a:off x="18421427" y="1853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a:extLst>
            <a:ext uri="{FF2B5EF4-FFF2-40B4-BE49-F238E27FC236}">
              <a16:creationId xmlns:a16="http://schemas.microsoft.com/office/drawing/2014/main" id="{5D3AD752-8455-4C65-A9DB-6C53CBAE4D3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a:extLst>
            <a:ext uri="{FF2B5EF4-FFF2-40B4-BE49-F238E27FC236}">
              <a16:creationId xmlns:a16="http://schemas.microsoft.com/office/drawing/2014/main" id="{FE3A7CCC-5B23-4F03-BC2C-2E5357857B5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a:extLst>
            <a:ext uri="{FF2B5EF4-FFF2-40B4-BE49-F238E27FC236}">
              <a16:creationId xmlns:a16="http://schemas.microsoft.com/office/drawing/2014/main" id="{244E9A47-9EFE-418C-A09B-C86DE3D0880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合併以降、合併特例債を活用して施設の大規模改修を進め、長寿命化を図ってきた。道路、保育所、公民館については類似団体と比較して低い数値となっている。学校施設については、校舎・体育館は大規模改修により長寿命化が図られてきているが、電気・機械等の設備関係の老朽化が進んでいる為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　道路の一人当たり延長が類似団体と比較し長くなっているのは、町域が広い中に住居が点在していることが原因と思われる。</a:t>
          </a:r>
        </a:p>
        <a:p>
          <a:r>
            <a:rPr kumimoji="1" lang="ja-JP" altLang="en-US" sz="1300">
              <a:latin typeface="ＭＳ Ｐゴシック" panose="020B0600070205080204" pitchFamily="50" charset="-128"/>
              <a:ea typeface="ＭＳ Ｐゴシック" panose="020B0600070205080204" pitchFamily="50" charset="-128"/>
            </a:rPr>
            <a:t>　今後、公共施設の老朽化対策については、公共施設等総合管理計画、公共施設個別施設計画に基づき取り組んでいくこととし、橋りょう等インフラ整備についても計画的に整備を進めていく必要がある。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CC29B66-AF05-4F6D-9A79-D2FBE0B0587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C408D5A-E7EC-44EB-9F71-630D99932B5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303CECE-705B-40C0-A233-58553767FAF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A2C2E99-4DAA-4A95-A150-9F5140405D4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B8530EF-7EB5-41F0-8B3F-636ABEEAF58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EE11321-5235-406B-B44C-3506858139F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567BB18-9158-4F12-A5FB-A945C2E493F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964D3A4-F6C3-4692-91C4-AC5CFA70F23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F4130DE-E8FE-42F6-B93D-B7CBAA72874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53DCD9D-9584-4923-9CB6-4D306E64A48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10,589
10,390
55.90
6,538,462
6,105,633
264,167
4,095,916
6,520,514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9EDFFB2-6962-457C-92CC-784CA127E59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7163366-9215-4445-B732-C794062EE6F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5918487-E9D1-4DC6-A8CD-5064C5D8D90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89C47B8-9A0A-4BF1-ABE1-9DFD1A93C2A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2D62834-D83B-4907-B329-9F30620682B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456CCB8-E3C9-4C05-BEE4-30FF2373C87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B705D34-EDA5-49B4-AE12-EB1460882B0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A261763-8F77-4650-B1F8-CA34C51355C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12C9BC4-1AB1-4478-BC09-C44C73A8044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D6BD162-1B81-49EB-B44A-F00C23DC7E5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39DDBA3-694D-4753-BF4E-31B9D2981BB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E72561F-94D5-4CE0-A2AA-194B4EC2E5A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A8BFE78-A537-485C-B65A-8FE349E28D5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D712593-6C10-4119-95CC-F933D9272E6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C3589A6-2E2C-4DCF-8917-5C8CABF6825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9DDE4FA-878C-4B2B-BA6E-F5D993E7A19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D3A3268-EB49-4023-A7F2-5150749A6BD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B76AA68-90DB-4C97-9B9D-7CE6EF0ABA2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BBF8143-4F12-4093-919C-AEC9A267DD1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57F4775-92FF-44C3-8378-EDE0A499DB1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D05F5BF-71FC-45B5-A335-DE123044B23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FBEB3FF-0AEE-4272-AD3F-CFAC5DB3236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A13AC30-2F26-44EC-992D-6B4100E36DA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044A8A2-D268-406E-94CC-DF8D29E4361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A3713AE-C462-47EB-9749-6B86C201EEE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DD07856-CF8B-4FA3-AE43-C5E28BF6B4F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CD5A06C-754A-4FDA-B0C7-6C6FD86A17E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3E6F0FC-2330-469E-8EA6-6BA4942FE68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05FF1F8-FD22-4BCE-8059-7E806C58EEE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456CCD0-A525-4FAE-9581-3B5125A6192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C9EB608-691C-4AC1-B9B8-1A45FD12D2E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8519E1D-848B-4E48-92DA-C28EB7B1ABA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174B71B-CA15-4771-8E27-4846A01C013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F92353C-F2BD-4E5C-B974-15A53E790C1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13CB44B-5EE7-4824-BC9D-940766AF268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3A2EBE2-A667-4B02-8890-90BB73E4121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3A7EB5D-71D3-47BA-898F-A66DDCEAFDE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174F823-607A-436C-945F-BCFEF1C9D87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5D2B1B4-7EFC-4475-84DE-20492EB5FF4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EC2DE55-B5C1-4DC8-9A58-5C207184A63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BE8B72D-2387-4C6A-8513-75D802F237E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D429254-93F1-4E8B-9F67-8FE452318FB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9532A8B-9735-458C-BE07-E2981A03731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92E036B-EE47-4382-B72A-AEE3C0F44C5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A4F7435-CC1C-42BD-A3BC-825F64EF4D9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D8F788E-B32B-4225-B0E3-C58AA5C18F4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63137</xdr:rowOff>
    </xdr:to>
    <xdr:cxnSp macro="">
      <xdr:nvCxnSpPr>
        <xdr:cNvPr id="58" name="直線コネクタ 57">
          <a:extLst>
            <a:ext uri="{FF2B5EF4-FFF2-40B4-BE49-F238E27FC236}">
              <a16:creationId xmlns:a16="http://schemas.microsoft.com/office/drawing/2014/main" id="{A2AD0285-87D7-487F-8330-5BBD7E9E5664}"/>
            </a:ext>
          </a:extLst>
        </xdr:cNvPr>
        <xdr:cNvCxnSpPr/>
      </xdr:nvCxnSpPr>
      <xdr:spPr>
        <a:xfrm flipV="1">
          <a:off x="4634865" y="5796099"/>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66964</xdr:rowOff>
    </xdr:from>
    <xdr:ext cx="405111" cy="259045"/>
    <xdr:sp macro="" textlink="">
      <xdr:nvSpPr>
        <xdr:cNvPr id="59" name="【図書館】&#10;有形固定資産減価償却率最小値テキスト">
          <a:extLst>
            <a:ext uri="{FF2B5EF4-FFF2-40B4-BE49-F238E27FC236}">
              <a16:creationId xmlns:a16="http://schemas.microsoft.com/office/drawing/2014/main" id="{3E80DFE0-0477-4BCE-84B3-0DA7C1D80D21}"/>
            </a:ext>
          </a:extLst>
        </xdr:cNvPr>
        <xdr:cNvSpPr txBox="1"/>
      </xdr:nvSpPr>
      <xdr:spPr>
        <a:xfrm>
          <a:off x="4673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63137</xdr:rowOff>
    </xdr:from>
    <xdr:to>
      <xdr:col>24</xdr:col>
      <xdr:colOff>152400</xdr:colOff>
      <xdr:row>42</xdr:row>
      <xdr:rowOff>63137</xdr:rowOff>
    </xdr:to>
    <xdr:cxnSp macro="">
      <xdr:nvCxnSpPr>
        <xdr:cNvPr id="60" name="直線コネクタ 59">
          <a:extLst>
            <a:ext uri="{FF2B5EF4-FFF2-40B4-BE49-F238E27FC236}">
              <a16:creationId xmlns:a16="http://schemas.microsoft.com/office/drawing/2014/main" id="{DD353204-965C-4B12-BF9D-28D625D370BC}"/>
            </a:ext>
          </a:extLst>
        </xdr:cNvPr>
        <xdr:cNvCxnSpPr/>
      </xdr:nvCxnSpPr>
      <xdr:spPr>
        <a:xfrm>
          <a:off x="4546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8F68000A-A4FC-4C51-90AF-D3422F93DC59}"/>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1DD680A3-16AC-4ED2-8502-8E41F1BACF9F}"/>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17253</xdr:rowOff>
    </xdr:from>
    <xdr:ext cx="405111" cy="259045"/>
    <xdr:sp macro="" textlink="">
      <xdr:nvSpPr>
        <xdr:cNvPr id="63" name="【図書館】&#10;有形固定資産減価償却率平均値テキスト">
          <a:extLst>
            <a:ext uri="{FF2B5EF4-FFF2-40B4-BE49-F238E27FC236}">
              <a16:creationId xmlns:a16="http://schemas.microsoft.com/office/drawing/2014/main" id="{5B6DBB1F-8B02-4E74-9F02-01F46C909DA0}"/>
            </a:ext>
          </a:extLst>
        </xdr:cNvPr>
        <xdr:cNvSpPr txBox="1"/>
      </xdr:nvSpPr>
      <xdr:spPr>
        <a:xfrm>
          <a:off x="4673600" y="618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64" name="フローチャート: 判断 63">
          <a:extLst>
            <a:ext uri="{FF2B5EF4-FFF2-40B4-BE49-F238E27FC236}">
              <a16:creationId xmlns:a16="http://schemas.microsoft.com/office/drawing/2014/main" id="{95C18D90-92E4-44F3-9541-41896C55E576}"/>
            </a:ext>
          </a:extLst>
        </xdr:cNvPr>
        <xdr:cNvSpPr/>
      </xdr:nvSpPr>
      <xdr:spPr>
        <a:xfrm>
          <a:off x="4584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5" name="フローチャート: 判断 64">
          <a:extLst>
            <a:ext uri="{FF2B5EF4-FFF2-40B4-BE49-F238E27FC236}">
              <a16:creationId xmlns:a16="http://schemas.microsoft.com/office/drawing/2014/main" id="{0FB960C2-0ACC-4C51-B8E0-8CB80ADFF707}"/>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79284</xdr:rowOff>
    </xdr:from>
    <xdr:to>
      <xdr:col>15</xdr:col>
      <xdr:colOff>101600</xdr:colOff>
      <xdr:row>37</xdr:row>
      <xdr:rowOff>9434</xdr:rowOff>
    </xdr:to>
    <xdr:sp macro="" textlink="">
      <xdr:nvSpPr>
        <xdr:cNvPr id="66" name="フローチャート: 判断 65">
          <a:extLst>
            <a:ext uri="{FF2B5EF4-FFF2-40B4-BE49-F238E27FC236}">
              <a16:creationId xmlns:a16="http://schemas.microsoft.com/office/drawing/2014/main" id="{7340E406-34CB-4EEE-A599-F49BDCEB7A56}"/>
            </a:ext>
          </a:extLst>
        </xdr:cNvPr>
        <xdr:cNvSpPr/>
      </xdr:nvSpPr>
      <xdr:spPr>
        <a:xfrm>
          <a:off x="2857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7" name="フローチャート: 判断 66">
          <a:extLst>
            <a:ext uri="{FF2B5EF4-FFF2-40B4-BE49-F238E27FC236}">
              <a16:creationId xmlns:a16="http://schemas.microsoft.com/office/drawing/2014/main" id="{CC42B2F5-22A8-4AFB-BCAD-FE499A2DF39F}"/>
            </a:ext>
          </a:extLst>
        </xdr:cNvPr>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126637</xdr:rowOff>
    </xdr:from>
    <xdr:to>
      <xdr:col>6</xdr:col>
      <xdr:colOff>38100</xdr:colOff>
      <xdr:row>37</xdr:row>
      <xdr:rowOff>56787</xdr:rowOff>
    </xdr:to>
    <xdr:sp macro="" textlink="">
      <xdr:nvSpPr>
        <xdr:cNvPr id="68" name="フローチャート: 判断 67">
          <a:extLst>
            <a:ext uri="{FF2B5EF4-FFF2-40B4-BE49-F238E27FC236}">
              <a16:creationId xmlns:a16="http://schemas.microsoft.com/office/drawing/2014/main" id="{C76BD64E-0FCA-4F14-A37D-B9AFB4E6A268}"/>
            </a:ext>
          </a:extLst>
        </xdr:cNvPr>
        <xdr:cNvSpPr/>
      </xdr:nvSpPr>
      <xdr:spPr>
        <a:xfrm>
          <a:off x="1079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A6E155C-AB22-4015-B702-7357CFC4C2E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3A1BF06-8558-4D3B-974C-F359B00D226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DAB8888-1756-4EAF-8BE2-D4C4A43243C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B2C6C5D-1B0D-4B30-9956-F46640FA1C9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20C02B2-D756-4DCC-A3BB-67299477E18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74" name="楕円 73">
          <a:extLst>
            <a:ext uri="{FF2B5EF4-FFF2-40B4-BE49-F238E27FC236}">
              <a16:creationId xmlns:a16="http://schemas.microsoft.com/office/drawing/2014/main" id="{F986247F-1E90-4A1C-927B-B4C665424313}"/>
            </a:ext>
          </a:extLst>
        </xdr:cNvPr>
        <xdr:cNvSpPr/>
      </xdr:nvSpPr>
      <xdr:spPr>
        <a:xfrm>
          <a:off x="45847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36484</xdr:rowOff>
    </xdr:from>
    <xdr:ext cx="405111" cy="259045"/>
    <xdr:sp macro="" textlink="">
      <xdr:nvSpPr>
        <xdr:cNvPr id="75" name="【図書館】&#10;有形固定資産減価償却率該当値テキスト">
          <a:extLst>
            <a:ext uri="{FF2B5EF4-FFF2-40B4-BE49-F238E27FC236}">
              <a16:creationId xmlns:a16="http://schemas.microsoft.com/office/drawing/2014/main" id="{9D453755-037F-4BBE-A70A-BF9EBB576049}"/>
            </a:ext>
          </a:extLst>
        </xdr:cNvPr>
        <xdr:cNvSpPr txBox="1"/>
      </xdr:nvSpPr>
      <xdr:spPr>
        <a:xfrm>
          <a:off x="4673600"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17235</xdr:rowOff>
    </xdr:from>
    <xdr:to>
      <xdr:col>20</xdr:col>
      <xdr:colOff>38100</xdr:colOff>
      <xdr:row>38</xdr:row>
      <xdr:rowOff>118835</xdr:rowOff>
    </xdr:to>
    <xdr:sp macro="" textlink="">
      <xdr:nvSpPr>
        <xdr:cNvPr id="76" name="楕円 75">
          <a:extLst>
            <a:ext uri="{FF2B5EF4-FFF2-40B4-BE49-F238E27FC236}">
              <a16:creationId xmlns:a16="http://schemas.microsoft.com/office/drawing/2014/main" id="{C7210B2B-3866-4317-94C9-FD9D92C66E22}"/>
            </a:ext>
          </a:extLst>
        </xdr:cNvPr>
        <xdr:cNvSpPr/>
      </xdr:nvSpPr>
      <xdr:spPr>
        <a:xfrm>
          <a:off x="3746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68035</xdr:rowOff>
    </xdr:from>
    <xdr:to>
      <xdr:col>24</xdr:col>
      <xdr:colOff>63500</xdr:colOff>
      <xdr:row>38</xdr:row>
      <xdr:rowOff>108857</xdr:rowOff>
    </xdr:to>
    <xdr:cxnSp macro="">
      <xdr:nvCxnSpPr>
        <xdr:cNvPr id="77" name="直線コネクタ 76">
          <a:extLst>
            <a:ext uri="{FF2B5EF4-FFF2-40B4-BE49-F238E27FC236}">
              <a16:creationId xmlns:a16="http://schemas.microsoft.com/office/drawing/2014/main" id="{8205AEEC-9CBE-451F-9493-56E039889DEB}"/>
            </a:ext>
          </a:extLst>
        </xdr:cNvPr>
        <xdr:cNvCxnSpPr/>
      </xdr:nvCxnSpPr>
      <xdr:spPr>
        <a:xfrm>
          <a:off x="3797300" y="6583135"/>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146231</xdr:rowOff>
    </xdr:from>
    <xdr:to>
      <xdr:col>15</xdr:col>
      <xdr:colOff>101600</xdr:colOff>
      <xdr:row>38</xdr:row>
      <xdr:rowOff>76381</xdr:rowOff>
    </xdr:to>
    <xdr:sp macro="" textlink="">
      <xdr:nvSpPr>
        <xdr:cNvPr id="78" name="楕円 77">
          <a:extLst>
            <a:ext uri="{FF2B5EF4-FFF2-40B4-BE49-F238E27FC236}">
              <a16:creationId xmlns:a16="http://schemas.microsoft.com/office/drawing/2014/main" id="{F1313F8D-50D2-4760-A7B0-E1775FF0B4D9}"/>
            </a:ext>
          </a:extLst>
        </xdr:cNvPr>
        <xdr:cNvSpPr/>
      </xdr:nvSpPr>
      <xdr:spPr>
        <a:xfrm>
          <a:off x="2857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25581</xdr:rowOff>
    </xdr:from>
    <xdr:to>
      <xdr:col>19</xdr:col>
      <xdr:colOff>177800</xdr:colOff>
      <xdr:row>38</xdr:row>
      <xdr:rowOff>68035</xdr:rowOff>
    </xdr:to>
    <xdr:cxnSp macro="">
      <xdr:nvCxnSpPr>
        <xdr:cNvPr id="79" name="直線コネクタ 78">
          <a:extLst>
            <a:ext uri="{FF2B5EF4-FFF2-40B4-BE49-F238E27FC236}">
              <a16:creationId xmlns:a16="http://schemas.microsoft.com/office/drawing/2014/main" id="{E7118050-58F8-4847-A721-8CBF761BECF4}"/>
            </a:ext>
          </a:extLst>
        </xdr:cNvPr>
        <xdr:cNvCxnSpPr/>
      </xdr:nvCxnSpPr>
      <xdr:spPr>
        <a:xfrm>
          <a:off x="2908300" y="6540681"/>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105410</xdr:rowOff>
    </xdr:from>
    <xdr:to>
      <xdr:col>10</xdr:col>
      <xdr:colOff>165100</xdr:colOff>
      <xdr:row>38</xdr:row>
      <xdr:rowOff>35560</xdr:rowOff>
    </xdr:to>
    <xdr:sp macro="" textlink="">
      <xdr:nvSpPr>
        <xdr:cNvPr id="80" name="楕円 79">
          <a:extLst>
            <a:ext uri="{FF2B5EF4-FFF2-40B4-BE49-F238E27FC236}">
              <a16:creationId xmlns:a16="http://schemas.microsoft.com/office/drawing/2014/main" id="{D66FD05A-7CC4-40A1-BDCD-BBD7D4091E55}"/>
            </a:ext>
          </a:extLst>
        </xdr:cNvPr>
        <xdr:cNvSpPr/>
      </xdr:nvSpPr>
      <xdr:spPr>
        <a:xfrm>
          <a:off x="1968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156210</xdr:rowOff>
    </xdr:from>
    <xdr:to>
      <xdr:col>15</xdr:col>
      <xdr:colOff>50800</xdr:colOff>
      <xdr:row>38</xdr:row>
      <xdr:rowOff>25581</xdr:rowOff>
    </xdr:to>
    <xdr:cxnSp macro="">
      <xdr:nvCxnSpPr>
        <xdr:cNvPr id="81" name="直線コネクタ 80">
          <a:extLst>
            <a:ext uri="{FF2B5EF4-FFF2-40B4-BE49-F238E27FC236}">
              <a16:creationId xmlns:a16="http://schemas.microsoft.com/office/drawing/2014/main" id="{0ED9D0D9-1FE1-49CD-8F89-42F8A4DC1D99}"/>
            </a:ext>
          </a:extLst>
        </xdr:cNvPr>
        <xdr:cNvCxnSpPr/>
      </xdr:nvCxnSpPr>
      <xdr:spPr>
        <a:xfrm>
          <a:off x="2019300" y="649986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61323</xdr:rowOff>
    </xdr:from>
    <xdr:to>
      <xdr:col>6</xdr:col>
      <xdr:colOff>38100</xdr:colOff>
      <xdr:row>37</xdr:row>
      <xdr:rowOff>162923</xdr:rowOff>
    </xdr:to>
    <xdr:sp macro="" textlink="">
      <xdr:nvSpPr>
        <xdr:cNvPr id="82" name="楕円 81">
          <a:extLst>
            <a:ext uri="{FF2B5EF4-FFF2-40B4-BE49-F238E27FC236}">
              <a16:creationId xmlns:a16="http://schemas.microsoft.com/office/drawing/2014/main" id="{B7CD5DC8-F052-4E47-9895-65DBB87DE6C0}"/>
            </a:ext>
          </a:extLst>
        </xdr:cNvPr>
        <xdr:cNvSpPr/>
      </xdr:nvSpPr>
      <xdr:spPr>
        <a:xfrm>
          <a:off x="1079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112123</xdr:rowOff>
    </xdr:from>
    <xdr:to>
      <xdr:col>10</xdr:col>
      <xdr:colOff>114300</xdr:colOff>
      <xdr:row>37</xdr:row>
      <xdr:rowOff>156210</xdr:rowOff>
    </xdr:to>
    <xdr:cxnSp macro="">
      <xdr:nvCxnSpPr>
        <xdr:cNvPr id="83" name="直線コネクタ 82">
          <a:extLst>
            <a:ext uri="{FF2B5EF4-FFF2-40B4-BE49-F238E27FC236}">
              <a16:creationId xmlns:a16="http://schemas.microsoft.com/office/drawing/2014/main" id="{11783030-7A7D-4837-A3D4-3AA948640035}"/>
            </a:ext>
          </a:extLst>
        </xdr:cNvPr>
        <xdr:cNvCxnSpPr/>
      </xdr:nvCxnSpPr>
      <xdr:spPr>
        <a:xfrm>
          <a:off x="1130300" y="645577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4" name="n_1aveValue【図書館】&#10;有形固定資産減価償却率">
          <a:extLst>
            <a:ext uri="{FF2B5EF4-FFF2-40B4-BE49-F238E27FC236}">
              <a16:creationId xmlns:a16="http://schemas.microsoft.com/office/drawing/2014/main" id="{A61FB352-5BAF-43D4-83A5-4623903BB5C9}"/>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25961</xdr:rowOff>
    </xdr:from>
    <xdr:ext cx="405111" cy="259045"/>
    <xdr:sp macro="" textlink="">
      <xdr:nvSpPr>
        <xdr:cNvPr id="85" name="n_2aveValue【図書館】&#10;有形固定資産減価償却率">
          <a:extLst>
            <a:ext uri="{FF2B5EF4-FFF2-40B4-BE49-F238E27FC236}">
              <a16:creationId xmlns:a16="http://schemas.microsoft.com/office/drawing/2014/main" id="{D82DFC15-849C-4284-AC83-FD1065A87B61}"/>
            </a:ext>
          </a:extLst>
        </xdr:cNvPr>
        <xdr:cNvSpPr txBox="1"/>
      </xdr:nvSpPr>
      <xdr:spPr>
        <a:xfrm>
          <a:off x="2705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6" name="n_3aveValue【図書館】&#10;有形固定資産減価償却率">
          <a:extLst>
            <a:ext uri="{FF2B5EF4-FFF2-40B4-BE49-F238E27FC236}">
              <a16:creationId xmlns:a16="http://schemas.microsoft.com/office/drawing/2014/main" id="{7BEA3165-441E-4522-A589-EAD873832515}"/>
            </a:ext>
          </a:extLst>
        </xdr:cNvPr>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73314</xdr:rowOff>
    </xdr:from>
    <xdr:ext cx="405111" cy="259045"/>
    <xdr:sp macro="" textlink="">
      <xdr:nvSpPr>
        <xdr:cNvPr id="87" name="n_4aveValue【図書館】&#10;有形固定資産減価償却率">
          <a:extLst>
            <a:ext uri="{FF2B5EF4-FFF2-40B4-BE49-F238E27FC236}">
              <a16:creationId xmlns:a16="http://schemas.microsoft.com/office/drawing/2014/main" id="{44DCE07F-58A7-4EC9-B8BB-D094A6CC8EE1}"/>
            </a:ext>
          </a:extLst>
        </xdr:cNvPr>
        <xdr:cNvSpPr txBox="1"/>
      </xdr:nvSpPr>
      <xdr:spPr>
        <a:xfrm>
          <a:off x="927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109962</xdr:rowOff>
    </xdr:from>
    <xdr:ext cx="405111" cy="259045"/>
    <xdr:sp macro="" textlink="">
      <xdr:nvSpPr>
        <xdr:cNvPr id="88" name="n_1mainValue【図書館】&#10;有形固定資産減価償却率">
          <a:extLst>
            <a:ext uri="{FF2B5EF4-FFF2-40B4-BE49-F238E27FC236}">
              <a16:creationId xmlns:a16="http://schemas.microsoft.com/office/drawing/2014/main" id="{915A313D-7A02-4698-AA82-9F75717477AE}"/>
            </a:ext>
          </a:extLst>
        </xdr:cNvPr>
        <xdr:cNvSpPr txBox="1"/>
      </xdr:nvSpPr>
      <xdr:spPr>
        <a:xfrm>
          <a:off x="35820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67508</xdr:rowOff>
    </xdr:from>
    <xdr:ext cx="405111" cy="259045"/>
    <xdr:sp macro="" textlink="">
      <xdr:nvSpPr>
        <xdr:cNvPr id="89" name="n_2mainValue【図書館】&#10;有形固定資産減価償却率">
          <a:extLst>
            <a:ext uri="{FF2B5EF4-FFF2-40B4-BE49-F238E27FC236}">
              <a16:creationId xmlns:a16="http://schemas.microsoft.com/office/drawing/2014/main" id="{1548F2AD-63D1-4F07-A8B9-95CB57598C7F}"/>
            </a:ext>
          </a:extLst>
        </xdr:cNvPr>
        <xdr:cNvSpPr txBox="1"/>
      </xdr:nvSpPr>
      <xdr:spPr>
        <a:xfrm>
          <a:off x="2705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90" name="n_3mainValue【図書館】&#10;有形固定資産減価償却率">
          <a:extLst>
            <a:ext uri="{FF2B5EF4-FFF2-40B4-BE49-F238E27FC236}">
              <a16:creationId xmlns:a16="http://schemas.microsoft.com/office/drawing/2014/main" id="{965C02F6-36A0-4B34-94EC-6B477641A10B}"/>
            </a:ext>
          </a:extLst>
        </xdr:cNvPr>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154050</xdr:rowOff>
    </xdr:from>
    <xdr:ext cx="405111" cy="259045"/>
    <xdr:sp macro="" textlink="">
      <xdr:nvSpPr>
        <xdr:cNvPr id="91" name="n_4mainValue【図書館】&#10;有形固定資産減価償却率">
          <a:extLst>
            <a:ext uri="{FF2B5EF4-FFF2-40B4-BE49-F238E27FC236}">
              <a16:creationId xmlns:a16="http://schemas.microsoft.com/office/drawing/2014/main" id="{36530C37-728F-4D99-A6C6-A953F555C596}"/>
            </a:ext>
          </a:extLst>
        </xdr:cNvPr>
        <xdr:cNvSpPr txBox="1"/>
      </xdr:nvSpPr>
      <xdr:spPr>
        <a:xfrm>
          <a:off x="927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CD1B220-6FA2-4659-A862-CF5000B7310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6F9DB05-D1B7-4130-A3C0-DBEFBB959D8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B9F96C9-D3CC-4D67-A144-21A32F23391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9538302-4D4C-4C4E-B306-A445F9A3C39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419F0A2-5506-4195-9A1F-07C42676DAD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5951298-AE3E-4EBE-96E9-066B2E900CF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569387D-AFF2-42A9-A10A-03EE14C1F05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9316629-A8C0-42CF-B662-54534DA5CA6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0B0BBF2-08EC-4CBD-897D-6EEFB8C1A09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FFD629A-E8F3-4916-B37F-9135AF1E4FF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78B4D02F-2902-4F76-8FE8-F60E545F4DE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9DE3F2CE-8A4C-435A-818D-CF0E72C5E67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46FDF913-F7A7-4342-A740-05F81D2D212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ED1C467D-52D3-4E26-890F-EEB1D81AB35B}"/>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79354F84-5C2E-4E33-B3CC-3949D4CED6F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D0E4D74C-5636-4470-969A-40C3776A07FD}"/>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2B2E47B4-7AC0-417A-9AFE-7F5D168D34D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AD9E0D8A-2C48-4EC5-8CAF-46BC7DFA5FE8}"/>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393AB9FF-6C9C-4934-970F-C49E273FCDE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801AC2B8-86D8-4162-8258-547C67D0191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D26EBB39-AC8B-4D9B-9502-F862B392D2D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80772</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9F3E6036-5716-493F-8C77-749F9680DBDF}"/>
            </a:ext>
          </a:extLst>
        </xdr:cNvPr>
        <xdr:cNvCxnSpPr/>
      </xdr:nvCxnSpPr>
      <xdr:spPr>
        <a:xfrm flipV="1">
          <a:off x="10476865" y="591007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A74C2C8D-D7D5-4E95-A396-A8A6EE04943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55EE71A7-74CC-46EA-93DD-5DF9BD485928}"/>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27449</xdr:rowOff>
    </xdr:from>
    <xdr:ext cx="469744" cy="259045"/>
    <xdr:sp macro="" textlink="">
      <xdr:nvSpPr>
        <xdr:cNvPr id="116" name="【図書館】&#10;一人当たり面積最大値テキスト">
          <a:extLst>
            <a:ext uri="{FF2B5EF4-FFF2-40B4-BE49-F238E27FC236}">
              <a16:creationId xmlns:a16="http://schemas.microsoft.com/office/drawing/2014/main" id="{A904CD50-1F5D-4309-9E34-0CC62159CD45}"/>
            </a:ext>
          </a:extLst>
        </xdr:cNvPr>
        <xdr:cNvSpPr txBox="1"/>
      </xdr:nvSpPr>
      <xdr:spPr>
        <a:xfrm>
          <a:off x="10515600" y="568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80772</xdr:rowOff>
    </xdr:from>
    <xdr:to>
      <xdr:col>55</xdr:col>
      <xdr:colOff>88900</xdr:colOff>
      <xdr:row>34</xdr:row>
      <xdr:rowOff>80772</xdr:rowOff>
    </xdr:to>
    <xdr:cxnSp macro="">
      <xdr:nvCxnSpPr>
        <xdr:cNvPr id="117" name="直線コネクタ 116">
          <a:extLst>
            <a:ext uri="{FF2B5EF4-FFF2-40B4-BE49-F238E27FC236}">
              <a16:creationId xmlns:a16="http://schemas.microsoft.com/office/drawing/2014/main" id="{3A67ACA2-511B-4DDC-B1A4-DAF6466B8E44}"/>
            </a:ext>
          </a:extLst>
        </xdr:cNvPr>
        <xdr:cNvCxnSpPr/>
      </xdr:nvCxnSpPr>
      <xdr:spPr>
        <a:xfrm>
          <a:off x="10388600" y="591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81551</xdr:rowOff>
    </xdr:from>
    <xdr:ext cx="469744" cy="259045"/>
    <xdr:sp macro="" textlink="">
      <xdr:nvSpPr>
        <xdr:cNvPr id="118" name="【図書館】&#10;一人当たり面積平均値テキスト">
          <a:extLst>
            <a:ext uri="{FF2B5EF4-FFF2-40B4-BE49-F238E27FC236}">
              <a16:creationId xmlns:a16="http://schemas.microsoft.com/office/drawing/2014/main" id="{66C3C5B5-7EA7-4797-9F84-F5736C825933}"/>
            </a:ext>
          </a:extLst>
        </xdr:cNvPr>
        <xdr:cNvSpPr txBox="1"/>
      </xdr:nvSpPr>
      <xdr:spPr>
        <a:xfrm>
          <a:off x="10515600" y="659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9" name="フローチャート: 判断 118">
          <a:extLst>
            <a:ext uri="{FF2B5EF4-FFF2-40B4-BE49-F238E27FC236}">
              <a16:creationId xmlns:a16="http://schemas.microsoft.com/office/drawing/2014/main" id="{FE0335DF-0FEB-4EEC-B170-D571BE243C12}"/>
            </a:ext>
          </a:extLst>
        </xdr:cNvPr>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20" name="フローチャート: 判断 119">
          <a:extLst>
            <a:ext uri="{FF2B5EF4-FFF2-40B4-BE49-F238E27FC236}">
              <a16:creationId xmlns:a16="http://schemas.microsoft.com/office/drawing/2014/main" id="{A6A54406-8566-48E2-ACC3-ECF4E5842B6D}"/>
            </a:ext>
          </a:extLst>
        </xdr:cNvPr>
        <xdr:cNvSpPr/>
      </xdr:nvSpPr>
      <xdr:spPr>
        <a:xfrm>
          <a:off x="9588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21" name="フローチャート: 判断 120">
          <a:extLst>
            <a:ext uri="{FF2B5EF4-FFF2-40B4-BE49-F238E27FC236}">
              <a16:creationId xmlns:a16="http://schemas.microsoft.com/office/drawing/2014/main" id="{967E1B7D-3928-4DB9-857F-D5C2F412AF4D}"/>
            </a:ext>
          </a:extLst>
        </xdr:cNvPr>
        <xdr:cNvSpPr/>
      </xdr:nvSpPr>
      <xdr:spPr>
        <a:xfrm>
          <a:off x="869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xdr:rowOff>
    </xdr:from>
    <xdr:to>
      <xdr:col>41</xdr:col>
      <xdr:colOff>101600</xdr:colOff>
      <xdr:row>38</xdr:row>
      <xdr:rowOff>117856</xdr:rowOff>
    </xdr:to>
    <xdr:sp macro="" textlink="">
      <xdr:nvSpPr>
        <xdr:cNvPr id="122" name="フローチャート: 判断 121">
          <a:extLst>
            <a:ext uri="{FF2B5EF4-FFF2-40B4-BE49-F238E27FC236}">
              <a16:creationId xmlns:a16="http://schemas.microsoft.com/office/drawing/2014/main" id="{5F59BDF1-F43D-47AE-B19C-4431200D3230}"/>
            </a:ext>
          </a:extLst>
        </xdr:cNvPr>
        <xdr:cNvSpPr/>
      </xdr:nvSpPr>
      <xdr:spPr>
        <a:xfrm>
          <a:off x="7810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a:extLst>
            <a:ext uri="{FF2B5EF4-FFF2-40B4-BE49-F238E27FC236}">
              <a16:creationId xmlns:a16="http://schemas.microsoft.com/office/drawing/2014/main" id="{ECA19BCE-63C4-485B-B014-86260445DCDB}"/>
            </a:ext>
          </a:extLst>
        </xdr:cNvPr>
        <xdr:cNvSpPr/>
      </xdr:nvSpPr>
      <xdr:spPr>
        <a:xfrm>
          <a:off x="692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F8705DC-E931-4627-9568-52B47A06D1F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FCF8CED-A4A0-4393-9C9F-9CA5E53D8A7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3C4EE6E-F884-4579-BDDE-28639FBE465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CF41784-63B5-4951-B827-E64B4BCFE79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127D094-9E33-4770-8957-D5F208C3397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29" name="楕円 128">
          <a:extLst>
            <a:ext uri="{FF2B5EF4-FFF2-40B4-BE49-F238E27FC236}">
              <a16:creationId xmlns:a16="http://schemas.microsoft.com/office/drawing/2014/main" id="{3BF0CE6E-5EAB-4F96-A9E0-7D2C484C4319}"/>
            </a:ext>
          </a:extLst>
        </xdr:cNvPr>
        <xdr:cNvSpPr/>
      </xdr:nvSpPr>
      <xdr:spPr>
        <a:xfrm>
          <a:off x="10426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151147</xdr:rowOff>
    </xdr:from>
    <xdr:ext cx="469744" cy="259045"/>
    <xdr:sp macro="" textlink="">
      <xdr:nvSpPr>
        <xdr:cNvPr id="130" name="【図書館】&#10;一人当たり面積該当値テキスト">
          <a:extLst>
            <a:ext uri="{FF2B5EF4-FFF2-40B4-BE49-F238E27FC236}">
              <a16:creationId xmlns:a16="http://schemas.microsoft.com/office/drawing/2014/main" id="{09A1CF25-C4CF-4D73-9110-082607F4B566}"/>
            </a:ext>
          </a:extLst>
        </xdr:cNvPr>
        <xdr:cNvSpPr txBox="1"/>
      </xdr:nvSpPr>
      <xdr:spPr>
        <a:xfrm>
          <a:off x="10515600"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137414</xdr:rowOff>
    </xdr:from>
    <xdr:to>
      <xdr:col>50</xdr:col>
      <xdr:colOff>165100</xdr:colOff>
      <xdr:row>38</xdr:row>
      <xdr:rowOff>67564</xdr:rowOff>
    </xdr:to>
    <xdr:sp macro="" textlink="">
      <xdr:nvSpPr>
        <xdr:cNvPr id="131" name="楕円 130">
          <a:extLst>
            <a:ext uri="{FF2B5EF4-FFF2-40B4-BE49-F238E27FC236}">
              <a16:creationId xmlns:a16="http://schemas.microsoft.com/office/drawing/2014/main" id="{48DEA652-4F50-4338-A969-48F4DBE6865A}"/>
            </a:ext>
          </a:extLst>
        </xdr:cNvPr>
        <xdr:cNvSpPr/>
      </xdr:nvSpPr>
      <xdr:spPr>
        <a:xfrm>
          <a:off x="9588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xdr:rowOff>
    </xdr:from>
    <xdr:to>
      <xdr:col>55</xdr:col>
      <xdr:colOff>0</xdr:colOff>
      <xdr:row>38</xdr:row>
      <xdr:rowOff>16764</xdr:rowOff>
    </xdr:to>
    <xdr:cxnSp macro="">
      <xdr:nvCxnSpPr>
        <xdr:cNvPr id="132" name="直線コネクタ 131">
          <a:extLst>
            <a:ext uri="{FF2B5EF4-FFF2-40B4-BE49-F238E27FC236}">
              <a16:creationId xmlns:a16="http://schemas.microsoft.com/office/drawing/2014/main" id="{2E85A332-2D4A-4024-AE91-B4E72B087785}"/>
            </a:ext>
          </a:extLst>
        </xdr:cNvPr>
        <xdr:cNvCxnSpPr/>
      </xdr:nvCxnSpPr>
      <xdr:spPr>
        <a:xfrm flipV="1">
          <a:off x="9639300" y="65227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146558</xdr:rowOff>
    </xdr:from>
    <xdr:to>
      <xdr:col>46</xdr:col>
      <xdr:colOff>38100</xdr:colOff>
      <xdr:row>38</xdr:row>
      <xdr:rowOff>76708</xdr:rowOff>
    </xdr:to>
    <xdr:sp macro="" textlink="">
      <xdr:nvSpPr>
        <xdr:cNvPr id="133" name="楕円 132">
          <a:extLst>
            <a:ext uri="{FF2B5EF4-FFF2-40B4-BE49-F238E27FC236}">
              <a16:creationId xmlns:a16="http://schemas.microsoft.com/office/drawing/2014/main" id="{A01CDE79-4836-49F4-98F7-224FE5BAD0CE}"/>
            </a:ext>
          </a:extLst>
        </xdr:cNvPr>
        <xdr:cNvSpPr/>
      </xdr:nvSpPr>
      <xdr:spPr>
        <a:xfrm>
          <a:off x="8699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16764</xdr:rowOff>
    </xdr:from>
    <xdr:to>
      <xdr:col>50</xdr:col>
      <xdr:colOff>114300</xdr:colOff>
      <xdr:row>38</xdr:row>
      <xdr:rowOff>25908</xdr:rowOff>
    </xdr:to>
    <xdr:cxnSp macro="">
      <xdr:nvCxnSpPr>
        <xdr:cNvPr id="134" name="直線コネクタ 133">
          <a:extLst>
            <a:ext uri="{FF2B5EF4-FFF2-40B4-BE49-F238E27FC236}">
              <a16:creationId xmlns:a16="http://schemas.microsoft.com/office/drawing/2014/main" id="{3A1E84AA-8CD0-484C-9E64-B7B242804CE3}"/>
            </a:ext>
          </a:extLst>
        </xdr:cNvPr>
        <xdr:cNvCxnSpPr/>
      </xdr:nvCxnSpPr>
      <xdr:spPr>
        <a:xfrm flipV="1">
          <a:off x="8750300" y="65318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155702</xdr:rowOff>
    </xdr:from>
    <xdr:to>
      <xdr:col>41</xdr:col>
      <xdr:colOff>101600</xdr:colOff>
      <xdr:row>38</xdr:row>
      <xdr:rowOff>85852</xdr:rowOff>
    </xdr:to>
    <xdr:sp macro="" textlink="">
      <xdr:nvSpPr>
        <xdr:cNvPr id="135" name="楕円 134">
          <a:extLst>
            <a:ext uri="{FF2B5EF4-FFF2-40B4-BE49-F238E27FC236}">
              <a16:creationId xmlns:a16="http://schemas.microsoft.com/office/drawing/2014/main" id="{55C2EC27-C1B1-4432-B9B5-BC0DDB375A07}"/>
            </a:ext>
          </a:extLst>
        </xdr:cNvPr>
        <xdr:cNvSpPr/>
      </xdr:nvSpPr>
      <xdr:spPr>
        <a:xfrm>
          <a:off x="7810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25908</xdr:rowOff>
    </xdr:from>
    <xdr:to>
      <xdr:col>45</xdr:col>
      <xdr:colOff>177800</xdr:colOff>
      <xdr:row>38</xdr:row>
      <xdr:rowOff>35052</xdr:rowOff>
    </xdr:to>
    <xdr:cxnSp macro="">
      <xdr:nvCxnSpPr>
        <xdr:cNvPr id="136" name="直線コネクタ 135">
          <a:extLst>
            <a:ext uri="{FF2B5EF4-FFF2-40B4-BE49-F238E27FC236}">
              <a16:creationId xmlns:a16="http://schemas.microsoft.com/office/drawing/2014/main" id="{E37C1F6D-F938-4236-A9B1-DBF6E45C4C4F}"/>
            </a:ext>
          </a:extLst>
        </xdr:cNvPr>
        <xdr:cNvCxnSpPr/>
      </xdr:nvCxnSpPr>
      <xdr:spPr>
        <a:xfrm flipV="1">
          <a:off x="7861300" y="6541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164846</xdr:rowOff>
    </xdr:from>
    <xdr:to>
      <xdr:col>36</xdr:col>
      <xdr:colOff>165100</xdr:colOff>
      <xdr:row>38</xdr:row>
      <xdr:rowOff>94996</xdr:rowOff>
    </xdr:to>
    <xdr:sp macro="" textlink="">
      <xdr:nvSpPr>
        <xdr:cNvPr id="137" name="楕円 136">
          <a:extLst>
            <a:ext uri="{FF2B5EF4-FFF2-40B4-BE49-F238E27FC236}">
              <a16:creationId xmlns:a16="http://schemas.microsoft.com/office/drawing/2014/main" id="{64AE0A36-31AF-48AB-BCBC-E8A97FAD560D}"/>
            </a:ext>
          </a:extLst>
        </xdr:cNvPr>
        <xdr:cNvSpPr/>
      </xdr:nvSpPr>
      <xdr:spPr>
        <a:xfrm>
          <a:off x="6921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35052</xdr:rowOff>
    </xdr:from>
    <xdr:to>
      <xdr:col>41</xdr:col>
      <xdr:colOff>50800</xdr:colOff>
      <xdr:row>38</xdr:row>
      <xdr:rowOff>44196</xdr:rowOff>
    </xdr:to>
    <xdr:cxnSp macro="">
      <xdr:nvCxnSpPr>
        <xdr:cNvPr id="138" name="直線コネクタ 137">
          <a:extLst>
            <a:ext uri="{FF2B5EF4-FFF2-40B4-BE49-F238E27FC236}">
              <a16:creationId xmlns:a16="http://schemas.microsoft.com/office/drawing/2014/main" id="{F19AAED1-4F0A-4219-B97F-724B6F4A09F9}"/>
            </a:ext>
          </a:extLst>
        </xdr:cNvPr>
        <xdr:cNvCxnSpPr/>
      </xdr:nvCxnSpPr>
      <xdr:spPr>
        <a:xfrm flipV="1">
          <a:off x="6972300" y="6550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42689</xdr:rowOff>
    </xdr:from>
    <xdr:ext cx="469744" cy="259045"/>
    <xdr:sp macro="" textlink="">
      <xdr:nvSpPr>
        <xdr:cNvPr id="139" name="n_1aveValue【図書館】&#10;一人当たり面積">
          <a:extLst>
            <a:ext uri="{FF2B5EF4-FFF2-40B4-BE49-F238E27FC236}">
              <a16:creationId xmlns:a16="http://schemas.microsoft.com/office/drawing/2014/main" id="{CFE722C7-AB7E-455F-BF03-907CC2E94E0D}"/>
            </a:ext>
          </a:extLst>
        </xdr:cNvPr>
        <xdr:cNvSpPr txBox="1"/>
      </xdr:nvSpPr>
      <xdr:spPr>
        <a:xfrm>
          <a:off x="93917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56405</xdr:rowOff>
    </xdr:from>
    <xdr:ext cx="469744" cy="259045"/>
    <xdr:sp macro="" textlink="">
      <xdr:nvSpPr>
        <xdr:cNvPr id="140" name="n_2aveValue【図書館】&#10;一人当たり面積">
          <a:extLst>
            <a:ext uri="{FF2B5EF4-FFF2-40B4-BE49-F238E27FC236}">
              <a16:creationId xmlns:a16="http://schemas.microsoft.com/office/drawing/2014/main" id="{EDF80E2E-CB05-437D-BF2B-A1A516E8E32B}"/>
            </a:ext>
          </a:extLst>
        </xdr:cNvPr>
        <xdr:cNvSpPr txBox="1"/>
      </xdr:nvSpPr>
      <xdr:spPr>
        <a:xfrm>
          <a:off x="8515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108983</xdr:rowOff>
    </xdr:from>
    <xdr:ext cx="469744" cy="259045"/>
    <xdr:sp macro="" textlink="">
      <xdr:nvSpPr>
        <xdr:cNvPr id="141" name="n_3aveValue【図書館】&#10;一人当たり面積">
          <a:extLst>
            <a:ext uri="{FF2B5EF4-FFF2-40B4-BE49-F238E27FC236}">
              <a16:creationId xmlns:a16="http://schemas.microsoft.com/office/drawing/2014/main" id="{3A2C0C6F-9243-4B22-9FD1-36E7AAAFCB59}"/>
            </a:ext>
          </a:extLst>
        </xdr:cNvPr>
        <xdr:cNvSpPr txBox="1"/>
      </xdr:nvSpPr>
      <xdr:spPr>
        <a:xfrm>
          <a:off x="7626427" y="662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1541</xdr:rowOff>
    </xdr:from>
    <xdr:ext cx="469744" cy="259045"/>
    <xdr:sp macro="" textlink="">
      <xdr:nvSpPr>
        <xdr:cNvPr id="142" name="n_4aveValue【図書館】&#10;一人当たり面積">
          <a:extLst>
            <a:ext uri="{FF2B5EF4-FFF2-40B4-BE49-F238E27FC236}">
              <a16:creationId xmlns:a16="http://schemas.microsoft.com/office/drawing/2014/main" id="{9C3F0963-76CE-405F-BE60-5DEBD1CCAD23}"/>
            </a:ext>
          </a:extLst>
        </xdr:cNvPr>
        <xdr:cNvSpPr txBox="1"/>
      </xdr:nvSpPr>
      <xdr:spPr>
        <a:xfrm>
          <a:off x="6737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84091</xdr:rowOff>
    </xdr:from>
    <xdr:ext cx="469744" cy="259045"/>
    <xdr:sp macro="" textlink="">
      <xdr:nvSpPr>
        <xdr:cNvPr id="143" name="n_1mainValue【図書館】&#10;一人当たり面積">
          <a:extLst>
            <a:ext uri="{FF2B5EF4-FFF2-40B4-BE49-F238E27FC236}">
              <a16:creationId xmlns:a16="http://schemas.microsoft.com/office/drawing/2014/main" id="{6745BE18-E98A-4596-903A-5350BA0FEBC0}"/>
            </a:ext>
          </a:extLst>
        </xdr:cNvPr>
        <xdr:cNvSpPr txBox="1"/>
      </xdr:nvSpPr>
      <xdr:spPr>
        <a:xfrm>
          <a:off x="93917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93235</xdr:rowOff>
    </xdr:from>
    <xdr:ext cx="469744" cy="259045"/>
    <xdr:sp macro="" textlink="">
      <xdr:nvSpPr>
        <xdr:cNvPr id="144" name="n_2mainValue【図書館】&#10;一人当たり面積">
          <a:extLst>
            <a:ext uri="{FF2B5EF4-FFF2-40B4-BE49-F238E27FC236}">
              <a16:creationId xmlns:a16="http://schemas.microsoft.com/office/drawing/2014/main" id="{82E52C32-F89B-4F21-9E8E-71C854D3F1E4}"/>
            </a:ext>
          </a:extLst>
        </xdr:cNvPr>
        <xdr:cNvSpPr txBox="1"/>
      </xdr:nvSpPr>
      <xdr:spPr>
        <a:xfrm>
          <a:off x="8515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102379</xdr:rowOff>
    </xdr:from>
    <xdr:ext cx="469744" cy="259045"/>
    <xdr:sp macro="" textlink="">
      <xdr:nvSpPr>
        <xdr:cNvPr id="145" name="n_3mainValue【図書館】&#10;一人当たり面積">
          <a:extLst>
            <a:ext uri="{FF2B5EF4-FFF2-40B4-BE49-F238E27FC236}">
              <a16:creationId xmlns:a16="http://schemas.microsoft.com/office/drawing/2014/main" id="{29F6A7B9-C588-4860-9F8F-CD2E67A49695}"/>
            </a:ext>
          </a:extLst>
        </xdr:cNvPr>
        <xdr:cNvSpPr txBox="1"/>
      </xdr:nvSpPr>
      <xdr:spPr>
        <a:xfrm>
          <a:off x="7626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111523</xdr:rowOff>
    </xdr:from>
    <xdr:ext cx="469744" cy="259045"/>
    <xdr:sp macro="" textlink="">
      <xdr:nvSpPr>
        <xdr:cNvPr id="146" name="n_4mainValue【図書館】&#10;一人当たり面積">
          <a:extLst>
            <a:ext uri="{FF2B5EF4-FFF2-40B4-BE49-F238E27FC236}">
              <a16:creationId xmlns:a16="http://schemas.microsoft.com/office/drawing/2014/main" id="{DB1C39B0-6813-4A1F-8989-693670A6D296}"/>
            </a:ext>
          </a:extLst>
        </xdr:cNvPr>
        <xdr:cNvSpPr txBox="1"/>
      </xdr:nvSpPr>
      <xdr:spPr>
        <a:xfrm>
          <a:off x="6737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BA811668-0054-46A6-96E2-2921ABB32BF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D600FCDE-2D20-4951-9861-6AFDDED9C58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92C4A271-9071-46E4-8510-9FE88FCE67F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3A098EB-F14A-4D1F-B935-BD17003525B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591769C7-9F35-4EBF-8D82-A694536834B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C73EF0B9-E8A5-4865-A407-B5DF45FC873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CF7D80AA-041D-4F92-81AF-E0A3B45F9E5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79B7285D-8A0E-47DA-A428-B0894C90457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7D858584-2B03-4151-A821-CA10B7BA0C2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291F9F9F-5FE0-4D4F-BD9E-A062074C995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5ECD92A-5418-43F9-992B-BDBF579F4CC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7A08C2E1-4C3E-4BBA-9CB5-B065E18831D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C3979FFB-E6C1-4E14-B706-82E20E7DB02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3BF3DBA1-D5FA-4B8E-9176-D90D5914D33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B799C1DC-1E65-4DA2-8D53-BAD22EBE5CF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E0AF15AF-F1C2-4EDD-9AED-C9E52E2C158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7780962E-ED93-4159-80E0-604DA0815BD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15771CA4-7A99-4F06-8B57-5FDBBF722D1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D84B5D81-0C57-4C1A-A0F7-FE5FAAF7659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F6BD6A2F-19E1-4C32-AE98-6B96EEDB7AD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4AA47875-7D66-45F3-A4C0-9656B0A5642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5B276F77-6BDD-44B1-84C7-1B49EEAB7D8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B69F849B-9D18-4932-B477-6A78D16EF52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D05BA192-45F0-472D-BBDF-DD0F9F021FF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813F4633-EC90-426F-83AF-FC8DB0BDAD3D}"/>
            </a:ext>
          </a:extLst>
        </xdr:cNvPr>
        <xdr:cNvCxnSpPr/>
      </xdr:nvCxnSpPr>
      <xdr:spPr>
        <a:xfrm flipV="1">
          <a:off x="4634865" y="970216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31339D1F-F57F-4B8B-AA57-77336027A01B}"/>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F45783DA-DD01-4BE5-9494-5EFE0751A547}"/>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772AD7A9-F193-468E-AD59-56EBFCCA6B67}"/>
            </a:ext>
          </a:extLst>
        </xdr:cNvPr>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5" name="直線コネクタ 174">
          <a:extLst>
            <a:ext uri="{FF2B5EF4-FFF2-40B4-BE49-F238E27FC236}">
              <a16:creationId xmlns:a16="http://schemas.microsoft.com/office/drawing/2014/main" id="{29CEB22A-1E66-454C-9C4E-A8BE292954CB}"/>
            </a:ext>
          </a:extLst>
        </xdr:cNvPr>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152417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47E2BF86-E0B6-4920-BEBC-B558E436C207}"/>
            </a:ext>
          </a:extLst>
        </xdr:cNvPr>
        <xdr:cNvSpPr txBox="1"/>
      </xdr:nvSpPr>
      <xdr:spPr>
        <a:xfrm>
          <a:off x="4673600" y="10439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77" name="フローチャート: 判断 176">
          <a:extLst>
            <a:ext uri="{FF2B5EF4-FFF2-40B4-BE49-F238E27FC236}">
              <a16:creationId xmlns:a16="http://schemas.microsoft.com/office/drawing/2014/main" id="{F3F093F1-5BE3-4719-ACF1-9C3FADD87CBF}"/>
            </a:ext>
          </a:extLst>
        </xdr:cNvPr>
        <xdr:cNvSpPr/>
      </xdr:nvSpPr>
      <xdr:spPr>
        <a:xfrm>
          <a:off x="45847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a:extLst>
            <a:ext uri="{FF2B5EF4-FFF2-40B4-BE49-F238E27FC236}">
              <a16:creationId xmlns:a16="http://schemas.microsoft.com/office/drawing/2014/main" id="{170C22F2-BEB5-4275-BB90-266F46DED967}"/>
            </a:ext>
          </a:extLst>
        </xdr:cNvPr>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114935</xdr:rowOff>
    </xdr:from>
    <xdr:to>
      <xdr:col>15</xdr:col>
      <xdr:colOff>101600</xdr:colOff>
      <xdr:row>61</xdr:row>
      <xdr:rowOff>45085</xdr:rowOff>
    </xdr:to>
    <xdr:sp macro="" textlink="">
      <xdr:nvSpPr>
        <xdr:cNvPr id="179" name="フローチャート: 判断 178">
          <a:extLst>
            <a:ext uri="{FF2B5EF4-FFF2-40B4-BE49-F238E27FC236}">
              <a16:creationId xmlns:a16="http://schemas.microsoft.com/office/drawing/2014/main" id="{BEA1809D-1C43-4D33-82FC-9458DEDFC499}"/>
            </a:ext>
          </a:extLst>
        </xdr:cNvPr>
        <xdr:cNvSpPr/>
      </xdr:nvSpPr>
      <xdr:spPr>
        <a:xfrm>
          <a:off x="28575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80" name="フローチャート: 判断 179">
          <a:extLst>
            <a:ext uri="{FF2B5EF4-FFF2-40B4-BE49-F238E27FC236}">
              <a16:creationId xmlns:a16="http://schemas.microsoft.com/office/drawing/2014/main" id="{B7F93F22-4CDE-4633-9528-A0291059964B}"/>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1" name="フローチャート: 判断 180">
          <a:extLst>
            <a:ext uri="{FF2B5EF4-FFF2-40B4-BE49-F238E27FC236}">
              <a16:creationId xmlns:a16="http://schemas.microsoft.com/office/drawing/2014/main" id="{73BAB5F3-9035-4E5F-B666-6B752D32E8A7}"/>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74115E7-BD5C-4AE6-BCF6-3076C47433F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3DE1D78-4E92-4461-BC3E-3386FE653B5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4ECE678-8139-4C8F-9F2F-BD1D0E3769B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75DA529-02B8-413E-8A72-E25B4C537A3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3E04C75-8932-41EA-865A-2F0EDE5265A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87" name="楕円 186">
          <a:extLst>
            <a:ext uri="{FF2B5EF4-FFF2-40B4-BE49-F238E27FC236}">
              <a16:creationId xmlns:a16="http://schemas.microsoft.com/office/drawing/2014/main" id="{2F97E229-4EA8-4B75-9D7E-9199353879C6}"/>
            </a:ext>
          </a:extLst>
        </xdr:cNvPr>
        <xdr:cNvSpPr/>
      </xdr:nvSpPr>
      <xdr:spPr>
        <a:xfrm>
          <a:off x="45847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50182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553E8B05-F9CC-480B-BA8A-29F93E938671}"/>
            </a:ext>
          </a:extLst>
        </xdr:cNvPr>
        <xdr:cNvSpPr txBox="1"/>
      </xdr:nvSpPr>
      <xdr:spPr>
        <a:xfrm>
          <a:off x="4673600" y="1016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154940</xdr:rowOff>
    </xdr:from>
    <xdr:to>
      <xdr:col>20</xdr:col>
      <xdr:colOff>38100</xdr:colOff>
      <xdr:row>60</xdr:row>
      <xdr:rowOff>85090</xdr:rowOff>
    </xdr:to>
    <xdr:sp macro="" textlink="">
      <xdr:nvSpPr>
        <xdr:cNvPr id="189" name="楕円 188">
          <a:extLst>
            <a:ext uri="{FF2B5EF4-FFF2-40B4-BE49-F238E27FC236}">
              <a16:creationId xmlns:a16="http://schemas.microsoft.com/office/drawing/2014/main" id="{D6564A47-C0E2-4DD8-AA28-9214CFFC12BD}"/>
            </a:ext>
          </a:extLst>
        </xdr:cNvPr>
        <xdr:cNvSpPr/>
      </xdr:nvSpPr>
      <xdr:spPr>
        <a:xfrm>
          <a:off x="3746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34290</xdr:rowOff>
    </xdr:from>
    <xdr:to>
      <xdr:col>24</xdr:col>
      <xdr:colOff>63500</xdr:colOff>
      <xdr:row>60</xdr:row>
      <xdr:rowOff>78105</xdr:rowOff>
    </xdr:to>
    <xdr:cxnSp macro="">
      <xdr:nvCxnSpPr>
        <xdr:cNvPr id="190" name="直線コネクタ 189">
          <a:extLst>
            <a:ext uri="{FF2B5EF4-FFF2-40B4-BE49-F238E27FC236}">
              <a16:creationId xmlns:a16="http://schemas.microsoft.com/office/drawing/2014/main" id="{0D311C0C-CFD1-4C26-B5C8-2C504EB3372E}"/>
            </a:ext>
          </a:extLst>
        </xdr:cNvPr>
        <xdr:cNvCxnSpPr/>
      </xdr:nvCxnSpPr>
      <xdr:spPr>
        <a:xfrm>
          <a:off x="3797300" y="1032129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109220</xdr:rowOff>
    </xdr:from>
    <xdr:to>
      <xdr:col>15</xdr:col>
      <xdr:colOff>101600</xdr:colOff>
      <xdr:row>60</xdr:row>
      <xdr:rowOff>39370</xdr:rowOff>
    </xdr:to>
    <xdr:sp macro="" textlink="">
      <xdr:nvSpPr>
        <xdr:cNvPr id="191" name="楕円 190">
          <a:extLst>
            <a:ext uri="{FF2B5EF4-FFF2-40B4-BE49-F238E27FC236}">
              <a16:creationId xmlns:a16="http://schemas.microsoft.com/office/drawing/2014/main" id="{955366C1-9F47-4D6A-A2C1-0398079AF54B}"/>
            </a:ext>
          </a:extLst>
        </xdr:cNvPr>
        <xdr:cNvSpPr/>
      </xdr:nvSpPr>
      <xdr:spPr>
        <a:xfrm>
          <a:off x="2857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160020</xdr:rowOff>
    </xdr:from>
    <xdr:to>
      <xdr:col>19</xdr:col>
      <xdr:colOff>177800</xdr:colOff>
      <xdr:row>60</xdr:row>
      <xdr:rowOff>34290</xdr:rowOff>
    </xdr:to>
    <xdr:cxnSp macro="">
      <xdr:nvCxnSpPr>
        <xdr:cNvPr id="192" name="直線コネクタ 191">
          <a:extLst>
            <a:ext uri="{FF2B5EF4-FFF2-40B4-BE49-F238E27FC236}">
              <a16:creationId xmlns:a16="http://schemas.microsoft.com/office/drawing/2014/main" id="{B018107D-9FC9-4742-A077-21049DAC9111}"/>
            </a:ext>
          </a:extLst>
        </xdr:cNvPr>
        <xdr:cNvCxnSpPr/>
      </xdr:nvCxnSpPr>
      <xdr:spPr>
        <a:xfrm>
          <a:off x="2908300" y="102755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93" name="楕円 192">
          <a:extLst>
            <a:ext uri="{FF2B5EF4-FFF2-40B4-BE49-F238E27FC236}">
              <a16:creationId xmlns:a16="http://schemas.microsoft.com/office/drawing/2014/main" id="{CC1D15CC-7C52-4542-8AD9-D7A78A3B16F7}"/>
            </a:ext>
          </a:extLst>
        </xdr:cNvPr>
        <xdr:cNvSpPr/>
      </xdr:nvSpPr>
      <xdr:spPr>
        <a:xfrm>
          <a:off x="1968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116205</xdr:rowOff>
    </xdr:from>
    <xdr:to>
      <xdr:col>15</xdr:col>
      <xdr:colOff>50800</xdr:colOff>
      <xdr:row>59</xdr:row>
      <xdr:rowOff>160020</xdr:rowOff>
    </xdr:to>
    <xdr:cxnSp macro="">
      <xdr:nvCxnSpPr>
        <xdr:cNvPr id="194" name="直線コネクタ 193">
          <a:extLst>
            <a:ext uri="{FF2B5EF4-FFF2-40B4-BE49-F238E27FC236}">
              <a16:creationId xmlns:a16="http://schemas.microsoft.com/office/drawing/2014/main" id="{7C1AF8F5-53BB-49C4-81F0-1BA091F7841E}"/>
            </a:ext>
          </a:extLst>
        </xdr:cNvPr>
        <xdr:cNvCxnSpPr/>
      </xdr:nvCxnSpPr>
      <xdr:spPr>
        <a:xfrm>
          <a:off x="2019300" y="102317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19685</xdr:rowOff>
    </xdr:from>
    <xdr:to>
      <xdr:col>6</xdr:col>
      <xdr:colOff>38100</xdr:colOff>
      <xdr:row>59</xdr:row>
      <xdr:rowOff>121285</xdr:rowOff>
    </xdr:to>
    <xdr:sp macro="" textlink="">
      <xdr:nvSpPr>
        <xdr:cNvPr id="195" name="楕円 194">
          <a:extLst>
            <a:ext uri="{FF2B5EF4-FFF2-40B4-BE49-F238E27FC236}">
              <a16:creationId xmlns:a16="http://schemas.microsoft.com/office/drawing/2014/main" id="{32675D52-9F76-42FB-9871-EAC98E55C9DB}"/>
            </a:ext>
          </a:extLst>
        </xdr:cNvPr>
        <xdr:cNvSpPr/>
      </xdr:nvSpPr>
      <xdr:spPr>
        <a:xfrm>
          <a:off x="1079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70485</xdr:rowOff>
    </xdr:from>
    <xdr:to>
      <xdr:col>10</xdr:col>
      <xdr:colOff>114300</xdr:colOff>
      <xdr:row>59</xdr:row>
      <xdr:rowOff>116205</xdr:rowOff>
    </xdr:to>
    <xdr:cxnSp macro="">
      <xdr:nvCxnSpPr>
        <xdr:cNvPr id="196" name="直線コネクタ 195">
          <a:extLst>
            <a:ext uri="{FF2B5EF4-FFF2-40B4-BE49-F238E27FC236}">
              <a16:creationId xmlns:a16="http://schemas.microsoft.com/office/drawing/2014/main" id="{9007B92F-4517-445A-A7F4-C3ADC68DE44F}"/>
            </a:ext>
          </a:extLst>
        </xdr:cNvPr>
        <xdr:cNvCxnSpPr/>
      </xdr:nvCxnSpPr>
      <xdr:spPr>
        <a:xfrm>
          <a:off x="1130300" y="101860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64787</xdr:rowOff>
    </xdr:from>
    <xdr:ext cx="405111" cy="259045"/>
    <xdr:sp macro="" textlink="">
      <xdr:nvSpPr>
        <xdr:cNvPr id="197" name="n_1aveValue【体育館・プール】&#10;有形固定資産減価償却率">
          <a:extLst>
            <a:ext uri="{FF2B5EF4-FFF2-40B4-BE49-F238E27FC236}">
              <a16:creationId xmlns:a16="http://schemas.microsoft.com/office/drawing/2014/main" id="{1140972B-35A3-4766-8A35-56839B6198C8}"/>
            </a:ext>
          </a:extLst>
        </xdr:cNvPr>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36212</xdr:rowOff>
    </xdr:from>
    <xdr:ext cx="405111" cy="259045"/>
    <xdr:sp macro="" textlink="">
      <xdr:nvSpPr>
        <xdr:cNvPr id="198" name="n_2aveValue【体育館・プール】&#10;有形固定資産減価償却率">
          <a:extLst>
            <a:ext uri="{FF2B5EF4-FFF2-40B4-BE49-F238E27FC236}">
              <a16:creationId xmlns:a16="http://schemas.microsoft.com/office/drawing/2014/main" id="{CF761343-AEBB-4DA5-9A9A-8D7DEC6921E6}"/>
            </a:ext>
          </a:extLst>
        </xdr:cNvPr>
        <xdr:cNvSpPr txBox="1"/>
      </xdr:nvSpPr>
      <xdr:spPr>
        <a:xfrm>
          <a:off x="2705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99" name="n_3aveValue【体育館・プール】&#10;有形固定資産減価償却率">
          <a:extLst>
            <a:ext uri="{FF2B5EF4-FFF2-40B4-BE49-F238E27FC236}">
              <a16:creationId xmlns:a16="http://schemas.microsoft.com/office/drawing/2014/main" id="{E02342AE-3342-4BCB-B3FC-3B3B3A2B5DC6}"/>
            </a:ext>
          </a:extLst>
        </xdr:cNvPr>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0" name="n_4aveValue【体育館・プール】&#10;有形固定資産減価償却率">
          <a:extLst>
            <a:ext uri="{FF2B5EF4-FFF2-40B4-BE49-F238E27FC236}">
              <a16:creationId xmlns:a16="http://schemas.microsoft.com/office/drawing/2014/main" id="{61021DB5-BFA8-4F4D-9BF2-ACCCC7A99A67}"/>
            </a:ext>
          </a:extLst>
        </xdr:cNvPr>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101617</xdr:rowOff>
    </xdr:from>
    <xdr:ext cx="405111" cy="259045"/>
    <xdr:sp macro="" textlink="">
      <xdr:nvSpPr>
        <xdr:cNvPr id="201" name="n_1mainValue【体育館・プール】&#10;有形固定資産減価償却率">
          <a:extLst>
            <a:ext uri="{FF2B5EF4-FFF2-40B4-BE49-F238E27FC236}">
              <a16:creationId xmlns:a16="http://schemas.microsoft.com/office/drawing/2014/main" id="{E8E1695B-C591-4ACD-A62D-AD2947438327}"/>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55897</xdr:rowOff>
    </xdr:from>
    <xdr:ext cx="405111" cy="259045"/>
    <xdr:sp macro="" textlink="">
      <xdr:nvSpPr>
        <xdr:cNvPr id="202" name="n_2mainValue【体育館・プール】&#10;有形固定資産減価償却率">
          <a:extLst>
            <a:ext uri="{FF2B5EF4-FFF2-40B4-BE49-F238E27FC236}">
              <a16:creationId xmlns:a16="http://schemas.microsoft.com/office/drawing/2014/main" id="{447053D1-A79A-4BBD-ABBF-6ED11225B4FB}"/>
            </a:ext>
          </a:extLst>
        </xdr:cNvPr>
        <xdr:cNvSpPr txBox="1"/>
      </xdr:nvSpPr>
      <xdr:spPr>
        <a:xfrm>
          <a:off x="2705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3" name="n_3mainValue【体育館・プール】&#10;有形固定資産減価償却率">
          <a:extLst>
            <a:ext uri="{FF2B5EF4-FFF2-40B4-BE49-F238E27FC236}">
              <a16:creationId xmlns:a16="http://schemas.microsoft.com/office/drawing/2014/main" id="{4F2421D6-69D8-4F91-8E64-CD7908A3870B}"/>
            </a:ext>
          </a:extLst>
        </xdr:cNvPr>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137812</xdr:rowOff>
    </xdr:from>
    <xdr:ext cx="405111" cy="259045"/>
    <xdr:sp macro="" textlink="">
      <xdr:nvSpPr>
        <xdr:cNvPr id="204" name="n_4mainValue【体育館・プール】&#10;有形固定資産減価償却率">
          <a:extLst>
            <a:ext uri="{FF2B5EF4-FFF2-40B4-BE49-F238E27FC236}">
              <a16:creationId xmlns:a16="http://schemas.microsoft.com/office/drawing/2014/main" id="{5E8440CA-765F-4D22-8CC8-A7CC4F71D170}"/>
            </a:ext>
          </a:extLst>
        </xdr:cNvPr>
        <xdr:cNvSpPr txBox="1"/>
      </xdr:nvSpPr>
      <xdr:spPr>
        <a:xfrm>
          <a:off x="927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FC84B29A-2EA4-43E1-80CB-0C508048D40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990C4FDC-CF76-476B-887A-EC8B10B9FE0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FCB8E459-4328-49D2-9587-02F6B9A8F9A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98861C7E-BEB9-4964-A43C-C9CD7EF5A64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E09BAB53-2F93-479C-9E03-985765DEBD6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C35D6E8-6F57-4A75-AE6D-C48E5FC2541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597CA85-A162-473D-A091-64D808CC4B7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2EF1FCB0-348C-450B-96FE-B3230DA28D3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F947BDDE-E8FF-4047-8663-CB1FFF2AA71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B783FD1B-737D-4F0D-841A-8FE67B1B922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4C6C7F04-00F0-4DC0-BFC9-75E75390C07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AD6AE68D-058D-4996-929F-9BA6AC6DDFB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440C786-339F-4768-B8B2-ADDC5D264AA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480AED61-65CE-4C97-97DD-D2647B32D9C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2F82680E-9CA4-45EE-9322-681B03FDEC1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69A9A592-17E6-4DEC-A658-402A4DA7606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CDB9F99C-12BA-42C4-88C3-2493B6E1B37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97780164-19B7-42AC-A35C-F9392FF1639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98E0FA66-0C1B-4B27-9749-1BB9FFBF93B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9B550473-014A-4E11-8E20-53D9CAF779E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DC8F4666-CD01-4492-AD30-5186ECB5DC2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14D6858F-B3E1-4370-9BB7-FC102E45894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FE698DD6-6833-4BCE-BF77-6D73215A184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15240</xdr:rowOff>
    </xdr:from>
    <xdr:to>
      <xdr:col>54</xdr:col>
      <xdr:colOff>189865</xdr:colOff>
      <xdr:row>64</xdr:row>
      <xdr:rowOff>19812</xdr:rowOff>
    </xdr:to>
    <xdr:cxnSp macro="">
      <xdr:nvCxnSpPr>
        <xdr:cNvPr id="228" name="直線コネクタ 227">
          <a:extLst>
            <a:ext uri="{FF2B5EF4-FFF2-40B4-BE49-F238E27FC236}">
              <a16:creationId xmlns:a16="http://schemas.microsoft.com/office/drawing/2014/main" id="{72F0210C-B454-4B32-A12E-8F912AE5C073}"/>
            </a:ext>
          </a:extLst>
        </xdr:cNvPr>
        <xdr:cNvCxnSpPr/>
      </xdr:nvCxnSpPr>
      <xdr:spPr>
        <a:xfrm flipV="1">
          <a:off x="10476865" y="9787890"/>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23639</xdr:rowOff>
    </xdr:from>
    <xdr:ext cx="469744" cy="259045"/>
    <xdr:sp macro="" textlink="">
      <xdr:nvSpPr>
        <xdr:cNvPr id="229" name="【体育館・プール】&#10;一人当たり面積最小値テキスト">
          <a:extLst>
            <a:ext uri="{FF2B5EF4-FFF2-40B4-BE49-F238E27FC236}">
              <a16:creationId xmlns:a16="http://schemas.microsoft.com/office/drawing/2014/main" id="{D494E6B6-4FB2-4858-A308-6126E0BDBEC1}"/>
            </a:ext>
          </a:extLst>
        </xdr:cNvPr>
        <xdr:cNvSpPr txBox="1"/>
      </xdr:nvSpPr>
      <xdr:spPr>
        <a:xfrm>
          <a:off x="10515600"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19812</xdr:rowOff>
    </xdr:from>
    <xdr:to>
      <xdr:col>55</xdr:col>
      <xdr:colOff>88900</xdr:colOff>
      <xdr:row>64</xdr:row>
      <xdr:rowOff>19812</xdr:rowOff>
    </xdr:to>
    <xdr:cxnSp macro="">
      <xdr:nvCxnSpPr>
        <xdr:cNvPr id="230" name="直線コネクタ 229">
          <a:extLst>
            <a:ext uri="{FF2B5EF4-FFF2-40B4-BE49-F238E27FC236}">
              <a16:creationId xmlns:a16="http://schemas.microsoft.com/office/drawing/2014/main" id="{AF2F098E-DB16-40C0-86EB-BD7F3FCD00DA}"/>
            </a:ext>
          </a:extLst>
        </xdr:cNvPr>
        <xdr:cNvCxnSpPr/>
      </xdr:nvCxnSpPr>
      <xdr:spPr>
        <a:xfrm>
          <a:off x="10388600" y="1099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133367</xdr:rowOff>
    </xdr:from>
    <xdr:ext cx="469744" cy="259045"/>
    <xdr:sp macro="" textlink="">
      <xdr:nvSpPr>
        <xdr:cNvPr id="231" name="【体育館・プール】&#10;一人当たり面積最大値テキスト">
          <a:extLst>
            <a:ext uri="{FF2B5EF4-FFF2-40B4-BE49-F238E27FC236}">
              <a16:creationId xmlns:a16="http://schemas.microsoft.com/office/drawing/2014/main" id="{8EBA1037-6602-4908-BEE3-88F510336A12}"/>
            </a:ext>
          </a:extLst>
        </xdr:cNvPr>
        <xdr:cNvSpPr txBox="1"/>
      </xdr:nvSpPr>
      <xdr:spPr>
        <a:xfrm>
          <a:off x="10515600" y="956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15240</xdr:rowOff>
    </xdr:from>
    <xdr:to>
      <xdr:col>55</xdr:col>
      <xdr:colOff>88900</xdr:colOff>
      <xdr:row>57</xdr:row>
      <xdr:rowOff>15240</xdr:rowOff>
    </xdr:to>
    <xdr:cxnSp macro="">
      <xdr:nvCxnSpPr>
        <xdr:cNvPr id="232" name="直線コネクタ 231">
          <a:extLst>
            <a:ext uri="{FF2B5EF4-FFF2-40B4-BE49-F238E27FC236}">
              <a16:creationId xmlns:a16="http://schemas.microsoft.com/office/drawing/2014/main" id="{0C58CCA5-20AF-4172-96EA-D1EF1597CC32}"/>
            </a:ext>
          </a:extLst>
        </xdr:cNvPr>
        <xdr:cNvCxnSpPr/>
      </xdr:nvCxnSpPr>
      <xdr:spPr>
        <a:xfrm>
          <a:off x="10388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39641</xdr:rowOff>
    </xdr:from>
    <xdr:ext cx="469744" cy="259045"/>
    <xdr:sp macro="" textlink="">
      <xdr:nvSpPr>
        <xdr:cNvPr id="233" name="【体育館・プール】&#10;一人当たり面積平均値テキスト">
          <a:extLst>
            <a:ext uri="{FF2B5EF4-FFF2-40B4-BE49-F238E27FC236}">
              <a16:creationId xmlns:a16="http://schemas.microsoft.com/office/drawing/2014/main" id="{E8131275-1B76-4987-976F-0F99A4A15F84}"/>
            </a:ext>
          </a:extLst>
        </xdr:cNvPr>
        <xdr:cNvSpPr txBox="1"/>
      </xdr:nvSpPr>
      <xdr:spPr>
        <a:xfrm>
          <a:off x="10515600" y="10669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4" name="フローチャート: 判断 233">
          <a:extLst>
            <a:ext uri="{FF2B5EF4-FFF2-40B4-BE49-F238E27FC236}">
              <a16:creationId xmlns:a16="http://schemas.microsoft.com/office/drawing/2014/main" id="{598476CD-3913-4587-A0D7-7C6053A6FC5B}"/>
            </a:ext>
          </a:extLst>
        </xdr:cNvPr>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69596</xdr:rowOff>
    </xdr:from>
    <xdr:to>
      <xdr:col>50</xdr:col>
      <xdr:colOff>165100</xdr:colOff>
      <xdr:row>62</xdr:row>
      <xdr:rowOff>171196</xdr:rowOff>
    </xdr:to>
    <xdr:sp macro="" textlink="">
      <xdr:nvSpPr>
        <xdr:cNvPr id="235" name="フローチャート: 判断 234">
          <a:extLst>
            <a:ext uri="{FF2B5EF4-FFF2-40B4-BE49-F238E27FC236}">
              <a16:creationId xmlns:a16="http://schemas.microsoft.com/office/drawing/2014/main" id="{F9090B0A-708F-4C64-B3E6-BC72491E7DF0}"/>
            </a:ext>
          </a:extLst>
        </xdr:cNvPr>
        <xdr:cNvSpPr/>
      </xdr:nvSpPr>
      <xdr:spPr>
        <a:xfrm>
          <a:off x="9588500" y="1069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58166</xdr:rowOff>
    </xdr:from>
    <xdr:to>
      <xdr:col>46</xdr:col>
      <xdr:colOff>38100</xdr:colOff>
      <xdr:row>62</xdr:row>
      <xdr:rowOff>159766</xdr:rowOff>
    </xdr:to>
    <xdr:sp macro="" textlink="">
      <xdr:nvSpPr>
        <xdr:cNvPr id="236" name="フローチャート: 判断 235">
          <a:extLst>
            <a:ext uri="{FF2B5EF4-FFF2-40B4-BE49-F238E27FC236}">
              <a16:creationId xmlns:a16="http://schemas.microsoft.com/office/drawing/2014/main" id="{7492CBCB-926E-4D71-9168-75032FC052FB}"/>
            </a:ext>
          </a:extLst>
        </xdr:cNvPr>
        <xdr:cNvSpPr/>
      </xdr:nvSpPr>
      <xdr:spPr>
        <a:xfrm>
          <a:off x="8699500" y="106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37592</xdr:rowOff>
    </xdr:from>
    <xdr:to>
      <xdr:col>41</xdr:col>
      <xdr:colOff>101600</xdr:colOff>
      <xdr:row>62</xdr:row>
      <xdr:rowOff>139192</xdr:rowOff>
    </xdr:to>
    <xdr:sp macro="" textlink="">
      <xdr:nvSpPr>
        <xdr:cNvPr id="237" name="フローチャート: 判断 236">
          <a:extLst>
            <a:ext uri="{FF2B5EF4-FFF2-40B4-BE49-F238E27FC236}">
              <a16:creationId xmlns:a16="http://schemas.microsoft.com/office/drawing/2014/main" id="{7CCC0E13-8451-4853-B793-FB8D27F61D85}"/>
            </a:ext>
          </a:extLst>
        </xdr:cNvPr>
        <xdr:cNvSpPr/>
      </xdr:nvSpPr>
      <xdr:spPr>
        <a:xfrm>
          <a:off x="7810500" y="1066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67310</xdr:rowOff>
    </xdr:from>
    <xdr:to>
      <xdr:col>36</xdr:col>
      <xdr:colOff>165100</xdr:colOff>
      <xdr:row>62</xdr:row>
      <xdr:rowOff>168910</xdr:rowOff>
    </xdr:to>
    <xdr:sp macro="" textlink="">
      <xdr:nvSpPr>
        <xdr:cNvPr id="238" name="フローチャート: 判断 237">
          <a:extLst>
            <a:ext uri="{FF2B5EF4-FFF2-40B4-BE49-F238E27FC236}">
              <a16:creationId xmlns:a16="http://schemas.microsoft.com/office/drawing/2014/main" id="{52A84790-E155-4075-AEAC-9841875084ED}"/>
            </a:ext>
          </a:extLst>
        </xdr:cNvPr>
        <xdr:cNvSpPr/>
      </xdr:nvSpPr>
      <xdr:spPr>
        <a:xfrm>
          <a:off x="6921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EB767C9-134D-4B58-A94E-2C495FF40F6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2E378C1-192A-44F1-B419-A6A537B3B5A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ECAEDB6-1CEA-4EF2-8003-127249A3AD1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D69BF9D-1C65-4914-9167-43B4072CE4F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B52D17-4777-4BB5-B027-7B51932FCD5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73406</xdr:rowOff>
    </xdr:from>
    <xdr:to>
      <xdr:col>55</xdr:col>
      <xdr:colOff>50800</xdr:colOff>
      <xdr:row>61</xdr:row>
      <xdr:rowOff>3556</xdr:rowOff>
    </xdr:to>
    <xdr:sp macro="" textlink="">
      <xdr:nvSpPr>
        <xdr:cNvPr id="244" name="楕円 243">
          <a:extLst>
            <a:ext uri="{FF2B5EF4-FFF2-40B4-BE49-F238E27FC236}">
              <a16:creationId xmlns:a16="http://schemas.microsoft.com/office/drawing/2014/main" id="{56038EAE-86DE-4004-A79B-701C6ABAA263}"/>
            </a:ext>
          </a:extLst>
        </xdr:cNvPr>
        <xdr:cNvSpPr/>
      </xdr:nvSpPr>
      <xdr:spPr>
        <a:xfrm>
          <a:off x="10426700" y="1036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96283</xdr:rowOff>
    </xdr:from>
    <xdr:ext cx="469744" cy="259045"/>
    <xdr:sp macro="" textlink="">
      <xdr:nvSpPr>
        <xdr:cNvPr id="245" name="【体育館・プール】&#10;一人当たり面積該当値テキスト">
          <a:extLst>
            <a:ext uri="{FF2B5EF4-FFF2-40B4-BE49-F238E27FC236}">
              <a16:creationId xmlns:a16="http://schemas.microsoft.com/office/drawing/2014/main" id="{9ADBD765-CA5A-4021-806E-C6AE1A92E076}"/>
            </a:ext>
          </a:extLst>
        </xdr:cNvPr>
        <xdr:cNvSpPr txBox="1"/>
      </xdr:nvSpPr>
      <xdr:spPr>
        <a:xfrm>
          <a:off x="10515600" y="1021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83312</xdr:rowOff>
    </xdr:from>
    <xdr:to>
      <xdr:col>50</xdr:col>
      <xdr:colOff>165100</xdr:colOff>
      <xdr:row>61</xdr:row>
      <xdr:rowOff>13462</xdr:rowOff>
    </xdr:to>
    <xdr:sp macro="" textlink="">
      <xdr:nvSpPr>
        <xdr:cNvPr id="246" name="楕円 245">
          <a:extLst>
            <a:ext uri="{FF2B5EF4-FFF2-40B4-BE49-F238E27FC236}">
              <a16:creationId xmlns:a16="http://schemas.microsoft.com/office/drawing/2014/main" id="{76958367-25B9-4489-8E9A-0DCCEE9939EE}"/>
            </a:ext>
          </a:extLst>
        </xdr:cNvPr>
        <xdr:cNvSpPr/>
      </xdr:nvSpPr>
      <xdr:spPr>
        <a:xfrm>
          <a:off x="9588500" y="1037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124206</xdr:rowOff>
    </xdr:from>
    <xdr:to>
      <xdr:col>55</xdr:col>
      <xdr:colOff>0</xdr:colOff>
      <xdr:row>60</xdr:row>
      <xdr:rowOff>134112</xdr:rowOff>
    </xdr:to>
    <xdr:cxnSp macro="">
      <xdr:nvCxnSpPr>
        <xdr:cNvPr id="247" name="直線コネクタ 246">
          <a:extLst>
            <a:ext uri="{FF2B5EF4-FFF2-40B4-BE49-F238E27FC236}">
              <a16:creationId xmlns:a16="http://schemas.microsoft.com/office/drawing/2014/main" id="{F56AAA1F-3132-4ADC-9A63-CD83982CD435}"/>
            </a:ext>
          </a:extLst>
        </xdr:cNvPr>
        <xdr:cNvCxnSpPr/>
      </xdr:nvCxnSpPr>
      <xdr:spPr>
        <a:xfrm flipV="1">
          <a:off x="9639300" y="10411206"/>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90932</xdr:rowOff>
    </xdr:from>
    <xdr:to>
      <xdr:col>46</xdr:col>
      <xdr:colOff>38100</xdr:colOff>
      <xdr:row>61</xdr:row>
      <xdr:rowOff>21082</xdr:rowOff>
    </xdr:to>
    <xdr:sp macro="" textlink="">
      <xdr:nvSpPr>
        <xdr:cNvPr id="248" name="楕円 247">
          <a:extLst>
            <a:ext uri="{FF2B5EF4-FFF2-40B4-BE49-F238E27FC236}">
              <a16:creationId xmlns:a16="http://schemas.microsoft.com/office/drawing/2014/main" id="{4D72EC96-C49E-40E9-AC38-34FCD2703862}"/>
            </a:ext>
          </a:extLst>
        </xdr:cNvPr>
        <xdr:cNvSpPr/>
      </xdr:nvSpPr>
      <xdr:spPr>
        <a:xfrm>
          <a:off x="86995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134112</xdr:rowOff>
    </xdr:from>
    <xdr:to>
      <xdr:col>50</xdr:col>
      <xdr:colOff>114300</xdr:colOff>
      <xdr:row>60</xdr:row>
      <xdr:rowOff>141732</xdr:rowOff>
    </xdr:to>
    <xdr:cxnSp macro="">
      <xdr:nvCxnSpPr>
        <xdr:cNvPr id="249" name="直線コネクタ 248">
          <a:extLst>
            <a:ext uri="{FF2B5EF4-FFF2-40B4-BE49-F238E27FC236}">
              <a16:creationId xmlns:a16="http://schemas.microsoft.com/office/drawing/2014/main" id="{DA14E75A-DD0E-48C5-B82B-A410CCBFD8E2}"/>
            </a:ext>
          </a:extLst>
        </xdr:cNvPr>
        <xdr:cNvCxnSpPr/>
      </xdr:nvCxnSpPr>
      <xdr:spPr>
        <a:xfrm flipV="1">
          <a:off x="8750300" y="1042111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100838</xdr:rowOff>
    </xdr:from>
    <xdr:to>
      <xdr:col>41</xdr:col>
      <xdr:colOff>101600</xdr:colOff>
      <xdr:row>61</xdr:row>
      <xdr:rowOff>30988</xdr:rowOff>
    </xdr:to>
    <xdr:sp macro="" textlink="">
      <xdr:nvSpPr>
        <xdr:cNvPr id="250" name="楕円 249">
          <a:extLst>
            <a:ext uri="{FF2B5EF4-FFF2-40B4-BE49-F238E27FC236}">
              <a16:creationId xmlns:a16="http://schemas.microsoft.com/office/drawing/2014/main" id="{EA61DFBB-B229-4B21-866E-446B17FA2A66}"/>
            </a:ext>
          </a:extLst>
        </xdr:cNvPr>
        <xdr:cNvSpPr/>
      </xdr:nvSpPr>
      <xdr:spPr>
        <a:xfrm>
          <a:off x="7810500" y="1038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141732</xdr:rowOff>
    </xdr:from>
    <xdr:to>
      <xdr:col>45</xdr:col>
      <xdr:colOff>177800</xdr:colOff>
      <xdr:row>60</xdr:row>
      <xdr:rowOff>151638</xdr:rowOff>
    </xdr:to>
    <xdr:cxnSp macro="">
      <xdr:nvCxnSpPr>
        <xdr:cNvPr id="251" name="直線コネクタ 250">
          <a:extLst>
            <a:ext uri="{FF2B5EF4-FFF2-40B4-BE49-F238E27FC236}">
              <a16:creationId xmlns:a16="http://schemas.microsoft.com/office/drawing/2014/main" id="{EC1A201E-D4CA-4BDF-A0AC-53632DF53BBB}"/>
            </a:ext>
          </a:extLst>
        </xdr:cNvPr>
        <xdr:cNvCxnSpPr/>
      </xdr:nvCxnSpPr>
      <xdr:spPr>
        <a:xfrm flipV="1">
          <a:off x="7861300" y="1042873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108458</xdr:rowOff>
    </xdr:from>
    <xdr:to>
      <xdr:col>36</xdr:col>
      <xdr:colOff>165100</xdr:colOff>
      <xdr:row>61</xdr:row>
      <xdr:rowOff>38608</xdr:rowOff>
    </xdr:to>
    <xdr:sp macro="" textlink="">
      <xdr:nvSpPr>
        <xdr:cNvPr id="252" name="楕円 251">
          <a:extLst>
            <a:ext uri="{FF2B5EF4-FFF2-40B4-BE49-F238E27FC236}">
              <a16:creationId xmlns:a16="http://schemas.microsoft.com/office/drawing/2014/main" id="{0080DD15-825C-486E-9990-1B3203CDBC9F}"/>
            </a:ext>
          </a:extLst>
        </xdr:cNvPr>
        <xdr:cNvSpPr/>
      </xdr:nvSpPr>
      <xdr:spPr>
        <a:xfrm>
          <a:off x="6921500" y="1039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151638</xdr:rowOff>
    </xdr:from>
    <xdr:to>
      <xdr:col>41</xdr:col>
      <xdr:colOff>50800</xdr:colOff>
      <xdr:row>60</xdr:row>
      <xdr:rowOff>159258</xdr:rowOff>
    </xdr:to>
    <xdr:cxnSp macro="">
      <xdr:nvCxnSpPr>
        <xdr:cNvPr id="253" name="直線コネクタ 252">
          <a:extLst>
            <a:ext uri="{FF2B5EF4-FFF2-40B4-BE49-F238E27FC236}">
              <a16:creationId xmlns:a16="http://schemas.microsoft.com/office/drawing/2014/main" id="{C622044E-EFF3-4636-A6B2-8AA9507BB920}"/>
            </a:ext>
          </a:extLst>
        </xdr:cNvPr>
        <xdr:cNvCxnSpPr/>
      </xdr:nvCxnSpPr>
      <xdr:spPr>
        <a:xfrm flipV="1">
          <a:off x="6972300" y="1043863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162323</xdr:rowOff>
    </xdr:from>
    <xdr:ext cx="469744" cy="259045"/>
    <xdr:sp macro="" textlink="">
      <xdr:nvSpPr>
        <xdr:cNvPr id="254" name="n_1aveValue【体育館・プール】&#10;一人当たり面積">
          <a:extLst>
            <a:ext uri="{FF2B5EF4-FFF2-40B4-BE49-F238E27FC236}">
              <a16:creationId xmlns:a16="http://schemas.microsoft.com/office/drawing/2014/main" id="{682AB5D7-474A-4791-835E-777244C0703A}"/>
            </a:ext>
          </a:extLst>
        </xdr:cNvPr>
        <xdr:cNvSpPr txBox="1"/>
      </xdr:nvSpPr>
      <xdr:spPr>
        <a:xfrm>
          <a:off x="9391727" y="1079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150893</xdr:rowOff>
    </xdr:from>
    <xdr:ext cx="469744" cy="259045"/>
    <xdr:sp macro="" textlink="">
      <xdr:nvSpPr>
        <xdr:cNvPr id="255" name="n_2aveValue【体育館・プール】&#10;一人当たり面積">
          <a:extLst>
            <a:ext uri="{FF2B5EF4-FFF2-40B4-BE49-F238E27FC236}">
              <a16:creationId xmlns:a16="http://schemas.microsoft.com/office/drawing/2014/main" id="{982EBDFC-3170-428D-9F9B-36F925A3F97D}"/>
            </a:ext>
          </a:extLst>
        </xdr:cNvPr>
        <xdr:cNvSpPr txBox="1"/>
      </xdr:nvSpPr>
      <xdr:spPr>
        <a:xfrm>
          <a:off x="8515427" y="1078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130319</xdr:rowOff>
    </xdr:from>
    <xdr:ext cx="469744" cy="259045"/>
    <xdr:sp macro="" textlink="">
      <xdr:nvSpPr>
        <xdr:cNvPr id="256" name="n_3aveValue【体育館・プール】&#10;一人当たり面積">
          <a:extLst>
            <a:ext uri="{FF2B5EF4-FFF2-40B4-BE49-F238E27FC236}">
              <a16:creationId xmlns:a16="http://schemas.microsoft.com/office/drawing/2014/main" id="{7EFEA680-254B-4ED8-8326-8F6868ADAF52}"/>
            </a:ext>
          </a:extLst>
        </xdr:cNvPr>
        <xdr:cNvSpPr txBox="1"/>
      </xdr:nvSpPr>
      <xdr:spPr>
        <a:xfrm>
          <a:off x="7626427" y="1076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160037</xdr:rowOff>
    </xdr:from>
    <xdr:ext cx="469744" cy="259045"/>
    <xdr:sp macro="" textlink="">
      <xdr:nvSpPr>
        <xdr:cNvPr id="257" name="n_4aveValue【体育館・プール】&#10;一人当たり面積">
          <a:extLst>
            <a:ext uri="{FF2B5EF4-FFF2-40B4-BE49-F238E27FC236}">
              <a16:creationId xmlns:a16="http://schemas.microsoft.com/office/drawing/2014/main" id="{CACC9600-B7DF-45EA-9AFF-9F0A6D8FE461}"/>
            </a:ext>
          </a:extLst>
        </xdr:cNvPr>
        <xdr:cNvSpPr txBox="1"/>
      </xdr:nvSpPr>
      <xdr:spPr>
        <a:xfrm>
          <a:off x="6737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29989</xdr:rowOff>
    </xdr:from>
    <xdr:ext cx="469744" cy="259045"/>
    <xdr:sp macro="" textlink="">
      <xdr:nvSpPr>
        <xdr:cNvPr id="258" name="n_1mainValue【体育館・プール】&#10;一人当たり面積">
          <a:extLst>
            <a:ext uri="{FF2B5EF4-FFF2-40B4-BE49-F238E27FC236}">
              <a16:creationId xmlns:a16="http://schemas.microsoft.com/office/drawing/2014/main" id="{6CC06E9B-E540-4621-90A9-60255DFE33E1}"/>
            </a:ext>
          </a:extLst>
        </xdr:cNvPr>
        <xdr:cNvSpPr txBox="1"/>
      </xdr:nvSpPr>
      <xdr:spPr>
        <a:xfrm>
          <a:off x="9391727" y="1014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37609</xdr:rowOff>
    </xdr:from>
    <xdr:ext cx="469744" cy="259045"/>
    <xdr:sp macro="" textlink="">
      <xdr:nvSpPr>
        <xdr:cNvPr id="259" name="n_2mainValue【体育館・プール】&#10;一人当たり面積">
          <a:extLst>
            <a:ext uri="{FF2B5EF4-FFF2-40B4-BE49-F238E27FC236}">
              <a16:creationId xmlns:a16="http://schemas.microsoft.com/office/drawing/2014/main" id="{5DB101DE-1236-442D-AF7C-82F19CF0C9C5}"/>
            </a:ext>
          </a:extLst>
        </xdr:cNvPr>
        <xdr:cNvSpPr txBox="1"/>
      </xdr:nvSpPr>
      <xdr:spPr>
        <a:xfrm>
          <a:off x="8515427"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47515</xdr:rowOff>
    </xdr:from>
    <xdr:ext cx="469744" cy="259045"/>
    <xdr:sp macro="" textlink="">
      <xdr:nvSpPr>
        <xdr:cNvPr id="260" name="n_3mainValue【体育館・プール】&#10;一人当たり面積">
          <a:extLst>
            <a:ext uri="{FF2B5EF4-FFF2-40B4-BE49-F238E27FC236}">
              <a16:creationId xmlns:a16="http://schemas.microsoft.com/office/drawing/2014/main" id="{F3C4BEED-2142-4AED-9FE6-3980D43D0BF6}"/>
            </a:ext>
          </a:extLst>
        </xdr:cNvPr>
        <xdr:cNvSpPr txBox="1"/>
      </xdr:nvSpPr>
      <xdr:spPr>
        <a:xfrm>
          <a:off x="7626427" y="1016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55135</xdr:rowOff>
    </xdr:from>
    <xdr:ext cx="469744" cy="259045"/>
    <xdr:sp macro="" textlink="">
      <xdr:nvSpPr>
        <xdr:cNvPr id="261" name="n_4mainValue【体育館・プール】&#10;一人当たり面積">
          <a:extLst>
            <a:ext uri="{FF2B5EF4-FFF2-40B4-BE49-F238E27FC236}">
              <a16:creationId xmlns:a16="http://schemas.microsoft.com/office/drawing/2014/main" id="{37CD01E3-3666-47C8-80E4-6491F93877B1}"/>
            </a:ext>
          </a:extLst>
        </xdr:cNvPr>
        <xdr:cNvSpPr txBox="1"/>
      </xdr:nvSpPr>
      <xdr:spPr>
        <a:xfrm>
          <a:off x="6737427" y="101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8F2DEA-28CF-4E36-9081-19C98C0E20C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DD3830BA-EB42-42C4-9FAA-B5D1EBE1324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E7946AC-7BE0-4A6E-87A5-CBC2E483DB1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F5CE023C-86CA-4954-81AA-269F8E34907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ECB08A96-0CFF-482E-919B-C57417D9398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61DF05E-B26E-48FD-97F7-6DEDB833BB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9F449537-C17E-4209-BDC7-54C706D1BF2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6D8306C0-659A-4B64-B5CB-78A2C65F4D0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6DC3155A-17F2-43F9-99A9-23908BFE976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F191B59-DE27-4A1E-B883-B524BC22C17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87EB879-BCB8-4D89-9BB2-1697B1711EB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4D66E10D-7E7F-4D92-AAAC-9662349D340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982EEB3-C71D-4440-99E5-D245B298A0F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959AB112-A2B5-4A27-AE8A-5132504468F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D9E98FA9-7B2D-4C7A-9792-3F084859638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5C9F0525-6951-401E-8109-3732608466B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A3A4866A-C6D1-4E07-98CB-64174F06A0D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51423095-7865-4B92-9208-65FAF1C9E40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7CA93C96-EF96-45E4-8F30-75555CF18A3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C0547430-85F9-4222-9A26-4200EBDBE2D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CF7E58AB-F81E-446D-A790-7C8170CB88E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94AD93B-9094-4775-A187-B88E5AF0418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F1D5CBA2-AC9E-47CA-BF4B-905ACEB3B81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D1A7F3BC-BF66-4509-BDE1-12BC0D177A0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7CE693F2-F5A9-4646-8CE9-08E0822656C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101781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88FBD86-E561-4254-9E85-5F579F35949C}"/>
            </a:ext>
          </a:extLst>
        </xdr:cNvPr>
        <xdr:cNvCxnSpPr/>
      </xdr:nvCxnSpPr>
      <xdr:spPr>
        <a:xfrm flipV="1">
          <a:off x="4634865" y="1347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2FCA1000-DF7D-44F3-8666-9A881D61E90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DAC9BAF-C1D2-4D54-A3A5-56E42343FA0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48458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6E784C1A-73A8-4001-A0A2-A82A741867F7}"/>
            </a:ext>
          </a:extLst>
        </xdr:cNvPr>
        <xdr:cNvSpPr txBox="1"/>
      </xdr:nvSpPr>
      <xdr:spPr>
        <a:xfrm>
          <a:off x="4673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101781</xdr:rowOff>
    </xdr:from>
    <xdr:to>
      <xdr:col>24</xdr:col>
      <xdr:colOff>152400</xdr:colOff>
      <xdr:row>78</xdr:row>
      <xdr:rowOff>101781</xdr:rowOff>
    </xdr:to>
    <xdr:cxnSp macro="">
      <xdr:nvCxnSpPr>
        <xdr:cNvPr id="291" name="直線コネクタ 290">
          <a:extLst>
            <a:ext uri="{FF2B5EF4-FFF2-40B4-BE49-F238E27FC236}">
              <a16:creationId xmlns:a16="http://schemas.microsoft.com/office/drawing/2014/main" id="{24A0E266-E388-4179-B6A0-C204E918E400}"/>
            </a:ext>
          </a:extLst>
        </xdr:cNvPr>
        <xdr:cNvCxnSpPr/>
      </xdr:nvCxnSpPr>
      <xdr:spPr>
        <a:xfrm>
          <a:off x="4546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150603</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AEF6165E-3B2E-4D8E-954A-04291F711647}"/>
            </a:ext>
          </a:extLst>
        </xdr:cNvPr>
        <xdr:cNvSpPr txBox="1"/>
      </xdr:nvSpPr>
      <xdr:spPr>
        <a:xfrm>
          <a:off x="4673600" y="1403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127726</xdr:rowOff>
    </xdr:from>
    <xdr:to>
      <xdr:col>24</xdr:col>
      <xdr:colOff>114300</xdr:colOff>
      <xdr:row>83</xdr:row>
      <xdr:rowOff>57876</xdr:rowOff>
    </xdr:to>
    <xdr:sp macro="" textlink="">
      <xdr:nvSpPr>
        <xdr:cNvPr id="293" name="フローチャート: 判断 292">
          <a:extLst>
            <a:ext uri="{FF2B5EF4-FFF2-40B4-BE49-F238E27FC236}">
              <a16:creationId xmlns:a16="http://schemas.microsoft.com/office/drawing/2014/main" id="{A4CB5E28-3EF7-4028-BDEC-792FC069E849}"/>
            </a:ext>
          </a:extLst>
        </xdr:cNvPr>
        <xdr:cNvSpPr/>
      </xdr:nvSpPr>
      <xdr:spPr>
        <a:xfrm>
          <a:off x="45847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139156</xdr:rowOff>
    </xdr:from>
    <xdr:to>
      <xdr:col>20</xdr:col>
      <xdr:colOff>38100</xdr:colOff>
      <xdr:row>83</xdr:row>
      <xdr:rowOff>69306</xdr:rowOff>
    </xdr:to>
    <xdr:sp macro="" textlink="">
      <xdr:nvSpPr>
        <xdr:cNvPr id="294" name="フローチャート: 判断 293">
          <a:extLst>
            <a:ext uri="{FF2B5EF4-FFF2-40B4-BE49-F238E27FC236}">
              <a16:creationId xmlns:a16="http://schemas.microsoft.com/office/drawing/2014/main" id="{D8836CFD-DEC6-4424-95DE-DFC50298E0AE}"/>
            </a:ext>
          </a:extLst>
        </xdr:cNvPr>
        <xdr:cNvSpPr/>
      </xdr:nvSpPr>
      <xdr:spPr>
        <a:xfrm>
          <a:off x="3746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295" name="フローチャート: 判断 294">
          <a:extLst>
            <a:ext uri="{FF2B5EF4-FFF2-40B4-BE49-F238E27FC236}">
              <a16:creationId xmlns:a16="http://schemas.microsoft.com/office/drawing/2014/main" id="{F2292093-017C-451A-BBE9-6E822D4BBD19}"/>
            </a:ext>
          </a:extLst>
        </xdr:cNvPr>
        <xdr:cNvSpPr/>
      </xdr:nvSpPr>
      <xdr:spPr>
        <a:xfrm>
          <a:off x="2857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6" name="フローチャート: 判断 295">
          <a:extLst>
            <a:ext uri="{FF2B5EF4-FFF2-40B4-BE49-F238E27FC236}">
              <a16:creationId xmlns:a16="http://schemas.microsoft.com/office/drawing/2014/main" id="{C0A772E1-5022-4D56-9FCD-80396473FB56}"/>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64044</xdr:rowOff>
    </xdr:from>
    <xdr:to>
      <xdr:col>6</xdr:col>
      <xdr:colOff>38100</xdr:colOff>
      <xdr:row>82</xdr:row>
      <xdr:rowOff>165644</xdr:rowOff>
    </xdr:to>
    <xdr:sp macro="" textlink="">
      <xdr:nvSpPr>
        <xdr:cNvPr id="297" name="フローチャート: 判断 296">
          <a:extLst>
            <a:ext uri="{FF2B5EF4-FFF2-40B4-BE49-F238E27FC236}">
              <a16:creationId xmlns:a16="http://schemas.microsoft.com/office/drawing/2014/main" id="{142B1CE3-2E92-4E5E-8A2A-72AB2B354FBA}"/>
            </a:ext>
          </a:extLst>
        </xdr:cNvPr>
        <xdr:cNvSpPr/>
      </xdr:nvSpPr>
      <xdr:spPr>
        <a:xfrm>
          <a:off x="1079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AC384B7-40C9-42BD-8E3E-10280EB98F4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A7030F4-A86E-4A8B-870D-5E554A8EC68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761BF30-AE9B-44F5-B36C-21C3F4C9386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AB409B4-0514-4195-AE6C-B4577D24852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FCDEC60-92F2-47C0-88B5-4D4A7CC4238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3" name="楕円 302">
          <a:extLst>
            <a:ext uri="{FF2B5EF4-FFF2-40B4-BE49-F238E27FC236}">
              <a16:creationId xmlns:a16="http://schemas.microsoft.com/office/drawing/2014/main" id="{351A2AD2-AB3D-4420-9E53-017E28F762A6}"/>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4" name="【福祉施設】&#10;有形固定資産減価償却率該当値テキスト">
          <a:extLst>
            <a:ext uri="{FF2B5EF4-FFF2-40B4-BE49-F238E27FC236}">
              <a16:creationId xmlns:a16="http://schemas.microsoft.com/office/drawing/2014/main" id="{304B8186-0D11-4624-B179-EBD326C07B60}"/>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5" name="楕円 304">
          <a:extLst>
            <a:ext uri="{FF2B5EF4-FFF2-40B4-BE49-F238E27FC236}">
              <a16:creationId xmlns:a16="http://schemas.microsoft.com/office/drawing/2014/main" id="{76E15ED8-4C3E-48BF-AEE1-D23152293112}"/>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6" name="直線コネクタ 305">
          <a:extLst>
            <a:ext uri="{FF2B5EF4-FFF2-40B4-BE49-F238E27FC236}">
              <a16:creationId xmlns:a16="http://schemas.microsoft.com/office/drawing/2014/main" id="{4902A083-60FE-46B2-9D29-93A178F21D6D}"/>
            </a:ext>
          </a:extLst>
        </xdr:cNvPr>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7" name="楕円 306">
          <a:extLst>
            <a:ext uri="{FF2B5EF4-FFF2-40B4-BE49-F238E27FC236}">
              <a16:creationId xmlns:a16="http://schemas.microsoft.com/office/drawing/2014/main" id="{FA699486-81BF-4E30-8790-7258183E1936}"/>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08" name="直線コネクタ 307">
          <a:extLst>
            <a:ext uri="{FF2B5EF4-FFF2-40B4-BE49-F238E27FC236}">
              <a16:creationId xmlns:a16="http://schemas.microsoft.com/office/drawing/2014/main" id="{D4E74B3E-FA06-4899-A5A4-C0936D5C10EC}"/>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09" name="楕円 308">
          <a:extLst>
            <a:ext uri="{FF2B5EF4-FFF2-40B4-BE49-F238E27FC236}">
              <a16:creationId xmlns:a16="http://schemas.microsoft.com/office/drawing/2014/main" id="{5F56AB2E-E236-4C1A-A418-ED218D6FEBC8}"/>
            </a:ext>
          </a:extLst>
        </xdr:cNvPr>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0" name="直線コネクタ 309">
          <a:extLst>
            <a:ext uri="{FF2B5EF4-FFF2-40B4-BE49-F238E27FC236}">
              <a16:creationId xmlns:a16="http://schemas.microsoft.com/office/drawing/2014/main" id="{0BFAF7AD-BFD7-497C-9B84-AF79156E9820}"/>
            </a:ext>
          </a:extLst>
        </xdr:cNvPr>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1" name="楕円 310">
          <a:extLst>
            <a:ext uri="{FF2B5EF4-FFF2-40B4-BE49-F238E27FC236}">
              <a16:creationId xmlns:a16="http://schemas.microsoft.com/office/drawing/2014/main" id="{B3529A4E-7F5E-4F4A-B44B-DAFAC041BE68}"/>
            </a:ext>
          </a:extLst>
        </xdr:cNvPr>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2" name="直線コネクタ 311">
          <a:extLst>
            <a:ext uri="{FF2B5EF4-FFF2-40B4-BE49-F238E27FC236}">
              <a16:creationId xmlns:a16="http://schemas.microsoft.com/office/drawing/2014/main" id="{5D23F636-4B31-4619-93B1-3DF0C7388527}"/>
            </a:ext>
          </a:extLst>
        </xdr:cNvPr>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85833</xdr:rowOff>
    </xdr:from>
    <xdr:ext cx="405111" cy="259045"/>
    <xdr:sp macro="" textlink="">
      <xdr:nvSpPr>
        <xdr:cNvPr id="313" name="n_1aveValue【福祉施設】&#10;有形固定資産減価償却率">
          <a:extLst>
            <a:ext uri="{FF2B5EF4-FFF2-40B4-BE49-F238E27FC236}">
              <a16:creationId xmlns:a16="http://schemas.microsoft.com/office/drawing/2014/main" id="{76482605-3041-4CFC-A361-646D6E0A52A3}"/>
            </a:ext>
          </a:extLst>
        </xdr:cNvPr>
        <xdr:cNvSpPr txBox="1"/>
      </xdr:nvSpPr>
      <xdr:spPr>
        <a:xfrm>
          <a:off x="35820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113591</xdr:rowOff>
    </xdr:from>
    <xdr:ext cx="405111" cy="259045"/>
    <xdr:sp macro="" textlink="">
      <xdr:nvSpPr>
        <xdr:cNvPr id="314" name="n_2aveValue【福祉施設】&#10;有形固定資産減価償却率">
          <a:extLst>
            <a:ext uri="{FF2B5EF4-FFF2-40B4-BE49-F238E27FC236}">
              <a16:creationId xmlns:a16="http://schemas.microsoft.com/office/drawing/2014/main" id="{75D2816B-B2F2-4F09-B5ED-72BDB30574A9}"/>
            </a:ext>
          </a:extLst>
        </xdr:cNvPr>
        <xdr:cNvSpPr txBox="1"/>
      </xdr:nvSpPr>
      <xdr:spPr>
        <a:xfrm>
          <a:off x="2705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5" name="n_3aveValue【福祉施設】&#10;有形固定資産減価償却率">
          <a:extLst>
            <a:ext uri="{FF2B5EF4-FFF2-40B4-BE49-F238E27FC236}">
              <a16:creationId xmlns:a16="http://schemas.microsoft.com/office/drawing/2014/main" id="{66B374BA-58C2-4201-A535-96293534DF7E}"/>
            </a:ext>
          </a:extLst>
        </xdr:cNvPr>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10721</xdr:rowOff>
    </xdr:from>
    <xdr:ext cx="405111" cy="259045"/>
    <xdr:sp macro="" textlink="">
      <xdr:nvSpPr>
        <xdr:cNvPr id="316" name="n_4aveValue【福祉施設】&#10;有形固定資産減価償却率">
          <a:extLst>
            <a:ext uri="{FF2B5EF4-FFF2-40B4-BE49-F238E27FC236}">
              <a16:creationId xmlns:a16="http://schemas.microsoft.com/office/drawing/2014/main" id="{EEB5CAF4-1006-4987-918E-255E75CC0307}"/>
            </a:ext>
          </a:extLst>
        </xdr:cNvPr>
        <xdr:cNvSpPr txBox="1"/>
      </xdr:nvSpPr>
      <xdr:spPr>
        <a:xfrm>
          <a:off x="927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7" name="n_1mainValue【福祉施設】&#10;有形固定資産減価償却率">
          <a:extLst>
            <a:ext uri="{FF2B5EF4-FFF2-40B4-BE49-F238E27FC236}">
              <a16:creationId xmlns:a16="http://schemas.microsoft.com/office/drawing/2014/main" id="{824C038F-C5DA-4DC9-83D0-B521CB9B99A5}"/>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18" name="n_2mainValue【福祉施設】&#10;有形固定資産減価償却率">
          <a:extLst>
            <a:ext uri="{FF2B5EF4-FFF2-40B4-BE49-F238E27FC236}">
              <a16:creationId xmlns:a16="http://schemas.microsoft.com/office/drawing/2014/main" id="{66814A06-D8E7-48EE-AD6E-664124B108EF}"/>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19" name="n_3mainValue【福祉施設】&#10;有形固定資産減価償却率">
          <a:extLst>
            <a:ext uri="{FF2B5EF4-FFF2-40B4-BE49-F238E27FC236}">
              <a16:creationId xmlns:a16="http://schemas.microsoft.com/office/drawing/2014/main" id="{A647C613-14B5-43C3-BF7A-A75343CD42D6}"/>
            </a:ext>
          </a:extLst>
        </xdr:cNvPr>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0" name="n_4mainValue【福祉施設】&#10;有形固定資産減価償却率">
          <a:extLst>
            <a:ext uri="{FF2B5EF4-FFF2-40B4-BE49-F238E27FC236}">
              <a16:creationId xmlns:a16="http://schemas.microsoft.com/office/drawing/2014/main" id="{08551AEA-B1D6-44B8-B6A0-89F41AE1D39C}"/>
            </a:ext>
          </a:extLst>
        </xdr:cNvPr>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BD83E9D5-8528-4C02-95E3-CB8D63E8118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6F95B7C3-03DF-4F1E-90CF-C88C63BD24E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D8A615DC-CC14-4C20-B24C-1391CA0297D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E90B0C51-CE29-4180-9C45-EE0BFAFE519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AABE853C-B489-49CA-A135-B53926776CE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67015DF2-9A2A-4C58-AE0B-C985CC243A7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F3D091F2-A69E-432F-BA38-741506AF2E7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85B5A9B4-C7C1-440E-8B54-36679AD6A88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4213D02D-3BBF-4374-8741-217DCDC7D75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8B26E5E2-D575-41CC-AF56-0E12BA57BDC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B98EA010-545B-48C4-8677-EB44384CDA9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B5B47B7D-FE19-4DA8-AC90-5D9AE3E1DEFA}"/>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F3A80564-0A40-4849-A72D-E43CA3A46A0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372CFB66-9FEB-43E0-9F2F-844E9F9E84E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7A42DB06-1A4C-4D27-B54C-E0AD8AECC4D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7B240BFF-3FEA-43DA-A2B8-4FBDFC9938D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B9E2AA8B-9095-42D9-BF4C-D396BE7F717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D5B6E3B8-5845-4A28-88F9-AD072633658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1BBCFC65-18E6-4B95-85A8-09408E81B24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4C7284B5-8A85-4A9D-83E1-661CE79ED45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AE576F20-266D-4834-ADF0-99E485EC233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C985E667-B696-4EAB-A023-FBFD37B6A84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785C0BCB-E7C5-4EA6-9DF4-C22B23BA3C9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7C60BF48-8D4D-42EF-AD6C-792C96BA423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DE1C02A0-5FC6-4EC5-85B9-0A40BB79115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69124</xdr:rowOff>
    </xdr:from>
    <xdr:to>
      <xdr:col>54</xdr:col>
      <xdr:colOff>189865</xdr:colOff>
      <xdr:row>86</xdr:row>
      <xdr:rowOff>132806</xdr:rowOff>
    </xdr:to>
    <xdr:cxnSp macro="">
      <xdr:nvCxnSpPr>
        <xdr:cNvPr id="346" name="直線コネクタ 345">
          <a:extLst>
            <a:ext uri="{FF2B5EF4-FFF2-40B4-BE49-F238E27FC236}">
              <a16:creationId xmlns:a16="http://schemas.microsoft.com/office/drawing/2014/main" id="{CD38E570-34E5-4358-A4C7-99F544182DA4}"/>
            </a:ext>
          </a:extLst>
        </xdr:cNvPr>
        <xdr:cNvCxnSpPr/>
      </xdr:nvCxnSpPr>
      <xdr:spPr>
        <a:xfrm flipV="1">
          <a:off x="10476865" y="13270774"/>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347" name="【福祉施設】&#10;一人当たり面積最小値テキスト">
          <a:extLst>
            <a:ext uri="{FF2B5EF4-FFF2-40B4-BE49-F238E27FC236}">
              <a16:creationId xmlns:a16="http://schemas.microsoft.com/office/drawing/2014/main" id="{00EFE1E8-4C15-48A1-836A-1918F96F66C0}"/>
            </a:ext>
          </a:extLst>
        </xdr:cNvPr>
        <xdr:cNvSpPr txBox="1"/>
      </xdr:nvSpPr>
      <xdr:spPr>
        <a:xfrm>
          <a:off x="10515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348" name="直線コネクタ 347">
          <a:extLst>
            <a:ext uri="{FF2B5EF4-FFF2-40B4-BE49-F238E27FC236}">
              <a16:creationId xmlns:a16="http://schemas.microsoft.com/office/drawing/2014/main" id="{67DD5E76-5269-4384-ADF7-44B8DBEA7180}"/>
            </a:ext>
          </a:extLst>
        </xdr:cNvPr>
        <xdr:cNvCxnSpPr/>
      </xdr:nvCxnSpPr>
      <xdr:spPr>
        <a:xfrm>
          <a:off x="10388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15801</xdr:rowOff>
    </xdr:from>
    <xdr:ext cx="469744" cy="259045"/>
    <xdr:sp macro="" textlink="">
      <xdr:nvSpPr>
        <xdr:cNvPr id="349" name="【福祉施設】&#10;一人当たり面積最大値テキスト">
          <a:extLst>
            <a:ext uri="{FF2B5EF4-FFF2-40B4-BE49-F238E27FC236}">
              <a16:creationId xmlns:a16="http://schemas.microsoft.com/office/drawing/2014/main" id="{6D5FE6E7-807F-4E7C-9E13-A98C312A9B1A}"/>
            </a:ext>
          </a:extLst>
        </xdr:cNvPr>
        <xdr:cNvSpPr txBox="1"/>
      </xdr:nvSpPr>
      <xdr:spPr>
        <a:xfrm>
          <a:off x="10515600" y="1304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69124</xdr:rowOff>
    </xdr:from>
    <xdr:to>
      <xdr:col>55</xdr:col>
      <xdr:colOff>88900</xdr:colOff>
      <xdr:row>77</xdr:row>
      <xdr:rowOff>69124</xdr:rowOff>
    </xdr:to>
    <xdr:cxnSp macro="">
      <xdr:nvCxnSpPr>
        <xdr:cNvPr id="350" name="直線コネクタ 349">
          <a:extLst>
            <a:ext uri="{FF2B5EF4-FFF2-40B4-BE49-F238E27FC236}">
              <a16:creationId xmlns:a16="http://schemas.microsoft.com/office/drawing/2014/main" id="{5C525E32-8393-4512-9FAB-53B3E99F615D}"/>
            </a:ext>
          </a:extLst>
        </xdr:cNvPr>
        <xdr:cNvCxnSpPr/>
      </xdr:nvCxnSpPr>
      <xdr:spPr>
        <a:xfrm>
          <a:off x="10388600" y="1327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51" name="【福祉施設】&#10;一人当たり面積平均値テキスト">
          <a:extLst>
            <a:ext uri="{FF2B5EF4-FFF2-40B4-BE49-F238E27FC236}">
              <a16:creationId xmlns:a16="http://schemas.microsoft.com/office/drawing/2014/main" id="{F6D63BF3-885D-464D-AABF-1D0F403B792C}"/>
            </a:ext>
          </a:extLst>
        </xdr:cNvPr>
        <xdr:cNvSpPr txBox="1"/>
      </xdr:nvSpPr>
      <xdr:spPr>
        <a:xfrm>
          <a:off x="10515600" y="1431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52" name="フローチャート: 判断 351">
          <a:extLst>
            <a:ext uri="{FF2B5EF4-FFF2-40B4-BE49-F238E27FC236}">
              <a16:creationId xmlns:a16="http://schemas.microsoft.com/office/drawing/2014/main" id="{2612F118-AC25-4CF7-8A94-3E6E8BCCEE69}"/>
            </a:ext>
          </a:extLst>
        </xdr:cNvPr>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60779</xdr:rowOff>
    </xdr:from>
    <xdr:to>
      <xdr:col>50</xdr:col>
      <xdr:colOff>165100</xdr:colOff>
      <xdr:row>84</xdr:row>
      <xdr:rowOff>162379</xdr:rowOff>
    </xdr:to>
    <xdr:sp macro="" textlink="">
      <xdr:nvSpPr>
        <xdr:cNvPr id="353" name="フローチャート: 判断 352">
          <a:extLst>
            <a:ext uri="{FF2B5EF4-FFF2-40B4-BE49-F238E27FC236}">
              <a16:creationId xmlns:a16="http://schemas.microsoft.com/office/drawing/2014/main" id="{0DF3A2C7-CD98-4C20-B779-F83733D47A24}"/>
            </a:ext>
          </a:extLst>
        </xdr:cNvPr>
        <xdr:cNvSpPr/>
      </xdr:nvSpPr>
      <xdr:spPr>
        <a:xfrm>
          <a:off x="9588500" y="1446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93436</xdr:rowOff>
    </xdr:from>
    <xdr:to>
      <xdr:col>46</xdr:col>
      <xdr:colOff>38100</xdr:colOff>
      <xdr:row>85</xdr:row>
      <xdr:rowOff>23586</xdr:rowOff>
    </xdr:to>
    <xdr:sp macro="" textlink="">
      <xdr:nvSpPr>
        <xdr:cNvPr id="354" name="フローチャート: 判断 353">
          <a:extLst>
            <a:ext uri="{FF2B5EF4-FFF2-40B4-BE49-F238E27FC236}">
              <a16:creationId xmlns:a16="http://schemas.microsoft.com/office/drawing/2014/main" id="{5A5AC633-F61D-4B70-AB71-B583261C52BB}"/>
            </a:ext>
          </a:extLst>
        </xdr:cNvPr>
        <xdr:cNvSpPr/>
      </xdr:nvSpPr>
      <xdr:spPr>
        <a:xfrm>
          <a:off x="8699500" y="1449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11793</xdr:rowOff>
    </xdr:from>
    <xdr:to>
      <xdr:col>41</xdr:col>
      <xdr:colOff>101600</xdr:colOff>
      <xdr:row>84</xdr:row>
      <xdr:rowOff>113393</xdr:rowOff>
    </xdr:to>
    <xdr:sp macro="" textlink="">
      <xdr:nvSpPr>
        <xdr:cNvPr id="355" name="フローチャート: 判断 354">
          <a:extLst>
            <a:ext uri="{FF2B5EF4-FFF2-40B4-BE49-F238E27FC236}">
              <a16:creationId xmlns:a16="http://schemas.microsoft.com/office/drawing/2014/main" id="{52DD727E-F413-4675-9403-698A9B5E6512}"/>
            </a:ext>
          </a:extLst>
        </xdr:cNvPr>
        <xdr:cNvSpPr/>
      </xdr:nvSpPr>
      <xdr:spPr>
        <a:xfrm>
          <a:off x="7810500" y="1441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46082</xdr:rowOff>
    </xdr:from>
    <xdr:to>
      <xdr:col>36</xdr:col>
      <xdr:colOff>165100</xdr:colOff>
      <xdr:row>84</xdr:row>
      <xdr:rowOff>147682</xdr:rowOff>
    </xdr:to>
    <xdr:sp macro="" textlink="">
      <xdr:nvSpPr>
        <xdr:cNvPr id="356" name="フローチャート: 判断 355">
          <a:extLst>
            <a:ext uri="{FF2B5EF4-FFF2-40B4-BE49-F238E27FC236}">
              <a16:creationId xmlns:a16="http://schemas.microsoft.com/office/drawing/2014/main" id="{F181A3D1-94E9-4AE9-A1C2-6373CD7F968A}"/>
            </a:ext>
          </a:extLst>
        </xdr:cNvPr>
        <xdr:cNvSpPr/>
      </xdr:nvSpPr>
      <xdr:spPr>
        <a:xfrm>
          <a:off x="6921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F9E7CFF-1F13-43C3-818F-9D9E7C01BDB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964791C-C113-4186-A197-707A7CEF05D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45C9892-00D1-4D4B-AA9B-5B77DD035BB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4C304C2-11FD-4928-ACCA-CEB48F08AA3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3C96352-E1FB-47B6-B56D-423F955C634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72208</xdr:rowOff>
    </xdr:from>
    <xdr:to>
      <xdr:col>55</xdr:col>
      <xdr:colOff>50800</xdr:colOff>
      <xdr:row>87</xdr:row>
      <xdr:rowOff>2358</xdr:rowOff>
    </xdr:to>
    <xdr:sp macro="" textlink="">
      <xdr:nvSpPr>
        <xdr:cNvPr id="362" name="楕円 361">
          <a:extLst>
            <a:ext uri="{FF2B5EF4-FFF2-40B4-BE49-F238E27FC236}">
              <a16:creationId xmlns:a16="http://schemas.microsoft.com/office/drawing/2014/main" id="{DCAB36DE-275B-462B-8371-E0F863D94BDD}"/>
            </a:ext>
          </a:extLst>
        </xdr:cNvPr>
        <xdr:cNvSpPr/>
      </xdr:nvSpPr>
      <xdr:spPr>
        <a:xfrm>
          <a:off x="10426700" y="148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158585</xdr:rowOff>
    </xdr:from>
    <xdr:ext cx="469744" cy="259045"/>
    <xdr:sp macro="" textlink="">
      <xdr:nvSpPr>
        <xdr:cNvPr id="363" name="【福祉施設】&#10;一人当たり面積該当値テキスト">
          <a:extLst>
            <a:ext uri="{FF2B5EF4-FFF2-40B4-BE49-F238E27FC236}">
              <a16:creationId xmlns:a16="http://schemas.microsoft.com/office/drawing/2014/main" id="{7147E221-BA4E-4AAB-B64D-2580E8BD0592}"/>
            </a:ext>
          </a:extLst>
        </xdr:cNvPr>
        <xdr:cNvSpPr txBox="1"/>
      </xdr:nvSpPr>
      <xdr:spPr>
        <a:xfrm>
          <a:off x="10515600" y="1473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73842</xdr:rowOff>
    </xdr:from>
    <xdr:to>
      <xdr:col>50</xdr:col>
      <xdr:colOff>165100</xdr:colOff>
      <xdr:row>87</xdr:row>
      <xdr:rowOff>3992</xdr:rowOff>
    </xdr:to>
    <xdr:sp macro="" textlink="">
      <xdr:nvSpPr>
        <xdr:cNvPr id="364" name="楕円 363">
          <a:extLst>
            <a:ext uri="{FF2B5EF4-FFF2-40B4-BE49-F238E27FC236}">
              <a16:creationId xmlns:a16="http://schemas.microsoft.com/office/drawing/2014/main" id="{D4041E84-4F9C-4FD2-A32C-6B2DC934C9C2}"/>
            </a:ext>
          </a:extLst>
        </xdr:cNvPr>
        <xdr:cNvSpPr/>
      </xdr:nvSpPr>
      <xdr:spPr>
        <a:xfrm>
          <a:off x="95885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123008</xdr:rowOff>
    </xdr:from>
    <xdr:to>
      <xdr:col>55</xdr:col>
      <xdr:colOff>0</xdr:colOff>
      <xdr:row>86</xdr:row>
      <xdr:rowOff>124642</xdr:rowOff>
    </xdr:to>
    <xdr:cxnSp macro="">
      <xdr:nvCxnSpPr>
        <xdr:cNvPr id="365" name="直線コネクタ 364">
          <a:extLst>
            <a:ext uri="{FF2B5EF4-FFF2-40B4-BE49-F238E27FC236}">
              <a16:creationId xmlns:a16="http://schemas.microsoft.com/office/drawing/2014/main" id="{26A4775D-BE9C-4DBF-B64D-B91ECAEB6508}"/>
            </a:ext>
          </a:extLst>
        </xdr:cNvPr>
        <xdr:cNvCxnSpPr/>
      </xdr:nvCxnSpPr>
      <xdr:spPr>
        <a:xfrm flipV="1">
          <a:off x="9639300" y="1486770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73842</xdr:rowOff>
    </xdr:from>
    <xdr:to>
      <xdr:col>46</xdr:col>
      <xdr:colOff>38100</xdr:colOff>
      <xdr:row>87</xdr:row>
      <xdr:rowOff>3992</xdr:rowOff>
    </xdr:to>
    <xdr:sp macro="" textlink="">
      <xdr:nvSpPr>
        <xdr:cNvPr id="366" name="楕円 365">
          <a:extLst>
            <a:ext uri="{FF2B5EF4-FFF2-40B4-BE49-F238E27FC236}">
              <a16:creationId xmlns:a16="http://schemas.microsoft.com/office/drawing/2014/main" id="{C618C340-92C3-42C9-8967-6E87A6A1769C}"/>
            </a:ext>
          </a:extLst>
        </xdr:cNvPr>
        <xdr:cNvSpPr/>
      </xdr:nvSpPr>
      <xdr:spPr>
        <a:xfrm>
          <a:off x="86995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124642</xdr:rowOff>
    </xdr:from>
    <xdr:to>
      <xdr:col>50</xdr:col>
      <xdr:colOff>114300</xdr:colOff>
      <xdr:row>86</xdr:row>
      <xdr:rowOff>124642</xdr:rowOff>
    </xdr:to>
    <xdr:cxnSp macro="">
      <xdr:nvCxnSpPr>
        <xdr:cNvPr id="367" name="直線コネクタ 366">
          <a:extLst>
            <a:ext uri="{FF2B5EF4-FFF2-40B4-BE49-F238E27FC236}">
              <a16:creationId xmlns:a16="http://schemas.microsoft.com/office/drawing/2014/main" id="{D51594F0-4F4E-4CAA-AA41-095084F337A1}"/>
            </a:ext>
          </a:extLst>
        </xdr:cNvPr>
        <xdr:cNvCxnSpPr/>
      </xdr:nvCxnSpPr>
      <xdr:spPr>
        <a:xfrm>
          <a:off x="8750300" y="14869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73842</xdr:rowOff>
    </xdr:from>
    <xdr:to>
      <xdr:col>41</xdr:col>
      <xdr:colOff>101600</xdr:colOff>
      <xdr:row>87</xdr:row>
      <xdr:rowOff>3992</xdr:rowOff>
    </xdr:to>
    <xdr:sp macro="" textlink="">
      <xdr:nvSpPr>
        <xdr:cNvPr id="368" name="楕円 367">
          <a:extLst>
            <a:ext uri="{FF2B5EF4-FFF2-40B4-BE49-F238E27FC236}">
              <a16:creationId xmlns:a16="http://schemas.microsoft.com/office/drawing/2014/main" id="{C8DB5172-C288-4AF0-8B9B-96C36A25201A}"/>
            </a:ext>
          </a:extLst>
        </xdr:cNvPr>
        <xdr:cNvSpPr/>
      </xdr:nvSpPr>
      <xdr:spPr>
        <a:xfrm>
          <a:off x="78105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124642</xdr:rowOff>
    </xdr:from>
    <xdr:to>
      <xdr:col>45</xdr:col>
      <xdr:colOff>177800</xdr:colOff>
      <xdr:row>86</xdr:row>
      <xdr:rowOff>124642</xdr:rowOff>
    </xdr:to>
    <xdr:cxnSp macro="">
      <xdr:nvCxnSpPr>
        <xdr:cNvPr id="369" name="直線コネクタ 368">
          <a:extLst>
            <a:ext uri="{FF2B5EF4-FFF2-40B4-BE49-F238E27FC236}">
              <a16:creationId xmlns:a16="http://schemas.microsoft.com/office/drawing/2014/main" id="{9FE080DB-F815-4B6E-A906-98DE594A0923}"/>
            </a:ext>
          </a:extLst>
        </xdr:cNvPr>
        <xdr:cNvCxnSpPr/>
      </xdr:nvCxnSpPr>
      <xdr:spPr>
        <a:xfrm>
          <a:off x="7861300" y="14869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75474</xdr:rowOff>
    </xdr:from>
    <xdr:to>
      <xdr:col>36</xdr:col>
      <xdr:colOff>165100</xdr:colOff>
      <xdr:row>87</xdr:row>
      <xdr:rowOff>5624</xdr:rowOff>
    </xdr:to>
    <xdr:sp macro="" textlink="">
      <xdr:nvSpPr>
        <xdr:cNvPr id="370" name="楕円 369">
          <a:extLst>
            <a:ext uri="{FF2B5EF4-FFF2-40B4-BE49-F238E27FC236}">
              <a16:creationId xmlns:a16="http://schemas.microsoft.com/office/drawing/2014/main" id="{99DC0E8E-F691-4BAB-A61F-35BC869998D4}"/>
            </a:ext>
          </a:extLst>
        </xdr:cNvPr>
        <xdr:cNvSpPr/>
      </xdr:nvSpPr>
      <xdr:spPr>
        <a:xfrm>
          <a:off x="6921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124642</xdr:rowOff>
    </xdr:from>
    <xdr:to>
      <xdr:col>41</xdr:col>
      <xdr:colOff>50800</xdr:colOff>
      <xdr:row>86</xdr:row>
      <xdr:rowOff>126274</xdr:rowOff>
    </xdr:to>
    <xdr:cxnSp macro="">
      <xdr:nvCxnSpPr>
        <xdr:cNvPr id="371" name="直線コネクタ 370">
          <a:extLst>
            <a:ext uri="{FF2B5EF4-FFF2-40B4-BE49-F238E27FC236}">
              <a16:creationId xmlns:a16="http://schemas.microsoft.com/office/drawing/2014/main" id="{14CF431B-D317-4999-867E-A0BC8A40E9F7}"/>
            </a:ext>
          </a:extLst>
        </xdr:cNvPr>
        <xdr:cNvCxnSpPr/>
      </xdr:nvCxnSpPr>
      <xdr:spPr>
        <a:xfrm flipV="1">
          <a:off x="6972300" y="1486934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7456</xdr:rowOff>
    </xdr:from>
    <xdr:ext cx="469744" cy="259045"/>
    <xdr:sp macro="" textlink="">
      <xdr:nvSpPr>
        <xdr:cNvPr id="372" name="n_1aveValue【福祉施設】&#10;一人当たり面積">
          <a:extLst>
            <a:ext uri="{FF2B5EF4-FFF2-40B4-BE49-F238E27FC236}">
              <a16:creationId xmlns:a16="http://schemas.microsoft.com/office/drawing/2014/main" id="{BF76B387-30AC-4B64-99D6-8D49F1064BC3}"/>
            </a:ext>
          </a:extLst>
        </xdr:cNvPr>
        <xdr:cNvSpPr txBox="1"/>
      </xdr:nvSpPr>
      <xdr:spPr>
        <a:xfrm>
          <a:off x="9391727" y="1423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40113</xdr:rowOff>
    </xdr:from>
    <xdr:ext cx="469744" cy="259045"/>
    <xdr:sp macro="" textlink="">
      <xdr:nvSpPr>
        <xdr:cNvPr id="373" name="n_2aveValue【福祉施設】&#10;一人当たり面積">
          <a:extLst>
            <a:ext uri="{FF2B5EF4-FFF2-40B4-BE49-F238E27FC236}">
              <a16:creationId xmlns:a16="http://schemas.microsoft.com/office/drawing/2014/main" id="{7B9DEDEA-FE4D-432C-A2FA-C325C553EE4A}"/>
            </a:ext>
          </a:extLst>
        </xdr:cNvPr>
        <xdr:cNvSpPr txBox="1"/>
      </xdr:nvSpPr>
      <xdr:spPr>
        <a:xfrm>
          <a:off x="8515427" y="1427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129920</xdr:rowOff>
    </xdr:from>
    <xdr:ext cx="469744" cy="259045"/>
    <xdr:sp macro="" textlink="">
      <xdr:nvSpPr>
        <xdr:cNvPr id="374" name="n_3aveValue【福祉施設】&#10;一人当たり面積">
          <a:extLst>
            <a:ext uri="{FF2B5EF4-FFF2-40B4-BE49-F238E27FC236}">
              <a16:creationId xmlns:a16="http://schemas.microsoft.com/office/drawing/2014/main" id="{209BECE0-021A-417E-A970-73810E297096}"/>
            </a:ext>
          </a:extLst>
        </xdr:cNvPr>
        <xdr:cNvSpPr txBox="1"/>
      </xdr:nvSpPr>
      <xdr:spPr>
        <a:xfrm>
          <a:off x="7626427" y="1418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164209</xdr:rowOff>
    </xdr:from>
    <xdr:ext cx="469744" cy="259045"/>
    <xdr:sp macro="" textlink="">
      <xdr:nvSpPr>
        <xdr:cNvPr id="375" name="n_4aveValue【福祉施設】&#10;一人当たり面積">
          <a:extLst>
            <a:ext uri="{FF2B5EF4-FFF2-40B4-BE49-F238E27FC236}">
              <a16:creationId xmlns:a16="http://schemas.microsoft.com/office/drawing/2014/main" id="{C141F5A7-296A-4619-9AA2-6BA8D27AE65F}"/>
            </a:ext>
          </a:extLst>
        </xdr:cNvPr>
        <xdr:cNvSpPr txBox="1"/>
      </xdr:nvSpPr>
      <xdr:spPr>
        <a:xfrm>
          <a:off x="6737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166569</xdr:rowOff>
    </xdr:from>
    <xdr:ext cx="469744" cy="259045"/>
    <xdr:sp macro="" textlink="">
      <xdr:nvSpPr>
        <xdr:cNvPr id="376" name="n_1mainValue【福祉施設】&#10;一人当たり面積">
          <a:extLst>
            <a:ext uri="{FF2B5EF4-FFF2-40B4-BE49-F238E27FC236}">
              <a16:creationId xmlns:a16="http://schemas.microsoft.com/office/drawing/2014/main" id="{6D84E4F8-4DB8-4EDF-8891-CC51A637DAC6}"/>
            </a:ext>
          </a:extLst>
        </xdr:cNvPr>
        <xdr:cNvSpPr txBox="1"/>
      </xdr:nvSpPr>
      <xdr:spPr>
        <a:xfrm>
          <a:off x="9391727" y="1491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166569</xdr:rowOff>
    </xdr:from>
    <xdr:ext cx="469744" cy="259045"/>
    <xdr:sp macro="" textlink="">
      <xdr:nvSpPr>
        <xdr:cNvPr id="377" name="n_2mainValue【福祉施設】&#10;一人当たり面積">
          <a:extLst>
            <a:ext uri="{FF2B5EF4-FFF2-40B4-BE49-F238E27FC236}">
              <a16:creationId xmlns:a16="http://schemas.microsoft.com/office/drawing/2014/main" id="{36869C64-526B-4050-BCD9-4EEC7B2D0856}"/>
            </a:ext>
          </a:extLst>
        </xdr:cNvPr>
        <xdr:cNvSpPr txBox="1"/>
      </xdr:nvSpPr>
      <xdr:spPr>
        <a:xfrm>
          <a:off x="8515427" y="1491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166569</xdr:rowOff>
    </xdr:from>
    <xdr:ext cx="469744" cy="259045"/>
    <xdr:sp macro="" textlink="">
      <xdr:nvSpPr>
        <xdr:cNvPr id="378" name="n_3mainValue【福祉施設】&#10;一人当たり面積">
          <a:extLst>
            <a:ext uri="{FF2B5EF4-FFF2-40B4-BE49-F238E27FC236}">
              <a16:creationId xmlns:a16="http://schemas.microsoft.com/office/drawing/2014/main" id="{A4E47608-A83C-4DEF-B02A-04C70518581D}"/>
            </a:ext>
          </a:extLst>
        </xdr:cNvPr>
        <xdr:cNvSpPr txBox="1"/>
      </xdr:nvSpPr>
      <xdr:spPr>
        <a:xfrm>
          <a:off x="7626427" y="1491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168201</xdr:rowOff>
    </xdr:from>
    <xdr:ext cx="469744" cy="259045"/>
    <xdr:sp macro="" textlink="">
      <xdr:nvSpPr>
        <xdr:cNvPr id="379" name="n_4mainValue【福祉施設】&#10;一人当たり面積">
          <a:extLst>
            <a:ext uri="{FF2B5EF4-FFF2-40B4-BE49-F238E27FC236}">
              <a16:creationId xmlns:a16="http://schemas.microsoft.com/office/drawing/2014/main" id="{990AEC8D-08CB-433D-8734-0216D3A47A5F}"/>
            </a:ext>
          </a:extLst>
        </xdr:cNvPr>
        <xdr:cNvSpPr txBox="1"/>
      </xdr:nvSpPr>
      <xdr:spPr>
        <a:xfrm>
          <a:off x="6737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ACC9BEB2-81A2-40B7-94E6-9827D08D2CA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9D37BD3-A787-4905-AE52-8FA3429BB4D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FDC78B5D-A686-4313-8360-56AF6A93771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8CAD5AB5-74B4-41C1-A4CF-99DE1601413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2F0A351C-68D4-475F-8EBE-EB9106B33AD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32D50929-D187-4EB6-8AA1-1D1AFD8A16C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2DDCF41B-3A59-4EE7-91B0-6B8F8C53DD2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375B0F64-B245-4250-BB44-885B5B6C689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11D8A6F7-E4C3-4E9A-B5EF-DA8027D108C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BD5AA672-A1C6-4909-AA4F-D87353980DF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D265DBF4-B7EA-4F96-9B28-01FDAE9530D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0B493608-278B-4580-AD40-311946986AA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B5062554-6502-4A83-8E8D-749618758E47}"/>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04C8D82D-7A61-4BBA-ACE1-E01D96C61EC9}"/>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68583138-2FCC-4D16-B751-C3CC8309FDF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89034908-836A-438C-AB0C-1F09D8ED150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C7B22D91-11F8-4B56-A815-946DAE435E8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76241E25-3E24-4145-A040-7572D722897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3D20716B-8CC8-4F9D-B35F-ADEAB76156A3}"/>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D16FD3A5-C97A-4BF9-B889-311A4140603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888327FF-34E2-40F5-800E-5B850DD8AE0A}"/>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7D9BB793-760E-42F6-B505-D648406A7B2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27CD8AEF-6060-40B6-ACCA-F7F0B29CB77A}"/>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33C91CCD-1580-482A-BE13-44F1CE6DD35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120014</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81A03C6D-2FE7-4465-9C53-22724CBC2863}"/>
            </a:ext>
          </a:extLst>
        </xdr:cNvPr>
        <xdr:cNvCxnSpPr/>
      </xdr:nvCxnSpPr>
      <xdr:spPr>
        <a:xfrm flipV="1">
          <a:off x="4634865" y="1726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8960198A-636E-4D68-BB04-37343F3483E7}"/>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BE896103-1052-445F-98A8-59F425680C8F}"/>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66691</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7BB32A63-B591-451B-BC6A-8BB5F47B02CA}"/>
            </a:ext>
          </a:extLst>
        </xdr:cNvPr>
        <xdr:cNvSpPr txBox="1"/>
      </xdr:nvSpPr>
      <xdr:spPr>
        <a:xfrm>
          <a:off x="4673600" y="1704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120014</xdr:rowOff>
    </xdr:from>
    <xdr:to>
      <xdr:col>24</xdr:col>
      <xdr:colOff>152400</xdr:colOff>
      <xdr:row>100</xdr:row>
      <xdr:rowOff>120014</xdr:rowOff>
    </xdr:to>
    <xdr:cxnSp macro="">
      <xdr:nvCxnSpPr>
        <xdr:cNvPr id="408" name="直線コネクタ 407">
          <a:extLst>
            <a:ext uri="{FF2B5EF4-FFF2-40B4-BE49-F238E27FC236}">
              <a16:creationId xmlns:a16="http://schemas.microsoft.com/office/drawing/2014/main" id="{1AFFFC2B-CDC7-46B7-8064-892B7E16C48E}"/>
            </a:ext>
          </a:extLst>
        </xdr:cNvPr>
        <xdr:cNvCxnSpPr/>
      </xdr:nvCxnSpPr>
      <xdr:spPr>
        <a:xfrm>
          <a:off x="4546600" y="1726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F2CAFACE-794B-4146-B852-6B5FCDAC19C3}"/>
            </a:ext>
          </a:extLst>
        </xdr:cNvPr>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410" name="フローチャート: 判断 409">
          <a:extLst>
            <a:ext uri="{FF2B5EF4-FFF2-40B4-BE49-F238E27FC236}">
              <a16:creationId xmlns:a16="http://schemas.microsoft.com/office/drawing/2014/main" id="{2118C649-A5B7-48A7-AE5B-378A1F64B9A9}"/>
            </a:ext>
          </a:extLst>
        </xdr:cNvPr>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149225</xdr:rowOff>
    </xdr:from>
    <xdr:to>
      <xdr:col>20</xdr:col>
      <xdr:colOff>38100</xdr:colOff>
      <xdr:row>104</xdr:row>
      <xdr:rowOff>79375</xdr:rowOff>
    </xdr:to>
    <xdr:sp macro="" textlink="">
      <xdr:nvSpPr>
        <xdr:cNvPr id="411" name="フローチャート: 判断 410">
          <a:extLst>
            <a:ext uri="{FF2B5EF4-FFF2-40B4-BE49-F238E27FC236}">
              <a16:creationId xmlns:a16="http://schemas.microsoft.com/office/drawing/2014/main" id="{0A3B8ADD-2CC7-4A33-B701-21D830CB7D2C}"/>
            </a:ext>
          </a:extLst>
        </xdr:cNvPr>
        <xdr:cNvSpPr/>
      </xdr:nvSpPr>
      <xdr:spPr>
        <a:xfrm>
          <a:off x="3746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124461</xdr:rowOff>
    </xdr:from>
    <xdr:to>
      <xdr:col>15</xdr:col>
      <xdr:colOff>101600</xdr:colOff>
      <xdr:row>104</xdr:row>
      <xdr:rowOff>54611</xdr:rowOff>
    </xdr:to>
    <xdr:sp macro="" textlink="">
      <xdr:nvSpPr>
        <xdr:cNvPr id="412" name="フローチャート: 判断 411">
          <a:extLst>
            <a:ext uri="{FF2B5EF4-FFF2-40B4-BE49-F238E27FC236}">
              <a16:creationId xmlns:a16="http://schemas.microsoft.com/office/drawing/2014/main" id="{57A78AD0-3519-4A18-B8AA-07CE5007734E}"/>
            </a:ext>
          </a:extLst>
        </xdr:cNvPr>
        <xdr:cNvSpPr/>
      </xdr:nvSpPr>
      <xdr:spPr>
        <a:xfrm>
          <a:off x="2857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149225</xdr:rowOff>
    </xdr:from>
    <xdr:to>
      <xdr:col>10</xdr:col>
      <xdr:colOff>165100</xdr:colOff>
      <xdr:row>104</xdr:row>
      <xdr:rowOff>79375</xdr:rowOff>
    </xdr:to>
    <xdr:sp macro="" textlink="">
      <xdr:nvSpPr>
        <xdr:cNvPr id="413" name="フローチャート: 判断 412">
          <a:extLst>
            <a:ext uri="{FF2B5EF4-FFF2-40B4-BE49-F238E27FC236}">
              <a16:creationId xmlns:a16="http://schemas.microsoft.com/office/drawing/2014/main" id="{2B2BB179-F361-4CB3-831E-3C7C8452AD37}"/>
            </a:ext>
          </a:extLst>
        </xdr:cNvPr>
        <xdr:cNvSpPr/>
      </xdr:nvSpPr>
      <xdr:spPr>
        <a:xfrm>
          <a:off x="1968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97789</xdr:rowOff>
    </xdr:from>
    <xdr:to>
      <xdr:col>6</xdr:col>
      <xdr:colOff>38100</xdr:colOff>
      <xdr:row>104</xdr:row>
      <xdr:rowOff>27939</xdr:rowOff>
    </xdr:to>
    <xdr:sp macro="" textlink="">
      <xdr:nvSpPr>
        <xdr:cNvPr id="414" name="フローチャート: 判断 413">
          <a:extLst>
            <a:ext uri="{FF2B5EF4-FFF2-40B4-BE49-F238E27FC236}">
              <a16:creationId xmlns:a16="http://schemas.microsoft.com/office/drawing/2014/main" id="{8D0FD96D-A11F-4242-8B4A-03DC47FF6980}"/>
            </a:ext>
          </a:extLst>
        </xdr:cNvPr>
        <xdr:cNvSpPr/>
      </xdr:nvSpPr>
      <xdr:spPr>
        <a:xfrm>
          <a:off x="1079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C07CC26-8626-4245-99BD-254A28C9176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9CFC3DC5-4579-494C-8039-8E77AE3E43C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593EFE0-D584-46D7-816A-81F6CA3F097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40AF5620-C0AD-4439-8923-4A4E527FF95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999909FA-BF2A-40E7-80D7-96ED3B02B0E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xdr:rowOff>
    </xdr:from>
    <xdr:to>
      <xdr:col>24</xdr:col>
      <xdr:colOff>114300</xdr:colOff>
      <xdr:row>104</xdr:row>
      <xdr:rowOff>107950</xdr:rowOff>
    </xdr:to>
    <xdr:sp macro="" textlink="">
      <xdr:nvSpPr>
        <xdr:cNvPr id="420" name="楕円 419">
          <a:extLst>
            <a:ext uri="{FF2B5EF4-FFF2-40B4-BE49-F238E27FC236}">
              <a16:creationId xmlns:a16="http://schemas.microsoft.com/office/drawing/2014/main" id="{07951C33-D611-4495-ACAA-002C2D06C47A}"/>
            </a:ext>
          </a:extLst>
        </xdr:cNvPr>
        <xdr:cNvSpPr/>
      </xdr:nvSpPr>
      <xdr:spPr>
        <a:xfrm>
          <a:off x="45847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29227</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651FC2EA-3AAA-47CD-A349-59AE58DEFDA9}"/>
            </a:ext>
          </a:extLst>
        </xdr:cNvPr>
        <xdr:cNvSpPr txBox="1"/>
      </xdr:nvSpPr>
      <xdr:spPr>
        <a:xfrm>
          <a:off x="4673600"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130175</xdr:rowOff>
    </xdr:from>
    <xdr:to>
      <xdr:col>20</xdr:col>
      <xdr:colOff>38100</xdr:colOff>
      <xdr:row>104</xdr:row>
      <xdr:rowOff>60325</xdr:rowOff>
    </xdr:to>
    <xdr:sp macro="" textlink="">
      <xdr:nvSpPr>
        <xdr:cNvPr id="422" name="楕円 421">
          <a:extLst>
            <a:ext uri="{FF2B5EF4-FFF2-40B4-BE49-F238E27FC236}">
              <a16:creationId xmlns:a16="http://schemas.microsoft.com/office/drawing/2014/main" id="{6734DD4D-BCC8-45B6-9111-8056ECE41752}"/>
            </a:ext>
          </a:extLst>
        </xdr:cNvPr>
        <xdr:cNvSpPr/>
      </xdr:nvSpPr>
      <xdr:spPr>
        <a:xfrm>
          <a:off x="3746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9525</xdr:rowOff>
    </xdr:from>
    <xdr:to>
      <xdr:col>24</xdr:col>
      <xdr:colOff>63500</xdr:colOff>
      <xdr:row>104</xdr:row>
      <xdr:rowOff>57150</xdr:rowOff>
    </xdr:to>
    <xdr:cxnSp macro="">
      <xdr:nvCxnSpPr>
        <xdr:cNvPr id="423" name="直線コネクタ 422">
          <a:extLst>
            <a:ext uri="{FF2B5EF4-FFF2-40B4-BE49-F238E27FC236}">
              <a16:creationId xmlns:a16="http://schemas.microsoft.com/office/drawing/2014/main" id="{09BC6C78-DC87-4E6B-9582-4167B8FBFC50}"/>
            </a:ext>
          </a:extLst>
        </xdr:cNvPr>
        <xdr:cNvCxnSpPr/>
      </xdr:nvCxnSpPr>
      <xdr:spPr>
        <a:xfrm>
          <a:off x="3797300" y="178403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80645</xdr:rowOff>
    </xdr:from>
    <xdr:to>
      <xdr:col>15</xdr:col>
      <xdr:colOff>101600</xdr:colOff>
      <xdr:row>104</xdr:row>
      <xdr:rowOff>10795</xdr:rowOff>
    </xdr:to>
    <xdr:sp macro="" textlink="">
      <xdr:nvSpPr>
        <xdr:cNvPr id="424" name="楕円 423">
          <a:extLst>
            <a:ext uri="{FF2B5EF4-FFF2-40B4-BE49-F238E27FC236}">
              <a16:creationId xmlns:a16="http://schemas.microsoft.com/office/drawing/2014/main" id="{F8C26400-BF16-4BE4-8047-F5678E8F03DB}"/>
            </a:ext>
          </a:extLst>
        </xdr:cNvPr>
        <xdr:cNvSpPr/>
      </xdr:nvSpPr>
      <xdr:spPr>
        <a:xfrm>
          <a:off x="2857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131445</xdr:rowOff>
    </xdr:from>
    <xdr:to>
      <xdr:col>19</xdr:col>
      <xdr:colOff>177800</xdr:colOff>
      <xdr:row>104</xdr:row>
      <xdr:rowOff>9525</xdr:rowOff>
    </xdr:to>
    <xdr:cxnSp macro="">
      <xdr:nvCxnSpPr>
        <xdr:cNvPr id="425" name="直線コネクタ 424">
          <a:extLst>
            <a:ext uri="{FF2B5EF4-FFF2-40B4-BE49-F238E27FC236}">
              <a16:creationId xmlns:a16="http://schemas.microsoft.com/office/drawing/2014/main" id="{E372CC05-7879-40B0-A3CF-11E7BD1B829D}"/>
            </a:ext>
          </a:extLst>
        </xdr:cNvPr>
        <xdr:cNvCxnSpPr/>
      </xdr:nvCxnSpPr>
      <xdr:spPr>
        <a:xfrm>
          <a:off x="2908300" y="177907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33020</xdr:rowOff>
    </xdr:from>
    <xdr:to>
      <xdr:col>10</xdr:col>
      <xdr:colOff>165100</xdr:colOff>
      <xdr:row>103</xdr:row>
      <xdr:rowOff>134620</xdr:rowOff>
    </xdr:to>
    <xdr:sp macro="" textlink="">
      <xdr:nvSpPr>
        <xdr:cNvPr id="426" name="楕円 425">
          <a:extLst>
            <a:ext uri="{FF2B5EF4-FFF2-40B4-BE49-F238E27FC236}">
              <a16:creationId xmlns:a16="http://schemas.microsoft.com/office/drawing/2014/main" id="{B41043AF-AB61-4AAA-A7C7-57824D90CC0A}"/>
            </a:ext>
          </a:extLst>
        </xdr:cNvPr>
        <xdr:cNvSpPr/>
      </xdr:nvSpPr>
      <xdr:spPr>
        <a:xfrm>
          <a:off x="1968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83820</xdr:rowOff>
    </xdr:from>
    <xdr:to>
      <xdr:col>15</xdr:col>
      <xdr:colOff>50800</xdr:colOff>
      <xdr:row>103</xdr:row>
      <xdr:rowOff>131445</xdr:rowOff>
    </xdr:to>
    <xdr:cxnSp macro="">
      <xdr:nvCxnSpPr>
        <xdr:cNvPr id="427" name="直線コネクタ 426">
          <a:extLst>
            <a:ext uri="{FF2B5EF4-FFF2-40B4-BE49-F238E27FC236}">
              <a16:creationId xmlns:a16="http://schemas.microsoft.com/office/drawing/2014/main" id="{59814FBA-BF2D-4DFB-A1AA-9E30D899D136}"/>
            </a:ext>
          </a:extLst>
        </xdr:cNvPr>
        <xdr:cNvCxnSpPr/>
      </xdr:nvCxnSpPr>
      <xdr:spPr>
        <a:xfrm>
          <a:off x="2019300" y="177431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153036</xdr:rowOff>
    </xdr:from>
    <xdr:to>
      <xdr:col>6</xdr:col>
      <xdr:colOff>38100</xdr:colOff>
      <xdr:row>103</xdr:row>
      <xdr:rowOff>83186</xdr:rowOff>
    </xdr:to>
    <xdr:sp macro="" textlink="">
      <xdr:nvSpPr>
        <xdr:cNvPr id="428" name="楕円 427">
          <a:extLst>
            <a:ext uri="{FF2B5EF4-FFF2-40B4-BE49-F238E27FC236}">
              <a16:creationId xmlns:a16="http://schemas.microsoft.com/office/drawing/2014/main" id="{78B97969-F652-4C81-A1BF-E9A6BE97ECF7}"/>
            </a:ext>
          </a:extLst>
        </xdr:cNvPr>
        <xdr:cNvSpPr/>
      </xdr:nvSpPr>
      <xdr:spPr>
        <a:xfrm>
          <a:off x="1079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32386</xdr:rowOff>
    </xdr:from>
    <xdr:to>
      <xdr:col>10</xdr:col>
      <xdr:colOff>114300</xdr:colOff>
      <xdr:row>103</xdr:row>
      <xdr:rowOff>83820</xdr:rowOff>
    </xdr:to>
    <xdr:cxnSp macro="">
      <xdr:nvCxnSpPr>
        <xdr:cNvPr id="429" name="直線コネクタ 428">
          <a:extLst>
            <a:ext uri="{FF2B5EF4-FFF2-40B4-BE49-F238E27FC236}">
              <a16:creationId xmlns:a16="http://schemas.microsoft.com/office/drawing/2014/main" id="{A81DBC87-406E-4EF1-AB81-7C9B6FB602B4}"/>
            </a:ext>
          </a:extLst>
        </xdr:cNvPr>
        <xdr:cNvCxnSpPr/>
      </xdr:nvCxnSpPr>
      <xdr:spPr>
        <a:xfrm>
          <a:off x="1130300" y="1769173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70502</xdr:rowOff>
    </xdr:from>
    <xdr:ext cx="405111" cy="259045"/>
    <xdr:sp macro="" textlink="">
      <xdr:nvSpPr>
        <xdr:cNvPr id="430" name="n_1aveValue【市民会館】&#10;有形固定資産減価償却率">
          <a:extLst>
            <a:ext uri="{FF2B5EF4-FFF2-40B4-BE49-F238E27FC236}">
              <a16:creationId xmlns:a16="http://schemas.microsoft.com/office/drawing/2014/main" id="{5973ECA4-B0EB-4DF3-8E95-7959FF438D7D}"/>
            </a:ext>
          </a:extLst>
        </xdr:cNvPr>
        <xdr:cNvSpPr txBox="1"/>
      </xdr:nvSpPr>
      <xdr:spPr>
        <a:xfrm>
          <a:off x="35820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45738</xdr:rowOff>
    </xdr:from>
    <xdr:ext cx="405111" cy="259045"/>
    <xdr:sp macro="" textlink="">
      <xdr:nvSpPr>
        <xdr:cNvPr id="431" name="n_2aveValue【市民会館】&#10;有形固定資産減価償却率">
          <a:extLst>
            <a:ext uri="{FF2B5EF4-FFF2-40B4-BE49-F238E27FC236}">
              <a16:creationId xmlns:a16="http://schemas.microsoft.com/office/drawing/2014/main" id="{45141C18-DBCE-41DF-9EF7-3A6A9878F7E0}"/>
            </a:ext>
          </a:extLst>
        </xdr:cNvPr>
        <xdr:cNvSpPr txBox="1"/>
      </xdr:nvSpPr>
      <xdr:spPr>
        <a:xfrm>
          <a:off x="2705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70502</xdr:rowOff>
    </xdr:from>
    <xdr:ext cx="405111" cy="259045"/>
    <xdr:sp macro="" textlink="">
      <xdr:nvSpPr>
        <xdr:cNvPr id="432" name="n_3aveValue【市民会館】&#10;有形固定資産減価償却率">
          <a:extLst>
            <a:ext uri="{FF2B5EF4-FFF2-40B4-BE49-F238E27FC236}">
              <a16:creationId xmlns:a16="http://schemas.microsoft.com/office/drawing/2014/main" id="{EFC00913-7C28-422B-979E-C8C819A1EAAA}"/>
            </a:ext>
          </a:extLst>
        </xdr:cNvPr>
        <xdr:cNvSpPr txBox="1"/>
      </xdr:nvSpPr>
      <xdr:spPr>
        <a:xfrm>
          <a:off x="18167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19066</xdr:rowOff>
    </xdr:from>
    <xdr:ext cx="405111" cy="259045"/>
    <xdr:sp macro="" textlink="">
      <xdr:nvSpPr>
        <xdr:cNvPr id="433" name="n_4aveValue【市民会館】&#10;有形固定資産減価償却率">
          <a:extLst>
            <a:ext uri="{FF2B5EF4-FFF2-40B4-BE49-F238E27FC236}">
              <a16:creationId xmlns:a16="http://schemas.microsoft.com/office/drawing/2014/main" id="{4033A2BA-1FB0-42CB-B2B4-BA5E454299CA}"/>
            </a:ext>
          </a:extLst>
        </xdr:cNvPr>
        <xdr:cNvSpPr txBox="1"/>
      </xdr:nvSpPr>
      <xdr:spPr>
        <a:xfrm>
          <a:off x="927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76852</xdr:rowOff>
    </xdr:from>
    <xdr:ext cx="405111" cy="259045"/>
    <xdr:sp macro="" textlink="">
      <xdr:nvSpPr>
        <xdr:cNvPr id="434" name="n_1mainValue【市民会館】&#10;有形固定資産減価償却率">
          <a:extLst>
            <a:ext uri="{FF2B5EF4-FFF2-40B4-BE49-F238E27FC236}">
              <a16:creationId xmlns:a16="http://schemas.microsoft.com/office/drawing/2014/main" id="{089A69DF-7B1C-4D8B-94DE-4B98D805EFBB}"/>
            </a:ext>
          </a:extLst>
        </xdr:cNvPr>
        <xdr:cNvSpPr txBox="1"/>
      </xdr:nvSpPr>
      <xdr:spPr>
        <a:xfrm>
          <a:off x="3582044"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27322</xdr:rowOff>
    </xdr:from>
    <xdr:ext cx="405111" cy="259045"/>
    <xdr:sp macro="" textlink="">
      <xdr:nvSpPr>
        <xdr:cNvPr id="435" name="n_2mainValue【市民会館】&#10;有形固定資産減価償却率">
          <a:extLst>
            <a:ext uri="{FF2B5EF4-FFF2-40B4-BE49-F238E27FC236}">
              <a16:creationId xmlns:a16="http://schemas.microsoft.com/office/drawing/2014/main" id="{E451B93B-3F84-4AF5-A283-010C04AC120A}"/>
            </a:ext>
          </a:extLst>
        </xdr:cNvPr>
        <xdr:cNvSpPr txBox="1"/>
      </xdr:nvSpPr>
      <xdr:spPr>
        <a:xfrm>
          <a:off x="2705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151147</xdr:rowOff>
    </xdr:from>
    <xdr:ext cx="405111" cy="259045"/>
    <xdr:sp macro="" textlink="">
      <xdr:nvSpPr>
        <xdr:cNvPr id="436" name="n_3mainValue【市民会館】&#10;有形固定資産減価償却率">
          <a:extLst>
            <a:ext uri="{FF2B5EF4-FFF2-40B4-BE49-F238E27FC236}">
              <a16:creationId xmlns:a16="http://schemas.microsoft.com/office/drawing/2014/main" id="{400934AC-F411-45AE-BC32-13476016F505}"/>
            </a:ext>
          </a:extLst>
        </xdr:cNvPr>
        <xdr:cNvSpPr txBox="1"/>
      </xdr:nvSpPr>
      <xdr:spPr>
        <a:xfrm>
          <a:off x="1816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99713</xdr:rowOff>
    </xdr:from>
    <xdr:ext cx="405111" cy="259045"/>
    <xdr:sp macro="" textlink="">
      <xdr:nvSpPr>
        <xdr:cNvPr id="437" name="n_4mainValue【市民会館】&#10;有形固定資産減価償却率">
          <a:extLst>
            <a:ext uri="{FF2B5EF4-FFF2-40B4-BE49-F238E27FC236}">
              <a16:creationId xmlns:a16="http://schemas.microsoft.com/office/drawing/2014/main" id="{CB9D7B4E-1C01-4E20-A6BC-7FF9ADFB5408}"/>
            </a:ext>
          </a:extLst>
        </xdr:cNvPr>
        <xdr:cNvSpPr txBox="1"/>
      </xdr:nvSpPr>
      <xdr:spPr>
        <a:xfrm>
          <a:off x="927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2A2380F2-7082-4251-B846-1C508E16CF6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A27F6F85-EC09-48F7-A6BF-90CEAB335AC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71985133-768B-49FE-9189-A53811B5891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A8B8FA4F-D87C-42BB-9A3B-434277CB0FA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ABD8E2C6-2B2E-4D8C-9089-635614DEAD2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8F2FF37-A15F-4BE8-B08C-262D865CB35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CC44A3EF-E4A2-4FA8-9B87-F0264775A0C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C7221B99-1274-484C-B824-A2CB47D811A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BBE09AC4-1DB9-4DD0-AF8D-C4B168D2039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973BE52B-148E-444B-A44E-BB4F10AE3C4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8D03C659-7B56-493F-B95D-F75972EAB84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A2B93D70-981A-4103-8B33-36B7731CA2D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213E67BB-C713-4680-A6ED-585C37D72B0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BB28F014-2C84-49B4-9B61-D2A620AE957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E2AF3D0B-AA61-4BFA-A705-814FB371618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9AB6DBF-AD20-4CF5-9245-C09DC962EA6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59720482-57C8-4265-A507-9EFE59F4F65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B66184D0-93BD-46C8-8874-E979097EEC3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F7754A30-902C-46C5-B30A-EA578E46AF0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BC08E55-05B3-4FA2-AEB1-08CAE5C2FEE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86F79BAC-7DC7-492F-9ABF-1C6A8A750B0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42ED9069-196A-4976-91CF-F1327842A8D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D5C966DD-E4F4-4158-B6FA-412F992BD24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xdr:rowOff>
    </xdr:from>
    <xdr:to>
      <xdr:col>54</xdr:col>
      <xdr:colOff>189865</xdr:colOff>
      <xdr:row>108</xdr:row>
      <xdr:rowOff>110489</xdr:rowOff>
    </xdr:to>
    <xdr:cxnSp macro="">
      <xdr:nvCxnSpPr>
        <xdr:cNvPr id="461" name="直線コネクタ 460">
          <a:extLst>
            <a:ext uri="{FF2B5EF4-FFF2-40B4-BE49-F238E27FC236}">
              <a16:creationId xmlns:a16="http://schemas.microsoft.com/office/drawing/2014/main" id="{8C86DEA2-E0FE-4107-AE1F-2FB04135B538}"/>
            </a:ext>
          </a:extLst>
        </xdr:cNvPr>
        <xdr:cNvCxnSpPr/>
      </xdr:nvCxnSpPr>
      <xdr:spPr>
        <a:xfrm flipV="1">
          <a:off x="10476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114316</xdr:rowOff>
    </xdr:from>
    <xdr:ext cx="469744" cy="259045"/>
    <xdr:sp macro="" textlink="">
      <xdr:nvSpPr>
        <xdr:cNvPr id="462" name="【市民会館】&#10;一人当たり面積最小値テキスト">
          <a:extLst>
            <a:ext uri="{FF2B5EF4-FFF2-40B4-BE49-F238E27FC236}">
              <a16:creationId xmlns:a16="http://schemas.microsoft.com/office/drawing/2014/main" id="{93A36174-2009-4460-8329-CC4EDBC920D7}"/>
            </a:ext>
          </a:extLst>
        </xdr:cNvPr>
        <xdr:cNvSpPr txBox="1"/>
      </xdr:nvSpPr>
      <xdr:spPr>
        <a:xfrm>
          <a:off x="10515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110489</xdr:rowOff>
    </xdr:from>
    <xdr:to>
      <xdr:col>55</xdr:col>
      <xdr:colOff>88900</xdr:colOff>
      <xdr:row>108</xdr:row>
      <xdr:rowOff>110489</xdr:rowOff>
    </xdr:to>
    <xdr:cxnSp macro="">
      <xdr:nvCxnSpPr>
        <xdr:cNvPr id="463" name="直線コネクタ 462">
          <a:extLst>
            <a:ext uri="{FF2B5EF4-FFF2-40B4-BE49-F238E27FC236}">
              <a16:creationId xmlns:a16="http://schemas.microsoft.com/office/drawing/2014/main" id="{17F09F65-B194-46B7-9623-49C25A498B28}"/>
            </a:ext>
          </a:extLst>
        </xdr:cNvPr>
        <xdr:cNvCxnSpPr/>
      </xdr:nvCxnSpPr>
      <xdr:spPr>
        <a:xfrm>
          <a:off x="10388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120032</xdr:rowOff>
    </xdr:from>
    <xdr:ext cx="469744" cy="259045"/>
    <xdr:sp macro="" textlink="">
      <xdr:nvSpPr>
        <xdr:cNvPr id="464" name="【市民会館】&#10;一人当たり面積最大値テキスト">
          <a:extLst>
            <a:ext uri="{FF2B5EF4-FFF2-40B4-BE49-F238E27FC236}">
              <a16:creationId xmlns:a16="http://schemas.microsoft.com/office/drawing/2014/main" id="{DA49B205-1937-49B0-BFE1-3D265E520114}"/>
            </a:ext>
          </a:extLst>
        </xdr:cNvPr>
        <xdr:cNvSpPr txBox="1"/>
      </xdr:nvSpPr>
      <xdr:spPr>
        <a:xfrm>
          <a:off x="10515600" y="1709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xdr:rowOff>
    </xdr:from>
    <xdr:to>
      <xdr:col>55</xdr:col>
      <xdr:colOff>88900</xdr:colOff>
      <xdr:row>101</xdr:row>
      <xdr:rowOff>1905</xdr:rowOff>
    </xdr:to>
    <xdr:cxnSp macro="">
      <xdr:nvCxnSpPr>
        <xdr:cNvPr id="465" name="直線コネクタ 464">
          <a:extLst>
            <a:ext uri="{FF2B5EF4-FFF2-40B4-BE49-F238E27FC236}">
              <a16:creationId xmlns:a16="http://schemas.microsoft.com/office/drawing/2014/main" id="{ED050BCD-A368-432F-AFDE-C8C3F3E230C7}"/>
            </a:ext>
          </a:extLst>
        </xdr:cNvPr>
        <xdr:cNvCxnSpPr/>
      </xdr:nvCxnSpPr>
      <xdr:spPr>
        <a:xfrm>
          <a:off x="10388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123841</xdr:rowOff>
    </xdr:from>
    <xdr:ext cx="469744" cy="259045"/>
    <xdr:sp macro="" textlink="">
      <xdr:nvSpPr>
        <xdr:cNvPr id="466" name="【市民会館】&#10;一人当たり面積平均値テキスト">
          <a:extLst>
            <a:ext uri="{FF2B5EF4-FFF2-40B4-BE49-F238E27FC236}">
              <a16:creationId xmlns:a16="http://schemas.microsoft.com/office/drawing/2014/main" id="{BDDFDC57-996F-4B39-8499-DCA1259F99F6}"/>
            </a:ext>
          </a:extLst>
        </xdr:cNvPr>
        <xdr:cNvSpPr txBox="1"/>
      </xdr:nvSpPr>
      <xdr:spPr>
        <a:xfrm>
          <a:off x="10515600" y="18126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145414</xdr:rowOff>
    </xdr:from>
    <xdr:to>
      <xdr:col>55</xdr:col>
      <xdr:colOff>50800</xdr:colOff>
      <xdr:row>106</xdr:row>
      <xdr:rowOff>75564</xdr:rowOff>
    </xdr:to>
    <xdr:sp macro="" textlink="">
      <xdr:nvSpPr>
        <xdr:cNvPr id="467" name="フローチャート: 判断 466">
          <a:extLst>
            <a:ext uri="{FF2B5EF4-FFF2-40B4-BE49-F238E27FC236}">
              <a16:creationId xmlns:a16="http://schemas.microsoft.com/office/drawing/2014/main" id="{CEC94D2E-8180-41B3-9898-F6E1274D49AA}"/>
            </a:ext>
          </a:extLst>
        </xdr:cNvPr>
        <xdr:cNvSpPr/>
      </xdr:nvSpPr>
      <xdr:spPr>
        <a:xfrm>
          <a:off x="104267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149225</xdr:rowOff>
    </xdr:from>
    <xdr:to>
      <xdr:col>50</xdr:col>
      <xdr:colOff>165100</xdr:colOff>
      <xdr:row>106</xdr:row>
      <xdr:rowOff>79375</xdr:rowOff>
    </xdr:to>
    <xdr:sp macro="" textlink="">
      <xdr:nvSpPr>
        <xdr:cNvPr id="468" name="フローチャート: 判断 467">
          <a:extLst>
            <a:ext uri="{FF2B5EF4-FFF2-40B4-BE49-F238E27FC236}">
              <a16:creationId xmlns:a16="http://schemas.microsoft.com/office/drawing/2014/main" id="{689C3862-D9A6-4749-9ADF-7E93D1DF94D2}"/>
            </a:ext>
          </a:extLst>
        </xdr:cNvPr>
        <xdr:cNvSpPr/>
      </xdr:nvSpPr>
      <xdr:spPr>
        <a:xfrm>
          <a:off x="95885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9" name="フローチャート: 判断 468">
          <a:extLst>
            <a:ext uri="{FF2B5EF4-FFF2-40B4-BE49-F238E27FC236}">
              <a16:creationId xmlns:a16="http://schemas.microsoft.com/office/drawing/2014/main" id="{B7833043-8E1A-4E28-90FD-335AFBF11035}"/>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70" name="フローチャート: 判断 469">
          <a:extLst>
            <a:ext uri="{FF2B5EF4-FFF2-40B4-BE49-F238E27FC236}">
              <a16:creationId xmlns:a16="http://schemas.microsoft.com/office/drawing/2014/main" id="{19312B8A-A2C9-47CE-946B-A9F9742F7099}"/>
            </a:ext>
          </a:extLst>
        </xdr:cNvPr>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57786</xdr:rowOff>
    </xdr:from>
    <xdr:to>
      <xdr:col>36</xdr:col>
      <xdr:colOff>165100</xdr:colOff>
      <xdr:row>105</xdr:row>
      <xdr:rowOff>159386</xdr:rowOff>
    </xdr:to>
    <xdr:sp macro="" textlink="">
      <xdr:nvSpPr>
        <xdr:cNvPr id="471" name="フローチャート: 判断 470">
          <a:extLst>
            <a:ext uri="{FF2B5EF4-FFF2-40B4-BE49-F238E27FC236}">
              <a16:creationId xmlns:a16="http://schemas.microsoft.com/office/drawing/2014/main" id="{843D8F8F-7829-4664-9773-224D22FBB325}"/>
            </a:ext>
          </a:extLst>
        </xdr:cNvPr>
        <xdr:cNvSpPr/>
      </xdr:nvSpPr>
      <xdr:spPr>
        <a:xfrm>
          <a:off x="6921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66E5793-991B-460C-A58D-3DE34D9E102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5F3A6727-2D78-4968-A9A9-9FEE18ABC19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8CC599A-6808-4A24-8B79-74507F136D3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E35BC408-06BF-4C19-A40F-E0CD79BDC3F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6BE05507-4B93-4C68-916D-34E1817F899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77" name="楕円 476">
          <a:extLst>
            <a:ext uri="{FF2B5EF4-FFF2-40B4-BE49-F238E27FC236}">
              <a16:creationId xmlns:a16="http://schemas.microsoft.com/office/drawing/2014/main" id="{E0CDDA18-4CB5-4EB4-8B73-05EC4218B72D}"/>
            </a:ext>
          </a:extLst>
        </xdr:cNvPr>
        <xdr:cNvSpPr/>
      </xdr:nvSpPr>
      <xdr:spPr>
        <a:xfrm>
          <a:off x="10426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105427</xdr:rowOff>
    </xdr:from>
    <xdr:ext cx="469744" cy="259045"/>
    <xdr:sp macro="" textlink="">
      <xdr:nvSpPr>
        <xdr:cNvPr id="478" name="【市民会館】&#10;一人当たり面積該当値テキスト">
          <a:extLst>
            <a:ext uri="{FF2B5EF4-FFF2-40B4-BE49-F238E27FC236}">
              <a16:creationId xmlns:a16="http://schemas.microsoft.com/office/drawing/2014/main" id="{BEBE333E-FDBF-4AA6-8BBF-A51B11CC903A}"/>
            </a:ext>
          </a:extLst>
        </xdr:cNvPr>
        <xdr:cNvSpPr txBox="1"/>
      </xdr:nvSpPr>
      <xdr:spPr>
        <a:xfrm>
          <a:off x="10515600"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92075</xdr:rowOff>
    </xdr:from>
    <xdr:to>
      <xdr:col>50</xdr:col>
      <xdr:colOff>165100</xdr:colOff>
      <xdr:row>106</xdr:row>
      <xdr:rowOff>22225</xdr:rowOff>
    </xdr:to>
    <xdr:sp macro="" textlink="">
      <xdr:nvSpPr>
        <xdr:cNvPr id="479" name="楕円 478">
          <a:extLst>
            <a:ext uri="{FF2B5EF4-FFF2-40B4-BE49-F238E27FC236}">
              <a16:creationId xmlns:a16="http://schemas.microsoft.com/office/drawing/2014/main" id="{A907FA70-583F-44D5-85B3-6350D986F997}"/>
            </a:ext>
          </a:extLst>
        </xdr:cNvPr>
        <xdr:cNvSpPr/>
      </xdr:nvSpPr>
      <xdr:spPr>
        <a:xfrm>
          <a:off x="9588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133350</xdr:rowOff>
    </xdr:from>
    <xdr:to>
      <xdr:col>55</xdr:col>
      <xdr:colOff>0</xdr:colOff>
      <xdr:row>105</xdr:row>
      <xdr:rowOff>142875</xdr:rowOff>
    </xdr:to>
    <xdr:cxnSp macro="">
      <xdr:nvCxnSpPr>
        <xdr:cNvPr id="480" name="直線コネクタ 479">
          <a:extLst>
            <a:ext uri="{FF2B5EF4-FFF2-40B4-BE49-F238E27FC236}">
              <a16:creationId xmlns:a16="http://schemas.microsoft.com/office/drawing/2014/main" id="{702DB5EE-CDF8-442B-9DA8-A240CBF0F9E4}"/>
            </a:ext>
          </a:extLst>
        </xdr:cNvPr>
        <xdr:cNvCxnSpPr/>
      </xdr:nvCxnSpPr>
      <xdr:spPr>
        <a:xfrm flipV="1">
          <a:off x="9639300" y="181356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97789</xdr:rowOff>
    </xdr:from>
    <xdr:to>
      <xdr:col>46</xdr:col>
      <xdr:colOff>38100</xdr:colOff>
      <xdr:row>106</xdr:row>
      <xdr:rowOff>27939</xdr:rowOff>
    </xdr:to>
    <xdr:sp macro="" textlink="">
      <xdr:nvSpPr>
        <xdr:cNvPr id="481" name="楕円 480">
          <a:extLst>
            <a:ext uri="{FF2B5EF4-FFF2-40B4-BE49-F238E27FC236}">
              <a16:creationId xmlns:a16="http://schemas.microsoft.com/office/drawing/2014/main" id="{CFF5284B-86B5-4A3B-BC0F-CFB4A3913DEF}"/>
            </a:ext>
          </a:extLst>
        </xdr:cNvPr>
        <xdr:cNvSpPr/>
      </xdr:nvSpPr>
      <xdr:spPr>
        <a:xfrm>
          <a:off x="8699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142875</xdr:rowOff>
    </xdr:from>
    <xdr:to>
      <xdr:col>50</xdr:col>
      <xdr:colOff>114300</xdr:colOff>
      <xdr:row>105</xdr:row>
      <xdr:rowOff>148589</xdr:rowOff>
    </xdr:to>
    <xdr:cxnSp macro="">
      <xdr:nvCxnSpPr>
        <xdr:cNvPr id="482" name="直線コネクタ 481">
          <a:extLst>
            <a:ext uri="{FF2B5EF4-FFF2-40B4-BE49-F238E27FC236}">
              <a16:creationId xmlns:a16="http://schemas.microsoft.com/office/drawing/2014/main" id="{5E50256A-9790-4AEA-AFDF-3BD46B38BF8C}"/>
            </a:ext>
          </a:extLst>
        </xdr:cNvPr>
        <xdr:cNvCxnSpPr/>
      </xdr:nvCxnSpPr>
      <xdr:spPr>
        <a:xfrm flipV="1">
          <a:off x="8750300" y="181451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105411</xdr:rowOff>
    </xdr:from>
    <xdr:to>
      <xdr:col>41</xdr:col>
      <xdr:colOff>101600</xdr:colOff>
      <xdr:row>106</xdr:row>
      <xdr:rowOff>35561</xdr:rowOff>
    </xdr:to>
    <xdr:sp macro="" textlink="">
      <xdr:nvSpPr>
        <xdr:cNvPr id="483" name="楕円 482">
          <a:extLst>
            <a:ext uri="{FF2B5EF4-FFF2-40B4-BE49-F238E27FC236}">
              <a16:creationId xmlns:a16="http://schemas.microsoft.com/office/drawing/2014/main" id="{8EEF052E-F939-4C5D-8064-0A0B12B9ED41}"/>
            </a:ext>
          </a:extLst>
        </xdr:cNvPr>
        <xdr:cNvSpPr/>
      </xdr:nvSpPr>
      <xdr:spPr>
        <a:xfrm>
          <a:off x="7810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148589</xdr:rowOff>
    </xdr:from>
    <xdr:to>
      <xdr:col>45</xdr:col>
      <xdr:colOff>177800</xdr:colOff>
      <xdr:row>105</xdr:row>
      <xdr:rowOff>156211</xdr:rowOff>
    </xdr:to>
    <xdr:cxnSp macro="">
      <xdr:nvCxnSpPr>
        <xdr:cNvPr id="484" name="直線コネクタ 483">
          <a:extLst>
            <a:ext uri="{FF2B5EF4-FFF2-40B4-BE49-F238E27FC236}">
              <a16:creationId xmlns:a16="http://schemas.microsoft.com/office/drawing/2014/main" id="{BF5E61F1-591D-483F-9005-BFE1B4A5528F}"/>
            </a:ext>
          </a:extLst>
        </xdr:cNvPr>
        <xdr:cNvCxnSpPr/>
      </xdr:nvCxnSpPr>
      <xdr:spPr>
        <a:xfrm flipV="1">
          <a:off x="7861300" y="18150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113030</xdr:rowOff>
    </xdr:from>
    <xdr:to>
      <xdr:col>36</xdr:col>
      <xdr:colOff>165100</xdr:colOff>
      <xdr:row>106</xdr:row>
      <xdr:rowOff>43180</xdr:rowOff>
    </xdr:to>
    <xdr:sp macro="" textlink="">
      <xdr:nvSpPr>
        <xdr:cNvPr id="485" name="楕円 484">
          <a:extLst>
            <a:ext uri="{FF2B5EF4-FFF2-40B4-BE49-F238E27FC236}">
              <a16:creationId xmlns:a16="http://schemas.microsoft.com/office/drawing/2014/main" id="{5B944E83-23BC-47D6-AF93-0B9E15D180DA}"/>
            </a:ext>
          </a:extLst>
        </xdr:cNvPr>
        <xdr:cNvSpPr/>
      </xdr:nvSpPr>
      <xdr:spPr>
        <a:xfrm>
          <a:off x="6921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156211</xdr:rowOff>
    </xdr:from>
    <xdr:to>
      <xdr:col>41</xdr:col>
      <xdr:colOff>50800</xdr:colOff>
      <xdr:row>105</xdr:row>
      <xdr:rowOff>163830</xdr:rowOff>
    </xdr:to>
    <xdr:cxnSp macro="">
      <xdr:nvCxnSpPr>
        <xdr:cNvPr id="486" name="直線コネクタ 485">
          <a:extLst>
            <a:ext uri="{FF2B5EF4-FFF2-40B4-BE49-F238E27FC236}">
              <a16:creationId xmlns:a16="http://schemas.microsoft.com/office/drawing/2014/main" id="{0841D291-318A-4FAB-8F13-6DEA55EE40B4}"/>
            </a:ext>
          </a:extLst>
        </xdr:cNvPr>
        <xdr:cNvCxnSpPr/>
      </xdr:nvCxnSpPr>
      <xdr:spPr>
        <a:xfrm flipV="1">
          <a:off x="6972300" y="18158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70502</xdr:rowOff>
    </xdr:from>
    <xdr:ext cx="469744" cy="259045"/>
    <xdr:sp macro="" textlink="">
      <xdr:nvSpPr>
        <xdr:cNvPr id="487" name="n_1aveValue【市民会館】&#10;一人当たり面積">
          <a:extLst>
            <a:ext uri="{FF2B5EF4-FFF2-40B4-BE49-F238E27FC236}">
              <a16:creationId xmlns:a16="http://schemas.microsoft.com/office/drawing/2014/main" id="{34E3F0A1-3C42-47DA-9A86-676A311F46F0}"/>
            </a:ext>
          </a:extLst>
        </xdr:cNvPr>
        <xdr:cNvSpPr txBox="1"/>
      </xdr:nvSpPr>
      <xdr:spPr>
        <a:xfrm>
          <a:off x="9391727"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8" name="n_2aveValue【市民会館】&#10;一人当たり面積">
          <a:extLst>
            <a:ext uri="{FF2B5EF4-FFF2-40B4-BE49-F238E27FC236}">
              <a16:creationId xmlns:a16="http://schemas.microsoft.com/office/drawing/2014/main" id="{3B8765B5-D918-41FE-B4B8-2B462C848386}"/>
            </a:ext>
          </a:extLst>
        </xdr:cNvPr>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89" name="n_3aveValue【市民会館】&#10;一人当たり面積">
          <a:extLst>
            <a:ext uri="{FF2B5EF4-FFF2-40B4-BE49-F238E27FC236}">
              <a16:creationId xmlns:a16="http://schemas.microsoft.com/office/drawing/2014/main" id="{D0068EB3-D50E-473D-B64E-764C02E0A9A0}"/>
            </a:ext>
          </a:extLst>
        </xdr:cNvPr>
        <xdr:cNvSpPr txBox="1"/>
      </xdr:nvSpPr>
      <xdr:spPr>
        <a:xfrm>
          <a:off x="7626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4463</xdr:rowOff>
    </xdr:from>
    <xdr:ext cx="469744" cy="259045"/>
    <xdr:sp macro="" textlink="">
      <xdr:nvSpPr>
        <xdr:cNvPr id="490" name="n_4aveValue【市民会館】&#10;一人当たり面積">
          <a:extLst>
            <a:ext uri="{FF2B5EF4-FFF2-40B4-BE49-F238E27FC236}">
              <a16:creationId xmlns:a16="http://schemas.microsoft.com/office/drawing/2014/main" id="{87E9998A-8213-4F5D-B381-41BD4CE12761}"/>
            </a:ext>
          </a:extLst>
        </xdr:cNvPr>
        <xdr:cNvSpPr txBox="1"/>
      </xdr:nvSpPr>
      <xdr:spPr>
        <a:xfrm>
          <a:off x="6737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38752</xdr:rowOff>
    </xdr:from>
    <xdr:ext cx="469744" cy="259045"/>
    <xdr:sp macro="" textlink="">
      <xdr:nvSpPr>
        <xdr:cNvPr id="491" name="n_1mainValue【市民会館】&#10;一人当たり面積">
          <a:extLst>
            <a:ext uri="{FF2B5EF4-FFF2-40B4-BE49-F238E27FC236}">
              <a16:creationId xmlns:a16="http://schemas.microsoft.com/office/drawing/2014/main" id="{C0134281-347C-4B0B-A980-5E3C5B44B212}"/>
            </a:ext>
          </a:extLst>
        </xdr:cNvPr>
        <xdr:cNvSpPr txBox="1"/>
      </xdr:nvSpPr>
      <xdr:spPr>
        <a:xfrm>
          <a:off x="9391727" y="178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44466</xdr:rowOff>
    </xdr:from>
    <xdr:ext cx="469744" cy="259045"/>
    <xdr:sp macro="" textlink="">
      <xdr:nvSpPr>
        <xdr:cNvPr id="492" name="n_2mainValue【市民会館】&#10;一人当たり面積">
          <a:extLst>
            <a:ext uri="{FF2B5EF4-FFF2-40B4-BE49-F238E27FC236}">
              <a16:creationId xmlns:a16="http://schemas.microsoft.com/office/drawing/2014/main" id="{F7FF618B-F9D7-4E7D-A195-A2EBCF9262D0}"/>
            </a:ext>
          </a:extLst>
        </xdr:cNvPr>
        <xdr:cNvSpPr txBox="1"/>
      </xdr:nvSpPr>
      <xdr:spPr>
        <a:xfrm>
          <a:off x="85154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26688</xdr:rowOff>
    </xdr:from>
    <xdr:ext cx="469744" cy="259045"/>
    <xdr:sp macro="" textlink="">
      <xdr:nvSpPr>
        <xdr:cNvPr id="493" name="n_3mainValue【市民会館】&#10;一人当たり面積">
          <a:extLst>
            <a:ext uri="{FF2B5EF4-FFF2-40B4-BE49-F238E27FC236}">
              <a16:creationId xmlns:a16="http://schemas.microsoft.com/office/drawing/2014/main" id="{3F284BBE-D93E-4FC8-BE9D-2E84CA3A8F7C}"/>
            </a:ext>
          </a:extLst>
        </xdr:cNvPr>
        <xdr:cNvSpPr txBox="1"/>
      </xdr:nvSpPr>
      <xdr:spPr>
        <a:xfrm>
          <a:off x="7626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34307</xdr:rowOff>
    </xdr:from>
    <xdr:ext cx="469744" cy="259045"/>
    <xdr:sp macro="" textlink="">
      <xdr:nvSpPr>
        <xdr:cNvPr id="494" name="n_4mainValue【市民会館】&#10;一人当たり面積">
          <a:extLst>
            <a:ext uri="{FF2B5EF4-FFF2-40B4-BE49-F238E27FC236}">
              <a16:creationId xmlns:a16="http://schemas.microsoft.com/office/drawing/2014/main" id="{66D34283-C6FE-4A44-B045-C6722D82FB00}"/>
            </a:ext>
          </a:extLst>
        </xdr:cNvPr>
        <xdr:cNvSpPr txBox="1"/>
      </xdr:nvSpPr>
      <xdr:spPr>
        <a:xfrm>
          <a:off x="6737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D226384C-41CA-4BEA-9851-2CB415DF495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DB0E7BDC-CCAD-4AC4-AD1F-FF615F23774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1A34F37F-D84C-4ACA-90FA-E387E226A41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F7666CC9-AEE5-4D8A-95E6-2375940AA39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C310D7D4-31A3-4A45-A838-CDD7200905A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97D572BF-973B-4201-891C-81A0483F1D6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DD52AAE5-8CAA-4B95-B919-2F71295A13E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1F69C9B4-CA87-4E7A-85E5-BEA68D172CF9}"/>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5E211065-8F14-4E72-AF27-CEF27F2D7F7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FA95374F-F2A3-46F0-9BC5-277FEEE6962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BAE623DF-269D-4012-9266-49A33985C6F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9EA886D4-4C8D-4EBF-96E6-8AB64AA0F64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2951D9CB-9D60-4310-96CD-E06A14110E2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D5FBCF0C-6822-4E0A-BDA6-B3D26277E1F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5493EA76-AF29-4655-B57D-4312C158404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85898DED-05A1-416C-B8A7-906BDDA321FD}"/>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FC16B5F5-9A78-46CE-967B-5AEB433D736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B1D843D1-65F7-4E55-9745-46FF7704B87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8D2A13C6-0587-471A-93BC-AEC7A977651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EF5AFB1F-4E0B-4BDE-BE39-F03B851AF65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6163496F-11FA-44B0-9068-9C675FB2492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9E4C751B-0D22-4E2E-83E7-C46951BE7F3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7F6B4C9E-1B07-452D-855D-831F40ACE93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E818B29-DDCB-490C-A0BA-7642FD98B4D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47F832CD-D6DE-48C5-B13C-DBDC678F1DB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426A7E1A-D2B2-4715-95F1-0CBA93F4576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84C3FF27-DC13-4D71-80C8-1DD5B711555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FF967D3B-5177-410C-AC0C-D884FEFB6C6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B221A2D-4A90-43C9-A5DC-F5ACD8CA507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E538030A-64D4-4D99-B2B8-5EBD45BEA9A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EC245D20-12A9-4B2B-8B36-B59CD084EF8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1D50B3CC-2C0B-486E-895D-AB40F9A3A52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A03B74D3-6ED3-4C4D-9692-4E0002E66FC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309E6A23-1B35-410A-BBE3-C9BB2D211C8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F155E8B2-BE51-4B4A-AA20-94F92FB1403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8251F654-10B4-4228-8739-B4AEB888C08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E3592C5C-423F-4849-A102-08AE3E79288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B432AC7F-A593-412D-83C0-A4423B7F4A0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DE905849-9FAB-40CB-AD1E-17C4072A430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393E924C-9F04-4795-B356-C7736977E0F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535" name="直線コネクタ 534">
          <a:extLst>
            <a:ext uri="{FF2B5EF4-FFF2-40B4-BE49-F238E27FC236}">
              <a16:creationId xmlns:a16="http://schemas.microsoft.com/office/drawing/2014/main" id="{810B8445-D185-4A8A-AE8F-83E3B0780F78}"/>
            </a:ext>
          </a:extLst>
        </xdr:cNvPr>
        <xdr:cNvCxnSpPr/>
      </xdr:nvCxnSpPr>
      <xdr:spPr>
        <a:xfrm flipV="1">
          <a:off x="16318864"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6" name="【保健センター・保健所】&#10;有形固定資産減価償却率最小値テキスト">
          <a:extLst>
            <a:ext uri="{FF2B5EF4-FFF2-40B4-BE49-F238E27FC236}">
              <a16:creationId xmlns:a16="http://schemas.microsoft.com/office/drawing/2014/main" id="{95C67655-E7DB-45A5-965E-C7D82C33413E}"/>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7" name="直線コネクタ 536">
          <a:extLst>
            <a:ext uri="{FF2B5EF4-FFF2-40B4-BE49-F238E27FC236}">
              <a16:creationId xmlns:a16="http://schemas.microsoft.com/office/drawing/2014/main" id="{E7303361-592F-4F89-9143-1D9B28BD489C}"/>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538" name="【保健センター・保健所】&#10;有形固定資産減価償却率最大値テキスト">
          <a:extLst>
            <a:ext uri="{FF2B5EF4-FFF2-40B4-BE49-F238E27FC236}">
              <a16:creationId xmlns:a16="http://schemas.microsoft.com/office/drawing/2014/main" id="{9AB91923-6A3D-4E4B-A95A-B56CB5475435}"/>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539" name="直線コネクタ 538">
          <a:extLst>
            <a:ext uri="{FF2B5EF4-FFF2-40B4-BE49-F238E27FC236}">
              <a16:creationId xmlns:a16="http://schemas.microsoft.com/office/drawing/2014/main" id="{815EB4EE-D2A4-4EA2-9E36-718CF28B6584}"/>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113047</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B1C0F0F0-6A21-49F1-80FC-96AEF21D8F3B}"/>
            </a:ext>
          </a:extLst>
        </xdr:cNvPr>
        <xdr:cNvSpPr txBox="1"/>
      </xdr:nvSpPr>
      <xdr:spPr>
        <a:xfrm>
          <a:off x="1635760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90170</xdr:rowOff>
    </xdr:from>
    <xdr:to>
      <xdr:col>85</xdr:col>
      <xdr:colOff>177800</xdr:colOff>
      <xdr:row>60</xdr:row>
      <xdr:rowOff>20320</xdr:rowOff>
    </xdr:to>
    <xdr:sp macro="" textlink="">
      <xdr:nvSpPr>
        <xdr:cNvPr id="541" name="フローチャート: 判断 540">
          <a:extLst>
            <a:ext uri="{FF2B5EF4-FFF2-40B4-BE49-F238E27FC236}">
              <a16:creationId xmlns:a16="http://schemas.microsoft.com/office/drawing/2014/main" id="{238575DA-89EA-4CD2-B33F-2FDCBD4E1C9F}"/>
            </a:ext>
          </a:extLst>
        </xdr:cNvPr>
        <xdr:cNvSpPr/>
      </xdr:nvSpPr>
      <xdr:spPr>
        <a:xfrm>
          <a:off x="16268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53975</xdr:rowOff>
    </xdr:from>
    <xdr:to>
      <xdr:col>81</xdr:col>
      <xdr:colOff>101600</xdr:colOff>
      <xdr:row>59</xdr:row>
      <xdr:rowOff>155575</xdr:rowOff>
    </xdr:to>
    <xdr:sp macro="" textlink="">
      <xdr:nvSpPr>
        <xdr:cNvPr id="542" name="フローチャート: 判断 541">
          <a:extLst>
            <a:ext uri="{FF2B5EF4-FFF2-40B4-BE49-F238E27FC236}">
              <a16:creationId xmlns:a16="http://schemas.microsoft.com/office/drawing/2014/main" id="{75558A19-D5D9-42F2-A026-6DE1A0BB66B2}"/>
            </a:ext>
          </a:extLst>
        </xdr:cNvPr>
        <xdr:cNvSpPr/>
      </xdr:nvSpPr>
      <xdr:spPr>
        <a:xfrm>
          <a:off x="15430500" y="101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43" name="フローチャート: 判断 542">
          <a:extLst>
            <a:ext uri="{FF2B5EF4-FFF2-40B4-BE49-F238E27FC236}">
              <a16:creationId xmlns:a16="http://schemas.microsoft.com/office/drawing/2014/main" id="{9BDE8C3C-8FEB-44CC-B7E8-E69BC142022C}"/>
            </a:ext>
          </a:extLst>
        </xdr:cNvPr>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xdr:rowOff>
    </xdr:from>
    <xdr:to>
      <xdr:col>72</xdr:col>
      <xdr:colOff>38100</xdr:colOff>
      <xdr:row>59</xdr:row>
      <xdr:rowOff>111760</xdr:rowOff>
    </xdr:to>
    <xdr:sp macro="" textlink="">
      <xdr:nvSpPr>
        <xdr:cNvPr id="544" name="フローチャート: 判断 543">
          <a:extLst>
            <a:ext uri="{FF2B5EF4-FFF2-40B4-BE49-F238E27FC236}">
              <a16:creationId xmlns:a16="http://schemas.microsoft.com/office/drawing/2014/main" id="{5A71595F-05E2-4A12-9E7C-A25C6B1B91FB}"/>
            </a:ext>
          </a:extLst>
        </xdr:cNvPr>
        <xdr:cNvSpPr/>
      </xdr:nvSpPr>
      <xdr:spPr>
        <a:xfrm>
          <a:off x="13652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130175</xdr:rowOff>
    </xdr:from>
    <xdr:to>
      <xdr:col>67</xdr:col>
      <xdr:colOff>101600</xdr:colOff>
      <xdr:row>59</xdr:row>
      <xdr:rowOff>60325</xdr:rowOff>
    </xdr:to>
    <xdr:sp macro="" textlink="">
      <xdr:nvSpPr>
        <xdr:cNvPr id="545" name="フローチャート: 判断 544">
          <a:extLst>
            <a:ext uri="{FF2B5EF4-FFF2-40B4-BE49-F238E27FC236}">
              <a16:creationId xmlns:a16="http://schemas.microsoft.com/office/drawing/2014/main" id="{E908ACF9-BAC5-42AC-B341-4798F0D20A2E}"/>
            </a:ext>
          </a:extLst>
        </xdr:cNvPr>
        <xdr:cNvSpPr/>
      </xdr:nvSpPr>
      <xdr:spPr>
        <a:xfrm>
          <a:off x="12763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B124E94-625C-4E5F-8F62-E0BADB47F06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A7EC514-439A-45D6-81BA-23AB6EB4DB7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21B6E22-45AE-42D2-B87B-04158856307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85393B0B-FF24-4E0B-A324-D7D5B04840A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45304C8E-4933-4B5C-B655-85A1415EC62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168275</xdr:rowOff>
    </xdr:from>
    <xdr:to>
      <xdr:col>85</xdr:col>
      <xdr:colOff>177800</xdr:colOff>
      <xdr:row>64</xdr:row>
      <xdr:rowOff>98425</xdr:rowOff>
    </xdr:to>
    <xdr:sp macro="" textlink="">
      <xdr:nvSpPr>
        <xdr:cNvPr id="551" name="楕円 550">
          <a:extLst>
            <a:ext uri="{FF2B5EF4-FFF2-40B4-BE49-F238E27FC236}">
              <a16:creationId xmlns:a16="http://schemas.microsoft.com/office/drawing/2014/main" id="{98479DAF-93B6-4171-BEF1-B4446DBBB166}"/>
            </a:ext>
          </a:extLst>
        </xdr:cNvPr>
        <xdr:cNvSpPr/>
      </xdr:nvSpPr>
      <xdr:spPr>
        <a:xfrm>
          <a:off x="162687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83202</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FC82AB3C-50FA-449F-B496-15F3928275E7}"/>
            </a:ext>
          </a:extLst>
        </xdr:cNvPr>
        <xdr:cNvSpPr txBox="1"/>
      </xdr:nvSpPr>
      <xdr:spPr>
        <a:xfrm>
          <a:off x="16357600" y="1088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139700</xdr:rowOff>
    </xdr:from>
    <xdr:to>
      <xdr:col>81</xdr:col>
      <xdr:colOff>101600</xdr:colOff>
      <xdr:row>64</xdr:row>
      <xdr:rowOff>69850</xdr:rowOff>
    </xdr:to>
    <xdr:sp macro="" textlink="">
      <xdr:nvSpPr>
        <xdr:cNvPr id="553" name="楕円 552">
          <a:extLst>
            <a:ext uri="{FF2B5EF4-FFF2-40B4-BE49-F238E27FC236}">
              <a16:creationId xmlns:a16="http://schemas.microsoft.com/office/drawing/2014/main" id="{E75372C9-ED1A-4DF5-8E6A-AAF5323C3040}"/>
            </a:ext>
          </a:extLst>
        </xdr:cNvPr>
        <xdr:cNvSpPr/>
      </xdr:nvSpPr>
      <xdr:spPr>
        <a:xfrm>
          <a:off x="15430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19050</xdr:rowOff>
    </xdr:from>
    <xdr:to>
      <xdr:col>85</xdr:col>
      <xdr:colOff>127000</xdr:colOff>
      <xdr:row>64</xdr:row>
      <xdr:rowOff>47625</xdr:rowOff>
    </xdr:to>
    <xdr:cxnSp macro="">
      <xdr:nvCxnSpPr>
        <xdr:cNvPr id="554" name="直線コネクタ 553">
          <a:extLst>
            <a:ext uri="{FF2B5EF4-FFF2-40B4-BE49-F238E27FC236}">
              <a16:creationId xmlns:a16="http://schemas.microsoft.com/office/drawing/2014/main" id="{D8319C23-8C01-4B2E-B280-D867047C7916}"/>
            </a:ext>
          </a:extLst>
        </xdr:cNvPr>
        <xdr:cNvCxnSpPr/>
      </xdr:nvCxnSpPr>
      <xdr:spPr>
        <a:xfrm>
          <a:off x="15481300" y="109918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111125</xdr:rowOff>
    </xdr:from>
    <xdr:to>
      <xdr:col>76</xdr:col>
      <xdr:colOff>165100</xdr:colOff>
      <xdr:row>64</xdr:row>
      <xdr:rowOff>41275</xdr:rowOff>
    </xdr:to>
    <xdr:sp macro="" textlink="">
      <xdr:nvSpPr>
        <xdr:cNvPr id="555" name="楕円 554">
          <a:extLst>
            <a:ext uri="{FF2B5EF4-FFF2-40B4-BE49-F238E27FC236}">
              <a16:creationId xmlns:a16="http://schemas.microsoft.com/office/drawing/2014/main" id="{F0384C4C-32A1-47B9-B399-389FEE36DEC1}"/>
            </a:ext>
          </a:extLst>
        </xdr:cNvPr>
        <xdr:cNvSpPr/>
      </xdr:nvSpPr>
      <xdr:spPr>
        <a:xfrm>
          <a:off x="145415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161925</xdr:rowOff>
    </xdr:from>
    <xdr:to>
      <xdr:col>81</xdr:col>
      <xdr:colOff>50800</xdr:colOff>
      <xdr:row>64</xdr:row>
      <xdr:rowOff>19050</xdr:rowOff>
    </xdr:to>
    <xdr:cxnSp macro="">
      <xdr:nvCxnSpPr>
        <xdr:cNvPr id="556" name="直線コネクタ 555">
          <a:extLst>
            <a:ext uri="{FF2B5EF4-FFF2-40B4-BE49-F238E27FC236}">
              <a16:creationId xmlns:a16="http://schemas.microsoft.com/office/drawing/2014/main" id="{BBF606F5-D186-4753-B842-6376C804137E}"/>
            </a:ext>
          </a:extLst>
        </xdr:cNvPr>
        <xdr:cNvCxnSpPr/>
      </xdr:nvCxnSpPr>
      <xdr:spPr>
        <a:xfrm>
          <a:off x="14592300" y="10963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84455</xdr:rowOff>
    </xdr:from>
    <xdr:to>
      <xdr:col>72</xdr:col>
      <xdr:colOff>38100</xdr:colOff>
      <xdr:row>64</xdr:row>
      <xdr:rowOff>14605</xdr:rowOff>
    </xdr:to>
    <xdr:sp macro="" textlink="">
      <xdr:nvSpPr>
        <xdr:cNvPr id="557" name="楕円 556">
          <a:extLst>
            <a:ext uri="{FF2B5EF4-FFF2-40B4-BE49-F238E27FC236}">
              <a16:creationId xmlns:a16="http://schemas.microsoft.com/office/drawing/2014/main" id="{420AE8E9-ACE8-447C-9F33-642AB2FCA8ED}"/>
            </a:ext>
          </a:extLst>
        </xdr:cNvPr>
        <xdr:cNvSpPr/>
      </xdr:nvSpPr>
      <xdr:spPr>
        <a:xfrm>
          <a:off x="136525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135255</xdr:rowOff>
    </xdr:from>
    <xdr:to>
      <xdr:col>76</xdr:col>
      <xdr:colOff>114300</xdr:colOff>
      <xdr:row>63</xdr:row>
      <xdr:rowOff>161925</xdr:rowOff>
    </xdr:to>
    <xdr:cxnSp macro="">
      <xdr:nvCxnSpPr>
        <xdr:cNvPr id="558" name="直線コネクタ 557">
          <a:extLst>
            <a:ext uri="{FF2B5EF4-FFF2-40B4-BE49-F238E27FC236}">
              <a16:creationId xmlns:a16="http://schemas.microsoft.com/office/drawing/2014/main" id="{60ECFBFF-3725-42B0-8825-07A31164948E}"/>
            </a:ext>
          </a:extLst>
        </xdr:cNvPr>
        <xdr:cNvCxnSpPr/>
      </xdr:nvCxnSpPr>
      <xdr:spPr>
        <a:xfrm>
          <a:off x="13703300" y="109366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55880</xdr:rowOff>
    </xdr:from>
    <xdr:to>
      <xdr:col>67</xdr:col>
      <xdr:colOff>101600</xdr:colOff>
      <xdr:row>63</xdr:row>
      <xdr:rowOff>157480</xdr:rowOff>
    </xdr:to>
    <xdr:sp macro="" textlink="">
      <xdr:nvSpPr>
        <xdr:cNvPr id="559" name="楕円 558">
          <a:extLst>
            <a:ext uri="{FF2B5EF4-FFF2-40B4-BE49-F238E27FC236}">
              <a16:creationId xmlns:a16="http://schemas.microsoft.com/office/drawing/2014/main" id="{93214891-2E29-4CC1-819A-5F92B01BB61A}"/>
            </a:ext>
          </a:extLst>
        </xdr:cNvPr>
        <xdr:cNvSpPr/>
      </xdr:nvSpPr>
      <xdr:spPr>
        <a:xfrm>
          <a:off x="12763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106680</xdr:rowOff>
    </xdr:from>
    <xdr:to>
      <xdr:col>71</xdr:col>
      <xdr:colOff>177800</xdr:colOff>
      <xdr:row>63</xdr:row>
      <xdr:rowOff>135255</xdr:rowOff>
    </xdr:to>
    <xdr:cxnSp macro="">
      <xdr:nvCxnSpPr>
        <xdr:cNvPr id="560" name="直線コネクタ 559">
          <a:extLst>
            <a:ext uri="{FF2B5EF4-FFF2-40B4-BE49-F238E27FC236}">
              <a16:creationId xmlns:a16="http://schemas.microsoft.com/office/drawing/2014/main" id="{98A94DD1-4105-4D17-9F73-B07FE9B0653B}"/>
            </a:ext>
          </a:extLst>
        </xdr:cNvPr>
        <xdr:cNvCxnSpPr/>
      </xdr:nvCxnSpPr>
      <xdr:spPr>
        <a:xfrm>
          <a:off x="12814300" y="109080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652</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0A6830ED-8B62-4ABD-B5EF-7F9A8B37A4E5}"/>
            </a:ext>
          </a:extLst>
        </xdr:cNvPr>
        <xdr:cNvSpPr txBox="1"/>
      </xdr:nvSpPr>
      <xdr:spPr>
        <a:xfrm>
          <a:off x="152660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26A2C340-058B-4095-8241-83F6C1CF509E}"/>
            </a:ext>
          </a:extLst>
        </xdr:cNvPr>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128287</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6E21976F-F698-4396-B3E1-8469FB4E624B}"/>
            </a:ext>
          </a:extLst>
        </xdr:cNvPr>
        <xdr:cNvSpPr txBox="1"/>
      </xdr:nvSpPr>
      <xdr:spPr>
        <a:xfrm>
          <a:off x="13500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76852</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DA55E887-2334-4DE1-9964-70A8B862D77F}"/>
            </a:ext>
          </a:extLst>
        </xdr:cNvPr>
        <xdr:cNvSpPr txBox="1"/>
      </xdr:nvSpPr>
      <xdr:spPr>
        <a:xfrm>
          <a:off x="12611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60977</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CD48FF1C-7F16-45EA-9DBB-04FDCDF92DFA}"/>
            </a:ext>
          </a:extLst>
        </xdr:cNvPr>
        <xdr:cNvSpPr txBox="1"/>
      </xdr:nvSpPr>
      <xdr:spPr>
        <a:xfrm>
          <a:off x="15266044"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32402</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6E0B2301-A2BC-4D7A-A092-742C2031EF27}"/>
            </a:ext>
          </a:extLst>
        </xdr:cNvPr>
        <xdr:cNvSpPr txBox="1"/>
      </xdr:nvSpPr>
      <xdr:spPr>
        <a:xfrm>
          <a:off x="14389744"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5732</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9BE74DF7-49E1-469E-BF40-63EE02112109}"/>
            </a:ext>
          </a:extLst>
        </xdr:cNvPr>
        <xdr:cNvSpPr txBox="1"/>
      </xdr:nvSpPr>
      <xdr:spPr>
        <a:xfrm>
          <a:off x="13500744" y="1097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148607</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B1B9CD3A-D07A-454F-8935-1A7DFA850622}"/>
            </a:ext>
          </a:extLst>
        </xdr:cNvPr>
        <xdr:cNvSpPr txBox="1"/>
      </xdr:nvSpPr>
      <xdr:spPr>
        <a:xfrm>
          <a:off x="12611744"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67BD9F1D-7389-454B-980D-811CEEA0FF8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622F0652-B428-4091-AD32-3FF3677D2F5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6961D003-22DA-45A0-B83D-3D972D7B8CA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64080A16-BD94-41CC-9D5C-8DA5ED349C4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7B456632-AAEF-4DF9-A720-AA6624D6A02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10231543-BC04-4A52-90BC-98F34889BB8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25821F9C-DFAA-420C-B73B-C92CA4F2B42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628A4167-7E19-4EDA-8F64-D13D60DAD76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FAB7C3A3-08B8-4E3A-AE08-F08D44CC8FA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2DA789E9-617D-4D09-AF3A-8884B082E4C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66B4FA76-0C49-47CB-92C0-6D2C2A551C7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8848FC31-8B4F-4A2B-B007-23DC66E1B1F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7CB87BE7-F71D-489C-8E83-26D66B44196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a:extLst>
            <a:ext uri="{FF2B5EF4-FFF2-40B4-BE49-F238E27FC236}">
              <a16:creationId xmlns:a16="http://schemas.microsoft.com/office/drawing/2014/main" id="{0062993A-1B39-47B0-A3B0-0E1C6B2B352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F7A7B03B-2474-4877-A2E7-0FCA2666C12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a:extLst>
            <a:ext uri="{FF2B5EF4-FFF2-40B4-BE49-F238E27FC236}">
              <a16:creationId xmlns:a16="http://schemas.microsoft.com/office/drawing/2014/main" id="{EBF8F8BA-3098-4778-AD51-27CE322C584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64344BB2-584D-406C-ACDA-5FA17E03787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a:extLst>
            <a:ext uri="{FF2B5EF4-FFF2-40B4-BE49-F238E27FC236}">
              <a16:creationId xmlns:a16="http://schemas.microsoft.com/office/drawing/2014/main" id="{A7BA501B-AE9E-4FF6-959D-7A0FE354BDC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EF35EA6B-964D-4F61-9487-275A4A56FE3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a:extLst>
            <a:ext uri="{FF2B5EF4-FFF2-40B4-BE49-F238E27FC236}">
              <a16:creationId xmlns:a16="http://schemas.microsoft.com/office/drawing/2014/main" id="{F0E1D9D7-1C04-4F14-8E7B-1DA74E92C537}"/>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3B1D842B-D68A-496A-9228-1470769D7AF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0" name="テキスト ボックス 589">
          <a:extLst>
            <a:ext uri="{FF2B5EF4-FFF2-40B4-BE49-F238E27FC236}">
              <a16:creationId xmlns:a16="http://schemas.microsoft.com/office/drawing/2014/main" id="{3FA98BE8-9A7E-4070-A6B8-8B75DFCD2F9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6A366F2E-BC7D-4CBE-8185-D535F996161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963DD4E5-D623-444E-B2FC-E579B317000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保健センター・保健所】&#10;一人当たり面積グラフ枠">
          <a:extLst>
            <a:ext uri="{FF2B5EF4-FFF2-40B4-BE49-F238E27FC236}">
              <a16:creationId xmlns:a16="http://schemas.microsoft.com/office/drawing/2014/main" id="{7E4905BC-7C3E-4705-9F36-D1A197EF74A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145324</xdr:rowOff>
    </xdr:from>
    <xdr:to>
      <xdr:col>116</xdr:col>
      <xdr:colOff>62864</xdr:colOff>
      <xdr:row>64</xdr:row>
      <xdr:rowOff>91440</xdr:rowOff>
    </xdr:to>
    <xdr:cxnSp macro="">
      <xdr:nvCxnSpPr>
        <xdr:cNvPr id="594" name="直線コネクタ 593">
          <a:extLst>
            <a:ext uri="{FF2B5EF4-FFF2-40B4-BE49-F238E27FC236}">
              <a16:creationId xmlns:a16="http://schemas.microsoft.com/office/drawing/2014/main" id="{4A0DA286-0978-437A-B8BE-D52160D7C749}"/>
            </a:ext>
          </a:extLst>
        </xdr:cNvPr>
        <xdr:cNvCxnSpPr/>
      </xdr:nvCxnSpPr>
      <xdr:spPr>
        <a:xfrm flipV="1">
          <a:off x="22160864" y="9575074"/>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95267</xdr:rowOff>
    </xdr:from>
    <xdr:ext cx="469744" cy="259045"/>
    <xdr:sp macro="" textlink="">
      <xdr:nvSpPr>
        <xdr:cNvPr id="595" name="【保健センター・保健所】&#10;一人当たり面積最小値テキスト">
          <a:extLst>
            <a:ext uri="{FF2B5EF4-FFF2-40B4-BE49-F238E27FC236}">
              <a16:creationId xmlns:a16="http://schemas.microsoft.com/office/drawing/2014/main" id="{9254DF43-FA68-44C8-A32D-6AEE9E5F5A63}"/>
            </a:ext>
          </a:extLst>
        </xdr:cNvPr>
        <xdr:cNvSpPr txBox="1"/>
      </xdr:nvSpPr>
      <xdr:spPr>
        <a:xfrm>
          <a:off x="221996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596" name="直線コネクタ 595">
          <a:extLst>
            <a:ext uri="{FF2B5EF4-FFF2-40B4-BE49-F238E27FC236}">
              <a16:creationId xmlns:a16="http://schemas.microsoft.com/office/drawing/2014/main" id="{FCBE078E-454E-4A09-8E55-BFBB8BE0886A}"/>
            </a:ext>
          </a:extLst>
        </xdr:cNvPr>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92001</xdr:rowOff>
    </xdr:from>
    <xdr:ext cx="469744" cy="259045"/>
    <xdr:sp macro="" textlink="">
      <xdr:nvSpPr>
        <xdr:cNvPr id="597" name="【保健センター・保健所】&#10;一人当たり面積最大値テキスト">
          <a:extLst>
            <a:ext uri="{FF2B5EF4-FFF2-40B4-BE49-F238E27FC236}">
              <a16:creationId xmlns:a16="http://schemas.microsoft.com/office/drawing/2014/main" id="{C78950D2-2140-4E0A-A37B-BA294DA5EE01}"/>
            </a:ext>
          </a:extLst>
        </xdr:cNvPr>
        <xdr:cNvSpPr txBox="1"/>
      </xdr:nvSpPr>
      <xdr:spPr>
        <a:xfrm>
          <a:off x="22199600" y="93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145324</xdr:rowOff>
    </xdr:from>
    <xdr:to>
      <xdr:col>116</xdr:col>
      <xdr:colOff>152400</xdr:colOff>
      <xdr:row>55</xdr:row>
      <xdr:rowOff>145324</xdr:rowOff>
    </xdr:to>
    <xdr:cxnSp macro="">
      <xdr:nvCxnSpPr>
        <xdr:cNvPr id="598" name="直線コネクタ 597">
          <a:extLst>
            <a:ext uri="{FF2B5EF4-FFF2-40B4-BE49-F238E27FC236}">
              <a16:creationId xmlns:a16="http://schemas.microsoft.com/office/drawing/2014/main" id="{233D0749-0EFA-4351-B201-B9A3BC27AE1D}"/>
            </a:ext>
          </a:extLst>
        </xdr:cNvPr>
        <xdr:cNvCxnSpPr/>
      </xdr:nvCxnSpPr>
      <xdr:spPr>
        <a:xfrm>
          <a:off x="22072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599" name="【保健センター・保健所】&#10;一人当たり面積平均値テキスト">
          <a:extLst>
            <a:ext uri="{FF2B5EF4-FFF2-40B4-BE49-F238E27FC236}">
              <a16:creationId xmlns:a16="http://schemas.microsoft.com/office/drawing/2014/main" id="{FE81354D-1125-4F3D-9A46-E675273CCAEE}"/>
            </a:ext>
          </a:extLst>
        </xdr:cNvPr>
        <xdr:cNvSpPr txBox="1"/>
      </xdr:nvSpPr>
      <xdr:spPr>
        <a:xfrm>
          <a:off x="221996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00" name="フローチャート: 判断 599">
          <a:extLst>
            <a:ext uri="{FF2B5EF4-FFF2-40B4-BE49-F238E27FC236}">
              <a16:creationId xmlns:a16="http://schemas.microsoft.com/office/drawing/2014/main" id="{59AB445D-A8C6-4D28-9C57-FB1C67018EDB}"/>
            </a:ext>
          </a:extLst>
        </xdr:cNvPr>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66766</xdr:rowOff>
    </xdr:from>
    <xdr:to>
      <xdr:col>112</xdr:col>
      <xdr:colOff>38100</xdr:colOff>
      <xdr:row>62</xdr:row>
      <xdr:rowOff>168366</xdr:rowOff>
    </xdr:to>
    <xdr:sp macro="" textlink="">
      <xdr:nvSpPr>
        <xdr:cNvPr id="601" name="フローチャート: 判断 600">
          <a:extLst>
            <a:ext uri="{FF2B5EF4-FFF2-40B4-BE49-F238E27FC236}">
              <a16:creationId xmlns:a16="http://schemas.microsoft.com/office/drawing/2014/main" id="{970C1262-EA89-437A-A249-24E4E37F55D4}"/>
            </a:ext>
          </a:extLst>
        </xdr:cNvPr>
        <xdr:cNvSpPr/>
      </xdr:nvSpPr>
      <xdr:spPr>
        <a:xfrm>
          <a:off x="21272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66766</xdr:rowOff>
    </xdr:from>
    <xdr:to>
      <xdr:col>107</xdr:col>
      <xdr:colOff>101600</xdr:colOff>
      <xdr:row>62</xdr:row>
      <xdr:rowOff>168366</xdr:rowOff>
    </xdr:to>
    <xdr:sp macro="" textlink="">
      <xdr:nvSpPr>
        <xdr:cNvPr id="602" name="フローチャート: 判断 601">
          <a:extLst>
            <a:ext uri="{FF2B5EF4-FFF2-40B4-BE49-F238E27FC236}">
              <a16:creationId xmlns:a16="http://schemas.microsoft.com/office/drawing/2014/main" id="{B227776D-1684-40FD-B7BF-AA4219C20C8A}"/>
            </a:ext>
          </a:extLst>
        </xdr:cNvPr>
        <xdr:cNvSpPr/>
      </xdr:nvSpPr>
      <xdr:spPr>
        <a:xfrm>
          <a:off x="20383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56969</xdr:rowOff>
    </xdr:from>
    <xdr:to>
      <xdr:col>102</xdr:col>
      <xdr:colOff>165100</xdr:colOff>
      <xdr:row>62</xdr:row>
      <xdr:rowOff>158569</xdr:rowOff>
    </xdr:to>
    <xdr:sp macro="" textlink="">
      <xdr:nvSpPr>
        <xdr:cNvPr id="603" name="フローチャート: 判断 602">
          <a:extLst>
            <a:ext uri="{FF2B5EF4-FFF2-40B4-BE49-F238E27FC236}">
              <a16:creationId xmlns:a16="http://schemas.microsoft.com/office/drawing/2014/main" id="{E41C37EF-3582-445F-A865-72998084A46D}"/>
            </a:ext>
          </a:extLst>
        </xdr:cNvPr>
        <xdr:cNvSpPr/>
      </xdr:nvSpPr>
      <xdr:spPr>
        <a:xfrm>
          <a:off x="19494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56969</xdr:rowOff>
    </xdr:from>
    <xdr:to>
      <xdr:col>98</xdr:col>
      <xdr:colOff>38100</xdr:colOff>
      <xdr:row>62</xdr:row>
      <xdr:rowOff>158569</xdr:rowOff>
    </xdr:to>
    <xdr:sp macro="" textlink="">
      <xdr:nvSpPr>
        <xdr:cNvPr id="604" name="フローチャート: 判断 603">
          <a:extLst>
            <a:ext uri="{FF2B5EF4-FFF2-40B4-BE49-F238E27FC236}">
              <a16:creationId xmlns:a16="http://schemas.microsoft.com/office/drawing/2014/main" id="{55C420E9-DA58-43E4-B617-F1128C702E36}"/>
            </a:ext>
          </a:extLst>
        </xdr:cNvPr>
        <xdr:cNvSpPr/>
      </xdr:nvSpPr>
      <xdr:spPr>
        <a:xfrm>
          <a:off x="18605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9C3324F-EF6B-4BB0-9E10-5B6D88727B5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36822949-0863-4CC4-ADCC-F2A86392BD4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1D9BE873-CF23-4F91-BA29-D12F637DE2F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5499CE3E-3C5C-4C82-B647-F6C6155D438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1FB819D4-1C87-4D1A-9891-84FA26B85CB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xdr:nvSpPr>
        <xdr:cNvPr id="610" name="楕円 609">
          <a:extLst>
            <a:ext uri="{FF2B5EF4-FFF2-40B4-BE49-F238E27FC236}">
              <a16:creationId xmlns:a16="http://schemas.microsoft.com/office/drawing/2014/main" id="{72C7D65B-CC35-4A71-ABA3-D2F213B20D43}"/>
            </a:ext>
          </a:extLst>
        </xdr:cNvPr>
        <xdr:cNvSpPr/>
      </xdr:nvSpPr>
      <xdr:spPr>
        <a:xfrm>
          <a:off x="221107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139899</xdr:rowOff>
    </xdr:from>
    <xdr:ext cx="469744" cy="259045"/>
    <xdr:sp macro="" textlink="">
      <xdr:nvSpPr>
        <xdr:cNvPr id="611" name="【保健センター・保健所】&#10;一人当たり面積該当値テキスト">
          <a:extLst>
            <a:ext uri="{FF2B5EF4-FFF2-40B4-BE49-F238E27FC236}">
              <a16:creationId xmlns:a16="http://schemas.microsoft.com/office/drawing/2014/main" id="{A4F52CB0-31DF-4A16-ABB8-1EE4EFC92B84}"/>
            </a:ext>
          </a:extLst>
        </xdr:cNvPr>
        <xdr:cNvSpPr txBox="1"/>
      </xdr:nvSpPr>
      <xdr:spPr>
        <a:xfrm>
          <a:off x="22199600" y="1076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164737</xdr:rowOff>
    </xdr:from>
    <xdr:to>
      <xdr:col>112</xdr:col>
      <xdr:colOff>38100</xdr:colOff>
      <xdr:row>63</xdr:row>
      <xdr:rowOff>94887</xdr:rowOff>
    </xdr:to>
    <xdr:sp macro="" textlink="">
      <xdr:nvSpPr>
        <xdr:cNvPr id="612" name="楕円 611">
          <a:extLst>
            <a:ext uri="{FF2B5EF4-FFF2-40B4-BE49-F238E27FC236}">
              <a16:creationId xmlns:a16="http://schemas.microsoft.com/office/drawing/2014/main" id="{8F8BD488-CF15-413C-83FE-21AE585915F3}"/>
            </a:ext>
          </a:extLst>
        </xdr:cNvPr>
        <xdr:cNvSpPr/>
      </xdr:nvSpPr>
      <xdr:spPr>
        <a:xfrm>
          <a:off x="21272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40822</xdr:rowOff>
    </xdr:from>
    <xdr:to>
      <xdr:col>116</xdr:col>
      <xdr:colOff>63500</xdr:colOff>
      <xdr:row>63</xdr:row>
      <xdr:rowOff>44087</xdr:rowOff>
    </xdr:to>
    <xdr:cxnSp macro="">
      <xdr:nvCxnSpPr>
        <xdr:cNvPr id="613" name="直線コネクタ 612">
          <a:extLst>
            <a:ext uri="{FF2B5EF4-FFF2-40B4-BE49-F238E27FC236}">
              <a16:creationId xmlns:a16="http://schemas.microsoft.com/office/drawing/2014/main" id="{73F0A3A1-BC1C-4B19-8F2E-30F093D3C0DB}"/>
            </a:ext>
          </a:extLst>
        </xdr:cNvPr>
        <xdr:cNvCxnSpPr/>
      </xdr:nvCxnSpPr>
      <xdr:spPr>
        <a:xfrm flipV="1">
          <a:off x="21323300" y="1084217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168003</xdr:rowOff>
    </xdr:from>
    <xdr:to>
      <xdr:col>107</xdr:col>
      <xdr:colOff>101600</xdr:colOff>
      <xdr:row>63</xdr:row>
      <xdr:rowOff>98153</xdr:rowOff>
    </xdr:to>
    <xdr:sp macro="" textlink="">
      <xdr:nvSpPr>
        <xdr:cNvPr id="614" name="楕円 613">
          <a:extLst>
            <a:ext uri="{FF2B5EF4-FFF2-40B4-BE49-F238E27FC236}">
              <a16:creationId xmlns:a16="http://schemas.microsoft.com/office/drawing/2014/main" id="{EA14F889-7563-4D9F-8139-AFBC02B371EA}"/>
            </a:ext>
          </a:extLst>
        </xdr:cNvPr>
        <xdr:cNvSpPr/>
      </xdr:nvSpPr>
      <xdr:spPr>
        <a:xfrm>
          <a:off x="20383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44087</xdr:rowOff>
    </xdr:from>
    <xdr:to>
      <xdr:col>111</xdr:col>
      <xdr:colOff>177800</xdr:colOff>
      <xdr:row>63</xdr:row>
      <xdr:rowOff>47353</xdr:rowOff>
    </xdr:to>
    <xdr:cxnSp macro="">
      <xdr:nvCxnSpPr>
        <xdr:cNvPr id="615" name="直線コネクタ 614">
          <a:extLst>
            <a:ext uri="{FF2B5EF4-FFF2-40B4-BE49-F238E27FC236}">
              <a16:creationId xmlns:a16="http://schemas.microsoft.com/office/drawing/2014/main" id="{7134CCC1-A193-4F7B-AD9E-DBD23DFAD761}"/>
            </a:ext>
          </a:extLst>
        </xdr:cNvPr>
        <xdr:cNvCxnSpPr/>
      </xdr:nvCxnSpPr>
      <xdr:spPr>
        <a:xfrm flipV="1">
          <a:off x="20434300" y="108454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171269</xdr:rowOff>
    </xdr:from>
    <xdr:to>
      <xdr:col>102</xdr:col>
      <xdr:colOff>165100</xdr:colOff>
      <xdr:row>63</xdr:row>
      <xdr:rowOff>101419</xdr:rowOff>
    </xdr:to>
    <xdr:sp macro="" textlink="">
      <xdr:nvSpPr>
        <xdr:cNvPr id="616" name="楕円 615">
          <a:extLst>
            <a:ext uri="{FF2B5EF4-FFF2-40B4-BE49-F238E27FC236}">
              <a16:creationId xmlns:a16="http://schemas.microsoft.com/office/drawing/2014/main" id="{2184B0E8-6EC1-4204-8FAC-04F402AE813B}"/>
            </a:ext>
          </a:extLst>
        </xdr:cNvPr>
        <xdr:cNvSpPr/>
      </xdr:nvSpPr>
      <xdr:spPr>
        <a:xfrm>
          <a:off x="1949450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47353</xdr:rowOff>
    </xdr:from>
    <xdr:to>
      <xdr:col>107</xdr:col>
      <xdr:colOff>50800</xdr:colOff>
      <xdr:row>63</xdr:row>
      <xdr:rowOff>50619</xdr:rowOff>
    </xdr:to>
    <xdr:cxnSp macro="">
      <xdr:nvCxnSpPr>
        <xdr:cNvPr id="617" name="直線コネクタ 616">
          <a:extLst>
            <a:ext uri="{FF2B5EF4-FFF2-40B4-BE49-F238E27FC236}">
              <a16:creationId xmlns:a16="http://schemas.microsoft.com/office/drawing/2014/main" id="{6AADC5B5-39B9-4FE7-A5A2-1E23D05EC67E}"/>
            </a:ext>
          </a:extLst>
        </xdr:cNvPr>
        <xdr:cNvCxnSpPr/>
      </xdr:nvCxnSpPr>
      <xdr:spPr>
        <a:xfrm flipV="1">
          <a:off x="19545300" y="108487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3084</xdr:rowOff>
    </xdr:from>
    <xdr:to>
      <xdr:col>98</xdr:col>
      <xdr:colOff>38100</xdr:colOff>
      <xdr:row>63</xdr:row>
      <xdr:rowOff>104684</xdr:rowOff>
    </xdr:to>
    <xdr:sp macro="" textlink="">
      <xdr:nvSpPr>
        <xdr:cNvPr id="618" name="楕円 617">
          <a:extLst>
            <a:ext uri="{FF2B5EF4-FFF2-40B4-BE49-F238E27FC236}">
              <a16:creationId xmlns:a16="http://schemas.microsoft.com/office/drawing/2014/main" id="{15A373EA-C626-4878-B478-95F45CF59851}"/>
            </a:ext>
          </a:extLst>
        </xdr:cNvPr>
        <xdr:cNvSpPr/>
      </xdr:nvSpPr>
      <xdr:spPr>
        <a:xfrm>
          <a:off x="186055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50619</xdr:rowOff>
    </xdr:from>
    <xdr:to>
      <xdr:col>102</xdr:col>
      <xdr:colOff>114300</xdr:colOff>
      <xdr:row>63</xdr:row>
      <xdr:rowOff>53884</xdr:rowOff>
    </xdr:to>
    <xdr:cxnSp macro="">
      <xdr:nvCxnSpPr>
        <xdr:cNvPr id="619" name="直線コネクタ 618">
          <a:extLst>
            <a:ext uri="{FF2B5EF4-FFF2-40B4-BE49-F238E27FC236}">
              <a16:creationId xmlns:a16="http://schemas.microsoft.com/office/drawing/2014/main" id="{4386E3D7-DE8B-4469-B6CB-D9C12909B7B2}"/>
            </a:ext>
          </a:extLst>
        </xdr:cNvPr>
        <xdr:cNvCxnSpPr/>
      </xdr:nvCxnSpPr>
      <xdr:spPr>
        <a:xfrm flipV="1">
          <a:off x="18656300" y="108519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13443</xdr:rowOff>
    </xdr:from>
    <xdr:ext cx="469744" cy="259045"/>
    <xdr:sp macro="" textlink="">
      <xdr:nvSpPr>
        <xdr:cNvPr id="620" name="n_1aveValue【保健センター・保健所】&#10;一人当たり面積">
          <a:extLst>
            <a:ext uri="{FF2B5EF4-FFF2-40B4-BE49-F238E27FC236}">
              <a16:creationId xmlns:a16="http://schemas.microsoft.com/office/drawing/2014/main" id="{E4E001AA-B418-4187-80A2-FFE933EC9DA3}"/>
            </a:ext>
          </a:extLst>
        </xdr:cNvPr>
        <xdr:cNvSpPr txBox="1"/>
      </xdr:nvSpPr>
      <xdr:spPr>
        <a:xfrm>
          <a:off x="21075727" y="1047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13443</xdr:rowOff>
    </xdr:from>
    <xdr:ext cx="469744" cy="259045"/>
    <xdr:sp macro="" textlink="">
      <xdr:nvSpPr>
        <xdr:cNvPr id="621" name="n_2aveValue【保健センター・保健所】&#10;一人当たり面積">
          <a:extLst>
            <a:ext uri="{FF2B5EF4-FFF2-40B4-BE49-F238E27FC236}">
              <a16:creationId xmlns:a16="http://schemas.microsoft.com/office/drawing/2014/main" id="{40541D28-DAAE-4643-A0EF-6876B8EF346D}"/>
            </a:ext>
          </a:extLst>
        </xdr:cNvPr>
        <xdr:cNvSpPr txBox="1"/>
      </xdr:nvSpPr>
      <xdr:spPr>
        <a:xfrm>
          <a:off x="20199427" y="1047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3646</xdr:rowOff>
    </xdr:from>
    <xdr:ext cx="469744" cy="259045"/>
    <xdr:sp macro="" textlink="">
      <xdr:nvSpPr>
        <xdr:cNvPr id="622" name="n_3aveValue【保健センター・保健所】&#10;一人当たり面積">
          <a:extLst>
            <a:ext uri="{FF2B5EF4-FFF2-40B4-BE49-F238E27FC236}">
              <a16:creationId xmlns:a16="http://schemas.microsoft.com/office/drawing/2014/main" id="{22D264E2-8DF6-481B-9281-62E7F1095CEE}"/>
            </a:ext>
          </a:extLst>
        </xdr:cNvPr>
        <xdr:cNvSpPr txBox="1"/>
      </xdr:nvSpPr>
      <xdr:spPr>
        <a:xfrm>
          <a:off x="19310427" y="104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3646</xdr:rowOff>
    </xdr:from>
    <xdr:ext cx="469744" cy="259045"/>
    <xdr:sp macro="" textlink="">
      <xdr:nvSpPr>
        <xdr:cNvPr id="623" name="n_4aveValue【保健センター・保健所】&#10;一人当たり面積">
          <a:extLst>
            <a:ext uri="{FF2B5EF4-FFF2-40B4-BE49-F238E27FC236}">
              <a16:creationId xmlns:a16="http://schemas.microsoft.com/office/drawing/2014/main" id="{DC0944B5-0835-4289-A988-A94E07E7068B}"/>
            </a:ext>
          </a:extLst>
        </xdr:cNvPr>
        <xdr:cNvSpPr txBox="1"/>
      </xdr:nvSpPr>
      <xdr:spPr>
        <a:xfrm>
          <a:off x="18421427" y="104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86014</xdr:rowOff>
    </xdr:from>
    <xdr:ext cx="469744" cy="259045"/>
    <xdr:sp macro="" textlink="">
      <xdr:nvSpPr>
        <xdr:cNvPr id="624" name="n_1mainValue【保健センター・保健所】&#10;一人当たり面積">
          <a:extLst>
            <a:ext uri="{FF2B5EF4-FFF2-40B4-BE49-F238E27FC236}">
              <a16:creationId xmlns:a16="http://schemas.microsoft.com/office/drawing/2014/main" id="{AF84B123-446D-41D4-8A8D-FF123F6A6177}"/>
            </a:ext>
          </a:extLst>
        </xdr:cNvPr>
        <xdr:cNvSpPr txBox="1"/>
      </xdr:nvSpPr>
      <xdr:spPr>
        <a:xfrm>
          <a:off x="21075727" y="1088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89280</xdr:rowOff>
    </xdr:from>
    <xdr:ext cx="469744" cy="259045"/>
    <xdr:sp macro="" textlink="">
      <xdr:nvSpPr>
        <xdr:cNvPr id="625" name="n_2mainValue【保健センター・保健所】&#10;一人当たり面積">
          <a:extLst>
            <a:ext uri="{FF2B5EF4-FFF2-40B4-BE49-F238E27FC236}">
              <a16:creationId xmlns:a16="http://schemas.microsoft.com/office/drawing/2014/main" id="{31358E71-BAD4-4A90-A099-1DC1EB3143BE}"/>
            </a:ext>
          </a:extLst>
        </xdr:cNvPr>
        <xdr:cNvSpPr txBox="1"/>
      </xdr:nvSpPr>
      <xdr:spPr>
        <a:xfrm>
          <a:off x="20199427" y="1089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92546</xdr:rowOff>
    </xdr:from>
    <xdr:ext cx="469744" cy="259045"/>
    <xdr:sp macro="" textlink="">
      <xdr:nvSpPr>
        <xdr:cNvPr id="626" name="n_3mainValue【保健センター・保健所】&#10;一人当たり面積">
          <a:extLst>
            <a:ext uri="{FF2B5EF4-FFF2-40B4-BE49-F238E27FC236}">
              <a16:creationId xmlns:a16="http://schemas.microsoft.com/office/drawing/2014/main" id="{9FF96F26-30A0-43D4-A9D3-88F446AAA64A}"/>
            </a:ext>
          </a:extLst>
        </xdr:cNvPr>
        <xdr:cNvSpPr txBox="1"/>
      </xdr:nvSpPr>
      <xdr:spPr>
        <a:xfrm>
          <a:off x="19310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95811</xdr:rowOff>
    </xdr:from>
    <xdr:ext cx="469744" cy="259045"/>
    <xdr:sp macro="" textlink="">
      <xdr:nvSpPr>
        <xdr:cNvPr id="627" name="n_4mainValue【保健センター・保健所】&#10;一人当たり面積">
          <a:extLst>
            <a:ext uri="{FF2B5EF4-FFF2-40B4-BE49-F238E27FC236}">
              <a16:creationId xmlns:a16="http://schemas.microsoft.com/office/drawing/2014/main" id="{3E5A3E84-083E-437D-AC4C-AF092C674B77}"/>
            </a:ext>
          </a:extLst>
        </xdr:cNvPr>
        <xdr:cNvSpPr txBox="1"/>
      </xdr:nvSpPr>
      <xdr:spPr>
        <a:xfrm>
          <a:off x="18421427" y="1089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82C848DA-B1EB-423D-9F5C-A716CE16D13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922B3612-EFAD-40C2-8587-F3C74C53F52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873B0E5E-5DC3-4089-A2E0-1FA3913A30E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EFD29631-5D51-4E3D-A112-8A7EA15C0FB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3FF6FDC9-7ADB-476C-8D20-5F56018058B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4F1934A-F7CD-4703-9A9E-F900BA8D2EC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B585DDCF-C92C-4848-8020-A0838C85D79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5143823E-A2D1-4C74-8507-AD72414759A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0DEFFAAB-6C09-4879-95E7-52188FACF4A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AA97A8F1-0051-41D6-8320-252EA347CC2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8B966A15-1638-49CE-90EA-2C9EC3EEAF9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6BA51CAD-3855-4B9E-A09F-93A3F9C789D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552B18DA-C9A1-42B1-AE26-7E962B1A944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366CDDD5-4C9D-4E8C-8E78-A3099C64689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D2D688C5-4EBD-4012-9258-A7855870A6D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07D01964-248D-4D0F-B8E4-0F76F35D583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EE7DB8A8-CF4F-4833-9520-1DB4247B43C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E7E4E342-4898-458B-9061-9BF6943C3AA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75516FA0-153C-4C59-9674-D7FFB82F913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BFE244AA-FB47-4865-9A20-FAB4E745BB0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CC5741C1-2144-4DF1-B04A-4363E098712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92800EAE-B1D3-4C17-A689-3F43BA27641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10B5CA31-FE83-4EC6-9888-99EC67D8A5D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9AB4C014-307C-4DFC-A5E2-5FB43D7CCAB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a:extLst>
            <a:ext uri="{FF2B5EF4-FFF2-40B4-BE49-F238E27FC236}">
              <a16:creationId xmlns:a16="http://schemas.microsoft.com/office/drawing/2014/main" id="{34D92B41-D258-4843-BC01-B5FC09B7D56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111579</xdr:rowOff>
    </xdr:to>
    <xdr:cxnSp macro="">
      <xdr:nvCxnSpPr>
        <xdr:cNvPr id="653" name="直線コネクタ 652">
          <a:extLst>
            <a:ext uri="{FF2B5EF4-FFF2-40B4-BE49-F238E27FC236}">
              <a16:creationId xmlns:a16="http://schemas.microsoft.com/office/drawing/2014/main" id="{32A058BD-074D-438A-AD39-4200F0E40E5E}"/>
            </a:ext>
          </a:extLst>
        </xdr:cNvPr>
        <xdr:cNvCxnSpPr/>
      </xdr:nvCxnSpPr>
      <xdr:spPr>
        <a:xfrm flipV="1">
          <a:off x="16318864" y="1340630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654" name="【消防施設】&#10;有形固定資産減価償却率最小値テキスト">
          <a:extLst>
            <a:ext uri="{FF2B5EF4-FFF2-40B4-BE49-F238E27FC236}">
              <a16:creationId xmlns:a16="http://schemas.microsoft.com/office/drawing/2014/main" id="{C964E1FC-93D4-44C3-9E1D-9DD50D3E5D5A}"/>
            </a:ext>
          </a:extLst>
        </xdr:cNvPr>
        <xdr:cNvSpPr txBox="1"/>
      </xdr:nvSpPr>
      <xdr:spPr>
        <a:xfrm>
          <a:off x="16357600" y="1486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655" name="直線コネクタ 654">
          <a:extLst>
            <a:ext uri="{FF2B5EF4-FFF2-40B4-BE49-F238E27FC236}">
              <a16:creationId xmlns:a16="http://schemas.microsoft.com/office/drawing/2014/main" id="{3F60F9EC-1033-4CB7-AF81-BC68AB0326F4}"/>
            </a:ext>
          </a:extLst>
        </xdr:cNvPr>
        <xdr:cNvCxnSpPr/>
      </xdr:nvCxnSpPr>
      <xdr:spPr>
        <a:xfrm>
          <a:off x="16230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6" name="【消防施設】&#10;有形固定資産減価償却率最大値テキスト">
          <a:extLst>
            <a:ext uri="{FF2B5EF4-FFF2-40B4-BE49-F238E27FC236}">
              <a16:creationId xmlns:a16="http://schemas.microsoft.com/office/drawing/2014/main" id="{4DA9E0ED-46CA-4FDC-8A8C-8B6495EA1048}"/>
            </a:ext>
          </a:extLst>
        </xdr:cNvPr>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7" name="直線コネクタ 656">
          <a:extLst>
            <a:ext uri="{FF2B5EF4-FFF2-40B4-BE49-F238E27FC236}">
              <a16:creationId xmlns:a16="http://schemas.microsoft.com/office/drawing/2014/main" id="{3B1C23CA-7CDD-4473-AA95-2A4F4D8113C0}"/>
            </a:ext>
          </a:extLst>
        </xdr:cNvPr>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104520</xdr:rowOff>
    </xdr:from>
    <xdr:ext cx="405111" cy="259045"/>
    <xdr:sp macro="" textlink="">
      <xdr:nvSpPr>
        <xdr:cNvPr id="658" name="【消防施設】&#10;有形固定資産減価償却率平均値テキスト">
          <a:extLst>
            <a:ext uri="{FF2B5EF4-FFF2-40B4-BE49-F238E27FC236}">
              <a16:creationId xmlns:a16="http://schemas.microsoft.com/office/drawing/2014/main" id="{1CB0E3E0-F478-40F9-AC96-8223960C7FF7}"/>
            </a:ext>
          </a:extLst>
        </xdr:cNvPr>
        <xdr:cNvSpPr txBox="1"/>
      </xdr:nvSpPr>
      <xdr:spPr>
        <a:xfrm>
          <a:off x="16357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659" name="フローチャート: 判断 658">
          <a:extLst>
            <a:ext uri="{FF2B5EF4-FFF2-40B4-BE49-F238E27FC236}">
              <a16:creationId xmlns:a16="http://schemas.microsoft.com/office/drawing/2014/main" id="{C5A010ED-7E11-4551-A305-A9DC2CDB0D91}"/>
            </a:ext>
          </a:extLst>
        </xdr:cNvPr>
        <xdr:cNvSpPr/>
      </xdr:nvSpPr>
      <xdr:spPr>
        <a:xfrm>
          <a:off x="16268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660" name="フローチャート: 判断 659">
          <a:extLst>
            <a:ext uri="{FF2B5EF4-FFF2-40B4-BE49-F238E27FC236}">
              <a16:creationId xmlns:a16="http://schemas.microsoft.com/office/drawing/2014/main" id="{3F91005E-45AC-4BB8-B566-52D6F46CEABE}"/>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163649</xdr:rowOff>
    </xdr:from>
    <xdr:to>
      <xdr:col>76</xdr:col>
      <xdr:colOff>165100</xdr:colOff>
      <xdr:row>83</xdr:row>
      <xdr:rowOff>93799</xdr:rowOff>
    </xdr:to>
    <xdr:sp macro="" textlink="">
      <xdr:nvSpPr>
        <xdr:cNvPr id="661" name="フローチャート: 判断 660">
          <a:extLst>
            <a:ext uri="{FF2B5EF4-FFF2-40B4-BE49-F238E27FC236}">
              <a16:creationId xmlns:a16="http://schemas.microsoft.com/office/drawing/2014/main" id="{2FB0E1BB-201C-43E7-926E-3751ABCBE894}"/>
            </a:ext>
          </a:extLst>
        </xdr:cNvPr>
        <xdr:cNvSpPr/>
      </xdr:nvSpPr>
      <xdr:spPr>
        <a:xfrm>
          <a:off x="14541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662" name="フローチャート: 判断 661">
          <a:extLst>
            <a:ext uri="{FF2B5EF4-FFF2-40B4-BE49-F238E27FC236}">
              <a16:creationId xmlns:a16="http://schemas.microsoft.com/office/drawing/2014/main" id="{1748AA3C-AF97-411F-B3AE-30AE76383FEF}"/>
            </a:ext>
          </a:extLst>
        </xdr:cNvPr>
        <xdr:cNvSpPr/>
      </xdr:nvSpPr>
      <xdr:spPr>
        <a:xfrm>
          <a:off x="13652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157118</xdr:rowOff>
    </xdr:from>
    <xdr:to>
      <xdr:col>67</xdr:col>
      <xdr:colOff>101600</xdr:colOff>
      <xdr:row>83</xdr:row>
      <xdr:rowOff>87268</xdr:rowOff>
    </xdr:to>
    <xdr:sp macro="" textlink="">
      <xdr:nvSpPr>
        <xdr:cNvPr id="663" name="フローチャート: 判断 662">
          <a:extLst>
            <a:ext uri="{FF2B5EF4-FFF2-40B4-BE49-F238E27FC236}">
              <a16:creationId xmlns:a16="http://schemas.microsoft.com/office/drawing/2014/main" id="{4624281E-882F-4B05-B0C4-98CE20EB01D3}"/>
            </a:ext>
          </a:extLst>
        </xdr:cNvPr>
        <xdr:cNvSpPr/>
      </xdr:nvSpPr>
      <xdr:spPr>
        <a:xfrm>
          <a:off x="12763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B8D2451E-C873-45C3-8A7B-54FAA519D18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4913EE8E-387C-4221-A76B-158432DC2CB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5F249C6E-7124-46A2-818A-3E926F923E0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338B7C3-6C62-48E4-BA08-A56E4AC7068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DDB9BF58-EF13-4315-944F-3438E607393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3629</xdr:rowOff>
    </xdr:from>
    <xdr:to>
      <xdr:col>85</xdr:col>
      <xdr:colOff>177800</xdr:colOff>
      <xdr:row>81</xdr:row>
      <xdr:rowOff>105229</xdr:rowOff>
    </xdr:to>
    <xdr:sp macro="" textlink="">
      <xdr:nvSpPr>
        <xdr:cNvPr id="669" name="楕円 668">
          <a:extLst>
            <a:ext uri="{FF2B5EF4-FFF2-40B4-BE49-F238E27FC236}">
              <a16:creationId xmlns:a16="http://schemas.microsoft.com/office/drawing/2014/main" id="{3D6CFDAD-3302-4788-9822-FBD1842C4803}"/>
            </a:ext>
          </a:extLst>
        </xdr:cNvPr>
        <xdr:cNvSpPr/>
      </xdr:nvSpPr>
      <xdr:spPr>
        <a:xfrm>
          <a:off x="16268700" y="138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26506</xdr:rowOff>
    </xdr:from>
    <xdr:ext cx="405111" cy="259045"/>
    <xdr:sp macro="" textlink="">
      <xdr:nvSpPr>
        <xdr:cNvPr id="670" name="【消防施設】&#10;有形固定資産減価償却率該当値テキスト">
          <a:extLst>
            <a:ext uri="{FF2B5EF4-FFF2-40B4-BE49-F238E27FC236}">
              <a16:creationId xmlns:a16="http://schemas.microsoft.com/office/drawing/2014/main" id="{83D84B06-04C0-4781-A49A-89EBA0576E03}"/>
            </a:ext>
          </a:extLst>
        </xdr:cNvPr>
        <xdr:cNvSpPr txBox="1"/>
      </xdr:nvSpPr>
      <xdr:spPr>
        <a:xfrm>
          <a:off x="16357600" y="13742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152219</xdr:rowOff>
    </xdr:from>
    <xdr:to>
      <xdr:col>81</xdr:col>
      <xdr:colOff>101600</xdr:colOff>
      <xdr:row>81</xdr:row>
      <xdr:rowOff>82369</xdr:rowOff>
    </xdr:to>
    <xdr:sp macro="" textlink="">
      <xdr:nvSpPr>
        <xdr:cNvPr id="671" name="楕円 670">
          <a:extLst>
            <a:ext uri="{FF2B5EF4-FFF2-40B4-BE49-F238E27FC236}">
              <a16:creationId xmlns:a16="http://schemas.microsoft.com/office/drawing/2014/main" id="{2F86F638-2AC2-4842-8868-7E0FB06E6DA1}"/>
            </a:ext>
          </a:extLst>
        </xdr:cNvPr>
        <xdr:cNvSpPr/>
      </xdr:nvSpPr>
      <xdr:spPr>
        <a:xfrm>
          <a:off x="154305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31569</xdr:rowOff>
    </xdr:from>
    <xdr:to>
      <xdr:col>85</xdr:col>
      <xdr:colOff>127000</xdr:colOff>
      <xdr:row>81</xdr:row>
      <xdr:rowOff>54429</xdr:rowOff>
    </xdr:to>
    <xdr:cxnSp macro="">
      <xdr:nvCxnSpPr>
        <xdr:cNvPr id="672" name="直線コネクタ 671">
          <a:extLst>
            <a:ext uri="{FF2B5EF4-FFF2-40B4-BE49-F238E27FC236}">
              <a16:creationId xmlns:a16="http://schemas.microsoft.com/office/drawing/2014/main" id="{63DBA33E-B261-4388-901F-9BFE173A722A}"/>
            </a:ext>
          </a:extLst>
        </xdr:cNvPr>
        <xdr:cNvCxnSpPr/>
      </xdr:nvCxnSpPr>
      <xdr:spPr>
        <a:xfrm>
          <a:off x="15481300" y="1391901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90170</xdr:rowOff>
    </xdr:from>
    <xdr:to>
      <xdr:col>76</xdr:col>
      <xdr:colOff>165100</xdr:colOff>
      <xdr:row>81</xdr:row>
      <xdr:rowOff>20320</xdr:rowOff>
    </xdr:to>
    <xdr:sp macro="" textlink="">
      <xdr:nvSpPr>
        <xdr:cNvPr id="673" name="楕円 672">
          <a:extLst>
            <a:ext uri="{FF2B5EF4-FFF2-40B4-BE49-F238E27FC236}">
              <a16:creationId xmlns:a16="http://schemas.microsoft.com/office/drawing/2014/main" id="{4405E838-A56B-4111-98C4-C1AD7CA6BE7F}"/>
            </a:ext>
          </a:extLst>
        </xdr:cNvPr>
        <xdr:cNvSpPr/>
      </xdr:nvSpPr>
      <xdr:spPr>
        <a:xfrm>
          <a:off x="14541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140970</xdr:rowOff>
    </xdr:from>
    <xdr:to>
      <xdr:col>81</xdr:col>
      <xdr:colOff>50800</xdr:colOff>
      <xdr:row>81</xdr:row>
      <xdr:rowOff>31569</xdr:rowOff>
    </xdr:to>
    <xdr:cxnSp macro="">
      <xdr:nvCxnSpPr>
        <xdr:cNvPr id="674" name="直線コネクタ 673">
          <a:extLst>
            <a:ext uri="{FF2B5EF4-FFF2-40B4-BE49-F238E27FC236}">
              <a16:creationId xmlns:a16="http://schemas.microsoft.com/office/drawing/2014/main" id="{9B0CDA5B-E915-443A-8BC0-15C42C9B2B04}"/>
            </a:ext>
          </a:extLst>
        </xdr:cNvPr>
        <xdr:cNvCxnSpPr/>
      </xdr:nvCxnSpPr>
      <xdr:spPr>
        <a:xfrm>
          <a:off x="14592300" y="1385697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82006</xdr:rowOff>
    </xdr:from>
    <xdr:to>
      <xdr:col>72</xdr:col>
      <xdr:colOff>38100</xdr:colOff>
      <xdr:row>81</xdr:row>
      <xdr:rowOff>12156</xdr:rowOff>
    </xdr:to>
    <xdr:sp macro="" textlink="">
      <xdr:nvSpPr>
        <xdr:cNvPr id="675" name="楕円 674">
          <a:extLst>
            <a:ext uri="{FF2B5EF4-FFF2-40B4-BE49-F238E27FC236}">
              <a16:creationId xmlns:a16="http://schemas.microsoft.com/office/drawing/2014/main" id="{24F9D2AD-4FA3-44CF-94B7-42FF075ABF88}"/>
            </a:ext>
          </a:extLst>
        </xdr:cNvPr>
        <xdr:cNvSpPr/>
      </xdr:nvSpPr>
      <xdr:spPr>
        <a:xfrm>
          <a:off x="13652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132806</xdr:rowOff>
    </xdr:from>
    <xdr:to>
      <xdr:col>76</xdr:col>
      <xdr:colOff>114300</xdr:colOff>
      <xdr:row>80</xdr:row>
      <xdr:rowOff>140970</xdr:rowOff>
    </xdr:to>
    <xdr:cxnSp macro="">
      <xdr:nvCxnSpPr>
        <xdr:cNvPr id="676" name="直線コネクタ 675">
          <a:extLst>
            <a:ext uri="{FF2B5EF4-FFF2-40B4-BE49-F238E27FC236}">
              <a16:creationId xmlns:a16="http://schemas.microsoft.com/office/drawing/2014/main" id="{6242FA01-6CC2-49D0-9B8D-690699660835}"/>
            </a:ext>
          </a:extLst>
        </xdr:cNvPr>
        <xdr:cNvCxnSpPr/>
      </xdr:nvCxnSpPr>
      <xdr:spPr>
        <a:xfrm>
          <a:off x="13703300" y="1384880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39551</xdr:rowOff>
    </xdr:from>
    <xdr:to>
      <xdr:col>67</xdr:col>
      <xdr:colOff>101600</xdr:colOff>
      <xdr:row>80</xdr:row>
      <xdr:rowOff>141151</xdr:rowOff>
    </xdr:to>
    <xdr:sp macro="" textlink="">
      <xdr:nvSpPr>
        <xdr:cNvPr id="677" name="楕円 676">
          <a:extLst>
            <a:ext uri="{FF2B5EF4-FFF2-40B4-BE49-F238E27FC236}">
              <a16:creationId xmlns:a16="http://schemas.microsoft.com/office/drawing/2014/main" id="{3DC53EFA-952F-42A2-A5E5-73E000EEDF7D}"/>
            </a:ext>
          </a:extLst>
        </xdr:cNvPr>
        <xdr:cNvSpPr/>
      </xdr:nvSpPr>
      <xdr:spPr>
        <a:xfrm>
          <a:off x="12763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90351</xdr:rowOff>
    </xdr:from>
    <xdr:to>
      <xdr:col>71</xdr:col>
      <xdr:colOff>177800</xdr:colOff>
      <xdr:row>80</xdr:row>
      <xdr:rowOff>132806</xdr:rowOff>
    </xdr:to>
    <xdr:cxnSp macro="">
      <xdr:nvCxnSpPr>
        <xdr:cNvPr id="678" name="直線コネクタ 677">
          <a:extLst>
            <a:ext uri="{FF2B5EF4-FFF2-40B4-BE49-F238E27FC236}">
              <a16:creationId xmlns:a16="http://schemas.microsoft.com/office/drawing/2014/main" id="{5FEAA4D8-7E2D-4F9B-9764-ED09B5AFCD76}"/>
            </a:ext>
          </a:extLst>
        </xdr:cNvPr>
        <xdr:cNvCxnSpPr/>
      </xdr:nvCxnSpPr>
      <xdr:spPr>
        <a:xfrm>
          <a:off x="12814300" y="138063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679" name="n_1aveValue【消防施設】&#10;有形固定資産減価償却率">
          <a:extLst>
            <a:ext uri="{FF2B5EF4-FFF2-40B4-BE49-F238E27FC236}">
              <a16:creationId xmlns:a16="http://schemas.microsoft.com/office/drawing/2014/main" id="{574F184B-2410-45AC-BA31-CF2B4FAFBA97}"/>
            </a:ext>
          </a:extLst>
        </xdr:cNvPr>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84926</xdr:rowOff>
    </xdr:from>
    <xdr:ext cx="405111" cy="259045"/>
    <xdr:sp macro="" textlink="">
      <xdr:nvSpPr>
        <xdr:cNvPr id="680" name="n_2aveValue【消防施設】&#10;有形固定資産減価償却率">
          <a:extLst>
            <a:ext uri="{FF2B5EF4-FFF2-40B4-BE49-F238E27FC236}">
              <a16:creationId xmlns:a16="http://schemas.microsoft.com/office/drawing/2014/main" id="{B4BDC671-09FE-4AEF-8AEE-E6B94C8D1E45}"/>
            </a:ext>
          </a:extLst>
        </xdr:cNvPr>
        <xdr:cNvSpPr txBox="1"/>
      </xdr:nvSpPr>
      <xdr:spPr>
        <a:xfrm>
          <a:off x="14389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53901</xdr:rowOff>
    </xdr:from>
    <xdr:ext cx="405111" cy="259045"/>
    <xdr:sp macro="" textlink="">
      <xdr:nvSpPr>
        <xdr:cNvPr id="681" name="n_3aveValue【消防施設】&#10;有形固定資産減価償却率">
          <a:extLst>
            <a:ext uri="{FF2B5EF4-FFF2-40B4-BE49-F238E27FC236}">
              <a16:creationId xmlns:a16="http://schemas.microsoft.com/office/drawing/2014/main" id="{E2D4E0D9-EA04-4DB7-BD61-A1CE4980E573}"/>
            </a:ext>
          </a:extLst>
        </xdr:cNvPr>
        <xdr:cNvSpPr txBox="1"/>
      </xdr:nvSpPr>
      <xdr:spPr>
        <a:xfrm>
          <a:off x="13500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78395</xdr:rowOff>
    </xdr:from>
    <xdr:ext cx="405111" cy="259045"/>
    <xdr:sp macro="" textlink="">
      <xdr:nvSpPr>
        <xdr:cNvPr id="682" name="n_4aveValue【消防施設】&#10;有形固定資産減価償却率">
          <a:extLst>
            <a:ext uri="{FF2B5EF4-FFF2-40B4-BE49-F238E27FC236}">
              <a16:creationId xmlns:a16="http://schemas.microsoft.com/office/drawing/2014/main" id="{9FBF56F3-364B-4271-B6AD-1C2455E79B1B}"/>
            </a:ext>
          </a:extLst>
        </xdr:cNvPr>
        <xdr:cNvSpPr txBox="1"/>
      </xdr:nvSpPr>
      <xdr:spPr>
        <a:xfrm>
          <a:off x="126117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98896</xdr:rowOff>
    </xdr:from>
    <xdr:ext cx="405111" cy="259045"/>
    <xdr:sp macro="" textlink="">
      <xdr:nvSpPr>
        <xdr:cNvPr id="683" name="n_1mainValue【消防施設】&#10;有形固定資産減価償却率">
          <a:extLst>
            <a:ext uri="{FF2B5EF4-FFF2-40B4-BE49-F238E27FC236}">
              <a16:creationId xmlns:a16="http://schemas.microsoft.com/office/drawing/2014/main" id="{75B2D4D8-3A93-452A-8522-EA62E9254EEF}"/>
            </a:ext>
          </a:extLst>
        </xdr:cNvPr>
        <xdr:cNvSpPr txBox="1"/>
      </xdr:nvSpPr>
      <xdr:spPr>
        <a:xfrm>
          <a:off x="152660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684" name="n_2mainValue【消防施設】&#10;有形固定資産減価償却率">
          <a:extLst>
            <a:ext uri="{FF2B5EF4-FFF2-40B4-BE49-F238E27FC236}">
              <a16:creationId xmlns:a16="http://schemas.microsoft.com/office/drawing/2014/main" id="{B2BA0F1C-FD2C-40C6-A0F7-A15B17499B83}"/>
            </a:ext>
          </a:extLst>
        </xdr:cNvPr>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28683</xdr:rowOff>
    </xdr:from>
    <xdr:ext cx="405111" cy="259045"/>
    <xdr:sp macro="" textlink="">
      <xdr:nvSpPr>
        <xdr:cNvPr id="685" name="n_3mainValue【消防施設】&#10;有形固定資産減価償却率">
          <a:extLst>
            <a:ext uri="{FF2B5EF4-FFF2-40B4-BE49-F238E27FC236}">
              <a16:creationId xmlns:a16="http://schemas.microsoft.com/office/drawing/2014/main" id="{D20C0C16-9D6D-4003-B408-E7DF06CE50D7}"/>
            </a:ext>
          </a:extLst>
        </xdr:cNvPr>
        <xdr:cNvSpPr txBox="1"/>
      </xdr:nvSpPr>
      <xdr:spPr>
        <a:xfrm>
          <a:off x="135007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157678</xdr:rowOff>
    </xdr:from>
    <xdr:ext cx="405111" cy="259045"/>
    <xdr:sp macro="" textlink="">
      <xdr:nvSpPr>
        <xdr:cNvPr id="686" name="n_4mainValue【消防施設】&#10;有形固定資産減価償却率">
          <a:extLst>
            <a:ext uri="{FF2B5EF4-FFF2-40B4-BE49-F238E27FC236}">
              <a16:creationId xmlns:a16="http://schemas.microsoft.com/office/drawing/2014/main" id="{CFC21A7B-144B-4BBA-9255-F46660496740}"/>
            </a:ext>
          </a:extLst>
        </xdr:cNvPr>
        <xdr:cNvSpPr txBox="1"/>
      </xdr:nvSpPr>
      <xdr:spPr>
        <a:xfrm>
          <a:off x="126117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D7F78120-BBC2-4321-9E8A-43E1E265CA4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7B696AE5-0534-4DA4-8D90-113DF7D76F6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AFC4D7B0-CADE-46F8-B7F0-20A9BFEC3C1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005C8ECA-09BE-42E4-A16A-D60CFA094A1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75D1B7FF-B01F-4A51-8F74-646E4C6C3F3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4A7A6189-E1C8-4299-AC2E-B417F26A54F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9FF3DC09-CC47-4071-AE7A-B8773A16994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3E2C748F-8CCE-4F9A-87E0-5046C787384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9BF5D710-A61C-4196-93D1-17D25E382C4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1645CFE5-6BC4-4A05-AF32-0C0A402D092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7" name="直線コネクタ 696">
          <a:extLst>
            <a:ext uri="{FF2B5EF4-FFF2-40B4-BE49-F238E27FC236}">
              <a16:creationId xmlns:a16="http://schemas.microsoft.com/office/drawing/2014/main" id="{76972EF7-E316-4269-98D9-5F40E04D22FE}"/>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8" name="テキスト ボックス 697">
          <a:extLst>
            <a:ext uri="{FF2B5EF4-FFF2-40B4-BE49-F238E27FC236}">
              <a16:creationId xmlns:a16="http://schemas.microsoft.com/office/drawing/2014/main" id="{979C4DB4-607C-4938-8023-95BAA8EB9846}"/>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9" name="直線コネクタ 698">
          <a:extLst>
            <a:ext uri="{FF2B5EF4-FFF2-40B4-BE49-F238E27FC236}">
              <a16:creationId xmlns:a16="http://schemas.microsoft.com/office/drawing/2014/main" id="{A6043474-4FE6-4785-A62F-79C80F878134}"/>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0" name="テキスト ボックス 699">
          <a:extLst>
            <a:ext uri="{FF2B5EF4-FFF2-40B4-BE49-F238E27FC236}">
              <a16:creationId xmlns:a16="http://schemas.microsoft.com/office/drawing/2014/main" id="{D6F6466C-36E3-44EB-AD0A-AB1447855E4F}"/>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1" name="直線コネクタ 700">
          <a:extLst>
            <a:ext uri="{FF2B5EF4-FFF2-40B4-BE49-F238E27FC236}">
              <a16:creationId xmlns:a16="http://schemas.microsoft.com/office/drawing/2014/main" id="{4B1ECE91-176A-4196-842E-B0BF66373E07}"/>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2" name="テキスト ボックス 701">
          <a:extLst>
            <a:ext uri="{FF2B5EF4-FFF2-40B4-BE49-F238E27FC236}">
              <a16:creationId xmlns:a16="http://schemas.microsoft.com/office/drawing/2014/main" id="{C2852E30-ADEB-43FE-95FD-E02DEA20A02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3" name="直線コネクタ 702">
          <a:extLst>
            <a:ext uri="{FF2B5EF4-FFF2-40B4-BE49-F238E27FC236}">
              <a16:creationId xmlns:a16="http://schemas.microsoft.com/office/drawing/2014/main" id="{6175753D-3292-4E40-B13A-DA911C946E1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4" name="テキスト ボックス 703">
          <a:extLst>
            <a:ext uri="{FF2B5EF4-FFF2-40B4-BE49-F238E27FC236}">
              <a16:creationId xmlns:a16="http://schemas.microsoft.com/office/drawing/2014/main" id="{1266ECF7-A607-4301-91A2-4B576C8C1D39}"/>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5" name="直線コネクタ 704">
          <a:extLst>
            <a:ext uri="{FF2B5EF4-FFF2-40B4-BE49-F238E27FC236}">
              <a16:creationId xmlns:a16="http://schemas.microsoft.com/office/drawing/2014/main" id="{82483099-3FC5-40A6-814F-63EF6B91320B}"/>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6" name="テキスト ボックス 705">
          <a:extLst>
            <a:ext uri="{FF2B5EF4-FFF2-40B4-BE49-F238E27FC236}">
              <a16:creationId xmlns:a16="http://schemas.microsoft.com/office/drawing/2014/main" id="{6F98F402-7E1D-4410-A6B4-1F243AC858AE}"/>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7" name="直線コネクタ 706">
          <a:extLst>
            <a:ext uri="{FF2B5EF4-FFF2-40B4-BE49-F238E27FC236}">
              <a16:creationId xmlns:a16="http://schemas.microsoft.com/office/drawing/2014/main" id="{3143D4B8-815A-4D50-B5E5-A954927CF382}"/>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8" name="テキスト ボックス 707">
          <a:extLst>
            <a:ext uri="{FF2B5EF4-FFF2-40B4-BE49-F238E27FC236}">
              <a16:creationId xmlns:a16="http://schemas.microsoft.com/office/drawing/2014/main" id="{832D350E-4B0F-458A-A941-FDF191BA703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9" name="直線コネクタ 708">
          <a:extLst>
            <a:ext uri="{FF2B5EF4-FFF2-40B4-BE49-F238E27FC236}">
              <a16:creationId xmlns:a16="http://schemas.microsoft.com/office/drawing/2014/main" id="{93A2EAA5-1A6B-4C88-BB98-2B478E37CD8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0" name="テキスト ボックス 709">
          <a:extLst>
            <a:ext uri="{FF2B5EF4-FFF2-40B4-BE49-F238E27FC236}">
              <a16:creationId xmlns:a16="http://schemas.microsoft.com/office/drawing/2014/main" id="{1AAC8165-A86A-469D-B093-E270CFC4A65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1" name="【消防施設】&#10;一人当たり面積グラフ枠">
          <a:extLst>
            <a:ext uri="{FF2B5EF4-FFF2-40B4-BE49-F238E27FC236}">
              <a16:creationId xmlns:a16="http://schemas.microsoft.com/office/drawing/2014/main" id="{A064274A-81E4-4B70-99B3-F398288B545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72064</xdr:rowOff>
    </xdr:from>
    <xdr:to>
      <xdr:col>116</xdr:col>
      <xdr:colOff>62864</xdr:colOff>
      <xdr:row>86</xdr:row>
      <xdr:rowOff>168075</xdr:rowOff>
    </xdr:to>
    <xdr:cxnSp macro="">
      <xdr:nvCxnSpPr>
        <xdr:cNvPr id="712" name="直線コネクタ 711">
          <a:extLst>
            <a:ext uri="{FF2B5EF4-FFF2-40B4-BE49-F238E27FC236}">
              <a16:creationId xmlns:a16="http://schemas.microsoft.com/office/drawing/2014/main" id="{C9E77E38-1AFD-4604-ADF7-9B1040E58AC8}"/>
            </a:ext>
          </a:extLst>
        </xdr:cNvPr>
        <xdr:cNvCxnSpPr/>
      </xdr:nvCxnSpPr>
      <xdr:spPr>
        <a:xfrm flipV="1">
          <a:off x="22160864" y="13445164"/>
          <a:ext cx="0" cy="146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713" name="【消防施設】&#10;一人当たり面積最小値テキスト">
          <a:extLst>
            <a:ext uri="{FF2B5EF4-FFF2-40B4-BE49-F238E27FC236}">
              <a16:creationId xmlns:a16="http://schemas.microsoft.com/office/drawing/2014/main" id="{89C0949B-B0FE-4AA7-97D9-12611DDC886C}"/>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714" name="直線コネクタ 713">
          <a:extLst>
            <a:ext uri="{FF2B5EF4-FFF2-40B4-BE49-F238E27FC236}">
              <a16:creationId xmlns:a16="http://schemas.microsoft.com/office/drawing/2014/main" id="{17E03D3F-AB5D-43AB-8424-E1B1D43A0BEC}"/>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18741</xdr:rowOff>
    </xdr:from>
    <xdr:ext cx="469744" cy="259045"/>
    <xdr:sp macro="" textlink="">
      <xdr:nvSpPr>
        <xdr:cNvPr id="715" name="【消防施設】&#10;一人当たり面積最大値テキスト">
          <a:extLst>
            <a:ext uri="{FF2B5EF4-FFF2-40B4-BE49-F238E27FC236}">
              <a16:creationId xmlns:a16="http://schemas.microsoft.com/office/drawing/2014/main" id="{9B991E18-4FF0-403C-A11D-4932B519762B}"/>
            </a:ext>
          </a:extLst>
        </xdr:cNvPr>
        <xdr:cNvSpPr txBox="1"/>
      </xdr:nvSpPr>
      <xdr:spPr>
        <a:xfrm>
          <a:off x="22199600" y="1322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72064</xdr:rowOff>
    </xdr:from>
    <xdr:to>
      <xdr:col>116</xdr:col>
      <xdr:colOff>152400</xdr:colOff>
      <xdr:row>78</xdr:row>
      <xdr:rowOff>72064</xdr:rowOff>
    </xdr:to>
    <xdr:cxnSp macro="">
      <xdr:nvCxnSpPr>
        <xdr:cNvPr id="716" name="直線コネクタ 715">
          <a:extLst>
            <a:ext uri="{FF2B5EF4-FFF2-40B4-BE49-F238E27FC236}">
              <a16:creationId xmlns:a16="http://schemas.microsoft.com/office/drawing/2014/main" id="{05331102-5E7F-4A61-8CE6-67FB709E627E}"/>
            </a:ext>
          </a:extLst>
        </xdr:cNvPr>
        <xdr:cNvCxnSpPr/>
      </xdr:nvCxnSpPr>
      <xdr:spPr>
        <a:xfrm>
          <a:off x="22072600" y="1344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44793</xdr:rowOff>
    </xdr:from>
    <xdr:ext cx="469744" cy="259045"/>
    <xdr:sp macro="" textlink="">
      <xdr:nvSpPr>
        <xdr:cNvPr id="717" name="【消防施設】&#10;一人当たり面積平均値テキスト">
          <a:extLst>
            <a:ext uri="{FF2B5EF4-FFF2-40B4-BE49-F238E27FC236}">
              <a16:creationId xmlns:a16="http://schemas.microsoft.com/office/drawing/2014/main" id="{6A421261-ED78-42A8-B6D9-7F79D3D570FD}"/>
            </a:ext>
          </a:extLst>
        </xdr:cNvPr>
        <xdr:cNvSpPr txBox="1"/>
      </xdr:nvSpPr>
      <xdr:spPr>
        <a:xfrm>
          <a:off x="22199600" y="14618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21916</xdr:rowOff>
    </xdr:from>
    <xdr:to>
      <xdr:col>116</xdr:col>
      <xdr:colOff>114300</xdr:colOff>
      <xdr:row>86</xdr:row>
      <xdr:rowOff>123516</xdr:rowOff>
    </xdr:to>
    <xdr:sp macro="" textlink="">
      <xdr:nvSpPr>
        <xdr:cNvPr id="718" name="フローチャート: 判断 717">
          <a:extLst>
            <a:ext uri="{FF2B5EF4-FFF2-40B4-BE49-F238E27FC236}">
              <a16:creationId xmlns:a16="http://schemas.microsoft.com/office/drawing/2014/main" id="{27573B5F-E41F-4B1C-BB96-4FD6A38E02C3}"/>
            </a:ext>
          </a:extLst>
        </xdr:cNvPr>
        <xdr:cNvSpPr/>
      </xdr:nvSpPr>
      <xdr:spPr>
        <a:xfrm>
          <a:off x="22110700" y="1476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22244</xdr:rowOff>
    </xdr:from>
    <xdr:to>
      <xdr:col>112</xdr:col>
      <xdr:colOff>38100</xdr:colOff>
      <xdr:row>86</xdr:row>
      <xdr:rowOff>123844</xdr:rowOff>
    </xdr:to>
    <xdr:sp macro="" textlink="">
      <xdr:nvSpPr>
        <xdr:cNvPr id="719" name="フローチャート: 判断 718">
          <a:extLst>
            <a:ext uri="{FF2B5EF4-FFF2-40B4-BE49-F238E27FC236}">
              <a16:creationId xmlns:a16="http://schemas.microsoft.com/office/drawing/2014/main" id="{6841B3CD-AF91-49BA-B3A8-FC9ABB30418E}"/>
            </a:ext>
          </a:extLst>
        </xdr:cNvPr>
        <xdr:cNvSpPr/>
      </xdr:nvSpPr>
      <xdr:spPr>
        <a:xfrm>
          <a:off x="21272500" y="1476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40205</xdr:rowOff>
    </xdr:from>
    <xdr:to>
      <xdr:col>107</xdr:col>
      <xdr:colOff>101600</xdr:colOff>
      <xdr:row>86</xdr:row>
      <xdr:rowOff>141805</xdr:rowOff>
    </xdr:to>
    <xdr:sp macro="" textlink="">
      <xdr:nvSpPr>
        <xdr:cNvPr id="720" name="フローチャート: 判断 719">
          <a:extLst>
            <a:ext uri="{FF2B5EF4-FFF2-40B4-BE49-F238E27FC236}">
              <a16:creationId xmlns:a16="http://schemas.microsoft.com/office/drawing/2014/main" id="{6741542D-7DA9-441F-AF33-368465D382C8}"/>
            </a:ext>
          </a:extLst>
        </xdr:cNvPr>
        <xdr:cNvSpPr/>
      </xdr:nvSpPr>
      <xdr:spPr>
        <a:xfrm>
          <a:off x="20383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74495</xdr:rowOff>
    </xdr:from>
    <xdr:to>
      <xdr:col>102</xdr:col>
      <xdr:colOff>165100</xdr:colOff>
      <xdr:row>87</xdr:row>
      <xdr:rowOff>4645</xdr:rowOff>
    </xdr:to>
    <xdr:sp macro="" textlink="">
      <xdr:nvSpPr>
        <xdr:cNvPr id="721" name="フローチャート: 判断 720">
          <a:extLst>
            <a:ext uri="{FF2B5EF4-FFF2-40B4-BE49-F238E27FC236}">
              <a16:creationId xmlns:a16="http://schemas.microsoft.com/office/drawing/2014/main" id="{EB17F0B4-7263-4F16-B557-59B36D6C7668}"/>
            </a:ext>
          </a:extLst>
        </xdr:cNvPr>
        <xdr:cNvSpPr/>
      </xdr:nvSpPr>
      <xdr:spPr>
        <a:xfrm>
          <a:off x="19494500" y="1481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722" name="フローチャート: 判断 721">
          <a:extLst>
            <a:ext uri="{FF2B5EF4-FFF2-40B4-BE49-F238E27FC236}">
              <a16:creationId xmlns:a16="http://schemas.microsoft.com/office/drawing/2014/main" id="{46830545-6FFD-4DE4-9B4E-8D985E9948D5}"/>
            </a:ext>
          </a:extLst>
        </xdr:cNvPr>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BEF73783-6120-47CD-825E-BB08DF0981E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C5353F89-E27F-44D6-BBFE-8C88792A43F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BDFCFB87-FB26-450D-9FE5-A6E62D387A6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CDDDB102-8E9E-4214-A6F1-548594EB1A5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9FB08BA-44B4-4B32-BE0C-C3350E194DE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71555</xdr:rowOff>
    </xdr:from>
    <xdr:to>
      <xdr:col>116</xdr:col>
      <xdr:colOff>114300</xdr:colOff>
      <xdr:row>87</xdr:row>
      <xdr:rowOff>1705</xdr:rowOff>
    </xdr:to>
    <xdr:sp macro="" textlink="">
      <xdr:nvSpPr>
        <xdr:cNvPr id="728" name="楕円 727">
          <a:extLst>
            <a:ext uri="{FF2B5EF4-FFF2-40B4-BE49-F238E27FC236}">
              <a16:creationId xmlns:a16="http://schemas.microsoft.com/office/drawing/2014/main" id="{6BF40E2B-A936-4C2E-9E41-5DC031B87B93}"/>
            </a:ext>
          </a:extLst>
        </xdr:cNvPr>
        <xdr:cNvSpPr/>
      </xdr:nvSpPr>
      <xdr:spPr>
        <a:xfrm>
          <a:off x="22110700" y="148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343</xdr:rowOff>
    </xdr:from>
    <xdr:ext cx="469744" cy="259045"/>
    <xdr:sp macro="" textlink="">
      <xdr:nvSpPr>
        <xdr:cNvPr id="729" name="【消防施設】&#10;一人当たり面積該当値テキスト">
          <a:extLst>
            <a:ext uri="{FF2B5EF4-FFF2-40B4-BE49-F238E27FC236}">
              <a16:creationId xmlns:a16="http://schemas.microsoft.com/office/drawing/2014/main" id="{B684FAB5-E592-4FBD-BD40-D818A41CD0EC}"/>
            </a:ext>
          </a:extLst>
        </xdr:cNvPr>
        <xdr:cNvSpPr txBox="1"/>
      </xdr:nvSpPr>
      <xdr:spPr>
        <a:xfrm>
          <a:off x="22199600" y="1474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71882</xdr:rowOff>
    </xdr:from>
    <xdr:to>
      <xdr:col>112</xdr:col>
      <xdr:colOff>38100</xdr:colOff>
      <xdr:row>87</xdr:row>
      <xdr:rowOff>2032</xdr:rowOff>
    </xdr:to>
    <xdr:sp macro="" textlink="">
      <xdr:nvSpPr>
        <xdr:cNvPr id="730" name="楕円 729">
          <a:extLst>
            <a:ext uri="{FF2B5EF4-FFF2-40B4-BE49-F238E27FC236}">
              <a16:creationId xmlns:a16="http://schemas.microsoft.com/office/drawing/2014/main" id="{D201FBED-3A4A-4622-923E-B27C42596441}"/>
            </a:ext>
          </a:extLst>
        </xdr:cNvPr>
        <xdr:cNvSpPr/>
      </xdr:nvSpPr>
      <xdr:spPr>
        <a:xfrm>
          <a:off x="21272500" y="1481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122355</xdr:rowOff>
    </xdr:from>
    <xdr:to>
      <xdr:col>116</xdr:col>
      <xdr:colOff>63500</xdr:colOff>
      <xdr:row>86</xdr:row>
      <xdr:rowOff>122682</xdr:rowOff>
    </xdr:to>
    <xdr:cxnSp macro="">
      <xdr:nvCxnSpPr>
        <xdr:cNvPr id="731" name="直線コネクタ 730">
          <a:extLst>
            <a:ext uri="{FF2B5EF4-FFF2-40B4-BE49-F238E27FC236}">
              <a16:creationId xmlns:a16="http://schemas.microsoft.com/office/drawing/2014/main" id="{916F19A0-9457-4066-B21E-0942A0ACC63E}"/>
            </a:ext>
          </a:extLst>
        </xdr:cNvPr>
        <xdr:cNvCxnSpPr/>
      </xdr:nvCxnSpPr>
      <xdr:spPr>
        <a:xfrm flipV="1">
          <a:off x="21323300" y="14867055"/>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72535</xdr:rowOff>
    </xdr:from>
    <xdr:to>
      <xdr:col>107</xdr:col>
      <xdr:colOff>101600</xdr:colOff>
      <xdr:row>87</xdr:row>
      <xdr:rowOff>2685</xdr:rowOff>
    </xdr:to>
    <xdr:sp macro="" textlink="">
      <xdr:nvSpPr>
        <xdr:cNvPr id="732" name="楕円 731">
          <a:extLst>
            <a:ext uri="{FF2B5EF4-FFF2-40B4-BE49-F238E27FC236}">
              <a16:creationId xmlns:a16="http://schemas.microsoft.com/office/drawing/2014/main" id="{F030FF75-8ED8-4A98-BFED-0A801FF3553C}"/>
            </a:ext>
          </a:extLst>
        </xdr:cNvPr>
        <xdr:cNvSpPr/>
      </xdr:nvSpPr>
      <xdr:spPr>
        <a:xfrm>
          <a:off x="20383500" y="148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122682</xdr:rowOff>
    </xdr:from>
    <xdr:to>
      <xdr:col>111</xdr:col>
      <xdr:colOff>177800</xdr:colOff>
      <xdr:row>86</xdr:row>
      <xdr:rowOff>123335</xdr:rowOff>
    </xdr:to>
    <xdr:cxnSp macro="">
      <xdr:nvCxnSpPr>
        <xdr:cNvPr id="733" name="直線コネクタ 732">
          <a:extLst>
            <a:ext uri="{FF2B5EF4-FFF2-40B4-BE49-F238E27FC236}">
              <a16:creationId xmlns:a16="http://schemas.microsoft.com/office/drawing/2014/main" id="{92BE98CD-06B9-4DF4-916C-21F4B3D62B16}"/>
            </a:ext>
          </a:extLst>
        </xdr:cNvPr>
        <xdr:cNvCxnSpPr/>
      </xdr:nvCxnSpPr>
      <xdr:spPr>
        <a:xfrm flipV="1">
          <a:off x="20434300" y="1486738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72862</xdr:rowOff>
    </xdr:from>
    <xdr:to>
      <xdr:col>102</xdr:col>
      <xdr:colOff>165100</xdr:colOff>
      <xdr:row>87</xdr:row>
      <xdr:rowOff>3012</xdr:rowOff>
    </xdr:to>
    <xdr:sp macro="" textlink="">
      <xdr:nvSpPr>
        <xdr:cNvPr id="734" name="楕円 733">
          <a:extLst>
            <a:ext uri="{FF2B5EF4-FFF2-40B4-BE49-F238E27FC236}">
              <a16:creationId xmlns:a16="http://schemas.microsoft.com/office/drawing/2014/main" id="{AE2D0133-0424-46E1-B91C-C7282797962C}"/>
            </a:ext>
          </a:extLst>
        </xdr:cNvPr>
        <xdr:cNvSpPr/>
      </xdr:nvSpPr>
      <xdr:spPr>
        <a:xfrm>
          <a:off x="19494500" y="148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123335</xdr:rowOff>
    </xdr:from>
    <xdr:to>
      <xdr:col>107</xdr:col>
      <xdr:colOff>50800</xdr:colOff>
      <xdr:row>86</xdr:row>
      <xdr:rowOff>123662</xdr:rowOff>
    </xdr:to>
    <xdr:cxnSp macro="">
      <xdr:nvCxnSpPr>
        <xdr:cNvPr id="735" name="直線コネクタ 734">
          <a:extLst>
            <a:ext uri="{FF2B5EF4-FFF2-40B4-BE49-F238E27FC236}">
              <a16:creationId xmlns:a16="http://schemas.microsoft.com/office/drawing/2014/main" id="{95D632B5-B8E4-41BC-A387-FCA60B1B9C88}"/>
            </a:ext>
          </a:extLst>
        </xdr:cNvPr>
        <xdr:cNvCxnSpPr/>
      </xdr:nvCxnSpPr>
      <xdr:spPr>
        <a:xfrm flipV="1">
          <a:off x="19545300" y="14868035"/>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72862</xdr:rowOff>
    </xdr:from>
    <xdr:to>
      <xdr:col>98</xdr:col>
      <xdr:colOff>38100</xdr:colOff>
      <xdr:row>87</xdr:row>
      <xdr:rowOff>3012</xdr:rowOff>
    </xdr:to>
    <xdr:sp macro="" textlink="">
      <xdr:nvSpPr>
        <xdr:cNvPr id="736" name="楕円 735">
          <a:extLst>
            <a:ext uri="{FF2B5EF4-FFF2-40B4-BE49-F238E27FC236}">
              <a16:creationId xmlns:a16="http://schemas.microsoft.com/office/drawing/2014/main" id="{DBEFC470-79D4-4C17-9ABB-CD0EB8444FBC}"/>
            </a:ext>
          </a:extLst>
        </xdr:cNvPr>
        <xdr:cNvSpPr/>
      </xdr:nvSpPr>
      <xdr:spPr>
        <a:xfrm>
          <a:off x="18605500" y="148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123662</xdr:rowOff>
    </xdr:from>
    <xdr:to>
      <xdr:col>102</xdr:col>
      <xdr:colOff>114300</xdr:colOff>
      <xdr:row>86</xdr:row>
      <xdr:rowOff>123662</xdr:rowOff>
    </xdr:to>
    <xdr:cxnSp macro="">
      <xdr:nvCxnSpPr>
        <xdr:cNvPr id="737" name="直線コネクタ 736">
          <a:extLst>
            <a:ext uri="{FF2B5EF4-FFF2-40B4-BE49-F238E27FC236}">
              <a16:creationId xmlns:a16="http://schemas.microsoft.com/office/drawing/2014/main" id="{EE436EC4-2314-49F0-8DEC-2E1483607B2B}"/>
            </a:ext>
          </a:extLst>
        </xdr:cNvPr>
        <xdr:cNvCxnSpPr/>
      </xdr:nvCxnSpPr>
      <xdr:spPr>
        <a:xfrm>
          <a:off x="18656300" y="148683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140371</xdr:rowOff>
    </xdr:from>
    <xdr:ext cx="469744" cy="259045"/>
    <xdr:sp macro="" textlink="">
      <xdr:nvSpPr>
        <xdr:cNvPr id="738" name="n_1aveValue【消防施設】&#10;一人当たり面積">
          <a:extLst>
            <a:ext uri="{FF2B5EF4-FFF2-40B4-BE49-F238E27FC236}">
              <a16:creationId xmlns:a16="http://schemas.microsoft.com/office/drawing/2014/main" id="{B95BA9CF-0717-438F-A2D7-F8E8B428B168}"/>
            </a:ext>
          </a:extLst>
        </xdr:cNvPr>
        <xdr:cNvSpPr txBox="1"/>
      </xdr:nvSpPr>
      <xdr:spPr>
        <a:xfrm>
          <a:off x="21075727" y="1454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158332</xdr:rowOff>
    </xdr:from>
    <xdr:ext cx="469744" cy="259045"/>
    <xdr:sp macro="" textlink="">
      <xdr:nvSpPr>
        <xdr:cNvPr id="739" name="n_2aveValue【消防施設】&#10;一人当たり面積">
          <a:extLst>
            <a:ext uri="{FF2B5EF4-FFF2-40B4-BE49-F238E27FC236}">
              <a16:creationId xmlns:a16="http://schemas.microsoft.com/office/drawing/2014/main" id="{FEBCC6B7-CFC9-4959-AA39-DC7E85B9B995}"/>
            </a:ext>
          </a:extLst>
        </xdr:cNvPr>
        <xdr:cNvSpPr txBox="1"/>
      </xdr:nvSpPr>
      <xdr:spPr>
        <a:xfrm>
          <a:off x="20199427" y="145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167222</xdr:rowOff>
    </xdr:from>
    <xdr:ext cx="469744" cy="259045"/>
    <xdr:sp macro="" textlink="">
      <xdr:nvSpPr>
        <xdr:cNvPr id="740" name="n_3aveValue【消防施設】&#10;一人当たり面積">
          <a:extLst>
            <a:ext uri="{FF2B5EF4-FFF2-40B4-BE49-F238E27FC236}">
              <a16:creationId xmlns:a16="http://schemas.microsoft.com/office/drawing/2014/main" id="{FEF9B18F-4360-4889-B824-8A1B73BACED3}"/>
            </a:ext>
          </a:extLst>
        </xdr:cNvPr>
        <xdr:cNvSpPr txBox="1"/>
      </xdr:nvSpPr>
      <xdr:spPr>
        <a:xfrm>
          <a:off x="19310427" y="149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168201</xdr:rowOff>
    </xdr:from>
    <xdr:ext cx="469744" cy="259045"/>
    <xdr:sp macro="" textlink="">
      <xdr:nvSpPr>
        <xdr:cNvPr id="741" name="n_4aveValue【消防施設】&#10;一人当たり面積">
          <a:extLst>
            <a:ext uri="{FF2B5EF4-FFF2-40B4-BE49-F238E27FC236}">
              <a16:creationId xmlns:a16="http://schemas.microsoft.com/office/drawing/2014/main" id="{CF257194-8244-4A85-9066-90AEF8D40DDC}"/>
            </a:ext>
          </a:extLst>
        </xdr:cNvPr>
        <xdr:cNvSpPr txBox="1"/>
      </xdr:nvSpPr>
      <xdr:spPr>
        <a:xfrm>
          <a:off x="18421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164609</xdr:rowOff>
    </xdr:from>
    <xdr:ext cx="469744" cy="259045"/>
    <xdr:sp macro="" textlink="">
      <xdr:nvSpPr>
        <xdr:cNvPr id="742" name="n_1mainValue【消防施設】&#10;一人当たり面積">
          <a:extLst>
            <a:ext uri="{FF2B5EF4-FFF2-40B4-BE49-F238E27FC236}">
              <a16:creationId xmlns:a16="http://schemas.microsoft.com/office/drawing/2014/main" id="{B577E1CE-7500-43AE-A8AB-E4CF897E6D87}"/>
            </a:ext>
          </a:extLst>
        </xdr:cNvPr>
        <xdr:cNvSpPr txBox="1"/>
      </xdr:nvSpPr>
      <xdr:spPr>
        <a:xfrm>
          <a:off x="21075727" y="1490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165262</xdr:rowOff>
    </xdr:from>
    <xdr:ext cx="469744" cy="259045"/>
    <xdr:sp macro="" textlink="">
      <xdr:nvSpPr>
        <xdr:cNvPr id="743" name="n_2mainValue【消防施設】&#10;一人当たり面積">
          <a:extLst>
            <a:ext uri="{FF2B5EF4-FFF2-40B4-BE49-F238E27FC236}">
              <a16:creationId xmlns:a16="http://schemas.microsoft.com/office/drawing/2014/main" id="{AAD72EA2-426B-409E-801F-3A8152357FF3}"/>
            </a:ext>
          </a:extLst>
        </xdr:cNvPr>
        <xdr:cNvSpPr txBox="1"/>
      </xdr:nvSpPr>
      <xdr:spPr>
        <a:xfrm>
          <a:off x="20199427" y="1490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19539</xdr:rowOff>
    </xdr:from>
    <xdr:ext cx="469744" cy="259045"/>
    <xdr:sp macro="" textlink="">
      <xdr:nvSpPr>
        <xdr:cNvPr id="744" name="n_3mainValue【消防施設】&#10;一人当たり面積">
          <a:extLst>
            <a:ext uri="{FF2B5EF4-FFF2-40B4-BE49-F238E27FC236}">
              <a16:creationId xmlns:a16="http://schemas.microsoft.com/office/drawing/2014/main" id="{E60B4B72-72F3-48DF-929D-5A3C8629E820}"/>
            </a:ext>
          </a:extLst>
        </xdr:cNvPr>
        <xdr:cNvSpPr txBox="1"/>
      </xdr:nvSpPr>
      <xdr:spPr>
        <a:xfrm>
          <a:off x="19310427" y="1459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19539</xdr:rowOff>
    </xdr:from>
    <xdr:ext cx="469744" cy="259045"/>
    <xdr:sp macro="" textlink="">
      <xdr:nvSpPr>
        <xdr:cNvPr id="745" name="n_4mainValue【消防施設】&#10;一人当たり面積">
          <a:extLst>
            <a:ext uri="{FF2B5EF4-FFF2-40B4-BE49-F238E27FC236}">
              <a16:creationId xmlns:a16="http://schemas.microsoft.com/office/drawing/2014/main" id="{73BDDA61-2D68-47EA-8EDC-3E0B12F537F9}"/>
            </a:ext>
          </a:extLst>
        </xdr:cNvPr>
        <xdr:cNvSpPr txBox="1"/>
      </xdr:nvSpPr>
      <xdr:spPr>
        <a:xfrm>
          <a:off x="18421427" y="1459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a:extLst>
            <a:ext uri="{FF2B5EF4-FFF2-40B4-BE49-F238E27FC236}">
              <a16:creationId xmlns:a16="http://schemas.microsoft.com/office/drawing/2014/main" id="{E1FBD624-842A-4AFB-A4CC-C1521ED5D58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a:extLst>
            <a:ext uri="{FF2B5EF4-FFF2-40B4-BE49-F238E27FC236}">
              <a16:creationId xmlns:a16="http://schemas.microsoft.com/office/drawing/2014/main" id="{E799612B-29D7-44E5-BCE4-FCF13760248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a:extLst>
            <a:ext uri="{FF2B5EF4-FFF2-40B4-BE49-F238E27FC236}">
              <a16:creationId xmlns:a16="http://schemas.microsoft.com/office/drawing/2014/main" id="{CB34FD4A-C5DE-482E-88A5-DB6B3C969AE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a:extLst>
            <a:ext uri="{FF2B5EF4-FFF2-40B4-BE49-F238E27FC236}">
              <a16:creationId xmlns:a16="http://schemas.microsoft.com/office/drawing/2014/main" id="{9452009C-052A-44DF-B053-E770B00B400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a:extLst>
            <a:ext uri="{FF2B5EF4-FFF2-40B4-BE49-F238E27FC236}">
              <a16:creationId xmlns:a16="http://schemas.microsoft.com/office/drawing/2014/main" id="{4D3BD8B9-8CCF-4319-9A8C-85233107ABE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a:extLst>
            <a:ext uri="{FF2B5EF4-FFF2-40B4-BE49-F238E27FC236}">
              <a16:creationId xmlns:a16="http://schemas.microsoft.com/office/drawing/2014/main" id="{A346D91A-9B07-4341-BD0F-683C8A228BE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a:extLst>
            <a:ext uri="{FF2B5EF4-FFF2-40B4-BE49-F238E27FC236}">
              <a16:creationId xmlns:a16="http://schemas.microsoft.com/office/drawing/2014/main" id="{1C504DFE-4F90-4150-B0DF-365EEFAAF16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a:extLst>
            <a:ext uri="{FF2B5EF4-FFF2-40B4-BE49-F238E27FC236}">
              <a16:creationId xmlns:a16="http://schemas.microsoft.com/office/drawing/2014/main" id="{35D73908-2012-4D9C-970D-95A57E4426D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a:extLst>
            <a:ext uri="{FF2B5EF4-FFF2-40B4-BE49-F238E27FC236}">
              <a16:creationId xmlns:a16="http://schemas.microsoft.com/office/drawing/2014/main" id="{5FFF6B64-7782-4E50-8B1F-8B7B7202C68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a:extLst>
            <a:ext uri="{FF2B5EF4-FFF2-40B4-BE49-F238E27FC236}">
              <a16:creationId xmlns:a16="http://schemas.microsoft.com/office/drawing/2014/main" id="{89087048-E48D-4BCE-9F05-544A7B53F38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a:extLst>
            <a:ext uri="{FF2B5EF4-FFF2-40B4-BE49-F238E27FC236}">
              <a16:creationId xmlns:a16="http://schemas.microsoft.com/office/drawing/2014/main" id="{27807C58-19C6-4244-96EE-3A65212BD7C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7" name="直線コネクタ 756">
          <a:extLst>
            <a:ext uri="{FF2B5EF4-FFF2-40B4-BE49-F238E27FC236}">
              <a16:creationId xmlns:a16="http://schemas.microsoft.com/office/drawing/2014/main" id="{3DADE764-9F18-42E9-B77B-62D21CBC3BB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8" name="テキスト ボックス 757">
          <a:extLst>
            <a:ext uri="{FF2B5EF4-FFF2-40B4-BE49-F238E27FC236}">
              <a16:creationId xmlns:a16="http://schemas.microsoft.com/office/drawing/2014/main" id="{017EFD50-C73D-45A5-90FC-87F98BF4E32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9" name="直線コネクタ 758">
          <a:extLst>
            <a:ext uri="{FF2B5EF4-FFF2-40B4-BE49-F238E27FC236}">
              <a16:creationId xmlns:a16="http://schemas.microsoft.com/office/drawing/2014/main" id="{EE3F74E6-3B79-4DF1-A627-336D0B43FF0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0" name="テキスト ボックス 759">
          <a:extLst>
            <a:ext uri="{FF2B5EF4-FFF2-40B4-BE49-F238E27FC236}">
              <a16:creationId xmlns:a16="http://schemas.microsoft.com/office/drawing/2014/main" id="{148015B6-C75A-4B44-AEA7-139B1E34F29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1" name="直線コネクタ 760">
          <a:extLst>
            <a:ext uri="{FF2B5EF4-FFF2-40B4-BE49-F238E27FC236}">
              <a16:creationId xmlns:a16="http://schemas.microsoft.com/office/drawing/2014/main" id="{70930286-36C1-4472-ACCD-0D461A160D5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2" name="テキスト ボックス 761">
          <a:extLst>
            <a:ext uri="{FF2B5EF4-FFF2-40B4-BE49-F238E27FC236}">
              <a16:creationId xmlns:a16="http://schemas.microsoft.com/office/drawing/2014/main" id="{D232EBB3-4D12-4568-845B-D52934BE5E4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3" name="直線コネクタ 762">
          <a:extLst>
            <a:ext uri="{FF2B5EF4-FFF2-40B4-BE49-F238E27FC236}">
              <a16:creationId xmlns:a16="http://schemas.microsoft.com/office/drawing/2014/main" id="{7AF1B8DD-5862-4775-B52F-9EF44231FBF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4" name="テキスト ボックス 763">
          <a:extLst>
            <a:ext uri="{FF2B5EF4-FFF2-40B4-BE49-F238E27FC236}">
              <a16:creationId xmlns:a16="http://schemas.microsoft.com/office/drawing/2014/main" id="{BA838F62-0694-440B-8410-A8C4DD6969E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5" name="直線コネクタ 764">
          <a:extLst>
            <a:ext uri="{FF2B5EF4-FFF2-40B4-BE49-F238E27FC236}">
              <a16:creationId xmlns:a16="http://schemas.microsoft.com/office/drawing/2014/main" id="{73CC485D-8AFD-4894-BA4C-C6B037C4B2D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6" name="テキスト ボックス 765">
          <a:extLst>
            <a:ext uri="{FF2B5EF4-FFF2-40B4-BE49-F238E27FC236}">
              <a16:creationId xmlns:a16="http://schemas.microsoft.com/office/drawing/2014/main" id="{711FDE3E-D890-4986-945A-B29E54D96D9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7" name="直線コネクタ 766">
          <a:extLst>
            <a:ext uri="{FF2B5EF4-FFF2-40B4-BE49-F238E27FC236}">
              <a16:creationId xmlns:a16="http://schemas.microsoft.com/office/drawing/2014/main" id="{1CD44928-F840-47F6-87E6-ADA771775CB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8" name="テキスト ボックス 767">
          <a:extLst>
            <a:ext uri="{FF2B5EF4-FFF2-40B4-BE49-F238E27FC236}">
              <a16:creationId xmlns:a16="http://schemas.microsoft.com/office/drawing/2014/main" id="{E79B6984-5F94-460C-A16B-D3C15FFADCE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a:extLst>
            <a:ext uri="{FF2B5EF4-FFF2-40B4-BE49-F238E27FC236}">
              <a16:creationId xmlns:a16="http://schemas.microsoft.com/office/drawing/2014/main" id="{E7F70C94-2B6A-4897-A2C2-0F36C9836B7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庁舎】&#10;有形固定資産減価償却率グラフ枠">
          <a:extLst>
            <a:ext uri="{FF2B5EF4-FFF2-40B4-BE49-F238E27FC236}">
              <a16:creationId xmlns:a16="http://schemas.microsoft.com/office/drawing/2014/main" id="{1776B3A4-CCFE-4088-9D0C-19385180670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109</xdr:row>
      <xdr:rowOff>35379</xdr:rowOff>
    </xdr:to>
    <xdr:cxnSp macro="">
      <xdr:nvCxnSpPr>
        <xdr:cNvPr id="771" name="直線コネクタ 770">
          <a:extLst>
            <a:ext uri="{FF2B5EF4-FFF2-40B4-BE49-F238E27FC236}">
              <a16:creationId xmlns:a16="http://schemas.microsoft.com/office/drawing/2014/main" id="{DC5F81F9-0D90-4460-860B-3AC310F4A468}"/>
            </a:ext>
          </a:extLst>
        </xdr:cNvPr>
        <xdr:cNvCxnSpPr/>
      </xdr:nvCxnSpPr>
      <xdr:spPr>
        <a:xfrm flipV="1">
          <a:off x="16318864"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2" name="【庁舎】&#10;有形固定資産減価償却率最小値テキスト">
          <a:extLst>
            <a:ext uri="{FF2B5EF4-FFF2-40B4-BE49-F238E27FC236}">
              <a16:creationId xmlns:a16="http://schemas.microsoft.com/office/drawing/2014/main" id="{6701929D-5E70-447E-9768-2D19DE6B19A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3" name="直線コネクタ 772">
          <a:extLst>
            <a:ext uri="{FF2B5EF4-FFF2-40B4-BE49-F238E27FC236}">
              <a16:creationId xmlns:a16="http://schemas.microsoft.com/office/drawing/2014/main" id="{9737A29C-C5C7-4FFA-BCDD-ADE6359B74C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74" name="【庁舎】&#10;有形固定資産減価償却率最大値テキスト">
          <a:extLst>
            <a:ext uri="{FF2B5EF4-FFF2-40B4-BE49-F238E27FC236}">
              <a16:creationId xmlns:a16="http://schemas.microsoft.com/office/drawing/2014/main" id="{D6AFE52E-551E-42B9-8DF3-272724ED238C}"/>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75" name="直線コネクタ 774">
          <a:extLst>
            <a:ext uri="{FF2B5EF4-FFF2-40B4-BE49-F238E27FC236}">
              <a16:creationId xmlns:a16="http://schemas.microsoft.com/office/drawing/2014/main" id="{C8638BE6-6FC1-4267-8220-70B19FA0DD5C}"/>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18885</xdr:rowOff>
    </xdr:from>
    <xdr:ext cx="405111" cy="259045"/>
    <xdr:sp macro="" textlink="">
      <xdr:nvSpPr>
        <xdr:cNvPr id="776" name="【庁舎】&#10;有形固定資産減価償却率平均値テキスト">
          <a:extLst>
            <a:ext uri="{FF2B5EF4-FFF2-40B4-BE49-F238E27FC236}">
              <a16:creationId xmlns:a16="http://schemas.microsoft.com/office/drawing/2014/main" id="{8E6BC2D2-BCEE-4F5E-BB77-BAC3E1842DFC}"/>
            </a:ext>
          </a:extLst>
        </xdr:cNvPr>
        <xdr:cNvSpPr txBox="1"/>
      </xdr:nvSpPr>
      <xdr:spPr>
        <a:xfrm>
          <a:off x="16357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777" name="フローチャート: 判断 776">
          <a:extLst>
            <a:ext uri="{FF2B5EF4-FFF2-40B4-BE49-F238E27FC236}">
              <a16:creationId xmlns:a16="http://schemas.microsoft.com/office/drawing/2014/main" id="{EFDD0EA0-DF87-4DA1-9C32-6B9BBE9C1C59}"/>
            </a:ext>
          </a:extLst>
        </xdr:cNvPr>
        <xdr:cNvSpPr/>
      </xdr:nvSpPr>
      <xdr:spPr>
        <a:xfrm>
          <a:off x="16268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78" name="フローチャート: 判断 777">
          <a:extLst>
            <a:ext uri="{FF2B5EF4-FFF2-40B4-BE49-F238E27FC236}">
              <a16:creationId xmlns:a16="http://schemas.microsoft.com/office/drawing/2014/main" id="{7054543E-4F0F-4926-B2B6-F1A7C97CE07E}"/>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79" name="フローチャート: 判断 778">
          <a:extLst>
            <a:ext uri="{FF2B5EF4-FFF2-40B4-BE49-F238E27FC236}">
              <a16:creationId xmlns:a16="http://schemas.microsoft.com/office/drawing/2014/main" id="{A97CC980-B0A8-4614-8FAD-6AF8859693F3}"/>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780" name="フローチャート: 判断 779">
          <a:extLst>
            <a:ext uri="{FF2B5EF4-FFF2-40B4-BE49-F238E27FC236}">
              <a16:creationId xmlns:a16="http://schemas.microsoft.com/office/drawing/2014/main" id="{08D07E2E-132C-447D-9237-6128AC19E05C}"/>
            </a:ext>
          </a:extLst>
        </xdr:cNvPr>
        <xdr:cNvSpPr/>
      </xdr:nvSpPr>
      <xdr:spPr>
        <a:xfrm>
          <a:off x="13652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781" name="フローチャート: 判断 780">
          <a:extLst>
            <a:ext uri="{FF2B5EF4-FFF2-40B4-BE49-F238E27FC236}">
              <a16:creationId xmlns:a16="http://schemas.microsoft.com/office/drawing/2014/main" id="{E5C0284A-7FE5-4A96-9150-B472F9F0EF60}"/>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C4D3795A-60CB-4968-AD6C-CA84422C3AE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E91CD09E-1695-4B0C-8689-808F227AF0D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E1DFB612-5B0B-4F70-B98F-2C9F212FCFC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B7E001EB-04B2-4F57-B840-47CC420C4A4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5458F206-CDB8-41EB-9A62-6FF00BE8D49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108676</xdr:rowOff>
    </xdr:from>
    <xdr:to>
      <xdr:col>85</xdr:col>
      <xdr:colOff>177800</xdr:colOff>
      <xdr:row>106</xdr:row>
      <xdr:rowOff>38826</xdr:rowOff>
    </xdr:to>
    <xdr:sp macro="" textlink="">
      <xdr:nvSpPr>
        <xdr:cNvPr id="787" name="楕円 786">
          <a:extLst>
            <a:ext uri="{FF2B5EF4-FFF2-40B4-BE49-F238E27FC236}">
              <a16:creationId xmlns:a16="http://schemas.microsoft.com/office/drawing/2014/main" id="{09187206-1737-4E38-8B00-5CA48AEAE6F3}"/>
            </a:ext>
          </a:extLst>
        </xdr:cNvPr>
        <xdr:cNvSpPr/>
      </xdr:nvSpPr>
      <xdr:spPr>
        <a:xfrm>
          <a:off x="162687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87103</xdr:rowOff>
    </xdr:from>
    <xdr:ext cx="405111" cy="259045"/>
    <xdr:sp macro="" textlink="">
      <xdr:nvSpPr>
        <xdr:cNvPr id="788" name="【庁舎】&#10;有形固定資産減価償却率該当値テキスト">
          <a:extLst>
            <a:ext uri="{FF2B5EF4-FFF2-40B4-BE49-F238E27FC236}">
              <a16:creationId xmlns:a16="http://schemas.microsoft.com/office/drawing/2014/main" id="{FA1137F9-29C6-4AE3-8D51-71793EC74958}"/>
            </a:ext>
          </a:extLst>
        </xdr:cNvPr>
        <xdr:cNvSpPr txBox="1"/>
      </xdr:nvSpPr>
      <xdr:spPr>
        <a:xfrm>
          <a:off x="16357600"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77651</xdr:rowOff>
    </xdr:from>
    <xdr:to>
      <xdr:col>81</xdr:col>
      <xdr:colOff>101600</xdr:colOff>
      <xdr:row>106</xdr:row>
      <xdr:rowOff>7801</xdr:rowOff>
    </xdr:to>
    <xdr:sp macro="" textlink="">
      <xdr:nvSpPr>
        <xdr:cNvPr id="789" name="楕円 788">
          <a:extLst>
            <a:ext uri="{FF2B5EF4-FFF2-40B4-BE49-F238E27FC236}">
              <a16:creationId xmlns:a16="http://schemas.microsoft.com/office/drawing/2014/main" id="{717D5FB9-7F1F-4386-A98E-23C216F3DD47}"/>
            </a:ext>
          </a:extLst>
        </xdr:cNvPr>
        <xdr:cNvSpPr/>
      </xdr:nvSpPr>
      <xdr:spPr>
        <a:xfrm>
          <a:off x="15430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128451</xdr:rowOff>
    </xdr:from>
    <xdr:to>
      <xdr:col>85</xdr:col>
      <xdr:colOff>127000</xdr:colOff>
      <xdr:row>105</xdr:row>
      <xdr:rowOff>159476</xdr:rowOff>
    </xdr:to>
    <xdr:cxnSp macro="">
      <xdr:nvCxnSpPr>
        <xdr:cNvPr id="790" name="直線コネクタ 789">
          <a:extLst>
            <a:ext uri="{FF2B5EF4-FFF2-40B4-BE49-F238E27FC236}">
              <a16:creationId xmlns:a16="http://schemas.microsoft.com/office/drawing/2014/main" id="{B9D4A556-AE5F-409B-A479-13CF2836B70D}"/>
            </a:ext>
          </a:extLst>
        </xdr:cNvPr>
        <xdr:cNvCxnSpPr/>
      </xdr:nvCxnSpPr>
      <xdr:spPr>
        <a:xfrm>
          <a:off x="15481300" y="1813070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62956</xdr:rowOff>
    </xdr:from>
    <xdr:to>
      <xdr:col>76</xdr:col>
      <xdr:colOff>165100</xdr:colOff>
      <xdr:row>105</xdr:row>
      <xdr:rowOff>164556</xdr:rowOff>
    </xdr:to>
    <xdr:sp macro="" textlink="">
      <xdr:nvSpPr>
        <xdr:cNvPr id="791" name="楕円 790">
          <a:extLst>
            <a:ext uri="{FF2B5EF4-FFF2-40B4-BE49-F238E27FC236}">
              <a16:creationId xmlns:a16="http://schemas.microsoft.com/office/drawing/2014/main" id="{F42F29DD-72F7-4010-889F-07F8A9D56A1C}"/>
            </a:ext>
          </a:extLst>
        </xdr:cNvPr>
        <xdr:cNvSpPr/>
      </xdr:nvSpPr>
      <xdr:spPr>
        <a:xfrm>
          <a:off x="14541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113756</xdr:rowOff>
    </xdr:from>
    <xdr:to>
      <xdr:col>81</xdr:col>
      <xdr:colOff>50800</xdr:colOff>
      <xdr:row>105</xdr:row>
      <xdr:rowOff>128451</xdr:rowOff>
    </xdr:to>
    <xdr:cxnSp macro="">
      <xdr:nvCxnSpPr>
        <xdr:cNvPr id="792" name="直線コネクタ 791">
          <a:extLst>
            <a:ext uri="{FF2B5EF4-FFF2-40B4-BE49-F238E27FC236}">
              <a16:creationId xmlns:a16="http://schemas.microsoft.com/office/drawing/2014/main" id="{5797B9D0-8BFF-4CA4-92F9-6AA3CEE98ECF}"/>
            </a:ext>
          </a:extLst>
        </xdr:cNvPr>
        <xdr:cNvCxnSpPr/>
      </xdr:nvCxnSpPr>
      <xdr:spPr>
        <a:xfrm>
          <a:off x="14592300" y="1811600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33564</xdr:rowOff>
    </xdr:from>
    <xdr:to>
      <xdr:col>72</xdr:col>
      <xdr:colOff>38100</xdr:colOff>
      <xdr:row>105</xdr:row>
      <xdr:rowOff>135164</xdr:rowOff>
    </xdr:to>
    <xdr:sp macro="" textlink="">
      <xdr:nvSpPr>
        <xdr:cNvPr id="793" name="楕円 792">
          <a:extLst>
            <a:ext uri="{FF2B5EF4-FFF2-40B4-BE49-F238E27FC236}">
              <a16:creationId xmlns:a16="http://schemas.microsoft.com/office/drawing/2014/main" id="{1FF052C8-1027-4A6D-8E05-390B831D7E92}"/>
            </a:ext>
          </a:extLst>
        </xdr:cNvPr>
        <xdr:cNvSpPr/>
      </xdr:nvSpPr>
      <xdr:spPr>
        <a:xfrm>
          <a:off x="13652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84364</xdr:rowOff>
    </xdr:from>
    <xdr:to>
      <xdr:col>76</xdr:col>
      <xdr:colOff>114300</xdr:colOff>
      <xdr:row>105</xdr:row>
      <xdr:rowOff>113756</xdr:rowOff>
    </xdr:to>
    <xdr:cxnSp macro="">
      <xdr:nvCxnSpPr>
        <xdr:cNvPr id="794" name="直線コネクタ 793">
          <a:extLst>
            <a:ext uri="{FF2B5EF4-FFF2-40B4-BE49-F238E27FC236}">
              <a16:creationId xmlns:a16="http://schemas.microsoft.com/office/drawing/2014/main" id="{B7F03633-E117-4C71-9181-0ED8F9A063E5}"/>
            </a:ext>
          </a:extLst>
        </xdr:cNvPr>
        <xdr:cNvCxnSpPr/>
      </xdr:nvCxnSpPr>
      <xdr:spPr>
        <a:xfrm>
          <a:off x="13703300" y="180866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907</xdr:rowOff>
    </xdr:from>
    <xdr:to>
      <xdr:col>67</xdr:col>
      <xdr:colOff>101600</xdr:colOff>
      <xdr:row>105</xdr:row>
      <xdr:rowOff>102507</xdr:rowOff>
    </xdr:to>
    <xdr:sp macro="" textlink="">
      <xdr:nvSpPr>
        <xdr:cNvPr id="795" name="楕円 794">
          <a:extLst>
            <a:ext uri="{FF2B5EF4-FFF2-40B4-BE49-F238E27FC236}">
              <a16:creationId xmlns:a16="http://schemas.microsoft.com/office/drawing/2014/main" id="{97A9470E-A355-475E-8F2A-8A8B21E10AB3}"/>
            </a:ext>
          </a:extLst>
        </xdr:cNvPr>
        <xdr:cNvSpPr/>
      </xdr:nvSpPr>
      <xdr:spPr>
        <a:xfrm>
          <a:off x="12763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51707</xdr:rowOff>
    </xdr:from>
    <xdr:to>
      <xdr:col>71</xdr:col>
      <xdr:colOff>177800</xdr:colOff>
      <xdr:row>105</xdr:row>
      <xdr:rowOff>84364</xdr:rowOff>
    </xdr:to>
    <xdr:cxnSp macro="">
      <xdr:nvCxnSpPr>
        <xdr:cNvPr id="796" name="直線コネクタ 795">
          <a:extLst>
            <a:ext uri="{FF2B5EF4-FFF2-40B4-BE49-F238E27FC236}">
              <a16:creationId xmlns:a16="http://schemas.microsoft.com/office/drawing/2014/main" id="{318AB6D0-AFDE-4523-B6FC-1ED9E382E997}"/>
            </a:ext>
          </a:extLst>
        </xdr:cNvPr>
        <xdr:cNvCxnSpPr/>
      </xdr:nvCxnSpPr>
      <xdr:spPr>
        <a:xfrm>
          <a:off x="12814300" y="18053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97" name="n_1aveValue【庁舎】&#10;有形固定資産減価償却率">
          <a:extLst>
            <a:ext uri="{FF2B5EF4-FFF2-40B4-BE49-F238E27FC236}">
              <a16:creationId xmlns:a16="http://schemas.microsoft.com/office/drawing/2014/main" id="{5CAA327D-29D8-41F5-8024-E55FBBA0891A}"/>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798" name="n_2aveValue【庁舎】&#10;有形固定資産減価償却率">
          <a:extLst>
            <a:ext uri="{FF2B5EF4-FFF2-40B4-BE49-F238E27FC236}">
              <a16:creationId xmlns:a16="http://schemas.microsoft.com/office/drawing/2014/main" id="{76FC746F-B51C-455C-B215-6C1CE66AD18C}"/>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117401</xdr:rowOff>
    </xdr:from>
    <xdr:ext cx="405111" cy="259045"/>
    <xdr:sp macro="" textlink="">
      <xdr:nvSpPr>
        <xdr:cNvPr id="799" name="n_3aveValue【庁舎】&#10;有形固定資産減価償却率">
          <a:extLst>
            <a:ext uri="{FF2B5EF4-FFF2-40B4-BE49-F238E27FC236}">
              <a16:creationId xmlns:a16="http://schemas.microsoft.com/office/drawing/2014/main" id="{99A14E50-A929-4B61-A293-1214F34E5EA6}"/>
            </a:ext>
          </a:extLst>
        </xdr:cNvPr>
        <xdr:cNvSpPr txBox="1"/>
      </xdr:nvSpPr>
      <xdr:spPr>
        <a:xfrm>
          <a:off x="13500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100165</xdr:rowOff>
    </xdr:from>
    <xdr:ext cx="405111" cy="259045"/>
    <xdr:sp macro="" textlink="">
      <xdr:nvSpPr>
        <xdr:cNvPr id="800" name="n_4aveValue【庁舎】&#10;有形固定資産減価償却率">
          <a:extLst>
            <a:ext uri="{FF2B5EF4-FFF2-40B4-BE49-F238E27FC236}">
              <a16:creationId xmlns:a16="http://schemas.microsoft.com/office/drawing/2014/main" id="{FD6E35A0-BC0D-4106-8A1B-FB59254A8B12}"/>
            </a:ext>
          </a:extLst>
        </xdr:cNvPr>
        <xdr:cNvSpPr txBox="1"/>
      </xdr:nvSpPr>
      <xdr:spPr>
        <a:xfrm>
          <a:off x="12611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170378</xdr:rowOff>
    </xdr:from>
    <xdr:ext cx="405111" cy="259045"/>
    <xdr:sp macro="" textlink="">
      <xdr:nvSpPr>
        <xdr:cNvPr id="801" name="n_1mainValue【庁舎】&#10;有形固定資産減価償却率">
          <a:extLst>
            <a:ext uri="{FF2B5EF4-FFF2-40B4-BE49-F238E27FC236}">
              <a16:creationId xmlns:a16="http://schemas.microsoft.com/office/drawing/2014/main" id="{C0F1F503-588E-4814-8698-8B366A03722F}"/>
            </a:ext>
          </a:extLst>
        </xdr:cNvPr>
        <xdr:cNvSpPr txBox="1"/>
      </xdr:nvSpPr>
      <xdr:spPr>
        <a:xfrm>
          <a:off x="15266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155683</xdr:rowOff>
    </xdr:from>
    <xdr:ext cx="405111" cy="259045"/>
    <xdr:sp macro="" textlink="">
      <xdr:nvSpPr>
        <xdr:cNvPr id="802" name="n_2mainValue【庁舎】&#10;有形固定資産減価償却率">
          <a:extLst>
            <a:ext uri="{FF2B5EF4-FFF2-40B4-BE49-F238E27FC236}">
              <a16:creationId xmlns:a16="http://schemas.microsoft.com/office/drawing/2014/main" id="{F552B0AF-3100-44AC-8B29-1A54AC44967E}"/>
            </a:ext>
          </a:extLst>
        </xdr:cNvPr>
        <xdr:cNvSpPr txBox="1"/>
      </xdr:nvSpPr>
      <xdr:spPr>
        <a:xfrm>
          <a:off x="14389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126291</xdr:rowOff>
    </xdr:from>
    <xdr:ext cx="405111" cy="259045"/>
    <xdr:sp macro="" textlink="">
      <xdr:nvSpPr>
        <xdr:cNvPr id="803" name="n_3mainValue【庁舎】&#10;有形固定資産減価償却率">
          <a:extLst>
            <a:ext uri="{FF2B5EF4-FFF2-40B4-BE49-F238E27FC236}">
              <a16:creationId xmlns:a16="http://schemas.microsoft.com/office/drawing/2014/main" id="{9719F2CB-773B-4AC3-B45F-B5DF736BACEC}"/>
            </a:ext>
          </a:extLst>
        </xdr:cNvPr>
        <xdr:cNvSpPr txBox="1"/>
      </xdr:nvSpPr>
      <xdr:spPr>
        <a:xfrm>
          <a:off x="13500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119034</xdr:rowOff>
    </xdr:from>
    <xdr:ext cx="405111" cy="259045"/>
    <xdr:sp macro="" textlink="">
      <xdr:nvSpPr>
        <xdr:cNvPr id="804" name="n_4mainValue【庁舎】&#10;有形固定資産減価償却率">
          <a:extLst>
            <a:ext uri="{FF2B5EF4-FFF2-40B4-BE49-F238E27FC236}">
              <a16:creationId xmlns:a16="http://schemas.microsoft.com/office/drawing/2014/main" id="{67247AA6-65EB-42A0-A298-0C749415EFBF}"/>
            </a:ext>
          </a:extLst>
        </xdr:cNvPr>
        <xdr:cNvSpPr txBox="1"/>
      </xdr:nvSpPr>
      <xdr:spPr>
        <a:xfrm>
          <a:off x="12611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a:extLst>
            <a:ext uri="{FF2B5EF4-FFF2-40B4-BE49-F238E27FC236}">
              <a16:creationId xmlns:a16="http://schemas.microsoft.com/office/drawing/2014/main" id="{9E508B3F-C620-4351-8B9B-E7920197CA9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a:extLst>
            <a:ext uri="{FF2B5EF4-FFF2-40B4-BE49-F238E27FC236}">
              <a16:creationId xmlns:a16="http://schemas.microsoft.com/office/drawing/2014/main" id="{0B79F4BD-E2D9-4239-9DDF-6145AD695C0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a:extLst>
            <a:ext uri="{FF2B5EF4-FFF2-40B4-BE49-F238E27FC236}">
              <a16:creationId xmlns:a16="http://schemas.microsoft.com/office/drawing/2014/main" id="{DC10D36C-3C36-4BFD-B686-790997C5992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a:extLst>
            <a:ext uri="{FF2B5EF4-FFF2-40B4-BE49-F238E27FC236}">
              <a16:creationId xmlns:a16="http://schemas.microsoft.com/office/drawing/2014/main" id="{E267BFC3-A06A-44C6-8E1E-61247548179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a:extLst>
            <a:ext uri="{FF2B5EF4-FFF2-40B4-BE49-F238E27FC236}">
              <a16:creationId xmlns:a16="http://schemas.microsoft.com/office/drawing/2014/main" id="{7783BC9C-0A89-4555-9C8A-67C871EB381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a:extLst>
            <a:ext uri="{FF2B5EF4-FFF2-40B4-BE49-F238E27FC236}">
              <a16:creationId xmlns:a16="http://schemas.microsoft.com/office/drawing/2014/main" id="{DA7B4682-677C-4CA8-98E4-D2854B12CD8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a:extLst>
            <a:ext uri="{FF2B5EF4-FFF2-40B4-BE49-F238E27FC236}">
              <a16:creationId xmlns:a16="http://schemas.microsoft.com/office/drawing/2014/main" id="{DB844C4D-A7C5-4F71-B61B-F184D198385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a:extLst>
            <a:ext uri="{FF2B5EF4-FFF2-40B4-BE49-F238E27FC236}">
              <a16:creationId xmlns:a16="http://schemas.microsoft.com/office/drawing/2014/main" id="{046C9A15-1B91-4B3A-B05C-3554F26F7F2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a:extLst>
            <a:ext uri="{FF2B5EF4-FFF2-40B4-BE49-F238E27FC236}">
              <a16:creationId xmlns:a16="http://schemas.microsoft.com/office/drawing/2014/main" id="{E321EFC4-70B7-4388-91A2-8E3C9542B61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a:extLst>
            <a:ext uri="{FF2B5EF4-FFF2-40B4-BE49-F238E27FC236}">
              <a16:creationId xmlns:a16="http://schemas.microsoft.com/office/drawing/2014/main" id="{4D19FE8E-2806-4DA2-B04B-A4EFBCEABD6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5" name="直線コネクタ 814">
          <a:extLst>
            <a:ext uri="{FF2B5EF4-FFF2-40B4-BE49-F238E27FC236}">
              <a16:creationId xmlns:a16="http://schemas.microsoft.com/office/drawing/2014/main" id="{D60D4146-18CD-4CD9-9873-ACEA549359C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6" name="テキスト ボックス 815">
          <a:extLst>
            <a:ext uri="{FF2B5EF4-FFF2-40B4-BE49-F238E27FC236}">
              <a16:creationId xmlns:a16="http://schemas.microsoft.com/office/drawing/2014/main" id="{64EAB617-7AB2-4121-BC16-04FE70520DE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7" name="直線コネクタ 816">
          <a:extLst>
            <a:ext uri="{FF2B5EF4-FFF2-40B4-BE49-F238E27FC236}">
              <a16:creationId xmlns:a16="http://schemas.microsoft.com/office/drawing/2014/main" id="{AB87673A-5C18-47A1-AD15-A57841D82E7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8" name="テキスト ボックス 817">
          <a:extLst>
            <a:ext uri="{FF2B5EF4-FFF2-40B4-BE49-F238E27FC236}">
              <a16:creationId xmlns:a16="http://schemas.microsoft.com/office/drawing/2014/main" id="{D6F952D0-39A6-4157-8C3D-FCEA9821B7C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9" name="直線コネクタ 818">
          <a:extLst>
            <a:ext uri="{FF2B5EF4-FFF2-40B4-BE49-F238E27FC236}">
              <a16:creationId xmlns:a16="http://schemas.microsoft.com/office/drawing/2014/main" id="{58067EC4-1D1C-4BB7-BA51-1178C5C48D3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0" name="テキスト ボックス 819">
          <a:extLst>
            <a:ext uri="{FF2B5EF4-FFF2-40B4-BE49-F238E27FC236}">
              <a16:creationId xmlns:a16="http://schemas.microsoft.com/office/drawing/2014/main" id="{A198F799-2190-4A97-BB90-612C24D20E7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1" name="直線コネクタ 820">
          <a:extLst>
            <a:ext uri="{FF2B5EF4-FFF2-40B4-BE49-F238E27FC236}">
              <a16:creationId xmlns:a16="http://schemas.microsoft.com/office/drawing/2014/main" id="{DA984BB8-080C-4B4E-9FF9-A8D4F4A42F8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2" name="テキスト ボックス 821">
          <a:extLst>
            <a:ext uri="{FF2B5EF4-FFF2-40B4-BE49-F238E27FC236}">
              <a16:creationId xmlns:a16="http://schemas.microsoft.com/office/drawing/2014/main" id="{B72292F5-690E-4952-B23D-1BD7102F2EF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3" name="直線コネクタ 822">
          <a:extLst>
            <a:ext uri="{FF2B5EF4-FFF2-40B4-BE49-F238E27FC236}">
              <a16:creationId xmlns:a16="http://schemas.microsoft.com/office/drawing/2014/main" id="{3CEDC35A-27EA-446A-B945-0ACC38F30BF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4" name="テキスト ボックス 823">
          <a:extLst>
            <a:ext uri="{FF2B5EF4-FFF2-40B4-BE49-F238E27FC236}">
              <a16:creationId xmlns:a16="http://schemas.microsoft.com/office/drawing/2014/main" id="{1AC33F0D-73A0-419E-9764-3E01DB0111C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5" name="直線コネクタ 824">
          <a:extLst>
            <a:ext uri="{FF2B5EF4-FFF2-40B4-BE49-F238E27FC236}">
              <a16:creationId xmlns:a16="http://schemas.microsoft.com/office/drawing/2014/main" id="{050B2A9D-D658-49B7-9336-E134206219D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6" name="テキスト ボックス 825">
          <a:extLst>
            <a:ext uri="{FF2B5EF4-FFF2-40B4-BE49-F238E27FC236}">
              <a16:creationId xmlns:a16="http://schemas.microsoft.com/office/drawing/2014/main" id="{727F50CC-AFD1-4376-9392-ADFE0F14B45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id="{2C755031-B388-42A0-9E9C-3913E1C7158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a:extLst>
            <a:ext uri="{FF2B5EF4-FFF2-40B4-BE49-F238E27FC236}">
              <a16:creationId xmlns:a16="http://schemas.microsoft.com/office/drawing/2014/main" id="{42A17969-B53D-4EE4-B522-74212E31214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庁舎】&#10;一人当たり面積グラフ枠">
          <a:extLst>
            <a:ext uri="{FF2B5EF4-FFF2-40B4-BE49-F238E27FC236}">
              <a16:creationId xmlns:a16="http://schemas.microsoft.com/office/drawing/2014/main" id="{98755EC4-5830-4F77-8233-276CE5C0545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107</xdr:row>
      <xdr:rowOff>149679</xdr:rowOff>
    </xdr:to>
    <xdr:cxnSp macro="">
      <xdr:nvCxnSpPr>
        <xdr:cNvPr id="830" name="直線コネクタ 829">
          <a:extLst>
            <a:ext uri="{FF2B5EF4-FFF2-40B4-BE49-F238E27FC236}">
              <a16:creationId xmlns:a16="http://schemas.microsoft.com/office/drawing/2014/main" id="{D54B608C-5E4B-4E2B-B51C-2FF273708A2C}"/>
            </a:ext>
          </a:extLst>
        </xdr:cNvPr>
        <xdr:cNvCxnSpPr/>
      </xdr:nvCxnSpPr>
      <xdr:spPr>
        <a:xfrm flipV="1">
          <a:off x="22160864" y="170121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153506</xdr:rowOff>
    </xdr:from>
    <xdr:ext cx="469744" cy="259045"/>
    <xdr:sp macro="" textlink="">
      <xdr:nvSpPr>
        <xdr:cNvPr id="831" name="【庁舎】&#10;一人当たり面積最小値テキスト">
          <a:extLst>
            <a:ext uri="{FF2B5EF4-FFF2-40B4-BE49-F238E27FC236}">
              <a16:creationId xmlns:a16="http://schemas.microsoft.com/office/drawing/2014/main" id="{348C99B7-A1AC-44CE-AE30-ED4DD1E99CC0}"/>
            </a:ext>
          </a:extLst>
        </xdr:cNvPr>
        <xdr:cNvSpPr txBox="1"/>
      </xdr:nvSpPr>
      <xdr:spPr>
        <a:xfrm>
          <a:off x="22199600" y="1849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149679</xdr:rowOff>
    </xdr:from>
    <xdr:to>
      <xdr:col>116</xdr:col>
      <xdr:colOff>152400</xdr:colOff>
      <xdr:row>107</xdr:row>
      <xdr:rowOff>149679</xdr:rowOff>
    </xdr:to>
    <xdr:cxnSp macro="">
      <xdr:nvCxnSpPr>
        <xdr:cNvPr id="832" name="直線コネクタ 831">
          <a:extLst>
            <a:ext uri="{FF2B5EF4-FFF2-40B4-BE49-F238E27FC236}">
              <a16:creationId xmlns:a16="http://schemas.microsoft.com/office/drawing/2014/main" id="{A30211D3-02DF-47AC-9763-544D2ACA9EC3}"/>
            </a:ext>
          </a:extLst>
        </xdr:cNvPr>
        <xdr:cNvCxnSpPr/>
      </xdr:nvCxnSpPr>
      <xdr:spPr>
        <a:xfrm>
          <a:off x="22072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833" name="【庁舎】&#10;一人当たり面積最大値テキスト">
          <a:extLst>
            <a:ext uri="{FF2B5EF4-FFF2-40B4-BE49-F238E27FC236}">
              <a16:creationId xmlns:a16="http://schemas.microsoft.com/office/drawing/2014/main" id="{2047ED95-2C61-497F-B9FD-85F95B1C2154}"/>
            </a:ext>
          </a:extLst>
        </xdr:cNvPr>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834" name="直線コネクタ 833">
          <a:extLst>
            <a:ext uri="{FF2B5EF4-FFF2-40B4-BE49-F238E27FC236}">
              <a16:creationId xmlns:a16="http://schemas.microsoft.com/office/drawing/2014/main" id="{48D4D962-BD38-4DF0-A2EA-F79D17410252}"/>
            </a:ext>
          </a:extLst>
        </xdr:cNvPr>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164209</xdr:rowOff>
    </xdr:from>
    <xdr:ext cx="469744" cy="259045"/>
    <xdr:sp macro="" textlink="">
      <xdr:nvSpPr>
        <xdr:cNvPr id="835" name="【庁舎】&#10;一人当たり面積平均値テキスト">
          <a:extLst>
            <a:ext uri="{FF2B5EF4-FFF2-40B4-BE49-F238E27FC236}">
              <a16:creationId xmlns:a16="http://schemas.microsoft.com/office/drawing/2014/main" id="{0587F84E-E824-434E-BD45-079CCC7334A5}"/>
            </a:ext>
          </a:extLst>
        </xdr:cNvPr>
        <xdr:cNvSpPr txBox="1"/>
      </xdr:nvSpPr>
      <xdr:spPr>
        <a:xfrm>
          <a:off x="22199600" y="17823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141332</xdr:rowOff>
    </xdr:from>
    <xdr:to>
      <xdr:col>116</xdr:col>
      <xdr:colOff>114300</xdr:colOff>
      <xdr:row>105</xdr:row>
      <xdr:rowOff>71482</xdr:rowOff>
    </xdr:to>
    <xdr:sp macro="" textlink="">
      <xdr:nvSpPr>
        <xdr:cNvPr id="836" name="フローチャート: 判断 835">
          <a:extLst>
            <a:ext uri="{FF2B5EF4-FFF2-40B4-BE49-F238E27FC236}">
              <a16:creationId xmlns:a16="http://schemas.microsoft.com/office/drawing/2014/main" id="{29952F0A-31F6-49E7-A3C3-491B6A0302F2}"/>
            </a:ext>
          </a:extLst>
        </xdr:cNvPr>
        <xdr:cNvSpPr/>
      </xdr:nvSpPr>
      <xdr:spPr>
        <a:xfrm>
          <a:off x="221107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156029</xdr:rowOff>
    </xdr:from>
    <xdr:to>
      <xdr:col>112</xdr:col>
      <xdr:colOff>38100</xdr:colOff>
      <xdr:row>105</xdr:row>
      <xdr:rowOff>86179</xdr:rowOff>
    </xdr:to>
    <xdr:sp macro="" textlink="">
      <xdr:nvSpPr>
        <xdr:cNvPr id="837" name="フローチャート: 判断 836">
          <a:extLst>
            <a:ext uri="{FF2B5EF4-FFF2-40B4-BE49-F238E27FC236}">
              <a16:creationId xmlns:a16="http://schemas.microsoft.com/office/drawing/2014/main" id="{AE929F8D-4FC5-4EB6-A84E-825BE419278E}"/>
            </a:ext>
          </a:extLst>
        </xdr:cNvPr>
        <xdr:cNvSpPr/>
      </xdr:nvSpPr>
      <xdr:spPr>
        <a:xfrm>
          <a:off x="2127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5806</xdr:rowOff>
    </xdr:from>
    <xdr:to>
      <xdr:col>107</xdr:col>
      <xdr:colOff>101600</xdr:colOff>
      <xdr:row>105</xdr:row>
      <xdr:rowOff>107406</xdr:rowOff>
    </xdr:to>
    <xdr:sp macro="" textlink="">
      <xdr:nvSpPr>
        <xdr:cNvPr id="838" name="フローチャート: 判断 837">
          <a:extLst>
            <a:ext uri="{FF2B5EF4-FFF2-40B4-BE49-F238E27FC236}">
              <a16:creationId xmlns:a16="http://schemas.microsoft.com/office/drawing/2014/main" id="{4E21A051-2DD6-4443-92AF-7A4D50F13456}"/>
            </a:ext>
          </a:extLst>
        </xdr:cNvPr>
        <xdr:cNvSpPr/>
      </xdr:nvSpPr>
      <xdr:spPr>
        <a:xfrm>
          <a:off x="2038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839" name="フローチャート: 判断 838">
          <a:extLst>
            <a:ext uri="{FF2B5EF4-FFF2-40B4-BE49-F238E27FC236}">
              <a16:creationId xmlns:a16="http://schemas.microsoft.com/office/drawing/2014/main" id="{6A162B1E-9F77-458F-8440-54131ED3A0D6}"/>
            </a:ext>
          </a:extLst>
        </xdr:cNvPr>
        <xdr:cNvSpPr/>
      </xdr:nvSpPr>
      <xdr:spPr>
        <a:xfrm>
          <a:off x="19494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40" name="フローチャート: 判断 839">
          <a:extLst>
            <a:ext uri="{FF2B5EF4-FFF2-40B4-BE49-F238E27FC236}">
              <a16:creationId xmlns:a16="http://schemas.microsoft.com/office/drawing/2014/main" id="{7A829830-7E35-4DC6-B96D-F733704CCCAA}"/>
            </a:ext>
          </a:extLst>
        </xdr:cNvPr>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AD6BE57A-9939-4F12-B602-F183145BD15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A90E22EA-E254-47AD-A648-4A629923AD6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48CD6DC6-8A8F-428E-B653-9E41AA7B5E3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E202E90E-62D6-416E-A85F-9D14832B4E2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C97A9D4B-88D7-4A6B-822B-8D78F4B1203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31931</xdr:rowOff>
    </xdr:from>
    <xdr:to>
      <xdr:col>116</xdr:col>
      <xdr:colOff>114300</xdr:colOff>
      <xdr:row>105</xdr:row>
      <xdr:rowOff>133531</xdr:rowOff>
    </xdr:to>
    <xdr:sp macro="" textlink="">
      <xdr:nvSpPr>
        <xdr:cNvPr id="846" name="楕円 845">
          <a:extLst>
            <a:ext uri="{FF2B5EF4-FFF2-40B4-BE49-F238E27FC236}">
              <a16:creationId xmlns:a16="http://schemas.microsoft.com/office/drawing/2014/main" id="{C8844053-094D-4BF6-8C46-8E8AD1494595}"/>
            </a:ext>
          </a:extLst>
        </xdr:cNvPr>
        <xdr:cNvSpPr/>
      </xdr:nvSpPr>
      <xdr:spPr>
        <a:xfrm>
          <a:off x="221107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10358</xdr:rowOff>
    </xdr:from>
    <xdr:ext cx="469744" cy="259045"/>
    <xdr:sp macro="" textlink="">
      <xdr:nvSpPr>
        <xdr:cNvPr id="847" name="【庁舎】&#10;一人当たり面積該当値テキスト">
          <a:extLst>
            <a:ext uri="{FF2B5EF4-FFF2-40B4-BE49-F238E27FC236}">
              <a16:creationId xmlns:a16="http://schemas.microsoft.com/office/drawing/2014/main" id="{E71136F1-023D-4EB8-9D4E-78C1E03F2A63}"/>
            </a:ext>
          </a:extLst>
        </xdr:cNvPr>
        <xdr:cNvSpPr txBox="1"/>
      </xdr:nvSpPr>
      <xdr:spPr>
        <a:xfrm>
          <a:off x="22199600" y="1801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41729</xdr:rowOff>
    </xdr:from>
    <xdr:to>
      <xdr:col>112</xdr:col>
      <xdr:colOff>38100</xdr:colOff>
      <xdr:row>105</xdr:row>
      <xdr:rowOff>143329</xdr:rowOff>
    </xdr:to>
    <xdr:sp macro="" textlink="">
      <xdr:nvSpPr>
        <xdr:cNvPr id="848" name="楕円 847">
          <a:extLst>
            <a:ext uri="{FF2B5EF4-FFF2-40B4-BE49-F238E27FC236}">
              <a16:creationId xmlns:a16="http://schemas.microsoft.com/office/drawing/2014/main" id="{89D1A476-F744-49D3-8BC7-50688E2B1D4E}"/>
            </a:ext>
          </a:extLst>
        </xdr:cNvPr>
        <xdr:cNvSpPr/>
      </xdr:nvSpPr>
      <xdr:spPr>
        <a:xfrm>
          <a:off x="21272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82731</xdr:rowOff>
    </xdr:from>
    <xdr:to>
      <xdr:col>116</xdr:col>
      <xdr:colOff>63500</xdr:colOff>
      <xdr:row>105</xdr:row>
      <xdr:rowOff>92529</xdr:rowOff>
    </xdr:to>
    <xdr:cxnSp macro="">
      <xdr:nvCxnSpPr>
        <xdr:cNvPr id="849" name="直線コネクタ 848">
          <a:extLst>
            <a:ext uri="{FF2B5EF4-FFF2-40B4-BE49-F238E27FC236}">
              <a16:creationId xmlns:a16="http://schemas.microsoft.com/office/drawing/2014/main" id="{51DE3BA7-07EF-4310-8AED-2B6728CF664E}"/>
            </a:ext>
          </a:extLst>
        </xdr:cNvPr>
        <xdr:cNvCxnSpPr/>
      </xdr:nvCxnSpPr>
      <xdr:spPr>
        <a:xfrm flipV="1">
          <a:off x="21323300" y="1808498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58057</xdr:rowOff>
    </xdr:from>
    <xdr:to>
      <xdr:col>107</xdr:col>
      <xdr:colOff>101600</xdr:colOff>
      <xdr:row>105</xdr:row>
      <xdr:rowOff>159657</xdr:rowOff>
    </xdr:to>
    <xdr:sp macro="" textlink="">
      <xdr:nvSpPr>
        <xdr:cNvPr id="850" name="楕円 849">
          <a:extLst>
            <a:ext uri="{FF2B5EF4-FFF2-40B4-BE49-F238E27FC236}">
              <a16:creationId xmlns:a16="http://schemas.microsoft.com/office/drawing/2014/main" id="{598CC176-54DC-424B-B029-C9C07DF59BBF}"/>
            </a:ext>
          </a:extLst>
        </xdr:cNvPr>
        <xdr:cNvSpPr/>
      </xdr:nvSpPr>
      <xdr:spPr>
        <a:xfrm>
          <a:off x="20383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92529</xdr:rowOff>
    </xdr:from>
    <xdr:to>
      <xdr:col>111</xdr:col>
      <xdr:colOff>177800</xdr:colOff>
      <xdr:row>105</xdr:row>
      <xdr:rowOff>108857</xdr:rowOff>
    </xdr:to>
    <xdr:cxnSp macro="">
      <xdr:nvCxnSpPr>
        <xdr:cNvPr id="851" name="直線コネクタ 850">
          <a:extLst>
            <a:ext uri="{FF2B5EF4-FFF2-40B4-BE49-F238E27FC236}">
              <a16:creationId xmlns:a16="http://schemas.microsoft.com/office/drawing/2014/main" id="{BB525060-9F5B-431A-BF81-AF189F0D734A}"/>
            </a:ext>
          </a:extLst>
        </xdr:cNvPr>
        <xdr:cNvCxnSpPr/>
      </xdr:nvCxnSpPr>
      <xdr:spPr>
        <a:xfrm flipV="1">
          <a:off x="20434300" y="1809477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67855</xdr:rowOff>
    </xdr:from>
    <xdr:to>
      <xdr:col>102</xdr:col>
      <xdr:colOff>165100</xdr:colOff>
      <xdr:row>105</xdr:row>
      <xdr:rowOff>169455</xdr:rowOff>
    </xdr:to>
    <xdr:sp macro="" textlink="">
      <xdr:nvSpPr>
        <xdr:cNvPr id="852" name="楕円 851">
          <a:extLst>
            <a:ext uri="{FF2B5EF4-FFF2-40B4-BE49-F238E27FC236}">
              <a16:creationId xmlns:a16="http://schemas.microsoft.com/office/drawing/2014/main" id="{F4538B5E-0929-4253-92F8-EC05CCEEBD5E}"/>
            </a:ext>
          </a:extLst>
        </xdr:cNvPr>
        <xdr:cNvSpPr/>
      </xdr:nvSpPr>
      <xdr:spPr>
        <a:xfrm>
          <a:off x="19494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108857</xdr:rowOff>
    </xdr:from>
    <xdr:to>
      <xdr:col>107</xdr:col>
      <xdr:colOff>50800</xdr:colOff>
      <xdr:row>105</xdr:row>
      <xdr:rowOff>118655</xdr:rowOff>
    </xdr:to>
    <xdr:cxnSp macro="">
      <xdr:nvCxnSpPr>
        <xdr:cNvPr id="853" name="直線コネクタ 852">
          <a:extLst>
            <a:ext uri="{FF2B5EF4-FFF2-40B4-BE49-F238E27FC236}">
              <a16:creationId xmlns:a16="http://schemas.microsoft.com/office/drawing/2014/main" id="{60558157-349C-4186-8234-ACEA414CE17F}"/>
            </a:ext>
          </a:extLst>
        </xdr:cNvPr>
        <xdr:cNvCxnSpPr/>
      </xdr:nvCxnSpPr>
      <xdr:spPr>
        <a:xfrm flipV="1">
          <a:off x="19545300" y="1811110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76019</xdr:rowOff>
    </xdr:from>
    <xdr:to>
      <xdr:col>98</xdr:col>
      <xdr:colOff>38100</xdr:colOff>
      <xdr:row>106</xdr:row>
      <xdr:rowOff>6169</xdr:rowOff>
    </xdr:to>
    <xdr:sp macro="" textlink="">
      <xdr:nvSpPr>
        <xdr:cNvPr id="854" name="楕円 853">
          <a:extLst>
            <a:ext uri="{FF2B5EF4-FFF2-40B4-BE49-F238E27FC236}">
              <a16:creationId xmlns:a16="http://schemas.microsoft.com/office/drawing/2014/main" id="{0E9B4AD2-F122-4435-96AF-7C32BB019689}"/>
            </a:ext>
          </a:extLst>
        </xdr:cNvPr>
        <xdr:cNvSpPr/>
      </xdr:nvSpPr>
      <xdr:spPr>
        <a:xfrm>
          <a:off x="18605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118655</xdr:rowOff>
    </xdr:from>
    <xdr:to>
      <xdr:col>102</xdr:col>
      <xdr:colOff>114300</xdr:colOff>
      <xdr:row>105</xdr:row>
      <xdr:rowOff>126819</xdr:rowOff>
    </xdr:to>
    <xdr:cxnSp macro="">
      <xdr:nvCxnSpPr>
        <xdr:cNvPr id="855" name="直線コネクタ 854">
          <a:extLst>
            <a:ext uri="{FF2B5EF4-FFF2-40B4-BE49-F238E27FC236}">
              <a16:creationId xmlns:a16="http://schemas.microsoft.com/office/drawing/2014/main" id="{35442EA3-52A3-43C9-915F-82FA1848F565}"/>
            </a:ext>
          </a:extLst>
        </xdr:cNvPr>
        <xdr:cNvCxnSpPr/>
      </xdr:nvCxnSpPr>
      <xdr:spPr>
        <a:xfrm flipV="1">
          <a:off x="18656300" y="18120905"/>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102706</xdr:rowOff>
    </xdr:from>
    <xdr:ext cx="469744" cy="259045"/>
    <xdr:sp macro="" textlink="">
      <xdr:nvSpPr>
        <xdr:cNvPr id="856" name="n_1aveValue【庁舎】&#10;一人当たり面積">
          <a:extLst>
            <a:ext uri="{FF2B5EF4-FFF2-40B4-BE49-F238E27FC236}">
              <a16:creationId xmlns:a16="http://schemas.microsoft.com/office/drawing/2014/main" id="{137C67F1-BE93-4D3F-8831-EF094E31C71D}"/>
            </a:ext>
          </a:extLst>
        </xdr:cNvPr>
        <xdr:cNvSpPr txBox="1"/>
      </xdr:nvSpPr>
      <xdr:spPr>
        <a:xfrm>
          <a:off x="210757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123933</xdr:rowOff>
    </xdr:from>
    <xdr:ext cx="469744" cy="259045"/>
    <xdr:sp macro="" textlink="">
      <xdr:nvSpPr>
        <xdr:cNvPr id="857" name="n_2aveValue【庁舎】&#10;一人当たり面積">
          <a:extLst>
            <a:ext uri="{FF2B5EF4-FFF2-40B4-BE49-F238E27FC236}">
              <a16:creationId xmlns:a16="http://schemas.microsoft.com/office/drawing/2014/main" id="{54BD2510-5452-460B-B516-6186B2AB3FE4}"/>
            </a:ext>
          </a:extLst>
        </xdr:cNvPr>
        <xdr:cNvSpPr txBox="1"/>
      </xdr:nvSpPr>
      <xdr:spPr>
        <a:xfrm>
          <a:off x="20199427" y="177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122300</xdr:rowOff>
    </xdr:from>
    <xdr:ext cx="469744" cy="259045"/>
    <xdr:sp macro="" textlink="">
      <xdr:nvSpPr>
        <xdr:cNvPr id="858" name="n_3aveValue【庁舎】&#10;一人当たり面積">
          <a:extLst>
            <a:ext uri="{FF2B5EF4-FFF2-40B4-BE49-F238E27FC236}">
              <a16:creationId xmlns:a16="http://schemas.microsoft.com/office/drawing/2014/main" id="{3E21D6B8-E07B-44EE-B670-2BD1A70DA9A7}"/>
            </a:ext>
          </a:extLst>
        </xdr:cNvPr>
        <xdr:cNvSpPr txBox="1"/>
      </xdr:nvSpPr>
      <xdr:spPr>
        <a:xfrm>
          <a:off x="193104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859" name="n_4aveValue【庁舎】&#10;一人当たり面積">
          <a:extLst>
            <a:ext uri="{FF2B5EF4-FFF2-40B4-BE49-F238E27FC236}">
              <a16:creationId xmlns:a16="http://schemas.microsoft.com/office/drawing/2014/main" id="{DBD08846-A1CD-4773-9A73-93E3D5FED2C6}"/>
            </a:ext>
          </a:extLst>
        </xdr:cNvPr>
        <xdr:cNvSpPr txBox="1"/>
      </xdr:nvSpPr>
      <xdr:spPr>
        <a:xfrm>
          <a:off x="18421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134456</xdr:rowOff>
    </xdr:from>
    <xdr:ext cx="469744" cy="259045"/>
    <xdr:sp macro="" textlink="">
      <xdr:nvSpPr>
        <xdr:cNvPr id="860" name="n_1mainValue【庁舎】&#10;一人当たり面積">
          <a:extLst>
            <a:ext uri="{FF2B5EF4-FFF2-40B4-BE49-F238E27FC236}">
              <a16:creationId xmlns:a16="http://schemas.microsoft.com/office/drawing/2014/main" id="{412C5D2B-F3E8-41BA-92EE-B1A3D011201A}"/>
            </a:ext>
          </a:extLst>
        </xdr:cNvPr>
        <xdr:cNvSpPr txBox="1"/>
      </xdr:nvSpPr>
      <xdr:spPr>
        <a:xfrm>
          <a:off x="21075727" y="1813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150784</xdr:rowOff>
    </xdr:from>
    <xdr:ext cx="469744" cy="259045"/>
    <xdr:sp macro="" textlink="">
      <xdr:nvSpPr>
        <xdr:cNvPr id="861" name="n_2mainValue【庁舎】&#10;一人当たり面積">
          <a:extLst>
            <a:ext uri="{FF2B5EF4-FFF2-40B4-BE49-F238E27FC236}">
              <a16:creationId xmlns:a16="http://schemas.microsoft.com/office/drawing/2014/main" id="{3F4BC4A3-D6BF-4FE0-A66B-C3B18CFB70BB}"/>
            </a:ext>
          </a:extLst>
        </xdr:cNvPr>
        <xdr:cNvSpPr txBox="1"/>
      </xdr:nvSpPr>
      <xdr:spPr>
        <a:xfrm>
          <a:off x="20199427" y="1815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160582</xdr:rowOff>
    </xdr:from>
    <xdr:ext cx="469744" cy="259045"/>
    <xdr:sp macro="" textlink="">
      <xdr:nvSpPr>
        <xdr:cNvPr id="862" name="n_3mainValue【庁舎】&#10;一人当たり面積">
          <a:extLst>
            <a:ext uri="{FF2B5EF4-FFF2-40B4-BE49-F238E27FC236}">
              <a16:creationId xmlns:a16="http://schemas.microsoft.com/office/drawing/2014/main" id="{DB0EDAB8-DCAC-47C7-912A-147BC2FBFF1B}"/>
            </a:ext>
          </a:extLst>
        </xdr:cNvPr>
        <xdr:cNvSpPr txBox="1"/>
      </xdr:nvSpPr>
      <xdr:spPr>
        <a:xfrm>
          <a:off x="19310427" y="1816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168746</xdr:rowOff>
    </xdr:from>
    <xdr:ext cx="469744" cy="259045"/>
    <xdr:sp macro="" textlink="">
      <xdr:nvSpPr>
        <xdr:cNvPr id="863" name="n_4mainValue【庁舎】&#10;一人当たり面積">
          <a:extLst>
            <a:ext uri="{FF2B5EF4-FFF2-40B4-BE49-F238E27FC236}">
              <a16:creationId xmlns:a16="http://schemas.microsoft.com/office/drawing/2014/main" id="{B3D2982D-2F42-4903-8878-79717483973A}"/>
            </a:ext>
          </a:extLst>
        </xdr:cNvPr>
        <xdr:cNvSpPr txBox="1"/>
      </xdr:nvSpPr>
      <xdr:spPr>
        <a:xfrm>
          <a:off x="18421427"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BC0F5B55-BEFB-49DE-9C33-48F98FBCDEA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A9A20363-9F5D-4D6F-833A-98593CBED66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34D19F8B-CF32-4E31-9F1A-EC55D256165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一般廃棄物施設及び消防施設は一部事務組合での共同処理となっている。</a:t>
          </a:r>
        </a:p>
        <a:p>
          <a:r>
            <a:rPr kumimoji="1" lang="ja-JP" altLang="en-US" sz="1300">
              <a:latin typeface="ＭＳ Ｐゴシック" panose="020B0600070205080204" pitchFamily="50" charset="-128"/>
              <a:ea typeface="ＭＳ Ｐゴシック" panose="020B0600070205080204" pitchFamily="50" charset="-128"/>
            </a:rPr>
            <a:t>　福祉施設及び保健センターについては、合併後の大規模改修を行っていないため減価償却率が高くなっている。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　今後は、公共施設個別施設計画に基づき老朽化対策に取り組んでいく。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election activeCell="Q25" sqref="Q25:V25"/>
    </sheetView>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83</v>
      </c>
      <c r="C2" s="176"/>
      <c r="D2" s="177"/>
    </row>
    <row r="3" spans="1:119" ht="18.75" customHeight="1" thickBot="1" x14ac:dyDescent="0.25">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6538462</v>
      </c>
      <c r="BO4" s="384"/>
      <c r="BP4" s="384"/>
      <c r="BQ4" s="384"/>
      <c r="BR4" s="384"/>
      <c r="BS4" s="384"/>
      <c r="BT4" s="384"/>
      <c r="BU4" s="385"/>
      <c r="BV4" s="383">
        <v>6563093</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6.4</v>
      </c>
      <c r="CU4" s="390"/>
      <c r="CV4" s="390"/>
      <c r="CW4" s="390"/>
      <c r="CX4" s="390"/>
      <c r="CY4" s="390"/>
      <c r="CZ4" s="390"/>
      <c r="DA4" s="391"/>
      <c r="DB4" s="389">
        <v>8</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6105633</v>
      </c>
      <c r="BO5" s="421"/>
      <c r="BP5" s="421"/>
      <c r="BQ5" s="421"/>
      <c r="BR5" s="421"/>
      <c r="BS5" s="421"/>
      <c r="BT5" s="421"/>
      <c r="BU5" s="422"/>
      <c r="BV5" s="420">
        <v>6186014</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90.9</v>
      </c>
      <c r="CU5" s="418"/>
      <c r="CV5" s="418"/>
      <c r="CW5" s="418"/>
      <c r="CX5" s="418"/>
      <c r="CY5" s="418"/>
      <c r="CZ5" s="418"/>
      <c r="DA5" s="419"/>
      <c r="DB5" s="417">
        <v>84.9</v>
      </c>
      <c r="DC5" s="418"/>
      <c r="DD5" s="418"/>
      <c r="DE5" s="418"/>
      <c r="DF5" s="418"/>
      <c r="DG5" s="418"/>
      <c r="DH5" s="418"/>
      <c r="DI5" s="419"/>
    </row>
    <row r="6" spans="1:119" ht="18.75" customHeight="1" x14ac:dyDescent="0.2">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104</v>
      </c>
      <c r="AV6" s="453"/>
      <c r="AW6" s="453"/>
      <c r="AX6" s="453"/>
      <c r="AY6" s="454" t="s">
        <v>105</v>
      </c>
      <c r="AZ6" s="455"/>
      <c r="BA6" s="455"/>
      <c r="BB6" s="455"/>
      <c r="BC6" s="455"/>
      <c r="BD6" s="455"/>
      <c r="BE6" s="455"/>
      <c r="BF6" s="455"/>
      <c r="BG6" s="455"/>
      <c r="BH6" s="455"/>
      <c r="BI6" s="455"/>
      <c r="BJ6" s="455"/>
      <c r="BK6" s="455"/>
      <c r="BL6" s="455"/>
      <c r="BM6" s="456"/>
      <c r="BN6" s="420">
        <v>432829</v>
      </c>
      <c r="BO6" s="421"/>
      <c r="BP6" s="421"/>
      <c r="BQ6" s="421"/>
      <c r="BR6" s="421"/>
      <c r="BS6" s="421"/>
      <c r="BT6" s="421"/>
      <c r="BU6" s="422"/>
      <c r="BV6" s="420">
        <v>377079</v>
      </c>
      <c r="BW6" s="421"/>
      <c r="BX6" s="421"/>
      <c r="BY6" s="421"/>
      <c r="BZ6" s="421"/>
      <c r="CA6" s="421"/>
      <c r="CB6" s="421"/>
      <c r="CC6" s="422"/>
      <c r="CD6" s="423" t="s">
        <v>106</v>
      </c>
      <c r="CE6" s="424"/>
      <c r="CF6" s="424"/>
      <c r="CG6" s="424"/>
      <c r="CH6" s="424"/>
      <c r="CI6" s="424"/>
      <c r="CJ6" s="424"/>
      <c r="CK6" s="424"/>
      <c r="CL6" s="424"/>
      <c r="CM6" s="424"/>
      <c r="CN6" s="424"/>
      <c r="CO6" s="424"/>
      <c r="CP6" s="424"/>
      <c r="CQ6" s="424"/>
      <c r="CR6" s="424"/>
      <c r="CS6" s="425"/>
      <c r="CT6" s="457">
        <v>92.2</v>
      </c>
      <c r="CU6" s="458"/>
      <c r="CV6" s="458"/>
      <c r="CW6" s="458"/>
      <c r="CX6" s="458"/>
      <c r="CY6" s="458"/>
      <c r="CZ6" s="458"/>
      <c r="DA6" s="459"/>
      <c r="DB6" s="457">
        <v>89.3</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107</v>
      </c>
      <c r="AN7" s="450"/>
      <c r="AO7" s="450"/>
      <c r="AP7" s="450"/>
      <c r="AQ7" s="450"/>
      <c r="AR7" s="450"/>
      <c r="AS7" s="450"/>
      <c r="AT7" s="451"/>
      <c r="AU7" s="452" t="s">
        <v>108</v>
      </c>
      <c r="AV7" s="453"/>
      <c r="AW7" s="453"/>
      <c r="AX7" s="453"/>
      <c r="AY7" s="454" t="s">
        <v>109</v>
      </c>
      <c r="AZ7" s="455"/>
      <c r="BA7" s="455"/>
      <c r="BB7" s="455"/>
      <c r="BC7" s="455"/>
      <c r="BD7" s="455"/>
      <c r="BE7" s="455"/>
      <c r="BF7" s="455"/>
      <c r="BG7" s="455"/>
      <c r="BH7" s="455"/>
      <c r="BI7" s="455"/>
      <c r="BJ7" s="455"/>
      <c r="BK7" s="455"/>
      <c r="BL7" s="455"/>
      <c r="BM7" s="456"/>
      <c r="BN7" s="420">
        <v>168662</v>
      </c>
      <c r="BO7" s="421"/>
      <c r="BP7" s="421"/>
      <c r="BQ7" s="421"/>
      <c r="BR7" s="421"/>
      <c r="BS7" s="421"/>
      <c r="BT7" s="421"/>
      <c r="BU7" s="422"/>
      <c r="BV7" s="420">
        <v>46157</v>
      </c>
      <c r="BW7" s="421"/>
      <c r="BX7" s="421"/>
      <c r="BY7" s="421"/>
      <c r="BZ7" s="421"/>
      <c r="CA7" s="421"/>
      <c r="CB7" s="421"/>
      <c r="CC7" s="422"/>
      <c r="CD7" s="423" t="s">
        <v>110</v>
      </c>
      <c r="CE7" s="424"/>
      <c r="CF7" s="424"/>
      <c r="CG7" s="424"/>
      <c r="CH7" s="424"/>
      <c r="CI7" s="424"/>
      <c r="CJ7" s="424"/>
      <c r="CK7" s="424"/>
      <c r="CL7" s="424"/>
      <c r="CM7" s="424"/>
      <c r="CN7" s="424"/>
      <c r="CO7" s="424"/>
      <c r="CP7" s="424"/>
      <c r="CQ7" s="424"/>
      <c r="CR7" s="424"/>
      <c r="CS7" s="425"/>
      <c r="CT7" s="420">
        <v>4095916</v>
      </c>
      <c r="CU7" s="421"/>
      <c r="CV7" s="421"/>
      <c r="CW7" s="421"/>
      <c r="CX7" s="421"/>
      <c r="CY7" s="421"/>
      <c r="CZ7" s="421"/>
      <c r="DA7" s="422"/>
      <c r="DB7" s="420">
        <v>4156167</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111</v>
      </c>
      <c r="AN8" s="450"/>
      <c r="AO8" s="450"/>
      <c r="AP8" s="450"/>
      <c r="AQ8" s="450"/>
      <c r="AR8" s="450"/>
      <c r="AS8" s="450"/>
      <c r="AT8" s="451"/>
      <c r="AU8" s="452" t="s">
        <v>96</v>
      </c>
      <c r="AV8" s="453"/>
      <c r="AW8" s="453"/>
      <c r="AX8" s="453"/>
      <c r="AY8" s="454" t="s">
        <v>112</v>
      </c>
      <c r="AZ8" s="455"/>
      <c r="BA8" s="455"/>
      <c r="BB8" s="455"/>
      <c r="BC8" s="455"/>
      <c r="BD8" s="455"/>
      <c r="BE8" s="455"/>
      <c r="BF8" s="455"/>
      <c r="BG8" s="455"/>
      <c r="BH8" s="455"/>
      <c r="BI8" s="455"/>
      <c r="BJ8" s="455"/>
      <c r="BK8" s="455"/>
      <c r="BL8" s="455"/>
      <c r="BM8" s="456"/>
      <c r="BN8" s="420">
        <v>264167</v>
      </c>
      <c r="BO8" s="421"/>
      <c r="BP8" s="421"/>
      <c r="BQ8" s="421"/>
      <c r="BR8" s="421"/>
      <c r="BS8" s="421"/>
      <c r="BT8" s="421"/>
      <c r="BU8" s="422"/>
      <c r="BV8" s="420">
        <v>330922</v>
      </c>
      <c r="BW8" s="421"/>
      <c r="BX8" s="421"/>
      <c r="BY8" s="421"/>
      <c r="BZ8" s="421"/>
      <c r="CA8" s="421"/>
      <c r="CB8" s="421"/>
      <c r="CC8" s="422"/>
      <c r="CD8" s="423" t="s">
        <v>113</v>
      </c>
      <c r="CE8" s="424"/>
      <c r="CF8" s="424"/>
      <c r="CG8" s="424"/>
      <c r="CH8" s="424"/>
      <c r="CI8" s="424"/>
      <c r="CJ8" s="424"/>
      <c r="CK8" s="424"/>
      <c r="CL8" s="424"/>
      <c r="CM8" s="424"/>
      <c r="CN8" s="424"/>
      <c r="CO8" s="424"/>
      <c r="CP8" s="424"/>
      <c r="CQ8" s="424"/>
      <c r="CR8" s="424"/>
      <c r="CS8" s="425"/>
      <c r="CT8" s="460">
        <v>0.39</v>
      </c>
      <c r="CU8" s="461"/>
      <c r="CV8" s="461"/>
      <c r="CW8" s="461"/>
      <c r="CX8" s="461"/>
      <c r="CY8" s="461"/>
      <c r="CZ8" s="461"/>
      <c r="DA8" s="462"/>
      <c r="DB8" s="460">
        <v>0.41</v>
      </c>
      <c r="DC8" s="461"/>
      <c r="DD8" s="461"/>
      <c r="DE8" s="461"/>
      <c r="DF8" s="461"/>
      <c r="DG8" s="461"/>
      <c r="DH8" s="461"/>
      <c r="DI8" s="462"/>
    </row>
    <row r="9" spans="1:119" ht="18.75" customHeight="1" thickBot="1" x14ac:dyDescent="0.25">
      <c r="A9" s="175"/>
      <c r="B9" s="414" t="s">
        <v>114</v>
      </c>
      <c r="C9" s="415"/>
      <c r="D9" s="415"/>
      <c r="E9" s="415"/>
      <c r="F9" s="415"/>
      <c r="G9" s="415"/>
      <c r="H9" s="415"/>
      <c r="I9" s="415"/>
      <c r="J9" s="415"/>
      <c r="K9" s="463"/>
      <c r="L9" s="464" t="s">
        <v>115</v>
      </c>
      <c r="M9" s="465"/>
      <c r="N9" s="465"/>
      <c r="O9" s="465"/>
      <c r="P9" s="465"/>
      <c r="Q9" s="466"/>
      <c r="R9" s="467">
        <v>10540</v>
      </c>
      <c r="S9" s="468"/>
      <c r="T9" s="468"/>
      <c r="U9" s="468"/>
      <c r="V9" s="469"/>
      <c r="W9" s="377" t="s">
        <v>116</v>
      </c>
      <c r="X9" s="378"/>
      <c r="Y9" s="378"/>
      <c r="Z9" s="378"/>
      <c r="AA9" s="378"/>
      <c r="AB9" s="378"/>
      <c r="AC9" s="378"/>
      <c r="AD9" s="378"/>
      <c r="AE9" s="378"/>
      <c r="AF9" s="378"/>
      <c r="AG9" s="378"/>
      <c r="AH9" s="378"/>
      <c r="AI9" s="378"/>
      <c r="AJ9" s="378"/>
      <c r="AK9" s="378"/>
      <c r="AL9" s="379"/>
      <c r="AM9" s="449" t="s">
        <v>117</v>
      </c>
      <c r="AN9" s="450"/>
      <c r="AO9" s="450"/>
      <c r="AP9" s="450"/>
      <c r="AQ9" s="450"/>
      <c r="AR9" s="450"/>
      <c r="AS9" s="450"/>
      <c r="AT9" s="451"/>
      <c r="AU9" s="452" t="s">
        <v>96</v>
      </c>
      <c r="AV9" s="453"/>
      <c r="AW9" s="453"/>
      <c r="AX9" s="453"/>
      <c r="AY9" s="454" t="s">
        <v>118</v>
      </c>
      <c r="AZ9" s="455"/>
      <c r="BA9" s="455"/>
      <c r="BB9" s="455"/>
      <c r="BC9" s="455"/>
      <c r="BD9" s="455"/>
      <c r="BE9" s="455"/>
      <c r="BF9" s="455"/>
      <c r="BG9" s="455"/>
      <c r="BH9" s="455"/>
      <c r="BI9" s="455"/>
      <c r="BJ9" s="455"/>
      <c r="BK9" s="455"/>
      <c r="BL9" s="455"/>
      <c r="BM9" s="456"/>
      <c r="BN9" s="420">
        <v>-66755</v>
      </c>
      <c r="BO9" s="421"/>
      <c r="BP9" s="421"/>
      <c r="BQ9" s="421"/>
      <c r="BR9" s="421"/>
      <c r="BS9" s="421"/>
      <c r="BT9" s="421"/>
      <c r="BU9" s="422"/>
      <c r="BV9" s="420">
        <v>120281</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13.9</v>
      </c>
      <c r="CU9" s="418"/>
      <c r="CV9" s="418"/>
      <c r="CW9" s="418"/>
      <c r="CX9" s="418"/>
      <c r="CY9" s="418"/>
      <c r="CZ9" s="418"/>
      <c r="DA9" s="419"/>
      <c r="DB9" s="417">
        <v>13.7</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120</v>
      </c>
      <c r="M10" s="450"/>
      <c r="N10" s="450"/>
      <c r="O10" s="450"/>
      <c r="P10" s="450"/>
      <c r="Q10" s="451"/>
      <c r="R10" s="471">
        <v>11492</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122</v>
      </c>
      <c r="AV10" s="453"/>
      <c r="AW10" s="453"/>
      <c r="AX10" s="453"/>
      <c r="AY10" s="454" t="s">
        <v>123</v>
      </c>
      <c r="AZ10" s="455"/>
      <c r="BA10" s="455"/>
      <c r="BB10" s="455"/>
      <c r="BC10" s="455"/>
      <c r="BD10" s="455"/>
      <c r="BE10" s="455"/>
      <c r="BF10" s="455"/>
      <c r="BG10" s="455"/>
      <c r="BH10" s="455"/>
      <c r="BI10" s="455"/>
      <c r="BJ10" s="455"/>
      <c r="BK10" s="455"/>
      <c r="BL10" s="455"/>
      <c r="BM10" s="456"/>
      <c r="BN10" s="420">
        <v>177251</v>
      </c>
      <c r="BO10" s="421"/>
      <c r="BP10" s="421"/>
      <c r="BQ10" s="421"/>
      <c r="BR10" s="421"/>
      <c r="BS10" s="421"/>
      <c r="BT10" s="421"/>
      <c r="BU10" s="422"/>
      <c r="BV10" s="420">
        <v>93547</v>
      </c>
      <c r="BW10" s="421"/>
      <c r="BX10" s="421"/>
      <c r="BY10" s="421"/>
      <c r="BZ10" s="421"/>
      <c r="CA10" s="421"/>
      <c r="CB10" s="421"/>
      <c r="CC10" s="422"/>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125</v>
      </c>
      <c r="M11" s="475"/>
      <c r="N11" s="475"/>
      <c r="O11" s="475"/>
      <c r="P11" s="475"/>
      <c r="Q11" s="476"/>
      <c r="R11" s="477" t="s">
        <v>126</v>
      </c>
      <c r="S11" s="478"/>
      <c r="T11" s="478"/>
      <c r="U11" s="478"/>
      <c r="V11" s="479"/>
      <c r="W11" s="408"/>
      <c r="X11" s="409"/>
      <c r="Y11" s="409"/>
      <c r="Z11" s="409"/>
      <c r="AA11" s="409"/>
      <c r="AB11" s="409"/>
      <c r="AC11" s="409"/>
      <c r="AD11" s="409"/>
      <c r="AE11" s="409"/>
      <c r="AF11" s="409"/>
      <c r="AG11" s="409"/>
      <c r="AH11" s="409"/>
      <c r="AI11" s="409"/>
      <c r="AJ11" s="409"/>
      <c r="AK11" s="409"/>
      <c r="AL11" s="412"/>
      <c r="AM11" s="449" t="s">
        <v>127</v>
      </c>
      <c r="AN11" s="450"/>
      <c r="AO11" s="450"/>
      <c r="AP11" s="450"/>
      <c r="AQ11" s="450"/>
      <c r="AR11" s="450"/>
      <c r="AS11" s="450"/>
      <c r="AT11" s="451"/>
      <c r="AU11" s="452" t="s">
        <v>128</v>
      </c>
      <c r="AV11" s="453"/>
      <c r="AW11" s="453"/>
      <c r="AX11" s="453"/>
      <c r="AY11" s="454" t="s">
        <v>129</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130</v>
      </c>
      <c r="CE11" s="424"/>
      <c r="CF11" s="424"/>
      <c r="CG11" s="424"/>
      <c r="CH11" s="424"/>
      <c r="CI11" s="424"/>
      <c r="CJ11" s="424"/>
      <c r="CK11" s="424"/>
      <c r="CL11" s="424"/>
      <c r="CM11" s="424"/>
      <c r="CN11" s="424"/>
      <c r="CO11" s="424"/>
      <c r="CP11" s="424"/>
      <c r="CQ11" s="424"/>
      <c r="CR11" s="424"/>
      <c r="CS11" s="425"/>
      <c r="CT11" s="460" t="s">
        <v>131</v>
      </c>
      <c r="CU11" s="461"/>
      <c r="CV11" s="461"/>
      <c r="CW11" s="461"/>
      <c r="CX11" s="461"/>
      <c r="CY11" s="461"/>
      <c r="CZ11" s="461"/>
      <c r="DA11" s="462"/>
      <c r="DB11" s="460" t="s">
        <v>131</v>
      </c>
      <c r="DC11" s="461"/>
      <c r="DD11" s="461"/>
      <c r="DE11" s="461"/>
      <c r="DF11" s="461"/>
      <c r="DG11" s="461"/>
      <c r="DH11" s="461"/>
      <c r="DI11" s="462"/>
    </row>
    <row r="12" spans="1:119" ht="18.75" customHeight="1" x14ac:dyDescent="0.2">
      <c r="A12" s="175"/>
      <c r="B12" s="480" t="s">
        <v>132</v>
      </c>
      <c r="C12" s="481"/>
      <c r="D12" s="481"/>
      <c r="E12" s="481"/>
      <c r="F12" s="481"/>
      <c r="G12" s="481"/>
      <c r="H12" s="481"/>
      <c r="I12" s="481"/>
      <c r="J12" s="481"/>
      <c r="K12" s="482"/>
      <c r="L12" s="489" t="s">
        <v>133</v>
      </c>
      <c r="M12" s="490"/>
      <c r="N12" s="490"/>
      <c r="O12" s="490"/>
      <c r="P12" s="490"/>
      <c r="Q12" s="491"/>
      <c r="R12" s="492">
        <v>10589</v>
      </c>
      <c r="S12" s="493"/>
      <c r="T12" s="493"/>
      <c r="U12" s="493"/>
      <c r="V12" s="494"/>
      <c r="W12" s="495" t="s">
        <v>1</v>
      </c>
      <c r="X12" s="453"/>
      <c r="Y12" s="453"/>
      <c r="Z12" s="453"/>
      <c r="AA12" s="453"/>
      <c r="AB12" s="496"/>
      <c r="AC12" s="497" t="s">
        <v>134</v>
      </c>
      <c r="AD12" s="498"/>
      <c r="AE12" s="498"/>
      <c r="AF12" s="498"/>
      <c r="AG12" s="499"/>
      <c r="AH12" s="497" t="s">
        <v>135</v>
      </c>
      <c r="AI12" s="498"/>
      <c r="AJ12" s="498"/>
      <c r="AK12" s="498"/>
      <c r="AL12" s="500"/>
      <c r="AM12" s="449" t="s">
        <v>136</v>
      </c>
      <c r="AN12" s="450"/>
      <c r="AO12" s="450"/>
      <c r="AP12" s="450"/>
      <c r="AQ12" s="450"/>
      <c r="AR12" s="450"/>
      <c r="AS12" s="450"/>
      <c r="AT12" s="451"/>
      <c r="AU12" s="452" t="s">
        <v>96</v>
      </c>
      <c r="AV12" s="453"/>
      <c r="AW12" s="453"/>
      <c r="AX12" s="453"/>
      <c r="AY12" s="454" t="s">
        <v>137</v>
      </c>
      <c r="AZ12" s="455"/>
      <c r="BA12" s="455"/>
      <c r="BB12" s="455"/>
      <c r="BC12" s="455"/>
      <c r="BD12" s="455"/>
      <c r="BE12" s="455"/>
      <c r="BF12" s="455"/>
      <c r="BG12" s="455"/>
      <c r="BH12" s="455"/>
      <c r="BI12" s="455"/>
      <c r="BJ12" s="455"/>
      <c r="BK12" s="455"/>
      <c r="BL12" s="455"/>
      <c r="BM12" s="456"/>
      <c r="BN12" s="420">
        <v>153171</v>
      </c>
      <c r="BO12" s="421"/>
      <c r="BP12" s="421"/>
      <c r="BQ12" s="421"/>
      <c r="BR12" s="421"/>
      <c r="BS12" s="421"/>
      <c r="BT12" s="421"/>
      <c r="BU12" s="422"/>
      <c r="BV12" s="420">
        <v>17784</v>
      </c>
      <c r="BW12" s="421"/>
      <c r="BX12" s="421"/>
      <c r="BY12" s="421"/>
      <c r="BZ12" s="421"/>
      <c r="CA12" s="421"/>
      <c r="CB12" s="421"/>
      <c r="CC12" s="422"/>
      <c r="CD12" s="423" t="s">
        <v>138</v>
      </c>
      <c r="CE12" s="424"/>
      <c r="CF12" s="424"/>
      <c r="CG12" s="424"/>
      <c r="CH12" s="424"/>
      <c r="CI12" s="424"/>
      <c r="CJ12" s="424"/>
      <c r="CK12" s="424"/>
      <c r="CL12" s="424"/>
      <c r="CM12" s="424"/>
      <c r="CN12" s="424"/>
      <c r="CO12" s="424"/>
      <c r="CP12" s="424"/>
      <c r="CQ12" s="424"/>
      <c r="CR12" s="424"/>
      <c r="CS12" s="425"/>
      <c r="CT12" s="460" t="s">
        <v>131</v>
      </c>
      <c r="CU12" s="461"/>
      <c r="CV12" s="461"/>
      <c r="CW12" s="461"/>
      <c r="CX12" s="461"/>
      <c r="CY12" s="461"/>
      <c r="CZ12" s="461"/>
      <c r="DA12" s="462"/>
      <c r="DB12" s="460" t="s">
        <v>131</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139</v>
      </c>
      <c r="N13" s="512"/>
      <c r="O13" s="512"/>
      <c r="P13" s="512"/>
      <c r="Q13" s="513"/>
      <c r="R13" s="504">
        <v>10390</v>
      </c>
      <c r="S13" s="505"/>
      <c r="T13" s="505"/>
      <c r="U13" s="505"/>
      <c r="V13" s="506"/>
      <c r="W13" s="436" t="s">
        <v>140</v>
      </c>
      <c r="X13" s="437"/>
      <c r="Y13" s="437"/>
      <c r="Z13" s="437"/>
      <c r="AA13" s="437"/>
      <c r="AB13" s="427"/>
      <c r="AC13" s="471">
        <v>201</v>
      </c>
      <c r="AD13" s="472"/>
      <c r="AE13" s="472"/>
      <c r="AF13" s="472"/>
      <c r="AG13" s="514"/>
      <c r="AH13" s="471">
        <v>216</v>
      </c>
      <c r="AI13" s="472"/>
      <c r="AJ13" s="472"/>
      <c r="AK13" s="472"/>
      <c r="AL13" s="473"/>
      <c r="AM13" s="449" t="s">
        <v>141</v>
      </c>
      <c r="AN13" s="450"/>
      <c r="AO13" s="450"/>
      <c r="AP13" s="450"/>
      <c r="AQ13" s="450"/>
      <c r="AR13" s="450"/>
      <c r="AS13" s="450"/>
      <c r="AT13" s="451"/>
      <c r="AU13" s="452" t="s">
        <v>128</v>
      </c>
      <c r="AV13" s="453"/>
      <c r="AW13" s="453"/>
      <c r="AX13" s="453"/>
      <c r="AY13" s="454" t="s">
        <v>142</v>
      </c>
      <c r="AZ13" s="455"/>
      <c r="BA13" s="455"/>
      <c r="BB13" s="455"/>
      <c r="BC13" s="455"/>
      <c r="BD13" s="455"/>
      <c r="BE13" s="455"/>
      <c r="BF13" s="455"/>
      <c r="BG13" s="455"/>
      <c r="BH13" s="455"/>
      <c r="BI13" s="455"/>
      <c r="BJ13" s="455"/>
      <c r="BK13" s="455"/>
      <c r="BL13" s="455"/>
      <c r="BM13" s="456"/>
      <c r="BN13" s="420">
        <v>-42675</v>
      </c>
      <c r="BO13" s="421"/>
      <c r="BP13" s="421"/>
      <c r="BQ13" s="421"/>
      <c r="BR13" s="421"/>
      <c r="BS13" s="421"/>
      <c r="BT13" s="421"/>
      <c r="BU13" s="422"/>
      <c r="BV13" s="420">
        <v>196044</v>
      </c>
      <c r="BW13" s="421"/>
      <c r="BX13" s="421"/>
      <c r="BY13" s="421"/>
      <c r="BZ13" s="421"/>
      <c r="CA13" s="421"/>
      <c r="CB13" s="421"/>
      <c r="CC13" s="422"/>
      <c r="CD13" s="423" t="s">
        <v>143</v>
      </c>
      <c r="CE13" s="424"/>
      <c r="CF13" s="424"/>
      <c r="CG13" s="424"/>
      <c r="CH13" s="424"/>
      <c r="CI13" s="424"/>
      <c r="CJ13" s="424"/>
      <c r="CK13" s="424"/>
      <c r="CL13" s="424"/>
      <c r="CM13" s="424"/>
      <c r="CN13" s="424"/>
      <c r="CO13" s="424"/>
      <c r="CP13" s="424"/>
      <c r="CQ13" s="424"/>
      <c r="CR13" s="424"/>
      <c r="CS13" s="425"/>
      <c r="CT13" s="417">
        <v>4.9000000000000004</v>
      </c>
      <c r="CU13" s="418"/>
      <c r="CV13" s="418"/>
      <c r="CW13" s="418"/>
      <c r="CX13" s="418"/>
      <c r="CY13" s="418"/>
      <c r="CZ13" s="418"/>
      <c r="DA13" s="419"/>
      <c r="DB13" s="417">
        <v>4.5</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144</v>
      </c>
      <c r="M14" s="502"/>
      <c r="N14" s="502"/>
      <c r="O14" s="502"/>
      <c r="P14" s="502"/>
      <c r="Q14" s="503"/>
      <c r="R14" s="504">
        <v>10759</v>
      </c>
      <c r="S14" s="505"/>
      <c r="T14" s="505"/>
      <c r="U14" s="505"/>
      <c r="V14" s="506"/>
      <c r="W14" s="410"/>
      <c r="X14" s="411"/>
      <c r="Y14" s="411"/>
      <c r="Z14" s="411"/>
      <c r="AA14" s="411"/>
      <c r="AB14" s="400"/>
      <c r="AC14" s="507">
        <v>3.8</v>
      </c>
      <c r="AD14" s="508"/>
      <c r="AE14" s="508"/>
      <c r="AF14" s="508"/>
      <c r="AG14" s="509"/>
      <c r="AH14" s="507">
        <v>3.7</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145</v>
      </c>
      <c r="CE14" s="516"/>
      <c r="CF14" s="516"/>
      <c r="CG14" s="516"/>
      <c r="CH14" s="516"/>
      <c r="CI14" s="516"/>
      <c r="CJ14" s="516"/>
      <c r="CK14" s="516"/>
      <c r="CL14" s="516"/>
      <c r="CM14" s="516"/>
      <c r="CN14" s="516"/>
      <c r="CO14" s="516"/>
      <c r="CP14" s="516"/>
      <c r="CQ14" s="516"/>
      <c r="CR14" s="516"/>
      <c r="CS14" s="517"/>
      <c r="CT14" s="518" t="s">
        <v>131</v>
      </c>
      <c r="CU14" s="519"/>
      <c r="CV14" s="519"/>
      <c r="CW14" s="519"/>
      <c r="CX14" s="519"/>
      <c r="CY14" s="519"/>
      <c r="CZ14" s="519"/>
      <c r="DA14" s="520"/>
      <c r="DB14" s="518">
        <v>5.9</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139</v>
      </c>
      <c r="N15" s="512"/>
      <c r="O15" s="512"/>
      <c r="P15" s="512"/>
      <c r="Q15" s="513"/>
      <c r="R15" s="504">
        <v>10575</v>
      </c>
      <c r="S15" s="505"/>
      <c r="T15" s="505"/>
      <c r="U15" s="505"/>
      <c r="V15" s="506"/>
      <c r="W15" s="436" t="s">
        <v>146</v>
      </c>
      <c r="X15" s="437"/>
      <c r="Y15" s="437"/>
      <c r="Z15" s="437"/>
      <c r="AA15" s="437"/>
      <c r="AB15" s="427"/>
      <c r="AC15" s="471">
        <v>1836</v>
      </c>
      <c r="AD15" s="472"/>
      <c r="AE15" s="472"/>
      <c r="AF15" s="472"/>
      <c r="AG15" s="514"/>
      <c r="AH15" s="471">
        <v>2159</v>
      </c>
      <c r="AI15" s="472"/>
      <c r="AJ15" s="472"/>
      <c r="AK15" s="472"/>
      <c r="AL15" s="473"/>
      <c r="AM15" s="449"/>
      <c r="AN15" s="450"/>
      <c r="AO15" s="450"/>
      <c r="AP15" s="450"/>
      <c r="AQ15" s="450"/>
      <c r="AR15" s="450"/>
      <c r="AS15" s="450"/>
      <c r="AT15" s="451"/>
      <c r="AU15" s="452"/>
      <c r="AV15" s="453"/>
      <c r="AW15" s="453"/>
      <c r="AX15" s="453"/>
      <c r="AY15" s="380" t="s">
        <v>147</v>
      </c>
      <c r="AZ15" s="381"/>
      <c r="BA15" s="381"/>
      <c r="BB15" s="381"/>
      <c r="BC15" s="381"/>
      <c r="BD15" s="381"/>
      <c r="BE15" s="381"/>
      <c r="BF15" s="381"/>
      <c r="BG15" s="381"/>
      <c r="BH15" s="381"/>
      <c r="BI15" s="381"/>
      <c r="BJ15" s="381"/>
      <c r="BK15" s="381"/>
      <c r="BL15" s="381"/>
      <c r="BM15" s="382"/>
      <c r="BN15" s="383">
        <v>1390634</v>
      </c>
      <c r="BO15" s="384"/>
      <c r="BP15" s="384"/>
      <c r="BQ15" s="384"/>
      <c r="BR15" s="384"/>
      <c r="BS15" s="384"/>
      <c r="BT15" s="384"/>
      <c r="BU15" s="385"/>
      <c r="BV15" s="383">
        <v>1338647</v>
      </c>
      <c r="BW15" s="384"/>
      <c r="BX15" s="384"/>
      <c r="BY15" s="384"/>
      <c r="BZ15" s="384"/>
      <c r="CA15" s="384"/>
      <c r="CB15" s="384"/>
      <c r="CC15" s="385"/>
      <c r="CD15" s="521" t="s">
        <v>148</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149</v>
      </c>
      <c r="M16" s="524"/>
      <c r="N16" s="524"/>
      <c r="O16" s="524"/>
      <c r="P16" s="524"/>
      <c r="Q16" s="525"/>
      <c r="R16" s="526" t="s">
        <v>150</v>
      </c>
      <c r="S16" s="527"/>
      <c r="T16" s="527"/>
      <c r="U16" s="527"/>
      <c r="V16" s="528"/>
      <c r="W16" s="410"/>
      <c r="X16" s="411"/>
      <c r="Y16" s="411"/>
      <c r="Z16" s="411"/>
      <c r="AA16" s="411"/>
      <c r="AB16" s="400"/>
      <c r="AC16" s="507">
        <v>34.799999999999997</v>
      </c>
      <c r="AD16" s="508"/>
      <c r="AE16" s="508"/>
      <c r="AF16" s="508"/>
      <c r="AG16" s="509"/>
      <c r="AH16" s="507">
        <v>36.799999999999997</v>
      </c>
      <c r="AI16" s="508"/>
      <c r="AJ16" s="508"/>
      <c r="AK16" s="508"/>
      <c r="AL16" s="510"/>
      <c r="AM16" s="449"/>
      <c r="AN16" s="450"/>
      <c r="AO16" s="450"/>
      <c r="AP16" s="450"/>
      <c r="AQ16" s="450"/>
      <c r="AR16" s="450"/>
      <c r="AS16" s="450"/>
      <c r="AT16" s="451"/>
      <c r="AU16" s="452"/>
      <c r="AV16" s="453"/>
      <c r="AW16" s="453"/>
      <c r="AX16" s="453"/>
      <c r="AY16" s="454" t="s">
        <v>151</v>
      </c>
      <c r="AZ16" s="455"/>
      <c r="BA16" s="455"/>
      <c r="BB16" s="455"/>
      <c r="BC16" s="455"/>
      <c r="BD16" s="455"/>
      <c r="BE16" s="455"/>
      <c r="BF16" s="455"/>
      <c r="BG16" s="455"/>
      <c r="BH16" s="455"/>
      <c r="BI16" s="455"/>
      <c r="BJ16" s="455"/>
      <c r="BK16" s="455"/>
      <c r="BL16" s="455"/>
      <c r="BM16" s="456"/>
      <c r="BN16" s="420">
        <v>3675377</v>
      </c>
      <c r="BO16" s="421"/>
      <c r="BP16" s="421"/>
      <c r="BQ16" s="421"/>
      <c r="BR16" s="421"/>
      <c r="BS16" s="421"/>
      <c r="BT16" s="421"/>
      <c r="BU16" s="422"/>
      <c r="BV16" s="420">
        <v>3603404</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152</v>
      </c>
      <c r="N17" s="532"/>
      <c r="O17" s="532"/>
      <c r="P17" s="532"/>
      <c r="Q17" s="533"/>
      <c r="R17" s="526" t="s">
        <v>153</v>
      </c>
      <c r="S17" s="527"/>
      <c r="T17" s="527"/>
      <c r="U17" s="527"/>
      <c r="V17" s="528"/>
      <c r="W17" s="436" t="s">
        <v>154</v>
      </c>
      <c r="X17" s="437"/>
      <c r="Y17" s="437"/>
      <c r="Z17" s="437"/>
      <c r="AA17" s="437"/>
      <c r="AB17" s="427"/>
      <c r="AC17" s="471">
        <v>3236</v>
      </c>
      <c r="AD17" s="472"/>
      <c r="AE17" s="472"/>
      <c r="AF17" s="472"/>
      <c r="AG17" s="514"/>
      <c r="AH17" s="471">
        <v>3486</v>
      </c>
      <c r="AI17" s="472"/>
      <c r="AJ17" s="472"/>
      <c r="AK17" s="472"/>
      <c r="AL17" s="473"/>
      <c r="AM17" s="449"/>
      <c r="AN17" s="450"/>
      <c r="AO17" s="450"/>
      <c r="AP17" s="450"/>
      <c r="AQ17" s="450"/>
      <c r="AR17" s="450"/>
      <c r="AS17" s="450"/>
      <c r="AT17" s="451"/>
      <c r="AU17" s="452"/>
      <c r="AV17" s="453"/>
      <c r="AW17" s="453"/>
      <c r="AX17" s="453"/>
      <c r="AY17" s="454" t="s">
        <v>155</v>
      </c>
      <c r="AZ17" s="455"/>
      <c r="BA17" s="455"/>
      <c r="BB17" s="455"/>
      <c r="BC17" s="455"/>
      <c r="BD17" s="455"/>
      <c r="BE17" s="455"/>
      <c r="BF17" s="455"/>
      <c r="BG17" s="455"/>
      <c r="BH17" s="455"/>
      <c r="BI17" s="455"/>
      <c r="BJ17" s="455"/>
      <c r="BK17" s="455"/>
      <c r="BL17" s="455"/>
      <c r="BM17" s="456"/>
      <c r="BN17" s="420">
        <v>1752844</v>
      </c>
      <c r="BO17" s="421"/>
      <c r="BP17" s="421"/>
      <c r="BQ17" s="421"/>
      <c r="BR17" s="421"/>
      <c r="BS17" s="421"/>
      <c r="BT17" s="421"/>
      <c r="BU17" s="422"/>
      <c r="BV17" s="420">
        <v>1681521</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156</v>
      </c>
      <c r="C18" s="463"/>
      <c r="D18" s="463"/>
      <c r="E18" s="543"/>
      <c r="F18" s="543"/>
      <c r="G18" s="543"/>
      <c r="H18" s="543"/>
      <c r="I18" s="543"/>
      <c r="J18" s="543"/>
      <c r="K18" s="543"/>
      <c r="L18" s="544">
        <v>55.9</v>
      </c>
      <c r="M18" s="544"/>
      <c r="N18" s="544"/>
      <c r="O18" s="544"/>
      <c r="P18" s="544"/>
      <c r="Q18" s="544"/>
      <c r="R18" s="545"/>
      <c r="S18" s="545"/>
      <c r="T18" s="545"/>
      <c r="U18" s="545"/>
      <c r="V18" s="546"/>
      <c r="W18" s="438"/>
      <c r="X18" s="439"/>
      <c r="Y18" s="439"/>
      <c r="Z18" s="439"/>
      <c r="AA18" s="439"/>
      <c r="AB18" s="430"/>
      <c r="AC18" s="547">
        <v>61.4</v>
      </c>
      <c r="AD18" s="548"/>
      <c r="AE18" s="548"/>
      <c r="AF18" s="548"/>
      <c r="AG18" s="549"/>
      <c r="AH18" s="547">
        <v>59.5</v>
      </c>
      <c r="AI18" s="548"/>
      <c r="AJ18" s="548"/>
      <c r="AK18" s="548"/>
      <c r="AL18" s="550"/>
      <c r="AM18" s="449"/>
      <c r="AN18" s="450"/>
      <c r="AO18" s="450"/>
      <c r="AP18" s="450"/>
      <c r="AQ18" s="450"/>
      <c r="AR18" s="450"/>
      <c r="AS18" s="450"/>
      <c r="AT18" s="451"/>
      <c r="AU18" s="452"/>
      <c r="AV18" s="453"/>
      <c r="AW18" s="453"/>
      <c r="AX18" s="453"/>
      <c r="AY18" s="454" t="s">
        <v>157</v>
      </c>
      <c r="AZ18" s="455"/>
      <c r="BA18" s="455"/>
      <c r="BB18" s="455"/>
      <c r="BC18" s="455"/>
      <c r="BD18" s="455"/>
      <c r="BE18" s="455"/>
      <c r="BF18" s="455"/>
      <c r="BG18" s="455"/>
      <c r="BH18" s="455"/>
      <c r="BI18" s="455"/>
      <c r="BJ18" s="455"/>
      <c r="BK18" s="455"/>
      <c r="BL18" s="455"/>
      <c r="BM18" s="456"/>
      <c r="BN18" s="420">
        <v>3795526</v>
      </c>
      <c r="BO18" s="421"/>
      <c r="BP18" s="421"/>
      <c r="BQ18" s="421"/>
      <c r="BR18" s="421"/>
      <c r="BS18" s="421"/>
      <c r="BT18" s="421"/>
      <c r="BU18" s="422"/>
      <c r="BV18" s="420">
        <v>3620806</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158</v>
      </c>
      <c r="C19" s="463"/>
      <c r="D19" s="463"/>
      <c r="E19" s="543"/>
      <c r="F19" s="543"/>
      <c r="G19" s="543"/>
      <c r="H19" s="543"/>
      <c r="I19" s="543"/>
      <c r="J19" s="543"/>
      <c r="K19" s="543"/>
      <c r="L19" s="551">
        <v>189</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159</v>
      </c>
      <c r="AZ19" s="455"/>
      <c r="BA19" s="455"/>
      <c r="BB19" s="455"/>
      <c r="BC19" s="455"/>
      <c r="BD19" s="455"/>
      <c r="BE19" s="455"/>
      <c r="BF19" s="455"/>
      <c r="BG19" s="455"/>
      <c r="BH19" s="455"/>
      <c r="BI19" s="455"/>
      <c r="BJ19" s="455"/>
      <c r="BK19" s="455"/>
      <c r="BL19" s="455"/>
      <c r="BM19" s="456"/>
      <c r="BN19" s="420">
        <v>5297485</v>
      </c>
      <c r="BO19" s="421"/>
      <c r="BP19" s="421"/>
      <c r="BQ19" s="421"/>
      <c r="BR19" s="421"/>
      <c r="BS19" s="421"/>
      <c r="BT19" s="421"/>
      <c r="BU19" s="422"/>
      <c r="BV19" s="420">
        <v>5209255</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160</v>
      </c>
      <c r="C20" s="463"/>
      <c r="D20" s="463"/>
      <c r="E20" s="543"/>
      <c r="F20" s="543"/>
      <c r="G20" s="543"/>
      <c r="H20" s="543"/>
      <c r="I20" s="543"/>
      <c r="J20" s="543"/>
      <c r="K20" s="543"/>
      <c r="L20" s="551">
        <v>4201</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161</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162</v>
      </c>
      <c r="C22" s="564"/>
      <c r="D22" s="565"/>
      <c r="E22" s="432" t="s">
        <v>1</v>
      </c>
      <c r="F22" s="437"/>
      <c r="G22" s="437"/>
      <c r="H22" s="437"/>
      <c r="I22" s="437"/>
      <c r="J22" s="437"/>
      <c r="K22" s="427"/>
      <c r="L22" s="432" t="s">
        <v>163</v>
      </c>
      <c r="M22" s="437"/>
      <c r="N22" s="437"/>
      <c r="O22" s="437"/>
      <c r="P22" s="427"/>
      <c r="Q22" s="595" t="s">
        <v>164</v>
      </c>
      <c r="R22" s="596"/>
      <c r="S22" s="596"/>
      <c r="T22" s="596"/>
      <c r="U22" s="596"/>
      <c r="V22" s="597"/>
      <c r="W22" s="563" t="s">
        <v>165</v>
      </c>
      <c r="X22" s="564"/>
      <c r="Y22" s="565"/>
      <c r="Z22" s="432" t="s">
        <v>1</v>
      </c>
      <c r="AA22" s="437"/>
      <c r="AB22" s="437"/>
      <c r="AC22" s="437"/>
      <c r="AD22" s="437"/>
      <c r="AE22" s="437"/>
      <c r="AF22" s="437"/>
      <c r="AG22" s="427"/>
      <c r="AH22" s="601" t="s">
        <v>166</v>
      </c>
      <c r="AI22" s="437"/>
      <c r="AJ22" s="437"/>
      <c r="AK22" s="437"/>
      <c r="AL22" s="427"/>
      <c r="AM22" s="601" t="s">
        <v>167</v>
      </c>
      <c r="AN22" s="602"/>
      <c r="AO22" s="602"/>
      <c r="AP22" s="602"/>
      <c r="AQ22" s="602"/>
      <c r="AR22" s="603"/>
      <c r="AS22" s="595" t="s">
        <v>164</v>
      </c>
      <c r="AT22" s="596"/>
      <c r="AU22" s="596"/>
      <c r="AV22" s="596"/>
      <c r="AW22" s="596"/>
      <c r="AX22" s="607"/>
      <c r="AY22" s="380" t="s">
        <v>168</v>
      </c>
      <c r="AZ22" s="381"/>
      <c r="BA22" s="381"/>
      <c r="BB22" s="381"/>
      <c r="BC22" s="381"/>
      <c r="BD22" s="381"/>
      <c r="BE22" s="381"/>
      <c r="BF22" s="381"/>
      <c r="BG22" s="381"/>
      <c r="BH22" s="381"/>
      <c r="BI22" s="381"/>
      <c r="BJ22" s="381"/>
      <c r="BK22" s="381"/>
      <c r="BL22" s="381"/>
      <c r="BM22" s="382"/>
      <c r="BN22" s="383">
        <v>6520514</v>
      </c>
      <c r="BO22" s="384"/>
      <c r="BP22" s="384"/>
      <c r="BQ22" s="384"/>
      <c r="BR22" s="384"/>
      <c r="BS22" s="384"/>
      <c r="BT22" s="384"/>
      <c r="BU22" s="385"/>
      <c r="BV22" s="383">
        <v>7090950</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169</v>
      </c>
      <c r="AZ23" s="455"/>
      <c r="BA23" s="455"/>
      <c r="BB23" s="455"/>
      <c r="BC23" s="455"/>
      <c r="BD23" s="455"/>
      <c r="BE23" s="455"/>
      <c r="BF23" s="455"/>
      <c r="BG23" s="455"/>
      <c r="BH23" s="455"/>
      <c r="BI23" s="455"/>
      <c r="BJ23" s="455"/>
      <c r="BK23" s="455"/>
      <c r="BL23" s="455"/>
      <c r="BM23" s="456"/>
      <c r="BN23" s="420">
        <v>1884554</v>
      </c>
      <c r="BO23" s="421"/>
      <c r="BP23" s="421"/>
      <c r="BQ23" s="421"/>
      <c r="BR23" s="421"/>
      <c r="BS23" s="421"/>
      <c r="BT23" s="421"/>
      <c r="BU23" s="422"/>
      <c r="BV23" s="420">
        <v>2061185</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170</v>
      </c>
      <c r="F24" s="450"/>
      <c r="G24" s="450"/>
      <c r="H24" s="450"/>
      <c r="I24" s="450"/>
      <c r="J24" s="450"/>
      <c r="K24" s="451"/>
      <c r="L24" s="471">
        <v>1</v>
      </c>
      <c r="M24" s="472"/>
      <c r="N24" s="472"/>
      <c r="O24" s="472"/>
      <c r="P24" s="514"/>
      <c r="Q24" s="471">
        <v>7050</v>
      </c>
      <c r="R24" s="472"/>
      <c r="S24" s="472"/>
      <c r="T24" s="472"/>
      <c r="U24" s="472"/>
      <c r="V24" s="514"/>
      <c r="W24" s="566"/>
      <c r="X24" s="567"/>
      <c r="Y24" s="568"/>
      <c r="Z24" s="470" t="s">
        <v>171</v>
      </c>
      <c r="AA24" s="450"/>
      <c r="AB24" s="450"/>
      <c r="AC24" s="450"/>
      <c r="AD24" s="450"/>
      <c r="AE24" s="450"/>
      <c r="AF24" s="450"/>
      <c r="AG24" s="451"/>
      <c r="AH24" s="471">
        <v>107</v>
      </c>
      <c r="AI24" s="472"/>
      <c r="AJ24" s="472"/>
      <c r="AK24" s="472"/>
      <c r="AL24" s="514"/>
      <c r="AM24" s="471">
        <v>332877</v>
      </c>
      <c r="AN24" s="472"/>
      <c r="AO24" s="472"/>
      <c r="AP24" s="472"/>
      <c r="AQ24" s="472"/>
      <c r="AR24" s="514"/>
      <c r="AS24" s="471">
        <v>3111</v>
      </c>
      <c r="AT24" s="472"/>
      <c r="AU24" s="472"/>
      <c r="AV24" s="472"/>
      <c r="AW24" s="472"/>
      <c r="AX24" s="473"/>
      <c r="AY24" s="536" t="s">
        <v>172</v>
      </c>
      <c r="AZ24" s="537"/>
      <c r="BA24" s="537"/>
      <c r="BB24" s="537"/>
      <c r="BC24" s="537"/>
      <c r="BD24" s="537"/>
      <c r="BE24" s="537"/>
      <c r="BF24" s="537"/>
      <c r="BG24" s="537"/>
      <c r="BH24" s="537"/>
      <c r="BI24" s="537"/>
      <c r="BJ24" s="537"/>
      <c r="BK24" s="537"/>
      <c r="BL24" s="537"/>
      <c r="BM24" s="538"/>
      <c r="BN24" s="420">
        <v>3824376</v>
      </c>
      <c r="BO24" s="421"/>
      <c r="BP24" s="421"/>
      <c r="BQ24" s="421"/>
      <c r="BR24" s="421"/>
      <c r="BS24" s="421"/>
      <c r="BT24" s="421"/>
      <c r="BU24" s="422"/>
      <c r="BV24" s="420">
        <v>4150891</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173</v>
      </c>
      <c r="F25" s="450"/>
      <c r="G25" s="450"/>
      <c r="H25" s="450"/>
      <c r="I25" s="450"/>
      <c r="J25" s="450"/>
      <c r="K25" s="451"/>
      <c r="L25" s="471">
        <v>1</v>
      </c>
      <c r="M25" s="472"/>
      <c r="N25" s="472"/>
      <c r="O25" s="472"/>
      <c r="P25" s="514"/>
      <c r="Q25" s="471">
        <v>5850</v>
      </c>
      <c r="R25" s="472"/>
      <c r="S25" s="472"/>
      <c r="T25" s="472"/>
      <c r="U25" s="472"/>
      <c r="V25" s="514"/>
      <c r="W25" s="566"/>
      <c r="X25" s="567"/>
      <c r="Y25" s="568"/>
      <c r="Z25" s="470" t="s">
        <v>174</v>
      </c>
      <c r="AA25" s="450"/>
      <c r="AB25" s="450"/>
      <c r="AC25" s="450"/>
      <c r="AD25" s="450"/>
      <c r="AE25" s="450"/>
      <c r="AF25" s="450"/>
      <c r="AG25" s="451"/>
      <c r="AH25" s="471" t="s">
        <v>131</v>
      </c>
      <c r="AI25" s="472"/>
      <c r="AJ25" s="472"/>
      <c r="AK25" s="472"/>
      <c r="AL25" s="514"/>
      <c r="AM25" s="471" t="s">
        <v>175</v>
      </c>
      <c r="AN25" s="472"/>
      <c r="AO25" s="472"/>
      <c r="AP25" s="472"/>
      <c r="AQ25" s="472"/>
      <c r="AR25" s="514"/>
      <c r="AS25" s="471" t="s">
        <v>131</v>
      </c>
      <c r="AT25" s="472"/>
      <c r="AU25" s="472"/>
      <c r="AV25" s="472"/>
      <c r="AW25" s="472"/>
      <c r="AX25" s="473"/>
      <c r="AY25" s="380" t="s">
        <v>176</v>
      </c>
      <c r="AZ25" s="381"/>
      <c r="BA25" s="381"/>
      <c r="BB25" s="381"/>
      <c r="BC25" s="381"/>
      <c r="BD25" s="381"/>
      <c r="BE25" s="381"/>
      <c r="BF25" s="381"/>
      <c r="BG25" s="381"/>
      <c r="BH25" s="381"/>
      <c r="BI25" s="381"/>
      <c r="BJ25" s="381"/>
      <c r="BK25" s="381"/>
      <c r="BL25" s="381"/>
      <c r="BM25" s="382"/>
      <c r="BN25" s="383">
        <v>125024</v>
      </c>
      <c r="BO25" s="384"/>
      <c r="BP25" s="384"/>
      <c r="BQ25" s="384"/>
      <c r="BR25" s="384"/>
      <c r="BS25" s="384"/>
      <c r="BT25" s="384"/>
      <c r="BU25" s="385"/>
      <c r="BV25" s="383">
        <v>124612</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177</v>
      </c>
      <c r="F26" s="450"/>
      <c r="G26" s="450"/>
      <c r="H26" s="450"/>
      <c r="I26" s="450"/>
      <c r="J26" s="450"/>
      <c r="K26" s="451"/>
      <c r="L26" s="471">
        <v>1</v>
      </c>
      <c r="M26" s="472"/>
      <c r="N26" s="472"/>
      <c r="O26" s="472"/>
      <c r="P26" s="514"/>
      <c r="Q26" s="471">
        <v>5410</v>
      </c>
      <c r="R26" s="472"/>
      <c r="S26" s="472"/>
      <c r="T26" s="472"/>
      <c r="U26" s="472"/>
      <c r="V26" s="514"/>
      <c r="W26" s="566"/>
      <c r="X26" s="567"/>
      <c r="Y26" s="568"/>
      <c r="Z26" s="470" t="s">
        <v>178</v>
      </c>
      <c r="AA26" s="572"/>
      <c r="AB26" s="572"/>
      <c r="AC26" s="572"/>
      <c r="AD26" s="572"/>
      <c r="AE26" s="572"/>
      <c r="AF26" s="572"/>
      <c r="AG26" s="573"/>
      <c r="AH26" s="471" t="s">
        <v>131</v>
      </c>
      <c r="AI26" s="472"/>
      <c r="AJ26" s="472"/>
      <c r="AK26" s="472"/>
      <c r="AL26" s="514"/>
      <c r="AM26" s="471" t="s">
        <v>175</v>
      </c>
      <c r="AN26" s="472"/>
      <c r="AO26" s="472"/>
      <c r="AP26" s="472"/>
      <c r="AQ26" s="472"/>
      <c r="AR26" s="514"/>
      <c r="AS26" s="471" t="s">
        <v>175</v>
      </c>
      <c r="AT26" s="472"/>
      <c r="AU26" s="472"/>
      <c r="AV26" s="472"/>
      <c r="AW26" s="472"/>
      <c r="AX26" s="473"/>
      <c r="AY26" s="423" t="s">
        <v>179</v>
      </c>
      <c r="AZ26" s="424"/>
      <c r="BA26" s="424"/>
      <c r="BB26" s="424"/>
      <c r="BC26" s="424"/>
      <c r="BD26" s="424"/>
      <c r="BE26" s="424"/>
      <c r="BF26" s="424"/>
      <c r="BG26" s="424"/>
      <c r="BH26" s="424"/>
      <c r="BI26" s="424"/>
      <c r="BJ26" s="424"/>
      <c r="BK26" s="424"/>
      <c r="BL26" s="424"/>
      <c r="BM26" s="425"/>
      <c r="BN26" s="420" t="s">
        <v>175</v>
      </c>
      <c r="BO26" s="421"/>
      <c r="BP26" s="421"/>
      <c r="BQ26" s="421"/>
      <c r="BR26" s="421"/>
      <c r="BS26" s="421"/>
      <c r="BT26" s="421"/>
      <c r="BU26" s="422"/>
      <c r="BV26" s="420" t="s">
        <v>180</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181</v>
      </c>
      <c r="F27" s="450"/>
      <c r="G27" s="450"/>
      <c r="H27" s="450"/>
      <c r="I27" s="450"/>
      <c r="J27" s="450"/>
      <c r="K27" s="451"/>
      <c r="L27" s="471">
        <v>1</v>
      </c>
      <c r="M27" s="472"/>
      <c r="N27" s="472"/>
      <c r="O27" s="472"/>
      <c r="P27" s="514"/>
      <c r="Q27" s="471">
        <v>2860</v>
      </c>
      <c r="R27" s="472"/>
      <c r="S27" s="472"/>
      <c r="T27" s="472"/>
      <c r="U27" s="472"/>
      <c r="V27" s="514"/>
      <c r="W27" s="566"/>
      <c r="X27" s="567"/>
      <c r="Y27" s="568"/>
      <c r="Z27" s="470" t="s">
        <v>182</v>
      </c>
      <c r="AA27" s="450"/>
      <c r="AB27" s="450"/>
      <c r="AC27" s="450"/>
      <c r="AD27" s="450"/>
      <c r="AE27" s="450"/>
      <c r="AF27" s="450"/>
      <c r="AG27" s="451"/>
      <c r="AH27" s="471">
        <v>3</v>
      </c>
      <c r="AI27" s="472"/>
      <c r="AJ27" s="472"/>
      <c r="AK27" s="472"/>
      <c r="AL27" s="514"/>
      <c r="AM27" s="471">
        <v>10146</v>
      </c>
      <c r="AN27" s="472"/>
      <c r="AO27" s="472"/>
      <c r="AP27" s="472"/>
      <c r="AQ27" s="472"/>
      <c r="AR27" s="514"/>
      <c r="AS27" s="471">
        <v>3382</v>
      </c>
      <c r="AT27" s="472"/>
      <c r="AU27" s="472"/>
      <c r="AV27" s="472"/>
      <c r="AW27" s="472"/>
      <c r="AX27" s="473"/>
      <c r="AY27" s="515" t="s">
        <v>183</v>
      </c>
      <c r="AZ27" s="516"/>
      <c r="BA27" s="516"/>
      <c r="BB27" s="516"/>
      <c r="BC27" s="516"/>
      <c r="BD27" s="516"/>
      <c r="BE27" s="516"/>
      <c r="BF27" s="516"/>
      <c r="BG27" s="516"/>
      <c r="BH27" s="516"/>
      <c r="BI27" s="516"/>
      <c r="BJ27" s="516"/>
      <c r="BK27" s="516"/>
      <c r="BL27" s="516"/>
      <c r="BM27" s="517"/>
      <c r="BN27" s="539">
        <v>100000</v>
      </c>
      <c r="BO27" s="540"/>
      <c r="BP27" s="540"/>
      <c r="BQ27" s="540"/>
      <c r="BR27" s="540"/>
      <c r="BS27" s="540"/>
      <c r="BT27" s="540"/>
      <c r="BU27" s="541"/>
      <c r="BV27" s="539">
        <v>100000</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184</v>
      </c>
      <c r="F28" s="450"/>
      <c r="G28" s="450"/>
      <c r="H28" s="450"/>
      <c r="I28" s="450"/>
      <c r="J28" s="450"/>
      <c r="K28" s="451"/>
      <c r="L28" s="471">
        <v>1</v>
      </c>
      <c r="M28" s="472"/>
      <c r="N28" s="472"/>
      <c r="O28" s="472"/>
      <c r="P28" s="514"/>
      <c r="Q28" s="471">
        <v>2220</v>
      </c>
      <c r="R28" s="472"/>
      <c r="S28" s="472"/>
      <c r="T28" s="472"/>
      <c r="U28" s="472"/>
      <c r="V28" s="514"/>
      <c r="W28" s="566"/>
      <c r="X28" s="567"/>
      <c r="Y28" s="568"/>
      <c r="Z28" s="470" t="s">
        <v>185</v>
      </c>
      <c r="AA28" s="450"/>
      <c r="AB28" s="450"/>
      <c r="AC28" s="450"/>
      <c r="AD28" s="450"/>
      <c r="AE28" s="450"/>
      <c r="AF28" s="450"/>
      <c r="AG28" s="451"/>
      <c r="AH28" s="471" t="s">
        <v>131</v>
      </c>
      <c r="AI28" s="472"/>
      <c r="AJ28" s="472"/>
      <c r="AK28" s="472"/>
      <c r="AL28" s="514"/>
      <c r="AM28" s="471" t="s">
        <v>175</v>
      </c>
      <c r="AN28" s="472"/>
      <c r="AO28" s="472"/>
      <c r="AP28" s="472"/>
      <c r="AQ28" s="472"/>
      <c r="AR28" s="514"/>
      <c r="AS28" s="471" t="s">
        <v>175</v>
      </c>
      <c r="AT28" s="472"/>
      <c r="AU28" s="472"/>
      <c r="AV28" s="472"/>
      <c r="AW28" s="472"/>
      <c r="AX28" s="473"/>
      <c r="AY28" s="574" t="s">
        <v>186</v>
      </c>
      <c r="AZ28" s="575"/>
      <c r="BA28" s="575"/>
      <c r="BB28" s="576"/>
      <c r="BC28" s="380" t="s">
        <v>49</v>
      </c>
      <c r="BD28" s="381"/>
      <c r="BE28" s="381"/>
      <c r="BF28" s="381"/>
      <c r="BG28" s="381"/>
      <c r="BH28" s="381"/>
      <c r="BI28" s="381"/>
      <c r="BJ28" s="381"/>
      <c r="BK28" s="381"/>
      <c r="BL28" s="381"/>
      <c r="BM28" s="382"/>
      <c r="BN28" s="383">
        <v>985873</v>
      </c>
      <c r="BO28" s="384"/>
      <c r="BP28" s="384"/>
      <c r="BQ28" s="384"/>
      <c r="BR28" s="384"/>
      <c r="BS28" s="384"/>
      <c r="BT28" s="384"/>
      <c r="BU28" s="385"/>
      <c r="BV28" s="383">
        <v>961793</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187</v>
      </c>
      <c r="F29" s="450"/>
      <c r="G29" s="450"/>
      <c r="H29" s="450"/>
      <c r="I29" s="450"/>
      <c r="J29" s="450"/>
      <c r="K29" s="451"/>
      <c r="L29" s="471">
        <v>9</v>
      </c>
      <c r="M29" s="472"/>
      <c r="N29" s="472"/>
      <c r="O29" s="472"/>
      <c r="P29" s="514"/>
      <c r="Q29" s="471">
        <v>2010</v>
      </c>
      <c r="R29" s="472"/>
      <c r="S29" s="472"/>
      <c r="T29" s="472"/>
      <c r="U29" s="472"/>
      <c r="V29" s="514"/>
      <c r="W29" s="569"/>
      <c r="X29" s="570"/>
      <c r="Y29" s="571"/>
      <c r="Z29" s="470" t="s">
        <v>188</v>
      </c>
      <c r="AA29" s="450"/>
      <c r="AB29" s="450"/>
      <c r="AC29" s="450"/>
      <c r="AD29" s="450"/>
      <c r="AE29" s="450"/>
      <c r="AF29" s="450"/>
      <c r="AG29" s="451"/>
      <c r="AH29" s="471">
        <v>110</v>
      </c>
      <c r="AI29" s="472"/>
      <c r="AJ29" s="472"/>
      <c r="AK29" s="472"/>
      <c r="AL29" s="514"/>
      <c r="AM29" s="471">
        <v>343023</v>
      </c>
      <c r="AN29" s="472"/>
      <c r="AO29" s="472"/>
      <c r="AP29" s="472"/>
      <c r="AQ29" s="472"/>
      <c r="AR29" s="514"/>
      <c r="AS29" s="471">
        <v>3118</v>
      </c>
      <c r="AT29" s="472"/>
      <c r="AU29" s="472"/>
      <c r="AV29" s="472"/>
      <c r="AW29" s="472"/>
      <c r="AX29" s="473"/>
      <c r="AY29" s="577"/>
      <c r="AZ29" s="578"/>
      <c r="BA29" s="578"/>
      <c r="BB29" s="579"/>
      <c r="BC29" s="454" t="s">
        <v>189</v>
      </c>
      <c r="BD29" s="455"/>
      <c r="BE29" s="455"/>
      <c r="BF29" s="455"/>
      <c r="BG29" s="455"/>
      <c r="BH29" s="455"/>
      <c r="BI29" s="455"/>
      <c r="BJ29" s="455"/>
      <c r="BK29" s="455"/>
      <c r="BL29" s="455"/>
      <c r="BM29" s="456"/>
      <c r="BN29" s="420">
        <v>170605</v>
      </c>
      <c r="BO29" s="421"/>
      <c r="BP29" s="421"/>
      <c r="BQ29" s="421"/>
      <c r="BR29" s="421"/>
      <c r="BS29" s="421"/>
      <c r="BT29" s="421"/>
      <c r="BU29" s="422"/>
      <c r="BV29" s="420">
        <v>260020</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190</v>
      </c>
      <c r="X30" s="588"/>
      <c r="Y30" s="588"/>
      <c r="Z30" s="588"/>
      <c r="AA30" s="588"/>
      <c r="AB30" s="588"/>
      <c r="AC30" s="588"/>
      <c r="AD30" s="588"/>
      <c r="AE30" s="588"/>
      <c r="AF30" s="588"/>
      <c r="AG30" s="589"/>
      <c r="AH30" s="547">
        <v>97.7</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51</v>
      </c>
      <c r="BD30" s="537"/>
      <c r="BE30" s="537"/>
      <c r="BF30" s="537"/>
      <c r="BG30" s="537"/>
      <c r="BH30" s="537"/>
      <c r="BI30" s="537"/>
      <c r="BJ30" s="537"/>
      <c r="BK30" s="537"/>
      <c r="BL30" s="537"/>
      <c r="BM30" s="538"/>
      <c r="BN30" s="539">
        <v>2318515</v>
      </c>
      <c r="BO30" s="540"/>
      <c r="BP30" s="540"/>
      <c r="BQ30" s="540"/>
      <c r="BR30" s="540"/>
      <c r="BS30" s="540"/>
      <c r="BT30" s="540"/>
      <c r="BU30" s="541"/>
      <c r="BV30" s="539">
        <v>2059603</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191</v>
      </c>
      <c r="D32" s="583"/>
      <c r="E32" s="583"/>
      <c r="F32" s="583"/>
      <c r="G32" s="583"/>
      <c r="H32" s="583"/>
      <c r="I32" s="583"/>
      <c r="J32" s="583"/>
      <c r="K32" s="583"/>
      <c r="L32" s="583"/>
      <c r="M32" s="583"/>
      <c r="N32" s="583"/>
      <c r="O32" s="583"/>
      <c r="P32" s="583"/>
      <c r="Q32" s="583"/>
      <c r="R32" s="583"/>
      <c r="S32" s="583"/>
      <c r="U32" s="424" t="s">
        <v>192</v>
      </c>
      <c r="V32" s="424"/>
      <c r="W32" s="424"/>
      <c r="X32" s="424"/>
      <c r="Y32" s="424"/>
      <c r="Z32" s="424"/>
      <c r="AA32" s="424"/>
      <c r="AB32" s="424"/>
      <c r="AC32" s="424"/>
      <c r="AD32" s="424"/>
      <c r="AE32" s="424"/>
      <c r="AF32" s="424"/>
      <c r="AG32" s="424"/>
      <c r="AH32" s="424"/>
      <c r="AI32" s="424"/>
      <c r="AJ32" s="424"/>
      <c r="AK32" s="424"/>
      <c r="AM32" s="424" t="s">
        <v>193</v>
      </c>
      <c r="AN32" s="424"/>
      <c r="AO32" s="424"/>
      <c r="AP32" s="424"/>
      <c r="AQ32" s="424"/>
      <c r="AR32" s="424"/>
      <c r="AS32" s="424"/>
      <c r="AT32" s="424"/>
      <c r="AU32" s="424"/>
      <c r="AV32" s="424"/>
      <c r="AW32" s="424"/>
      <c r="AX32" s="424"/>
      <c r="AY32" s="424"/>
      <c r="AZ32" s="424"/>
      <c r="BA32" s="424"/>
      <c r="BB32" s="424"/>
      <c r="BC32" s="424"/>
      <c r="BE32" s="424" t="s">
        <v>194</v>
      </c>
      <c r="BF32" s="424"/>
      <c r="BG32" s="424"/>
      <c r="BH32" s="424"/>
      <c r="BI32" s="424"/>
      <c r="BJ32" s="424"/>
      <c r="BK32" s="424"/>
      <c r="BL32" s="424"/>
      <c r="BM32" s="424"/>
      <c r="BN32" s="424"/>
      <c r="BO32" s="424"/>
      <c r="BP32" s="424"/>
      <c r="BQ32" s="424"/>
      <c r="BR32" s="424"/>
      <c r="BS32" s="424"/>
      <c r="BT32" s="424"/>
      <c r="BU32" s="424"/>
      <c r="BW32" s="424" t="s">
        <v>195</v>
      </c>
      <c r="BX32" s="424"/>
      <c r="BY32" s="424"/>
      <c r="BZ32" s="424"/>
      <c r="CA32" s="424"/>
      <c r="CB32" s="424"/>
      <c r="CC32" s="424"/>
      <c r="CD32" s="424"/>
      <c r="CE32" s="424"/>
      <c r="CF32" s="424"/>
      <c r="CG32" s="424"/>
      <c r="CH32" s="424"/>
      <c r="CI32" s="424"/>
      <c r="CJ32" s="424"/>
      <c r="CK32" s="424"/>
      <c r="CL32" s="424"/>
      <c r="CM32" s="424"/>
      <c r="CO32" s="424" t="s">
        <v>196</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197</v>
      </c>
      <c r="D33" s="444"/>
      <c r="E33" s="409" t="s">
        <v>198</v>
      </c>
      <c r="F33" s="409"/>
      <c r="G33" s="409"/>
      <c r="H33" s="409"/>
      <c r="I33" s="409"/>
      <c r="J33" s="409"/>
      <c r="K33" s="409"/>
      <c r="L33" s="409"/>
      <c r="M33" s="409"/>
      <c r="N33" s="409"/>
      <c r="O33" s="409"/>
      <c r="P33" s="409"/>
      <c r="Q33" s="409"/>
      <c r="R33" s="409"/>
      <c r="S33" s="409"/>
      <c r="T33" s="200"/>
      <c r="U33" s="444" t="s">
        <v>197</v>
      </c>
      <c r="V33" s="444"/>
      <c r="W33" s="409" t="s">
        <v>198</v>
      </c>
      <c r="X33" s="409"/>
      <c r="Y33" s="409"/>
      <c r="Z33" s="409"/>
      <c r="AA33" s="409"/>
      <c r="AB33" s="409"/>
      <c r="AC33" s="409"/>
      <c r="AD33" s="409"/>
      <c r="AE33" s="409"/>
      <c r="AF33" s="409"/>
      <c r="AG33" s="409"/>
      <c r="AH33" s="409"/>
      <c r="AI33" s="409"/>
      <c r="AJ33" s="409"/>
      <c r="AK33" s="409"/>
      <c r="AL33" s="200"/>
      <c r="AM33" s="444" t="s">
        <v>197</v>
      </c>
      <c r="AN33" s="444"/>
      <c r="AO33" s="409" t="s">
        <v>198</v>
      </c>
      <c r="AP33" s="409"/>
      <c r="AQ33" s="409"/>
      <c r="AR33" s="409"/>
      <c r="AS33" s="409"/>
      <c r="AT33" s="409"/>
      <c r="AU33" s="409"/>
      <c r="AV33" s="409"/>
      <c r="AW33" s="409"/>
      <c r="AX33" s="409"/>
      <c r="AY33" s="409"/>
      <c r="AZ33" s="409"/>
      <c r="BA33" s="409"/>
      <c r="BB33" s="409"/>
      <c r="BC33" s="409"/>
      <c r="BD33" s="201"/>
      <c r="BE33" s="409" t="s">
        <v>199</v>
      </c>
      <c r="BF33" s="409"/>
      <c r="BG33" s="409" t="s">
        <v>200</v>
      </c>
      <c r="BH33" s="409"/>
      <c r="BI33" s="409"/>
      <c r="BJ33" s="409"/>
      <c r="BK33" s="409"/>
      <c r="BL33" s="409"/>
      <c r="BM33" s="409"/>
      <c r="BN33" s="409"/>
      <c r="BO33" s="409"/>
      <c r="BP33" s="409"/>
      <c r="BQ33" s="409"/>
      <c r="BR33" s="409"/>
      <c r="BS33" s="409"/>
      <c r="BT33" s="409"/>
      <c r="BU33" s="409"/>
      <c r="BV33" s="201"/>
      <c r="BW33" s="444" t="s">
        <v>199</v>
      </c>
      <c r="BX33" s="444"/>
      <c r="BY33" s="409" t="s">
        <v>201</v>
      </c>
      <c r="BZ33" s="409"/>
      <c r="CA33" s="409"/>
      <c r="CB33" s="409"/>
      <c r="CC33" s="409"/>
      <c r="CD33" s="409"/>
      <c r="CE33" s="409"/>
      <c r="CF33" s="409"/>
      <c r="CG33" s="409"/>
      <c r="CH33" s="409"/>
      <c r="CI33" s="409"/>
      <c r="CJ33" s="409"/>
      <c r="CK33" s="409"/>
      <c r="CL33" s="409"/>
      <c r="CM33" s="409"/>
      <c r="CN33" s="200"/>
      <c r="CO33" s="444" t="s">
        <v>197</v>
      </c>
      <c r="CP33" s="444"/>
      <c r="CQ33" s="409" t="s">
        <v>202</v>
      </c>
      <c r="CR33" s="409"/>
      <c r="CS33" s="409"/>
      <c r="CT33" s="409"/>
      <c r="CU33" s="409"/>
      <c r="CV33" s="409"/>
      <c r="CW33" s="409"/>
      <c r="CX33" s="409"/>
      <c r="CY33" s="409"/>
      <c r="CZ33" s="409"/>
      <c r="DA33" s="409"/>
      <c r="DB33" s="409"/>
      <c r="DC33" s="409"/>
      <c r="DD33" s="409"/>
      <c r="DE33" s="409"/>
      <c r="DF33" s="200"/>
      <c r="DG33" s="609" t="s">
        <v>203</v>
      </c>
      <c r="DH33" s="609"/>
      <c r="DI33" s="202"/>
    </row>
    <row r="34" spans="1:113" ht="32.25" customHeight="1" x14ac:dyDescent="0.2">
      <c r="A34" s="175"/>
      <c r="B34" s="199"/>
      <c r="C34" s="610" t="e">
        <f>IF(E34="","",1)</f>
        <v>#REF!</v>
      </c>
      <c r="D34" s="610"/>
      <c r="E34" s="611" t="e">
        <f>IF(#REF!="","",#REF!)</f>
        <v>#REF!</v>
      </c>
      <c r="F34" s="611"/>
      <c r="G34" s="611"/>
      <c r="H34" s="611"/>
      <c r="I34" s="611"/>
      <c r="J34" s="611"/>
      <c r="K34" s="611"/>
      <c r="L34" s="611"/>
      <c r="M34" s="611"/>
      <c r="N34" s="611"/>
      <c r="O34" s="611"/>
      <c r="P34" s="611"/>
      <c r="Q34" s="611"/>
      <c r="R34" s="611"/>
      <c r="S34" s="611"/>
      <c r="T34" s="175"/>
      <c r="U34" s="610" t="e">
        <f>IF(W34="","",MAX(C34:D43)+1)</f>
        <v>#REF!</v>
      </c>
      <c r="V34" s="610"/>
      <c r="W34" s="611" t="e">
        <f>IF(#REF!="","",#REF!)</f>
        <v>#REF!</v>
      </c>
      <c r="X34" s="611"/>
      <c r="Y34" s="611"/>
      <c r="Z34" s="611"/>
      <c r="AA34" s="611"/>
      <c r="AB34" s="611"/>
      <c r="AC34" s="611"/>
      <c r="AD34" s="611"/>
      <c r="AE34" s="611"/>
      <c r="AF34" s="611"/>
      <c r="AG34" s="611"/>
      <c r="AH34" s="611"/>
      <c r="AI34" s="611"/>
      <c r="AJ34" s="611"/>
      <c r="AK34" s="611"/>
      <c r="AL34" s="175"/>
      <c r="AM34" s="610" t="e">
        <f>IF(AO34="","",MAX(C34:D43,U34:V43)+1)</f>
        <v>#REF!</v>
      </c>
      <c r="AN34" s="610"/>
      <c r="AO34" s="611" t="e">
        <f>IF(#REF!="","",#REF!)</f>
        <v>#REF!</v>
      </c>
      <c r="AP34" s="611"/>
      <c r="AQ34" s="611"/>
      <c r="AR34" s="611"/>
      <c r="AS34" s="611"/>
      <c r="AT34" s="611"/>
      <c r="AU34" s="611"/>
      <c r="AV34" s="611"/>
      <c r="AW34" s="611"/>
      <c r="AX34" s="611"/>
      <c r="AY34" s="611"/>
      <c r="AZ34" s="611"/>
      <c r="BA34" s="611"/>
      <c r="BB34" s="611"/>
      <c r="BC34" s="611"/>
      <c r="BD34" s="175"/>
      <c r="BE34" s="610" t="e">
        <f>IF(BG34="","",MAX(C34:D43,U34:V43,AM34:AN43)+1)</f>
        <v>#REF!</v>
      </c>
      <c r="BF34" s="610"/>
      <c r="BG34" s="611" t="e">
        <f>IF(#REF!="","",#REF!)</f>
        <v>#REF!</v>
      </c>
      <c r="BH34" s="611"/>
      <c r="BI34" s="611"/>
      <c r="BJ34" s="611"/>
      <c r="BK34" s="611"/>
      <c r="BL34" s="611"/>
      <c r="BM34" s="611"/>
      <c r="BN34" s="611"/>
      <c r="BO34" s="611"/>
      <c r="BP34" s="611"/>
      <c r="BQ34" s="611"/>
      <c r="BR34" s="611"/>
      <c r="BS34" s="611"/>
      <c r="BT34" s="611"/>
      <c r="BU34" s="611"/>
      <c r="BV34" s="175"/>
      <c r="BW34" s="610" t="e">
        <f>IF(BY34="","",MAX(C34:D43,U34:V43,AM34:AN43,BE34:BF43)+1)</f>
        <v>#REF!</v>
      </c>
      <c r="BX34" s="610"/>
      <c r="BY34" s="611" t="e">
        <f>IF(#REF!="","",#REF!)</f>
        <v>#REF!</v>
      </c>
      <c r="BZ34" s="611"/>
      <c r="CA34" s="611"/>
      <c r="CB34" s="611"/>
      <c r="CC34" s="611"/>
      <c r="CD34" s="611"/>
      <c r="CE34" s="611"/>
      <c r="CF34" s="611"/>
      <c r="CG34" s="611"/>
      <c r="CH34" s="611"/>
      <c r="CI34" s="611"/>
      <c r="CJ34" s="611"/>
      <c r="CK34" s="611"/>
      <c r="CL34" s="611"/>
      <c r="CM34" s="611"/>
      <c r="CN34" s="175"/>
      <c r="CO34" s="610" t="e">
        <f>IF(CQ34="","",MAX(C34:D43,U34:V43,AM34:AN43,BE34:BF43,BW34:BX43)+1)</f>
        <v>#REF!</v>
      </c>
      <c r="CP34" s="610"/>
      <c r="CQ34" s="611" t="e">
        <f>IF(#REF!="","",#REF!)</f>
        <v>#REF!</v>
      </c>
      <c r="CR34" s="611"/>
      <c r="CS34" s="611"/>
      <c r="CT34" s="611"/>
      <c r="CU34" s="611"/>
      <c r="CV34" s="611"/>
      <c r="CW34" s="611"/>
      <c r="CX34" s="611"/>
      <c r="CY34" s="611"/>
      <c r="CZ34" s="611"/>
      <c r="DA34" s="611"/>
      <c r="DB34" s="611"/>
      <c r="DC34" s="611"/>
      <c r="DD34" s="611"/>
      <c r="DE34" s="611"/>
      <c r="DG34" s="612" t="e">
        <f>IF(#REF!="","",#REF!)</f>
        <v>#REF!</v>
      </c>
      <c r="DH34" s="612"/>
      <c r="DI34" s="202"/>
    </row>
    <row r="35" spans="1:113" ht="32.25" customHeight="1" x14ac:dyDescent="0.2">
      <c r="A35" s="175"/>
      <c r="B35" s="199"/>
      <c r="C35" s="610" t="e">
        <f>IF(E35="","",C34+1)</f>
        <v>#REF!</v>
      </c>
      <c r="D35" s="610"/>
      <c r="E35" s="611" t="e">
        <f>IF(#REF!="","",#REF!)</f>
        <v>#REF!</v>
      </c>
      <c r="F35" s="611"/>
      <c r="G35" s="611"/>
      <c r="H35" s="611"/>
      <c r="I35" s="611"/>
      <c r="J35" s="611"/>
      <c r="K35" s="611"/>
      <c r="L35" s="611"/>
      <c r="M35" s="611"/>
      <c r="N35" s="611"/>
      <c r="O35" s="611"/>
      <c r="P35" s="611"/>
      <c r="Q35" s="611"/>
      <c r="R35" s="611"/>
      <c r="S35" s="611"/>
      <c r="T35" s="175"/>
      <c r="U35" s="610" t="e">
        <f>IF(W35="","",U34+1)</f>
        <v>#REF!</v>
      </c>
      <c r="V35" s="610"/>
      <c r="W35" s="611" t="e">
        <f>IF(#REF!="","",#REF!)</f>
        <v>#REF!</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t="e">
        <f t="shared" ref="BW35:BW43" si="2">IF(BY35="","",BW34+1)</f>
        <v>#REF!</v>
      </c>
      <c r="BX35" s="610"/>
      <c r="BY35" s="611" t="e">
        <f>IF(#REF!="","",#REF!)</f>
        <v>#REF!</v>
      </c>
      <c r="BZ35" s="611"/>
      <c r="CA35" s="611"/>
      <c r="CB35" s="611"/>
      <c r="CC35" s="611"/>
      <c r="CD35" s="611"/>
      <c r="CE35" s="611"/>
      <c r="CF35" s="611"/>
      <c r="CG35" s="611"/>
      <c r="CH35" s="611"/>
      <c r="CI35" s="611"/>
      <c r="CJ35" s="611"/>
      <c r="CK35" s="611"/>
      <c r="CL35" s="611"/>
      <c r="CM35" s="611"/>
      <c r="CN35" s="175"/>
      <c r="CO35" s="610" t="e">
        <f t="shared" ref="CO35:CO43" si="3">IF(CQ35="","",CO34+1)</f>
        <v>#REF!</v>
      </c>
      <c r="CP35" s="610"/>
      <c r="CQ35" s="611" t="e">
        <f>IF(#REF!="","",#REF!)</f>
        <v>#REF!</v>
      </c>
      <c r="CR35" s="611"/>
      <c r="CS35" s="611"/>
      <c r="CT35" s="611"/>
      <c r="CU35" s="611"/>
      <c r="CV35" s="611"/>
      <c r="CW35" s="611"/>
      <c r="CX35" s="611"/>
      <c r="CY35" s="611"/>
      <c r="CZ35" s="611"/>
      <c r="DA35" s="611"/>
      <c r="DB35" s="611"/>
      <c r="DC35" s="611"/>
      <c r="DD35" s="611"/>
      <c r="DE35" s="611"/>
      <c r="DG35" s="612" t="e">
        <f>IF(#REF!="","",#REF!)</f>
        <v>#REF!</v>
      </c>
      <c r="DH35" s="612"/>
      <c r="DI35" s="202"/>
    </row>
    <row r="36" spans="1:113" ht="32.25" customHeight="1" x14ac:dyDescent="0.2">
      <c r="A36" s="175"/>
      <c r="B36" s="199"/>
      <c r="C36" s="610" t="e">
        <f>IF(E36="","",C35+1)</f>
        <v>#REF!</v>
      </c>
      <c r="D36" s="610"/>
      <c r="E36" s="611" t="e">
        <f>IF(#REF!="","",#REF!)</f>
        <v>#REF!</v>
      </c>
      <c r="F36" s="611"/>
      <c r="G36" s="611"/>
      <c r="H36" s="611"/>
      <c r="I36" s="611"/>
      <c r="J36" s="611"/>
      <c r="K36" s="611"/>
      <c r="L36" s="611"/>
      <c r="M36" s="611"/>
      <c r="N36" s="611"/>
      <c r="O36" s="611"/>
      <c r="P36" s="611"/>
      <c r="Q36" s="611"/>
      <c r="R36" s="611"/>
      <c r="S36" s="611"/>
      <c r="T36" s="175"/>
      <c r="U36" s="610" t="e">
        <f t="shared" ref="U36:U43" si="4">IF(W36="","",U35+1)</f>
        <v>#REF!</v>
      </c>
      <c r="V36" s="610"/>
      <c r="W36" s="611" t="e">
        <f>IF(#REF!="","",#REF!)</f>
        <v>#REF!</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t="e">
        <f t="shared" si="2"/>
        <v>#REF!</v>
      </c>
      <c r="BX36" s="610"/>
      <c r="BY36" s="611" t="e">
        <f>IF(#REF!="","",#REF!)</f>
        <v>#REF!</v>
      </c>
      <c r="BZ36" s="611"/>
      <c r="CA36" s="611"/>
      <c r="CB36" s="611"/>
      <c r="CC36" s="611"/>
      <c r="CD36" s="611"/>
      <c r="CE36" s="611"/>
      <c r="CF36" s="611"/>
      <c r="CG36" s="611"/>
      <c r="CH36" s="611"/>
      <c r="CI36" s="611"/>
      <c r="CJ36" s="611"/>
      <c r="CK36" s="611"/>
      <c r="CL36" s="611"/>
      <c r="CM36" s="611"/>
      <c r="CN36" s="175"/>
      <c r="CO36" s="610" t="e">
        <f t="shared" si="3"/>
        <v>#REF!</v>
      </c>
      <c r="CP36" s="610"/>
      <c r="CQ36" s="611" t="e">
        <f>IF(#REF!="","",#REF!)</f>
        <v>#REF!</v>
      </c>
      <c r="CR36" s="611"/>
      <c r="CS36" s="611"/>
      <c r="CT36" s="611"/>
      <c r="CU36" s="611"/>
      <c r="CV36" s="611"/>
      <c r="CW36" s="611"/>
      <c r="CX36" s="611"/>
      <c r="CY36" s="611"/>
      <c r="CZ36" s="611"/>
      <c r="DA36" s="611"/>
      <c r="DB36" s="611"/>
      <c r="DC36" s="611"/>
      <c r="DD36" s="611"/>
      <c r="DE36" s="611"/>
      <c r="DG36" s="612" t="e">
        <f>IF(#REF!="","",#REF!)</f>
        <v>#REF!</v>
      </c>
      <c r="DH36" s="612"/>
      <c r="DI36" s="202"/>
    </row>
    <row r="37" spans="1:113" ht="32.25" customHeight="1" x14ac:dyDescent="0.2">
      <c r="A37" s="175"/>
      <c r="B37" s="199"/>
      <c r="C37" s="610" t="e">
        <f>IF(E37="","",C36+1)</f>
        <v>#REF!</v>
      </c>
      <c r="D37" s="610"/>
      <c r="E37" s="611" t="e">
        <f>IF(#REF!="","",#REF!)</f>
        <v>#REF!</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t="e">
        <f t="shared" si="2"/>
        <v>#REF!</v>
      </c>
      <c r="BX37" s="610"/>
      <c r="BY37" s="611" t="e">
        <f>IF(#REF!="","",#REF!)</f>
        <v>#REF!</v>
      </c>
      <c r="BZ37" s="611"/>
      <c r="CA37" s="611"/>
      <c r="CB37" s="611"/>
      <c r="CC37" s="611"/>
      <c r="CD37" s="611"/>
      <c r="CE37" s="611"/>
      <c r="CF37" s="611"/>
      <c r="CG37" s="611"/>
      <c r="CH37" s="611"/>
      <c r="CI37" s="611"/>
      <c r="CJ37" s="611"/>
      <c r="CK37" s="611"/>
      <c r="CL37" s="611"/>
      <c r="CM37" s="611"/>
      <c r="CN37" s="175"/>
      <c r="CO37" s="610" t="e">
        <f t="shared" si="3"/>
        <v>#REF!</v>
      </c>
      <c r="CP37" s="610"/>
      <c r="CQ37" s="611" t="e">
        <f>IF(#REF!="","",#REF!)</f>
        <v>#REF!</v>
      </c>
      <c r="CR37" s="611"/>
      <c r="CS37" s="611"/>
      <c r="CT37" s="611"/>
      <c r="CU37" s="611"/>
      <c r="CV37" s="611"/>
      <c r="CW37" s="611"/>
      <c r="CX37" s="611"/>
      <c r="CY37" s="611"/>
      <c r="CZ37" s="611"/>
      <c r="DA37" s="611"/>
      <c r="DB37" s="611"/>
      <c r="DC37" s="611"/>
      <c r="DD37" s="611"/>
      <c r="DE37" s="611"/>
      <c r="DG37" s="612" t="e">
        <f>IF(#REF!="","",#REF!)</f>
        <v>#REF!</v>
      </c>
      <c r="DH37" s="612"/>
      <c r="DI37" s="202"/>
    </row>
    <row r="38" spans="1:113" ht="32.25" customHeight="1" x14ac:dyDescent="0.2">
      <c r="A38" s="175"/>
      <c r="B38" s="199"/>
      <c r="C38" s="610" t="e">
        <f t="shared" ref="C38:C43" si="5">IF(E38="","",C37+1)</f>
        <v>#REF!</v>
      </c>
      <c r="D38" s="610"/>
      <c r="E38" s="611" t="e">
        <f>IF(#REF!="","",#REF!)</f>
        <v>#REF!</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t="e">
        <f t="shared" si="2"/>
        <v>#REF!</v>
      </c>
      <c r="BX38" s="610"/>
      <c r="BY38" s="611" t="e">
        <f>IF(#REF!="","",#REF!)</f>
        <v>#REF!</v>
      </c>
      <c r="BZ38" s="611"/>
      <c r="CA38" s="611"/>
      <c r="CB38" s="611"/>
      <c r="CC38" s="611"/>
      <c r="CD38" s="611"/>
      <c r="CE38" s="611"/>
      <c r="CF38" s="611"/>
      <c r="CG38" s="611"/>
      <c r="CH38" s="611"/>
      <c r="CI38" s="611"/>
      <c r="CJ38" s="611"/>
      <c r="CK38" s="611"/>
      <c r="CL38" s="611"/>
      <c r="CM38" s="611"/>
      <c r="CN38" s="175"/>
      <c r="CO38" s="610" t="e">
        <f t="shared" si="3"/>
        <v>#REF!</v>
      </c>
      <c r="CP38" s="610"/>
      <c r="CQ38" s="611" t="e">
        <f>IF(#REF!="","",#REF!)</f>
        <v>#REF!</v>
      </c>
      <c r="CR38" s="611"/>
      <c r="CS38" s="611"/>
      <c r="CT38" s="611"/>
      <c r="CU38" s="611"/>
      <c r="CV38" s="611"/>
      <c r="CW38" s="611"/>
      <c r="CX38" s="611"/>
      <c r="CY38" s="611"/>
      <c r="CZ38" s="611"/>
      <c r="DA38" s="611"/>
      <c r="DB38" s="611"/>
      <c r="DC38" s="611"/>
      <c r="DD38" s="611"/>
      <c r="DE38" s="611"/>
      <c r="DG38" s="612" t="e">
        <f>IF(#REF!="","",#REF!)</f>
        <v>#REF!</v>
      </c>
      <c r="DH38" s="612"/>
      <c r="DI38" s="202"/>
    </row>
    <row r="39" spans="1:113" ht="32.25" customHeight="1" x14ac:dyDescent="0.2">
      <c r="A39" s="175"/>
      <c r="B39" s="199"/>
      <c r="C39" s="610" t="e">
        <f t="shared" si="5"/>
        <v>#REF!</v>
      </c>
      <c r="D39" s="610"/>
      <c r="E39" s="611" t="e">
        <f>IF(#REF!="","",#REF!)</f>
        <v>#REF!</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t="e">
        <f t="shared" si="2"/>
        <v>#REF!</v>
      </c>
      <c r="BX39" s="610"/>
      <c r="BY39" s="611" t="e">
        <f>IF(#REF!="","",#REF!)</f>
        <v>#REF!</v>
      </c>
      <c r="BZ39" s="611"/>
      <c r="CA39" s="611"/>
      <c r="CB39" s="611"/>
      <c r="CC39" s="611"/>
      <c r="CD39" s="611"/>
      <c r="CE39" s="611"/>
      <c r="CF39" s="611"/>
      <c r="CG39" s="611"/>
      <c r="CH39" s="611"/>
      <c r="CI39" s="611"/>
      <c r="CJ39" s="611"/>
      <c r="CK39" s="611"/>
      <c r="CL39" s="611"/>
      <c r="CM39" s="611"/>
      <c r="CN39" s="175"/>
      <c r="CO39" s="610" t="e">
        <f t="shared" si="3"/>
        <v>#REF!</v>
      </c>
      <c r="CP39" s="610"/>
      <c r="CQ39" s="611" t="e">
        <f>IF(#REF!="","",#REF!)</f>
        <v>#REF!</v>
      </c>
      <c r="CR39" s="611"/>
      <c r="CS39" s="611"/>
      <c r="CT39" s="611"/>
      <c r="CU39" s="611"/>
      <c r="CV39" s="611"/>
      <c r="CW39" s="611"/>
      <c r="CX39" s="611"/>
      <c r="CY39" s="611"/>
      <c r="CZ39" s="611"/>
      <c r="DA39" s="611"/>
      <c r="DB39" s="611"/>
      <c r="DC39" s="611"/>
      <c r="DD39" s="611"/>
      <c r="DE39" s="611"/>
      <c r="DG39" s="612" t="e">
        <f>IF(#REF!="","",#REF!)</f>
        <v>#REF!</v>
      </c>
      <c r="DH39" s="612"/>
      <c r="DI39" s="202"/>
    </row>
    <row r="40" spans="1:113" ht="32.25" customHeight="1" x14ac:dyDescent="0.2">
      <c r="A40" s="175"/>
      <c r="B40" s="199"/>
      <c r="C40" s="610" t="e">
        <f t="shared" si="5"/>
        <v>#REF!</v>
      </c>
      <c r="D40" s="610"/>
      <c r="E40" s="611" t="e">
        <f>IF(#REF!="","",#REF!)</f>
        <v>#REF!</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t="e">
        <f t="shared" si="2"/>
        <v>#REF!</v>
      </c>
      <c r="BX40" s="610"/>
      <c r="BY40" s="611" t="e">
        <f>IF(#REF!="","",#REF!)</f>
        <v>#REF!</v>
      </c>
      <c r="BZ40" s="611"/>
      <c r="CA40" s="611"/>
      <c r="CB40" s="611"/>
      <c r="CC40" s="611"/>
      <c r="CD40" s="611"/>
      <c r="CE40" s="611"/>
      <c r="CF40" s="611"/>
      <c r="CG40" s="611"/>
      <c r="CH40" s="611"/>
      <c r="CI40" s="611"/>
      <c r="CJ40" s="611"/>
      <c r="CK40" s="611"/>
      <c r="CL40" s="611"/>
      <c r="CM40" s="611"/>
      <c r="CN40" s="175"/>
      <c r="CO40" s="610" t="e">
        <f t="shared" si="3"/>
        <v>#REF!</v>
      </c>
      <c r="CP40" s="610"/>
      <c r="CQ40" s="611" t="e">
        <f>IF(#REF!="","",#REF!)</f>
        <v>#REF!</v>
      </c>
      <c r="CR40" s="611"/>
      <c r="CS40" s="611"/>
      <c r="CT40" s="611"/>
      <c r="CU40" s="611"/>
      <c r="CV40" s="611"/>
      <c r="CW40" s="611"/>
      <c r="CX40" s="611"/>
      <c r="CY40" s="611"/>
      <c r="CZ40" s="611"/>
      <c r="DA40" s="611"/>
      <c r="DB40" s="611"/>
      <c r="DC40" s="611"/>
      <c r="DD40" s="611"/>
      <c r="DE40" s="611"/>
      <c r="DG40" s="612" t="e">
        <f>IF(#REF!="","",#REF!)</f>
        <v>#REF!</v>
      </c>
      <c r="DH40" s="612"/>
      <c r="DI40" s="202"/>
    </row>
    <row r="41" spans="1:113" ht="32.25" customHeight="1" x14ac:dyDescent="0.2">
      <c r="A41" s="175"/>
      <c r="B41" s="199"/>
      <c r="C41" s="610" t="e">
        <f t="shared" si="5"/>
        <v>#REF!</v>
      </c>
      <c r="D41" s="610"/>
      <c r="E41" s="611" t="e">
        <f>IF(#REF!="","",#REF!)</f>
        <v>#REF!</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e">
        <f t="shared" si="2"/>
        <v>#REF!</v>
      </c>
      <c r="BX41" s="610"/>
      <c r="BY41" s="611" t="e">
        <f>IF(#REF!="","",#REF!)</f>
        <v>#REF!</v>
      </c>
      <c r="BZ41" s="611"/>
      <c r="CA41" s="611"/>
      <c r="CB41" s="611"/>
      <c r="CC41" s="611"/>
      <c r="CD41" s="611"/>
      <c r="CE41" s="611"/>
      <c r="CF41" s="611"/>
      <c r="CG41" s="611"/>
      <c r="CH41" s="611"/>
      <c r="CI41" s="611"/>
      <c r="CJ41" s="611"/>
      <c r="CK41" s="611"/>
      <c r="CL41" s="611"/>
      <c r="CM41" s="611"/>
      <c r="CN41" s="175"/>
      <c r="CO41" s="610" t="e">
        <f t="shared" si="3"/>
        <v>#REF!</v>
      </c>
      <c r="CP41" s="610"/>
      <c r="CQ41" s="611" t="e">
        <f>IF(#REF!="","",#REF!)</f>
        <v>#REF!</v>
      </c>
      <c r="CR41" s="611"/>
      <c r="CS41" s="611"/>
      <c r="CT41" s="611"/>
      <c r="CU41" s="611"/>
      <c r="CV41" s="611"/>
      <c r="CW41" s="611"/>
      <c r="CX41" s="611"/>
      <c r="CY41" s="611"/>
      <c r="CZ41" s="611"/>
      <c r="DA41" s="611"/>
      <c r="DB41" s="611"/>
      <c r="DC41" s="611"/>
      <c r="DD41" s="611"/>
      <c r="DE41" s="611"/>
      <c r="DG41" s="612" t="e">
        <f>IF(#REF!="","",#REF!)</f>
        <v>#REF!</v>
      </c>
      <c r="DH41" s="612"/>
      <c r="DI41" s="202"/>
    </row>
    <row r="42" spans="1:113" ht="32.25" customHeight="1" x14ac:dyDescent="0.2">
      <c r="B42" s="199"/>
      <c r="C42" s="610" t="e">
        <f t="shared" si="5"/>
        <v>#REF!</v>
      </c>
      <c r="D42" s="610"/>
      <c r="E42" s="611" t="e">
        <f>IF(#REF!="","",#REF!)</f>
        <v>#REF!</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e">
        <f t="shared" si="2"/>
        <v>#REF!</v>
      </c>
      <c r="BX42" s="610"/>
      <c r="BY42" s="611" t="e">
        <f>IF(#REF!="","",#REF!)</f>
        <v>#REF!</v>
      </c>
      <c r="BZ42" s="611"/>
      <c r="CA42" s="611"/>
      <c r="CB42" s="611"/>
      <c r="CC42" s="611"/>
      <c r="CD42" s="611"/>
      <c r="CE42" s="611"/>
      <c r="CF42" s="611"/>
      <c r="CG42" s="611"/>
      <c r="CH42" s="611"/>
      <c r="CI42" s="611"/>
      <c r="CJ42" s="611"/>
      <c r="CK42" s="611"/>
      <c r="CL42" s="611"/>
      <c r="CM42" s="611"/>
      <c r="CN42" s="175"/>
      <c r="CO42" s="610" t="e">
        <f t="shared" si="3"/>
        <v>#REF!</v>
      </c>
      <c r="CP42" s="610"/>
      <c r="CQ42" s="611" t="e">
        <f>IF(#REF!="","",#REF!)</f>
        <v>#REF!</v>
      </c>
      <c r="CR42" s="611"/>
      <c r="CS42" s="611"/>
      <c r="CT42" s="611"/>
      <c r="CU42" s="611"/>
      <c r="CV42" s="611"/>
      <c r="CW42" s="611"/>
      <c r="CX42" s="611"/>
      <c r="CY42" s="611"/>
      <c r="CZ42" s="611"/>
      <c r="DA42" s="611"/>
      <c r="DB42" s="611"/>
      <c r="DC42" s="611"/>
      <c r="DD42" s="611"/>
      <c r="DE42" s="611"/>
      <c r="DG42" s="612" t="e">
        <f>IF(#REF!="","",#REF!)</f>
        <v>#REF!</v>
      </c>
      <c r="DH42" s="612"/>
      <c r="DI42" s="202"/>
    </row>
    <row r="43" spans="1:113" ht="32.25" customHeight="1" x14ac:dyDescent="0.2">
      <c r="B43" s="199"/>
      <c r="C43" s="610" t="e">
        <f t="shared" si="5"/>
        <v>#REF!</v>
      </c>
      <c r="D43" s="610"/>
      <c r="E43" s="611" t="e">
        <f>IF(#REF!="","",#REF!)</f>
        <v>#REF!</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e">
        <f t="shared" si="2"/>
        <v>#REF!</v>
      </c>
      <c r="BX43" s="610"/>
      <c r="BY43" s="611" t="e">
        <f>IF(#REF!="","",#REF!)</f>
        <v>#REF!</v>
      </c>
      <c r="BZ43" s="611"/>
      <c r="CA43" s="611"/>
      <c r="CB43" s="611"/>
      <c r="CC43" s="611"/>
      <c r="CD43" s="611"/>
      <c r="CE43" s="611"/>
      <c r="CF43" s="611"/>
      <c r="CG43" s="611"/>
      <c r="CH43" s="611"/>
      <c r="CI43" s="611"/>
      <c r="CJ43" s="611"/>
      <c r="CK43" s="611"/>
      <c r="CL43" s="611"/>
      <c r="CM43" s="611"/>
      <c r="CN43" s="175"/>
      <c r="CO43" s="610" t="e">
        <f t="shared" si="3"/>
        <v>#REF!</v>
      </c>
      <c r="CP43" s="610"/>
      <c r="CQ43" s="611" t="e">
        <f>IF(#REF!="","",#REF!)</f>
        <v>#REF!</v>
      </c>
      <c r="CR43" s="611"/>
      <c r="CS43" s="611"/>
      <c r="CT43" s="611"/>
      <c r="CU43" s="611"/>
      <c r="CV43" s="611"/>
      <c r="CW43" s="611"/>
      <c r="CX43" s="611"/>
      <c r="CY43" s="611"/>
      <c r="CZ43" s="611"/>
      <c r="DA43" s="611"/>
      <c r="DB43" s="611"/>
      <c r="DC43" s="611"/>
      <c r="DD43" s="611"/>
      <c r="DE43" s="611"/>
      <c r="DG43" s="612" t="e">
        <f>IF(#REF!="","",#REF!)</f>
        <v>#REF!</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204</v>
      </c>
      <c r="E46" s="613" t="s">
        <v>205</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206</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207</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208</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209</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210</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211</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212</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bmCOKQbKBq4O6+mGn8oSyy0ZRk6yESYTpLnksrCdiIa9E4d1PV4uBUMEB/slRknXvqfhWaKAoXA4J+ow6uIIVQ==" saltValue="YoOjfFddPzGKjNn+4gF1E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3"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213</v>
      </c>
      <c r="DI1" s="616"/>
      <c r="DJ1" s="616"/>
      <c r="DK1" s="616"/>
      <c r="DL1" s="616"/>
      <c r="DM1" s="616"/>
      <c r="DN1" s="617"/>
      <c r="DO1" s="208"/>
      <c r="DP1" s="615" t="s">
        <v>214</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215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216</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217</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218</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219</v>
      </c>
      <c r="S4" s="619"/>
      <c r="T4" s="619"/>
      <c r="U4" s="619"/>
      <c r="V4" s="619"/>
      <c r="W4" s="619"/>
      <c r="X4" s="619"/>
      <c r="Y4" s="620"/>
      <c r="Z4" s="618" t="s">
        <v>220</v>
      </c>
      <c r="AA4" s="619"/>
      <c r="AB4" s="619"/>
      <c r="AC4" s="620"/>
      <c r="AD4" s="618" t="s">
        <v>221</v>
      </c>
      <c r="AE4" s="619"/>
      <c r="AF4" s="619"/>
      <c r="AG4" s="619"/>
      <c r="AH4" s="619"/>
      <c r="AI4" s="619"/>
      <c r="AJ4" s="619"/>
      <c r="AK4" s="620"/>
      <c r="AL4" s="618" t="s">
        <v>220</v>
      </c>
      <c r="AM4" s="619"/>
      <c r="AN4" s="619"/>
      <c r="AO4" s="620"/>
      <c r="AP4" s="621" t="s">
        <v>222</v>
      </c>
      <c r="AQ4" s="621"/>
      <c r="AR4" s="621"/>
      <c r="AS4" s="621"/>
      <c r="AT4" s="621"/>
      <c r="AU4" s="621"/>
      <c r="AV4" s="621"/>
      <c r="AW4" s="621"/>
      <c r="AX4" s="621"/>
      <c r="AY4" s="621"/>
      <c r="AZ4" s="621"/>
      <c r="BA4" s="621"/>
      <c r="BB4" s="621"/>
      <c r="BC4" s="621"/>
      <c r="BD4" s="621"/>
      <c r="BE4" s="621"/>
      <c r="BF4" s="621"/>
      <c r="BG4" s="621" t="s">
        <v>223</v>
      </c>
      <c r="BH4" s="621"/>
      <c r="BI4" s="621"/>
      <c r="BJ4" s="621"/>
      <c r="BK4" s="621"/>
      <c r="BL4" s="621"/>
      <c r="BM4" s="621"/>
      <c r="BN4" s="621"/>
      <c r="BO4" s="621" t="s">
        <v>220</v>
      </c>
      <c r="BP4" s="621"/>
      <c r="BQ4" s="621"/>
      <c r="BR4" s="621"/>
      <c r="BS4" s="621" t="s">
        <v>224</v>
      </c>
      <c r="BT4" s="621"/>
      <c r="BU4" s="621"/>
      <c r="BV4" s="621"/>
      <c r="BW4" s="621"/>
      <c r="BX4" s="621"/>
      <c r="BY4" s="621"/>
      <c r="BZ4" s="621"/>
      <c r="CA4" s="621"/>
      <c r="CB4" s="621"/>
      <c r="CD4" s="618" t="s">
        <v>225</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226</v>
      </c>
      <c r="C5" s="623"/>
      <c r="D5" s="623"/>
      <c r="E5" s="623"/>
      <c r="F5" s="623"/>
      <c r="G5" s="623"/>
      <c r="H5" s="623"/>
      <c r="I5" s="623"/>
      <c r="J5" s="623"/>
      <c r="K5" s="623"/>
      <c r="L5" s="623"/>
      <c r="M5" s="623"/>
      <c r="N5" s="623"/>
      <c r="O5" s="623"/>
      <c r="P5" s="623"/>
      <c r="Q5" s="624"/>
      <c r="R5" s="625">
        <v>1363559</v>
      </c>
      <c r="S5" s="626"/>
      <c r="T5" s="626"/>
      <c r="U5" s="626"/>
      <c r="V5" s="626"/>
      <c r="W5" s="626"/>
      <c r="X5" s="626"/>
      <c r="Y5" s="627"/>
      <c r="Z5" s="628">
        <v>20.9</v>
      </c>
      <c r="AA5" s="628"/>
      <c r="AB5" s="628"/>
      <c r="AC5" s="628"/>
      <c r="AD5" s="629">
        <v>1363559</v>
      </c>
      <c r="AE5" s="629"/>
      <c r="AF5" s="629"/>
      <c r="AG5" s="629"/>
      <c r="AH5" s="629"/>
      <c r="AI5" s="629"/>
      <c r="AJ5" s="629"/>
      <c r="AK5" s="629"/>
      <c r="AL5" s="630">
        <v>33.1</v>
      </c>
      <c r="AM5" s="631"/>
      <c r="AN5" s="631"/>
      <c r="AO5" s="632"/>
      <c r="AP5" s="622" t="s">
        <v>227</v>
      </c>
      <c r="AQ5" s="623"/>
      <c r="AR5" s="623"/>
      <c r="AS5" s="623"/>
      <c r="AT5" s="623"/>
      <c r="AU5" s="623"/>
      <c r="AV5" s="623"/>
      <c r="AW5" s="623"/>
      <c r="AX5" s="623"/>
      <c r="AY5" s="623"/>
      <c r="AZ5" s="623"/>
      <c r="BA5" s="623"/>
      <c r="BB5" s="623"/>
      <c r="BC5" s="623"/>
      <c r="BD5" s="623"/>
      <c r="BE5" s="623"/>
      <c r="BF5" s="624"/>
      <c r="BG5" s="636">
        <v>1363559</v>
      </c>
      <c r="BH5" s="637"/>
      <c r="BI5" s="637"/>
      <c r="BJ5" s="637"/>
      <c r="BK5" s="637"/>
      <c r="BL5" s="637"/>
      <c r="BM5" s="637"/>
      <c r="BN5" s="638"/>
      <c r="BO5" s="639">
        <v>100</v>
      </c>
      <c r="BP5" s="639"/>
      <c r="BQ5" s="639"/>
      <c r="BR5" s="639"/>
      <c r="BS5" s="640" t="s">
        <v>131</v>
      </c>
      <c r="BT5" s="640"/>
      <c r="BU5" s="640"/>
      <c r="BV5" s="640"/>
      <c r="BW5" s="640"/>
      <c r="BX5" s="640"/>
      <c r="BY5" s="640"/>
      <c r="BZ5" s="640"/>
      <c r="CA5" s="640"/>
      <c r="CB5" s="644"/>
      <c r="CD5" s="618" t="s">
        <v>222</v>
      </c>
      <c r="CE5" s="619"/>
      <c r="CF5" s="619"/>
      <c r="CG5" s="619"/>
      <c r="CH5" s="619"/>
      <c r="CI5" s="619"/>
      <c r="CJ5" s="619"/>
      <c r="CK5" s="619"/>
      <c r="CL5" s="619"/>
      <c r="CM5" s="619"/>
      <c r="CN5" s="619"/>
      <c r="CO5" s="619"/>
      <c r="CP5" s="619"/>
      <c r="CQ5" s="620"/>
      <c r="CR5" s="618" t="s">
        <v>228</v>
      </c>
      <c r="CS5" s="619"/>
      <c r="CT5" s="619"/>
      <c r="CU5" s="619"/>
      <c r="CV5" s="619"/>
      <c r="CW5" s="619"/>
      <c r="CX5" s="619"/>
      <c r="CY5" s="620"/>
      <c r="CZ5" s="618" t="s">
        <v>220</v>
      </c>
      <c r="DA5" s="619"/>
      <c r="DB5" s="619"/>
      <c r="DC5" s="620"/>
      <c r="DD5" s="618" t="s">
        <v>229</v>
      </c>
      <c r="DE5" s="619"/>
      <c r="DF5" s="619"/>
      <c r="DG5" s="619"/>
      <c r="DH5" s="619"/>
      <c r="DI5" s="619"/>
      <c r="DJ5" s="619"/>
      <c r="DK5" s="619"/>
      <c r="DL5" s="619"/>
      <c r="DM5" s="619"/>
      <c r="DN5" s="619"/>
      <c r="DO5" s="619"/>
      <c r="DP5" s="620"/>
      <c r="DQ5" s="618" t="s">
        <v>230</v>
      </c>
      <c r="DR5" s="619"/>
      <c r="DS5" s="619"/>
      <c r="DT5" s="619"/>
      <c r="DU5" s="619"/>
      <c r="DV5" s="619"/>
      <c r="DW5" s="619"/>
      <c r="DX5" s="619"/>
      <c r="DY5" s="619"/>
      <c r="DZ5" s="619"/>
      <c r="EA5" s="619"/>
      <c r="EB5" s="619"/>
      <c r="EC5" s="620"/>
    </row>
    <row r="6" spans="2:143" ht="11.25" customHeight="1" x14ac:dyDescent="0.2">
      <c r="B6" s="633" t="s">
        <v>231</v>
      </c>
      <c r="C6" s="634"/>
      <c r="D6" s="634"/>
      <c r="E6" s="634"/>
      <c r="F6" s="634"/>
      <c r="G6" s="634"/>
      <c r="H6" s="634"/>
      <c r="I6" s="634"/>
      <c r="J6" s="634"/>
      <c r="K6" s="634"/>
      <c r="L6" s="634"/>
      <c r="M6" s="634"/>
      <c r="N6" s="634"/>
      <c r="O6" s="634"/>
      <c r="P6" s="634"/>
      <c r="Q6" s="635"/>
      <c r="R6" s="636">
        <v>75486</v>
      </c>
      <c r="S6" s="637"/>
      <c r="T6" s="637"/>
      <c r="U6" s="637"/>
      <c r="V6" s="637"/>
      <c r="W6" s="637"/>
      <c r="X6" s="637"/>
      <c r="Y6" s="638"/>
      <c r="Z6" s="639">
        <v>1.2</v>
      </c>
      <c r="AA6" s="639"/>
      <c r="AB6" s="639"/>
      <c r="AC6" s="639"/>
      <c r="AD6" s="640">
        <v>75486</v>
      </c>
      <c r="AE6" s="640"/>
      <c r="AF6" s="640"/>
      <c r="AG6" s="640"/>
      <c r="AH6" s="640"/>
      <c r="AI6" s="640"/>
      <c r="AJ6" s="640"/>
      <c r="AK6" s="640"/>
      <c r="AL6" s="641">
        <v>1.8</v>
      </c>
      <c r="AM6" s="642"/>
      <c r="AN6" s="642"/>
      <c r="AO6" s="643"/>
      <c r="AP6" s="633" t="s">
        <v>232</v>
      </c>
      <c r="AQ6" s="634"/>
      <c r="AR6" s="634"/>
      <c r="AS6" s="634"/>
      <c r="AT6" s="634"/>
      <c r="AU6" s="634"/>
      <c r="AV6" s="634"/>
      <c r="AW6" s="634"/>
      <c r="AX6" s="634"/>
      <c r="AY6" s="634"/>
      <c r="AZ6" s="634"/>
      <c r="BA6" s="634"/>
      <c r="BB6" s="634"/>
      <c r="BC6" s="634"/>
      <c r="BD6" s="634"/>
      <c r="BE6" s="634"/>
      <c r="BF6" s="635"/>
      <c r="BG6" s="636">
        <v>1363559</v>
      </c>
      <c r="BH6" s="637"/>
      <c r="BI6" s="637"/>
      <c r="BJ6" s="637"/>
      <c r="BK6" s="637"/>
      <c r="BL6" s="637"/>
      <c r="BM6" s="637"/>
      <c r="BN6" s="638"/>
      <c r="BO6" s="639">
        <v>100</v>
      </c>
      <c r="BP6" s="639"/>
      <c r="BQ6" s="639"/>
      <c r="BR6" s="639"/>
      <c r="BS6" s="640" t="s">
        <v>131</v>
      </c>
      <c r="BT6" s="640"/>
      <c r="BU6" s="640"/>
      <c r="BV6" s="640"/>
      <c r="BW6" s="640"/>
      <c r="BX6" s="640"/>
      <c r="BY6" s="640"/>
      <c r="BZ6" s="640"/>
      <c r="CA6" s="640"/>
      <c r="CB6" s="644"/>
      <c r="CD6" s="622" t="s">
        <v>233</v>
      </c>
      <c r="CE6" s="623"/>
      <c r="CF6" s="623"/>
      <c r="CG6" s="623"/>
      <c r="CH6" s="623"/>
      <c r="CI6" s="623"/>
      <c r="CJ6" s="623"/>
      <c r="CK6" s="623"/>
      <c r="CL6" s="623"/>
      <c r="CM6" s="623"/>
      <c r="CN6" s="623"/>
      <c r="CO6" s="623"/>
      <c r="CP6" s="623"/>
      <c r="CQ6" s="624"/>
      <c r="CR6" s="636">
        <v>69786</v>
      </c>
      <c r="CS6" s="637"/>
      <c r="CT6" s="637"/>
      <c r="CU6" s="637"/>
      <c r="CV6" s="637"/>
      <c r="CW6" s="637"/>
      <c r="CX6" s="637"/>
      <c r="CY6" s="638"/>
      <c r="CZ6" s="630">
        <v>1.1000000000000001</v>
      </c>
      <c r="DA6" s="631"/>
      <c r="DB6" s="631"/>
      <c r="DC6" s="647"/>
      <c r="DD6" s="645" t="s">
        <v>131</v>
      </c>
      <c r="DE6" s="637"/>
      <c r="DF6" s="637"/>
      <c r="DG6" s="637"/>
      <c r="DH6" s="637"/>
      <c r="DI6" s="637"/>
      <c r="DJ6" s="637"/>
      <c r="DK6" s="637"/>
      <c r="DL6" s="637"/>
      <c r="DM6" s="637"/>
      <c r="DN6" s="637"/>
      <c r="DO6" s="637"/>
      <c r="DP6" s="638"/>
      <c r="DQ6" s="645">
        <v>69786</v>
      </c>
      <c r="DR6" s="637"/>
      <c r="DS6" s="637"/>
      <c r="DT6" s="637"/>
      <c r="DU6" s="637"/>
      <c r="DV6" s="637"/>
      <c r="DW6" s="637"/>
      <c r="DX6" s="637"/>
      <c r="DY6" s="637"/>
      <c r="DZ6" s="637"/>
      <c r="EA6" s="637"/>
      <c r="EB6" s="637"/>
      <c r="EC6" s="646"/>
    </row>
    <row r="7" spans="2:143" ht="11.25" customHeight="1" x14ac:dyDescent="0.2">
      <c r="B7" s="633" t="s">
        <v>234</v>
      </c>
      <c r="C7" s="634"/>
      <c r="D7" s="634"/>
      <c r="E7" s="634"/>
      <c r="F7" s="634"/>
      <c r="G7" s="634"/>
      <c r="H7" s="634"/>
      <c r="I7" s="634"/>
      <c r="J7" s="634"/>
      <c r="K7" s="634"/>
      <c r="L7" s="634"/>
      <c r="M7" s="634"/>
      <c r="N7" s="634"/>
      <c r="O7" s="634"/>
      <c r="P7" s="634"/>
      <c r="Q7" s="635"/>
      <c r="R7" s="636">
        <v>467</v>
      </c>
      <c r="S7" s="637"/>
      <c r="T7" s="637"/>
      <c r="U7" s="637"/>
      <c r="V7" s="637"/>
      <c r="W7" s="637"/>
      <c r="X7" s="637"/>
      <c r="Y7" s="638"/>
      <c r="Z7" s="639">
        <v>0</v>
      </c>
      <c r="AA7" s="639"/>
      <c r="AB7" s="639"/>
      <c r="AC7" s="639"/>
      <c r="AD7" s="640">
        <v>467</v>
      </c>
      <c r="AE7" s="640"/>
      <c r="AF7" s="640"/>
      <c r="AG7" s="640"/>
      <c r="AH7" s="640"/>
      <c r="AI7" s="640"/>
      <c r="AJ7" s="640"/>
      <c r="AK7" s="640"/>
      <c r="AL7" s="641">
        <v>0</v>
      </c>
      <c r="AM7" s="642"/>
      <c r="AN7" s="642"/>
      <c r="AO7" s="643"/>
      <c r="AP7" s="633" t="s">
        <v>235</v>
      </c>
      <c r="AQ7" s="634"/>
      <c r="AR7" s="634"/>
      <c r="AS7" s="634"/>
      <c r="AT7" s="634"/>
      <c r="AU7" s="634"/>
      <c r="AV7" s="634"/>
      <c r="AW7" s="634"/>
      <c r="AX7" s="634"/>
      <c r="AY7" s="634"/>
      <c r="AZ7" s="634"/>
      <c r="BA7" s="634"/>
      <c r="BB7" s="634"/>
      <c r="BC7" s="634"/>
      <c r="BD7" s="634"/>
      <c r="BE7" s="634"/>
      <c r="BF7" s="635"/>
      <c r="BG7" s="636">
        <v>580552</v>
      </c>
      <c r="BH7" s="637"/>
      <c r="BI7" s="637"/>
      <c r="BJ7" s="637"/>
      <c r="BK7" s="637"/>
      <c r="BL7" s="637"/>
      <c r="BM7" s="637"/>
      <c r="BN7" s="638"/>
      <c r="BO7" s="639">
        <v>42.6</v>
      </c>
      <c r="BP7" s="639"/>
      <c r="BQ7" s="639"/>
      <c r="BR7" s="639"/>
      <c r="BS7" s="640" t="s">
        <v>131</v>
      </c>
      <c r="BT7" s="640"/>
      <c r="BU7" s="640"/>
      <c r="BV7" s="640"/>
      <c r="BW7" s="640"/>
      <c r="BX7" s="640"/>
      <c r="BY7" s="640"/>
      <c r="BZ7" s="640"/>
      <c r="CA7" s="640"/>
      <c r="CB7" s="644"/>
      <c r="CD7" s="633" t="s">
        <v>236</v>
      </c>
      <c r="CE7" s="634"/>
      <c r="CF7" s="634"/>
      <c r="CG7" s="634"/>
      <c r="CH7" s="634"/>
      <c r="CI7" s="634"/>
      <c r="CJ7" s="634"/>
      <c r="CK7" s="634"/>
      <c r="CL7" s="634"/>
      <c r="CM7" s="634"/>
      <c r="CN7" s="634"/>
      <c r="CO7" s="634"/>
      <c r="CP7" s="634"/>
      <c r="CQ7" s="635"/>
      <c r="CR7" s="636">
        <v>1298847</v>
      </c>
      <c r="CS7" s="637"/>
      <c r="CT7" s="637"/>
      <c r="CU7" s="637"/>
      <c r="CV7" s="637"/>
      <c r="CW7" s="637"/>
      <c r="CX7" s="637"/>
      <c r="CY7" s="638"/>
      <c r="CZ7" s="639">
        <v>21.3</v>
      </c>
      <c r="DA7" s="639"/>
      <c r="DB7" s="639"/>
      <c r="DC7" s="639"/>
      <c r="DD7" s="645">
        <v>10552</v>
      </c>
      <c r="DE7" s="637"/>
      <c r="DF7" s="637"/>
      <c r="DG7" s="637"/>
      <c r="DH7" s="637"/>
      <c r="DI7" s="637"/>
      <c r="DJ7" s="637"/>
      <c r="DK7" s="637"/>
      <c r="DL7" s="637"/>
      <c r="DM7" s="637"/>
      <c r="DN7" s="637"/>
      <c r="DO7" s="637"/>
      <c r="DP7" s="638"/>
      <c r="DQ7" s="645">
        <v>1147338</v>
      </c>
      <c r="DR7" s="637"/>
      <c r="DS7" s="637"/>
      <c r="DT7" s="637"/>
      <c r="DU7" s="637"/>
      <c r="DV7" s="637"/>
      <c r="DW7" s="637"/>
      <c r="DX7" s="637"/>
      <c r="DY7" s="637"/>
      <c r="DZ7" s="637"/>
      <c r="EA7" s="637"/>
      <c r="EB7" s="637"/>
      <c r="EC7" s="646"/>
    </row>
    <row r="8" spans="2:143" ht="11.25" customHeight="1" x14ac:dyDescent="0.2">
      <c r="B8" s="633" t="s">
        <v>237</v>
      </c>
      <c r="C8" s="634"/>
      <c r="D8" s="634"/>
      <c r="E8" s="634"/>
      <c r="F8" s="634"/>
      <c r="G8" s="634"/>
      <c r="H8" s="634"/>
      <c r="I8" s="634"/>
      <c r="J8" s="634"/>
      <c r="K8" s="634"/>
      <c r="L8" s="634"/>
      <c r="M8" s="634"/>
      <c r="N8" s="634"/>
      <c r="O8" s="634"/>
      <c r="P8" s="634"/>
      <c r="Q8" s="635"/>
      <c r="R8" s="636">
        <v>6648</v>
      </c>
      <c r="S8" s="637"/>
      <c r="T8" s="637"/>
      <c r="U8" s="637"/>
      <c r="V8" s="637"/>
      <c r="W8" s="637"/>
      <c r="X8" s="637"/>
      <c r="Y8" s="638"/>
      <c r="Z8" s="639">
        <v>0.1</v>
      </c>
      <c r="AA8" s="639"/>
      <c r="AB8" s="639"/>
      <c r="AC8" s="639"/>
      <c r="AD8" s="640">
        <v>6648</v>
      </c>
      <c r="AE8" s="640"/>
      <c r="AF8" s="640"/>
      <c r="AG8" s="640"/>
      <c r="AH8" s="640"/>
      <c r="AI8" s="640"/>
      <c r="AJ8" s="640"/>
      <c r="AK8" s="640"/>
      <c r="AL8" s="641">
        <v>0.2</v>
      </c>
      <c r="AM8" s="642"/>
      <c r="AN8" s="642"/>
      <c r="AO8" s="643"/>
      <c r="AP8" s="633" t="s">
        <v>238</v>
      </c>
      <c r="AQ8" s="634"/>
      <c r="AR8" s="634"/>
      <c r="AS8" s="634"/>
      <c r="AT8" s="634"/>
      <c r="AU8" s="634"/>
      <c r="AV8" s="634"/>
      <c r="AW8" s="634"/>
      <c r="AX8" s="634"/>
      <c r="AY8" s="634"/>
      <c r="AZ8" s="634"/>
      <c r="BA8" s="634"/>
      <c r="BB8" s="634"/>
      <c r="BC8" s="634"/>
      <c r="BD8" s="634"/>
      <c r="BE8" s="634"/>
      <c r="BF8" s="635"/>
      <c r="BG8" s="636">
        <v>20176</v>
      </c>
      <c r="BH8" s="637"/>
      <c r="BI8" s="637"/>
      <c r="BJ8" s="637"/>
      <c r="BK8" s="637"/>
      <c r="BL8" s="637"/>
      <c r="BM8" s="637"/>
      <c r="BN8" s="638"/>
      <c r="BO8" s="639">
        <v>1.5</v>
      </c>
      <c r="BP8" s="639"/>
      <c r="BQ8" s="639"/>
      <c r="BR8" s="639"/>
      <c r="BS8" s="640" t="s">
        <v>131</v>
      </c>
      <c r="BT8" s="640"/>
      <c r="BU8" s="640"/>
      <c r="BV8" s="640"/>
      <c r="BW8" s="640"/>
      <c r="BX8" s="640"/>
      <c r="BY8" s="640"/>
      <c r="BZ8" s="640"/>
      <c r="CA8" s="640"/>
      <c r="CB8" s="644"/>
      <c r="CD8" s="633" t="s">
        <v>239</v>
      </c>
      <c r="CE8" s="634"/>
      <c r="CF8" s="634"/>
      <c r="CG8" s="634"/>
      <c r="CH8" s="634"/>
      <c r="CI8" s="634"/>
      <c r="CJ8" s="634"/>
      <c r="CK8" s="634"/>
      <c r="CL8" s="634"/>
      <c r="CM8" s="634"/>
      <c r="CN8" s="634"/>
      <c r="CO8" s="634"/>
      <c r="CP8" s="634"/>
      <c r="CQ8" s="635"/>
      <c r="CR8" s="636">
        <v>1633276</v>
      </c>
      <c r="CS8" s="637"/>
      <c r="CT8" s="637"/>
      <c r="CU8" s="637"/>
      <c r="CV8" s="637"/>
      <c r="CW8" s="637"/>
      <c r="CX8" s="637"/>
      <c r="CY8" s="638"/>
      <c r="CZ8" s="639">
        <v>26.8</v>
      </c>
      <c r="DA8" s="639"/>
      <c r="DB8" s="639"/>
      <c r="DC8" s="639"/>
      <c r="DD8" s="645">
        <v>5168</v>
      </c>
      <c r="DE8" s="637"/>
      <c r="DF8" s="637"/>
      <c r="DG8" s="637"/>
      <c r="DH8" s="637"/>
      <c r="DI8" s="637"/>
      <c r="DJ8" s="637"/>
      <c r="DK8" s="637"/>
      <c r="DL8" s="637"/>
      <c r="DM8" s="637"/>
      <c r="DN8" s="637"/>
      <c r="DO8" s="637"/>
      <c r="DP8" s="638"/>
      <c r="DQ8" s="645">
        <v>895693</v>
      </c>
      <c r="DR8" s="637"/>
      <c r="DS8" s="637"/>
      <c r="DT8" s="637"/>
      <c r="DU8" s="637"/>
      <c r="DV8" s="637"/>
      <c r="DW8" s="637"/>
      <c r="DX8" s="637"/>
      <c r="DY8" s="637"/>
      <c r="DZ8" s="637"/>
      <c r="EA8" s="637"/>
      <c r="EB8" s="637"/>
      <c r="EC8" s="646"/>
    </row>
    <row r="9" spans="2:143" ht="11.25" customHeight="1" x14ac:dyDescent="0.2">
      <c r="B9" s="633" t="s">
        <v>240</v>
      </c>
      <c r="C9" s="634"/>
      <c r="D9" s="634"/>
      <c r="E9" s="634"/>
      <c r="F9" s="634"/>
      <c r="G9" s="634"/>
      <c r="H9" s="634"/>
      <c r="I9" s="634"/>
      <c r="J9" s="634"/>
      <c r="K9" s="634"/>
      <c r="L9" s="634"/>
      <c r="M9" s="634"/>
      <c r="N9" s="634"/>
      <c r="O9" s="634"/>
      <c r="P9" s="634"/>
      <c r="Q9" s="635"/>
      <c r="R9" s="636">
        <v>5140</v>
      </c>
      <c r="S9" s="637"/>
      <c r="T9" s="637"/>
      <c r="U9" s="637"/>
      <c r="V9" s="637"/>
      <c r="W9" s="637"/>
      <c r="X9" s="637"/>
      <c r="Y9" s="638"/>
      <c r="Z9" s="639">
        <v>0.1</v>
      </c>
      <c r="AA9" s="639"/>
      <c r="AB9" s="639"/>
      <c r="AC9" s="639"/>
      <c r="AD9" s="640">
        <v>5140</v>
      </c>
      <c r="AE9" s="640"/>
      <c r="AF9" s="640"/>
      <c r="AG9" s="640"/>
      <c r="AH9" s="640"/>
      <c r="AI9" s="640"/>
      <c r="AJ9" s="640"/>
      <c r="AK9" s="640"/>
      <c r="AL9" s="641">
        <v>0.1</v>
      </c>
      <c r="AM9" s="642"/>
      <c r="AN9" s="642"/>
      <c r="AO9" s="643"/>
      <c r="AP9" s="633" t="s">
        <v>241</v>
      </c>
      <c r="AQ9" s="634"/>
      <c r="AR9" s="634"/>
      <c r="AS9" s="634"/>
      <c r="AT9" s="634"/>
      <c r="AU9" s="634"/>
      <c r="AV9" s="634"/>
      <c r="AW9" s="634"/>
      <c r="AX9" s="634"/>
      <c r="AY9" s="634"/>
      <c r="AZ9" s="634"/>
      <c r="BA9" s="634"/>
      <c r="BB9" s="634"/>
      <c r="BC9" s="634"/>
      <c r="BD9" s="634"/>
      <c r="BE9" s="634"/>
      <c r="BF9" s="635"/>
      <c r="BG9" s="636">
        <v>466118</v>
      </c>
      <c r="BH9" s="637"/>
      <c r="BI9" s="637"/>
      <c r="BJ9" s="637"/>
      <c r="BK9" s="637"/>
      <c r="BL9" s="637"/>
      <c r="BM9" s="637"/>
      <c r="BN9" s="638"/>
      <c r="BO9" s="639">
        <v>34.200000000000003</v>
      </c>
      <c r="BP9" s="639"/>
      <c r="BQ9" s="639"/>
      <c r="BR9" s="639"/>
      <c r="BS9" s="640" t="s">
        <v>131</v>
      </c>
      <c r="BT9" s="640"/>
      <c r="BU9" s="640"/>
      <c r="BV9" s="640"/>
      <c r="BW9" s="640"/>
      <c r="BX9" s="640"/>
      <c r="BY9" s="640"/>
      <c r="BZ9" s="640"/>
      <c r="CA9" s="640"/>
      <c r="CB9" s="644"/>
      <c r="CD9" s="633" t="s">
        <v>242</v>
      </c>
      <c r="CE9" s="634"/>
      <c r="CF9" s="634"/>
      <c r="CG9" s="634"/>
      <c r="CH9" s="634"/>
      <c r="CI9" s="634"/>
      <c r="CJ9" s="634"/>
      <c r="CK9" s="634"/>
      <c r="CL9" s="634"/>
      <c r="CM9" s="634"/>
      <c r="CN9" s="634"/>
      <c r="CO9" s="634"/>
      <c r="CP9" s="634"/>
      <c r="CQ9" s="635"/>
      <c r="CR9" s="636">
        <v>669684</v>
      </c>
      <c r="CS9" s="637"/>
      <c r="CT9" s="637"/>
      <c r="CU9" s="637"/>
      <c r="CV9" s="637"/>
      <c r="CW9" s="637"/>
      <c r="CX9" s="637"/>
      <c r="CY9" s="638"/>
      <c r="CZ9" s="639">
        <v>11</v>
      </c>
      <c r="DA9" s="639"/>
      <c r="DB9" s="639"/>
      <c r="DC9" s="639"/>
      <c r="DD9" s="645">
        <v>3898</v>
      </c>
      <c r="DE9" s="637"/>
      <c r="DF9" s="637"/>
      <c r="DG9" s="637"/>
      <c r="DH9" s="637"/>
      <c r="DI9" s="637"/>
      <c r="DJ9" s="637"/>
      <c r="DK9" s="637"/>
      <c r="DL9" s="637"/>
      <c r="DM9" s="637"/>
      <c r="DN9" s="637"/>
      <c r="DO9" s="637"/>
      <c r="DP9" s="638"/>
      <c r="DQ9" s="645">
        <v>599085</v>
      </c>
      <c r="DR9" s="637"/>
      <c r="DS9" s="637"/>
      <c r="DT9" s="637"/>
      <c r="DU9" s="637"/>
      <c r="DV9" s="637"/>
      <c r="DW9" s="637"/>
      <c r="DX9" s="637"/>
      <c r="DY9" s="637"/>
      <c r="DZ9" s="637"/>
      <c r="EA9" s="637"/>
      <c r="EB9" s="637"/>
      <c r="EC9" s="646"/>
    </row>
    <row r="10" spans="2:143" ht="11.25" customHeight="1" x14ac:dyDescent="0.2">
      <c r="B10" s="633" t="s">
        <v>243</v>
      </c>
      <c r="C10" s="634"/>
      <c r="D10" s="634"/>
      <c r="E10" s="634"/>
      <c r="F10" s="634"/>
      <c r="G10" s="634"/>
      <c r="H10" s="634"/>
      <c r="I10" s="634"/>
      <c r="J10" s="634"/>
      <c r="K10" s="634"/>
      <c r="L10" s="634"/>
      <c r="M10" s="634"/>
      <c r="N10" s="634"/>
      <c r="O10" s="634"/>
      <c r="P10" s="634"/>
      <c r="Q10" s="635"/>
      <c r="R10" s="636" t="s">
        <v>131</v>
      </c>
      <c r="S10" s="637"/>
      <c r="T10" s="637"/>
      <c r="U10" s="637"/>
      <c r="V10" s="637"/>
      <c r="W10" s="637"/>
      <c r="X10" s="637"/>
      <c r="Y10" s="638"/>
      <c r="Z10" s="639" t="s">
        <v>131</v>
      </c>
      <c r="AA10" s="639"/>
      <c r="AB10" s="639"/>
      <c r="AC10" s="639"/>
      <c r="AD10" s="640" t="s">
        <v>131</v>
      </c>
      <c r="AE10" s="640"/>
      <c r="AF10" s="640"/>
      <c r="AG10" s="640"/>
      <c r="AH10" s="640"/>
      <c r="AI10" s="640"/>
      <c r="AJ10" s="640"/>
      <c r="AK10" s="640"/>
      <c r="AL10" s="641" t="s">
        <v>131</v>
      </c>
      <c r="AM10" s="642"/>
      <c r="AN10" s="642"/>
      <c r="AO10" s="643"/>
      <c r="AP10" s="633" t="s">
        <v>244</v>
      </c>
      <c r="AQ10" s="634"/>
      <c r="AR10" s="634"/>
      <c r="AS10" s="634"/>
      <c r="AT10" s="634"/>
      <c r="AU10" s="634"/>
      <c r="AV10" s="634"/>
      <c r="AW10" s="634"/>
      <c r="AX10" s="634"/>
      <c r="AY10" s="634"/>
      <c r="AZ10" s="634"/>
      <c r="BA10" s="634"/>
      <c r="BB10" s="634"/>
      <c r="BC10" s="634"/>
      <c r="BD10" s="634"/>
      <c r="BE10" s="634"/>
      <c r="BF10" s="635"/>
      <c r="BG10" s="636">
        <v>36277</v>
      </c>
      <c r="BH10" s="637"/>
      <c r="BI10" s="637"/>
      <c r="BJ10" s="637"/>
      <c r="BK10" s="637"/>
      <c r="BL10" s="637"/>
      <c r="BM10" s="637"/>
      <c r="BN10" s="638"/>
      <c r="BO10" s="639">
        <v>2.7</v>
      </c>
      <c r="BP10" s="639"/>
      <c r="BQ10" s="639"/>
      <c r="BR10" s="639"/>
      <c r="BS10" s="640" t="s">
        <v>131</v>
      </c>
      <c r="BT10" s="640"/>
      <c r="BU10" s="640"/>
      <c r="BV10" s="640"/>
      <c r="BW10" s="640"/>
      <c r="BX10" s="640"/>
      <c r="BY10" s="640"/>
      <c r="BZ10" s="640"/>
      <c r="CA10" s="640"/>
      <c r="CB10" s="644"/>
      <c r="CD10" s="633" t="s">
        <v>245</v>
      </c>
      <c r="CE10" s="634"/>
      <c r="CF10" s="634"/>
      <c r="CG10" s="634"/>
      <c r="CH10" s="634"/>
      <c r="CI10" s="634"/>
      <c r="CJ10" s="634"/>
      <c r="CK10" s="634"/>
      <c r="CL10" s="634"/>
      <c r="CM10" s="634"/>
      <c r="CN10" s="634"/>
      <c r="CO10" s="634"/>
      <c r="CP10" s="634"/>
      <c r="CQ10" s="635"/>
      <c r="CR10" s="636">
        <v>2750</v>
      </c>
      <c r="CS10" s="637"/>
      <c r="CT10" s="637"/>
      <c r="CU10" s="637"/>
      <c r="CV10" s="637"/>
      <c r="CW10" s="637"/>
      <c r="CX10" s="637"/>
      <c r="CY10" s="638"/>
      <c r="CZ10" s="639">
        <v>0</v>
      </c>
      <c r="DA10" s="639"/>
      <c r="DB10" s="639"/>
      <c r="DC10" s="639"/>
      <c r="DD10" s="645" t="s">
        <v>131</v>
      </c>
      <c r="DE10" s="637"/>
      <c r="DF10" s="637"/>
      <c r="DG10" s="637"/>
      <c r="DH10" s="637"/>
      <c r="DI10" s="637"/>
      <c r="DJ10" s="637"/>
      <c r="DK10" s="637"/>
      <c r="DL10" s="637"/>
      <c r="DM10" s="637"/>
      <c r="DN10" s="637"/>
      <c r="DO10" s="637"/>
      <c r="DP10" s="638"/>
      <c r="DQ10" s="645">
        <v>2748</v>
      </c>
      <c r="DR10" s="637"/>
      <c r="DS10" s="637"/>
      <c r="DT10" s="637"/>
      <c r="DU10" s="637"/>
      <c r="DV10" s="637"/>
      <c r="DW10" s="637"/>
      <c r="DX10" s="637"/>
      <c r="DY10" s="637"/>
      <c r="DZ10" s="637"/>
      <c r="EA10" s="637"/>
      <c r="EB10" s="637"/>
      <c r="EC10" s="646"/>
    </row>
    <row r="11" spans="2:143" ht="11.25" customHeight="1" x14ac:dyDescent="0.2">
      <c r="B11" s="633" t="s">
        <v>246</v>
      </c>
      <c r="C11" s="634"/>
      <c r="D11" s="634"/>
      <c r="E11" s="634"/>
      <c r="F11" s="634"/>
      <c r="G11" s="634"/>
      <c r="H11" s="634"/>
      <c r="I11" s="634"/>
      <c r="J11" s="634"/>
      <c r="K11" s="634"/>
      <c r="L11" s="634"/>
      <c r="M11" s="634"/>
      <c r="N11" s="634"/>
      <c r="O11" s="634"/>
      <c r="P11" s="634"/>
      <c r="Q11" s="635"/>
      <c r="R11" s="636">
        <v>262661</v>
      </c>
      <c r="S11" s="637"/>
      <c r="T11" s="637"/>
      <c r="U11" s="637"/>
      <c r="V11" s="637"/>
      <c r="W11" s="637"/>
      <c r="X11" s="637"/>
      <c r="Y11" s="638"/>
      <c r="Z11" s="641">
        <v>4</v>
      </c>
      <c r="AA11" s="642"/>
      <c r="AB11" s="642"/>
      <c r="AC11" s="648"/>
      <c r="AD11" s="645">
        <v>262661</v>
      </c>
      <c r="AE11" s="637"/>
      <c r="AF11" s="637"/>
      <c r="AG11" s="637"/>
      <c r="AH11" s="637"/>
      <c r="AI11" s="637"/>
      <c r="AJ11" s="637"/>
      <c r="AK11" s="638"/>
      <c r="AL11" s="641">
        <v>6.4</v>
      </c>
      <c r="AM11" s="642"/>
      <c r="AN11" s="642"/>
      <c r="AO11" s="643"/>
      <c r="AP11" s="633" t="s">
        <v>247</v>
      </c>
      <c r="AQ11" s="634"/>
      <c r="AR11" s="634"/>
      <c r="AS11" s="634"/>
      <c r="AT11" s="634"/>
      <c r="AU11" s="634"/>
      <c r="AV11" s="634"/>
      <c r="AW11" s="634"/>
      <c r="AX11" s="634"/>
      <c r="AY11" s="634"/>
      <c r="AZ11" s="634"/>
      <c r="BA11" s="634"/>
      <c r="BB11" s="634"/>
      <c r="BC11" s="634"/>
      <c r="BD11" s="634"/>
      <c r="BE11" s="634"/>
      <c r="BF11" s="635"/>
      <c r="BG11" s="636">
        <v>57981</v>
      </c>
      <c r="BH11" s="637"/>
      <c r="BI11" s="637"/>
      <c r="BJ11" s="637"/>
      <c r="BK11" s="637"/>
      <c r="BL11" s="637"/>
      <c r="BM11" s="637"/>
      <c r="BN11" s="638"/>
      <c r="BO11" s="639">
        <v>4.3</v>
      </c>
      <c r="BP11" s="639"/>
      <c r="BQ11" s="639"/>
      <c r="BR11" s="639"/>
      <c r="BS11" s="640" t="s">
        <v>131</v>
      </c>
      <c r="BT11" s="640"/>
      <c r="BU11" s="640"/>
      <c r="BV11" s="640"/>
      <c r="BW11" s="640"/>
      <c r="BX11" s="640"/>
      <c r="BY11" s="640"/>
      <c r="BZ11" s="640"/>
      <c r="CA11" s="640"/>
      <c r="CB11" s="644"/>
      <c r="CD11" s="633" t="s">
        <v>248</v>
      </c>
      <c r="CE11" s="634"/>
      <c r="CF11" s="634"/>
      <c r="CG11" s="634"/>
      <c r="CH11" s="634"/>
      <c r="CI11" s="634"/>
      <c r="CJ11" s="634"/>
      <c r="CK11" s="634"/>
      <c r="CL11" s="634"/>
      <c r="CM11" s="634"/>
      <c r="CN11" s="634"/>
      <c r="CO11" s="634"/>
      <c r="CP11" s="634"/>
      <c r="CQ11" s="635"/>
      <c r="CR11" s="636">
        <v>143923</v>
      </c>
      <c r="CS11" s="637"/>
      <c r="CT11" s="637"/>
      <c r="CU11" s="637"/>
      <c r="CV11" s="637"/>
      <c r="CW11" s="637"/>
      <c r="CX11" s="637"/>
      <c r="CY11" s="638"/>
      <c r="CZ11" s="639">
        <v>2.4</v>
      </c>
      <c r="DA11" s="639"/>
      <c r="DB11" s="639"/>
      <c r="DC11" s="639"/>
      <c r="DD11" s="645">
        <v>16465</v>
      </c>
      <c r="DE11" s="637"/>
      <c r="DF11" s="637"/>
      <c r="DG11" s="637"/>
      <c r="DH11" s="637"/>
      <c r="DI11" s="637"/>
      <c r="DJ11" s="637"/>
      <c r="DK11" s="637"/>
      <c r="DL11" s="637"/>
      <c r="DM11" s="637"/>
      <c r="DN11" s="637"/>
      <c r="DO11" s="637"/>
      <c r="DP11" s="638"/>
      <c r="DQ11" s="645">
        <v>96185</v>
      </c>
      <c r="DR11" s="637"/>
      <c r="DS11" s="637"/>
      <c r="DT11" s="637"/>
      <c r="DU11" s="637"/>
      <c r="DV11" s="637"/>
      <c r="DW11" s="637"/>
      <c r="DX11" s="637"/>
      <c r="DY11" s="637"/>
      <c r="DZ11" s="637"/>
      <c r="EA11" s="637"/>
      <c r="EB11" s="637"/>
      <c r="EC11" s="646"/>
    </row>
    <row r="12" spans="2:143" ht="11.25" customHeight="1" x14ac:dyDescent="0.2">
      <c r="B12" s="633" t="s">
        <v>249</v>
      </c>
      <c r="C12" s="634"/>
      <c r="D12" s="634"/>
      <c r="E12" s="634"/>
      <c r="F12" s="634"/>
      <c r="G12" s="634"/>
      <c r="H12" s="634"/>
      <c r="I12" s="634"/>
      <c r="J12" s="634"/>
      <c r="K12" s="634"/>
      <c r="L12" s="634"/>
      <c r="M12" s="634"/>
      <c r="N12" s="634"/>
      <c r="O12" s="634"/>
      <c r="P12" s="634"/>
      <c r="Q12" s="635"/>
      <c r="R12" s="636">
        <v>61502</v>
      </c>
      <c r="S12" s="637"/>
      <c r="T12" s="637"/>
      <c r="U12" s="637"/>
      <c r="V12" s="637"/>
      <c r="W12" s="637"/>
      <c r="X12" s="637"/>
      <c r="Y12" s="638"/>
      <c r="Z12" s="639">
        <v>0.9</v>
      </c>
      <c r="AA12" s="639"/>
      <c r="AB12" s="639"/>
      <c r="AC12" s="639"/>
      <c r="AD12" s="640">
        <v>61502</v>
      </c>
      <c r="AE12" s="640"/>
      <c r="AF12" s="640"/>
      <c r="AG12" s="640"/>
      <c r="AH12" s="640"/>
      <c r="AI12" s="640"/>
      <c r="AJ12" s="640"/>
      <c r="AK12" s="640"/>
      <c r="AL12" s="641">
        <v>1.5</v>
      </c>
      <c r="AM12" s="642"/>
      <c r="AN12" s="642"/>
      <c r="AO12" s="643"/>
      <c r="AP12" s="633" t="s">
        <v>250</v>
      </c>
      <c r="AQ12" s="634"/>
      <c r="AR12" s="634"/>
      <c r="AS12" s="634"/>
      <c r="AT12" s="634"/>
      <c r="AU12" s="634"/>
      <c r="AV12" s="634"/>
      <c r="AW12" s="634"/>
      <c r="AX12" s="634"/>
      <c r="AY12" s="634"/>
      <c r="AZ12" s="634"/>
      <c r="BA12" s="634"/>
      <c r="BB12" s="634"/>
      <c r="BC12" s="634"/>
      <c r="BD12" s="634"/>
      <c r="BE12" s="634"/>
      <c r="BF12" s="635"/>
      <c r="BG12" s="636">
        <v>670963</v>
      </c>
      <c r="BH12" s="637"/>
      <c r="BI12" s="637"/>
      <c r="BJ12" s="637"/>
      <c r="BK12" s="637"/>
      <c r="BL12" s="637"/>
      <c r="BM12" s="637"/>
      <c r="BN12" s="638"/>
      <c r="BO12" s="639">
        <v>49.2</v>
      </c>
      <c r="BP12" s="639"/>
      <c r="BQ12" s="639"/>
      <c r="BR12" s="639"/>
      <c r="BS12" s="640" t="s">
        <v>131</v>
      </c>
      <c r="BT12" s="640"/>
      <c r="BU12" s="640"/>
      <c r="BV12" s="640"/>
      <c r="BW12" s="640"/>
      <c r="BX12" s="640"/>
      <c r="BY12" s="640"/>
      <c r="BZ12" s="640"/>
      <c r="CA12" s="640"/>
      <c r="CB12" s="644"/>
      <c r="CD12" s="633" t="s">
        <v>251</v>
      </c>
      <c r="CE12" s="634"/>
      <c r="CF12" s="634"/>
      <c r="CG12" s="634"/>
      <c r="CH12" s="634"/>
      <c r="CI12" s="634"/>
      <c r="CJ12" s="634"/>
      <c r="CK12" s="634"/>
      <c r="CL12" s="634"/>
      <c r="CM12" s="634"/>
      <c r="CN12" s="634"/>
      <c r="CO12" s="634"/>
      <c r="CP12" s="634"/>
      <c r="CQ12" s="635"/>
      <c r="CR12" s="636">
        <v>358672</v>
      </c>
      <c r="CS12" s="637"/>
      <c r="CT12" s="637"/>
      <c r="CU12" s="637"/>
      <c r="CV12" s="637"/>
      <c r="CW12" s="637"/>
      <c r="CX12" s="637"/>
      <c r="CY12" s="638"/>
      <c r="CZ12" s="639">
        <v>5.9</v>
      </c>
      <c r="DA12" s="639"/>
      <c r="DB12" s="639"/>
      <c r="DC12" s="639"/>
      <c r="DD12" s="645">
        <v>5669</v>
      </c>
      <c r="DE12" s="637"/>
      <c r="DF12" s="637"/>
      <c r="DG12" s="637"/>
      <c r="DH12" s="637"/>
      <c r="DI12" s="637"/>
      <c r="DJ12" s="637"/>
      <c r="DK12" s="637"/>
      <c r="DL12" s="637"/>
      <c r="DM12" s="637"/>
      <c r="DN12" s="637"/>
      <c r="DO12" s="637"/>
      <c r="DP12" s="638"/>
      <c r="DQ12" s="645">
        <v>343141</v>
      </c>
      <c r="DR12" s="637"/>
      <c r="DS12" s="637"/>
      <c r="DT12" s="637"/>
      <c r="DU12" s="637"/>
      <c r="DV12" s="637"/>
      <c r="DW12" s="637"/>
      <c r="DX12" s="637"/>
      <c r="DY12" s="637"/>
      <c r="DZ12" s="637"/>
      <c r="EA12" s="637"/>
      <c r="EB12" s="637"/>
      <c r="EC12" s="646"/>
    </row>
    <row r="13" spans="2:143" ht="11.25" customHeight="1" x14ac:dyDescent="0.2">
      <c r="B13" s="633" t="s">
        <v>252</v>
      </c>
      <c r="C13" s="634"/>
      <c r="D13" s="634"/>
      <c r="E13" s="634"/>
      <c r="F13" s="634"/>
      <c r="G13" s="634"/>
      <c r="H13" s="634"/>
      <c r="I13" s="634"/>
      <c r="J13" s="634"/>
      <c r="K13" s="634"/>
      <c r="L13" s="634"/>
      <c r="M13" s="634"/>
      <c r="N13" s="634"/>
      <c r="O13" s="634"/>
      <c r="P13" s="634"/>
      <c r="Q13" s="635"/>
      <c r="R13" s="636" t="s">
        <v>131</v>
      </c>
      <c r="S13" s="637"/>
      <c r="T13" s="637"/>
      <c r="U13" s="637"/>
      <c r="V13" s="637"/>
      <c r="W13" s="637"/>
      <c r="X13" s="637"/>
      <c r="Y13" s="638"/>
      <c r="Z13" s="639" t="s">
        <v>131</v>
      </c>
      <c r="AA13" s="639"/>
      <c r="AB13" s="639"/>
      <c r="AC13" s="639"/>
      <c r="AD13" s="640" t="s">
        <v>131</v>
      </c>
      <c r="AE13" s="640"/>
      <c r="AF13" s="640"/>
      <c r="AG13" s="640"/>
      <c r="AH13" s="640"/>
      <c r="AI13" s="640"/>
      <c r="AJ13" s="640"/>
      <c r="AK13" s="640"/>
      <c r="AL13" s="641" t="s">
        <v>131</v>
      </c>
      <c r="AM13" s="642"/>
      <c r="AN13" s="642"/>
      <c r="AO13" s="643"/>
      <c r="AP13" s="633" t="s">
        <v>253</v>
      </c>
      <c r="AQ13" s="634"/>
      <c r="AR13" s="634"/>
      <c r="AS13" s="634"/>
      <c r="AT13" s="634"/>
      <c r="AU13" s="634"/>
      <c r="AV13" s="634"/>
      <c r="AW13" s="634"/>
      <c r="AX13" s="634"/>
      <c r="AY13" s="634"/>
      <c r="AZ13" s="634"/>
      <c r="BA13" s="634"/>
      <c r="BB13" s="634"/>
      <c r="BC13" s="634"/>
      <c r="BD13" s="634"/>
      <c r="BE13" s="634"/>
      <c r="BF13" s="635"/>
      <c r="BG13" s="636">
        <v>670293</v>
      </c>
      <c r="BH13" s="637"/>
      <c r="BI13" s="637"/>
      <c r="BJ13" s="637"/>
      <c r="BK13" s="637"/>
      <c r="BL13" s="637"/>
      <c r="BM13" s="637"/>
      <c r="BN13" s="638"/>
      <c r="BO13" s="639">
        <v>49.2</v>
      </c>
      <c r="BP13" s="639"/>
      <c r="BQ13" s="639"/>
      <c r="BR13" s="639"/>
      <c r="BS13" s="640" t="s">
        <v>131</v>
      </c>
      <c r="BT13" s="640"/>
      <c r="BU13" s="640"/>
      <c r="BV13" s="640"/>
      <c r="BW13" s="640"/>
      <c r="BX13" s="640"/>
      <c r="BY13" s="640"/>
      <c r="BZ13" s="640"/>
      <c r="CA13" s="640"/>
      <c r="CB13" s="644"/>
      <c r="CD13" s="633" t="s">
        <v>254</v>
      </c>
      <c r="CE13" s="634"/>
      <c r="CF13" s="634"/>
      <c r="CG13" s="634"/>
      <c r="CH13" s="634"/>
      <c r="CI13" s="634"/>
      <c r="CJ13" s="634"/>
      <c r="CK13" s="634"/>
      <c r="CL13" s="634"/>
      <c r="CM13" s="634"/>
      <c r="CN13" s="634"/>
      <c r="CO13" s="634"/>
      <c r="CP13" s="634"/>
      <c r="CQ13" s="635"/>
      <c r="CR13" s="636">
        <v>283496</v>
      </c>
      <c r="CS13" s="637"/>
      <c r="CT13" s="637"/>
      <c r="CU13" s="637"/>
      <c r="CV13" s="637"/>
      <c r="CW13" s="637"/>
      <c r="CX13" s="637"/>
      <c r="CY13" s="638"/>
      <c r="CZ13" s="639">
        <v>4.5999999999999996</v>
      </c>
      <c r="DA13" s="639"/>
      <c r="DB13" s="639"/>
      <c r="DC13" s="639"/>
      <c r="DD13" s="645">
        <v>161199</v>
      </c>
      <c r="DE13" s="637"/>
      <c r="DF13" s="637"/>
      <c r="DG13" s="637"/>
      <c r="DH13" s="637"/>
      <c r="DI13" s="637"/>
      <c r="DJ13" s="637"/>
      <c r="DK13" s="637"/>
      <c r="DL13" s="637"/>
      <c r="DM13" s="637"/>
      <c r="DN13" s="637"/>
      <c r="DO13" s="637"/>
      <c r="DP13" s="638"/>
      <c r="DQ13" s="645">
        <v>170879</v>
      </c>
      <c r="DR13" s="637"/>
      <c r="DS13" s="637"/>
      <c r="DT13" s="637"/>
      <c r="DU13" s="637"/>
      <c r="DV13" s="637"/>
      <c r="DW13" s="637"/>
      <c r="DX13" s="637"/>
      <c r="DY13" s="637"/>
      <c r="DZ13" s="637"/>
      <c r="EA13" s="637"/>
      <c r="EB13" s="637"/>
      <c r="EC13" s="646"/>
    </row>
    <row r="14" spans="2:143" ht="11.25" customHeight="1" x14ac:dyDescent="0.2">
      <c r="B14" s="633" t="s">
        <v>255</v>
      </c>
      <c r="C14" s="634"/>
      <c r="D14" s="634"/>
      <c r="E14" s="634"/>
      <c r="F14" s="634"/>
      <c r="G14" s="634"/>
      <c r="H14" s="634"/>
      <c r="I14" s="634"/>
      <c r="J14" s="634"/>
      <c r="K14" s="634"/>
      <c r="L14" s="634"/>
      <c r="M14" s="634"/>
      <c r="N14" s="634"/>
      <c r="O14" s="634"/>
      <c r="P14" s="634"/>
      <c r="Q14" s="635"/>
      <c r="R14" s="636">
        <v>177</v>
      </c>
      <c r="S14" s="637"/>
      <c r="T14" s="637"/>
      <c r="U14" s="637"/>
      <c r="V14" s="637"/>
      <c r="W14" s="637"/>
      <c r="X14" s="637"/>
      <c r="Y14" s="638"/>
      <c r="Z14" s="639">
        <v>0</v>
      </c>
      <c r="AA14" s="639"/>
      <c r="AB14" s="639"/>
      <c r="AC14" s="639"/>
      <c r="AD14" s="640">
        <v>177</v>
      </c>
      <c r="AE14" s="640"/>
      <c r="AF14" s="640"/>
      <c r="AG14" s="640"/>
      <c r="AH14" s="640"/>
      <c r="AI14" s="640"/>
      <c r="AJ14" s="640"/>
      <c r="AK14" s="640"/>
      <c r="AL14" s="641">
        <v>0</v>
      </c>
      <c r="AM14" s="642"/>
      <c r="AN14" s="642"/>
      <c r="AO14" s="643"/>
      <c r="AP14" s="633" t="s">
        <v>256</v>
      </c>
      <c r="AQ14" s="634"/>
      <c r="AR14" s="634"/>
      <c r="AS14" s="634"/>
      <c r="AT14" s="634"/>
      <c r="AU14" s="634"/>
      <c r="AV14" s="634"/>
      <c r="AW14" s="634"/>
      <c r="AX14" s="634"/>
      <c r="AY14" s="634"/>
      <c r="AZ14" s="634"/>
      <c r="BA14" s="634"/>
      <c r="BB14" s="634"/>
      <c r="BC14" s="634"/>
      <c r="BD14" s="634"/>
      <c r="BE14" s="634"/>
      <c r="BF14" s="635"/>
      <c r="BG14" s="636">
        <v>46183</v>
      </c>
      <c r="BH14" s="637"/>
      <c r="BI14" s="637"/>
      <c r="BJ14" s="637"/>
      <c r="BK14" s="637"/>
      <c r="BL14" s="637"/>
      <c r="BM14" s="637"/>
      <c r="BN14" s="638"/>
      <c r="BO14" s="639">
        <v>3.4</v>
      </c>
      <c r="BP14" s="639"/>
      <c r="BQ14" s="639"/>
      <c r="BR14" s="639"/>
      <c r="BS14" s="640" t="s">
        <v>131</v>
      </c>
      <c r="BT14" s="640"/>
      <c r="BU14" s="640"/>
      <c r="BV14" s="640"/>
      <c r="BW14" s="640"/>
      <c r="BX14" s="640"/>
      <c r="BY14" s="640"/>
      <c r="BZ14" s="640"/>
      <c r="CA14" s="640"/>
      <c r="CB14" s="644"/>
      <c r="CD14" s="633" t="s">
        <v>257</v>
      </c>
      <c r="CE14" s="634"/>
      <c r="CF14" s="634"/>
      <c r="CG14" s="634"/>
      <c r="CH14" s="634"/>
      <c r="CI14" s="634"/>
      <c r="CJ14" s="634"/>
      <c r="CK14" s="634"/>
      <c r="CL14" s="634"/>
      <c r="CM14" s="634"/>
      <c r="CN14" s="634"/>
      <c r="CO14" s="634"/>
      <c r="CP14" s="634"/>
      <c r="CQ14" s="635"/>
      <c r="CR14" s="636">
        <v>297860</v>
      </c>
      <c r="CS14" s="637"/>
      <c r="CT14" s="637"/>
      <c r="CU14" s="637"/>
      <c r="CV14" s="637"/>
      <c r="CW14" s="637"/>
      <c r="CX14" s="637"/>
      <c r="CY14" s="638"/>
      <c r="CZ14" s="639">
        <v>4.9000000000000004</v>
      </c>
      <c r="DA14" s="639"/>
      <c r="DB14" s="639"/>
      <c r="DC14" s="639"/>
      <c r="DD14" s="645" t="s">
        <v>131</v>
      </c>
      <c r="DE14" s="637"/>
      <c r="DF14" s="637"/>
      <c r="DG14" s="637"/>
      <c r="DH14" s="637"/>
      <c r="DI14" s="637"/>
      <c r="DJ14" s="637"/>
      <c r="DK14" s="637"/>
      <c r="DL14" s="637"/>
      <c r="DM14" s="637"/>
      <c r="DN14" s="637"/>
      <c r="DO14" s="637"/>
      <c r="DP14" s="638"/>
      <c r="DQ14" s="645">
        <v>297860</v>
      </c>
      <c r="DR14" s="637"/>
      <c r="DS14" s="637"/>
      <c r="DT14" s="637"/>
      <c r="DU14" s="637"/>
      <c r="DV14" s="637"/>
      <c r="DW14" s="637"/>
      <c r="DX14" s="637"/>
      <c r="DY14" s="637"/>
      <c r="DZ14" s="637"/>
      <c r="EA14" s="637"/>
      <c r="EB14" s="637"/>
      <c r="EC14" s="646"/>
    </row>
    <row r="15" spans="2:143" ht="11.25" customHeight="1" x14ac:dyDescent="0.2">
      <c r="B15" s="633" t="s">
        <v>258</v>
      </c>
      <c r="C15" s="634"/>
      <c r="D15" s="634"/>
      <c r="E15" s="634"/>
      <c r="F15" s="634"/>
      <c r="G15" s="634"/>
      <c r="H15" s="634"/>
      <c r="I15" s="634"/>
      <c r="J15" s="634"/>
      <c r="K15" s="634"/>
      <c r="L15" s="634"/>
      <c r="M15" s="634"/>
      <c r="N15" s="634"/>
      <c r="O15" s="634"/>
      <c r="P15" s="634"/>
      <c r="Q15" s="635"/>
      <c r="R15" s="636" t="s">
        <v>131</v>
      </c>
      <c r="S15" s="637"/>
      <c r="T15" s="637"/>
      <c r="U15" s="637"/>
      <c r="V15" s="637"/>
      <c r="W15" s="637"/>
      <c r="X15" s="637"/>
      <c r="Y15" s="638"/>
      <c r="Z15" s="639" t="s">
        <v>131</v>
      </c>
      <c r="AA15" s="639"/>
      <c r="AB15" s="639"/>
      <c r="AC15" s="639"/>
      <c r="AD15" s="640" t="s">
        <v>131</v>
      </c>
      <c r="AE15" s="640"/>
      <c r="AF15" s="640"/>
      <c r="AG15" s="640"/>
      <c r="AH15" s="640"/>
      <c r="AI15" s="640"/>
      <c r="AJ15" s="640"/>
      <c r="AK15" s="640"/>
      <c r="AL15" s="641" t="s">
        <v>131</v>
      </c>
      <c r="AM15" s="642"/>
      <c r="AN15" s="642"/>
      <c r="AO15" s="643"/>
      <c r="AP15" s="633" t="s">
        <v>259</v>
      </c>
      <c r="AQ15" s="634"/>
      <c r="AR15" s="634"/>
      <c r="AS15" s="634"/>
      <c r="AT15" s="634"/>
      <c r="AU15" s="634"/>
      <c r="AV15" s="634"/>
      <c r="AW15" s="634"/>
      <c r="AX15" s="634"/>
      <c r="AY15" s="634"/>
      <c r="AZ15" s="634"/>
      <c r="BA15" s="634"/>
      <c r="BB15" s="634"/>
      <c r="BC15" s="634"/>
      <c r="BD15" s="634"/>
      <c r="BE15" s="634"/>
      <c r="BF15" s="635"/>
      <c r="BG15" s="636">
        <v>65861</v>
      </c>
      <c r="BH15" s="637"/>
      <c r="BI15" s="637"/>
      <c r="BJ15" s="637"/>
      <c r="BK15" s="637"/>
      <c r="BL15" s="637"/>
      <c r="BM15" s="637"/>
      <c r="BN15" s="638"/>
      <c r="BO15" s="639">
        <v>4.8</v>
      </c>
      <c r="BP15" s="639"/>
      <c r="BQ15" s="639"/>
      <c r="BR15" s="639"/>
      <c r="BS15" s="640" t="s">
        <v>131</v>
      </c>
      <c r="BT15" s="640"/>
      <c r="BU15" s="640"/>
      <c r="BV15" s="640"/>
      <c r="BW15" s="640"/>
      <c r="BX15" s="640"/>
      <c r="BY15" s="640"/>
      <c r="BZ15" s="640"/>
      <c r="CA15" s="640"/>
      <c r="CB15" s="644"/>
      <c r="CD15" s="633" t="s">
        <v>260</v>
      </c>
      <c r="CE15" s="634"/>
      <c r="CF15" s="634"/>
      <c r="CG15" s="634"/>
      <c r="CH15" s="634"/>
      <c r="CI15" s="634"/>
      <c r="CJ15" s="634"/>
      <c r="CK15" s="634"/>
      <c r="CL15" s="634"/>
      <c r="CM15" s="634"/>
      <c r="CN15" s="634"/>
      <c r="CO15" s="634"/>
      <c r="CP15" s="634"/>
      <c r="CQ15" s="635"/>
      <c r="CR15" s="636">
        <v>562668</v>
      </c>
      <c r="CS15" s="637"/>
      <c r="CT15" s="637"/>
      <c r="CU15" s="637"/>
      <c r="CV15" s="637"/>
      <c r="CW15" s="637"/>
      <c r="CX15" s="637"/>
      <c r="CY15" s="638"/>
      <c r="CZ15" s="639">
        <v>9.1999999999999993</v>
      </c>
      <c r="DA15" s="639"/>
      <c r="DB15" s="639"/>
      <c r="DC15" s="639"/>
      <c r="DD15" s="645">
        <v>19262</v>
      </c>
      <c r="DE15" s="637"/>
      <c r="DF15" s="637"/>
      <c r="DG15" s="637"/>
      <c r="DH15" s="637"/>
      <c r="DI15" s="637"/>
      <c r="DJ15" s="637"/>
      <c r="DK15" s="637"/>
      <c r="DL15" s="637"/>
      <c r="DM15" s="637"/>
      <c r="DN15" s="637"/>
      <c r="DO15" s="637"/>
      <c r="DP15" s="638"/>
      <c r="DQ15" s="645">
        <v>478320</v>
      </c>
      <c r="DR15" s="637"/>
      <c r="DS15" s="637"/>
      <c r="DT15" s="637"/>
      <c r="DU15" s="637"/>
      <c r="DV15" s="637"/>
      <c r="DW15" s="637"/>
      <c r="DX15" s="637"/>
      <c r="DY15" s="637"/>
      <c r="DZ15" s="637"/>
      <c r="EA15" s="637"/>
      <c r="EB15" s="637"/>
      <c r="EC15" s="646"/>
    </row>
    <row r="16" spans="2:143" ht="11.25" customHeight="1" x14ac:dyDescent="0.2">
      <c r="B16" s="633" t="s">
        <v>261</v>
      </c>
      <c r="C16" s="634"/>
      <c r="D16" s="634"/>
      <c r="E16" s="634"/>
      <c r="F16" s="634"/>
      <c r="G16" s="634"/>
      <c r="H16" s="634"/>
      <c r="I16" s="634"/>
      <c r="J16" s="634"/>
      <c r="K16" s="634"/>
      <c r="L16" s="634"/>
      <c r="M16" s="634"/>
      <c r="N16" s="634"/>
      <c r="O16" s="634"/>
      <c r="P16" s="634"/>
      <c r="Q16" s="635"/>
      <c r="R16" s="636">
        <v>11661</v>
      </c>
      <c r="S16" s="637"/>
      <c r="T16" s="637"/>
      <c r="U16" s="637"/>
      <c r="V16" s="637"/>
      <c r="W16" s="637"/>
      <c r="X16" s="637"/>
      <c r="Y16" s="638"/>
      <c r="Z16" s="639">
        <v>0.2</v>
      </c>
      <c r="AA16" s="639"/>
      <c r="AB16" s="639"/>
      <c r="AC16" s="639"/>
      <c r="AD16" s="640">
        <v>11661</v>
      </c>
      <c r="AE16" s="640"/>
      <c r="AF16" s="640"/>
      <c r="AG16" s="640"/>
      <c r="AH16" s="640"/>
      <c r="AI16" s="640"/>
      <c r="AJ16" s="640"/>
      <c r="AK16" s="640"/>
      <c r="AL16" s="641">
        <v>0.3</v>
      </c>
      <c r="AM16" s="642"/>
      <c r="AN16" s="642"/>
      <c r="AO16" s="643"/>
      <c r="AP16" s="633" t="s">
        <v>262</v>
      </c>
      <c r="AQ16" s="634"/>
      <c r="AR16" s="634"/>
      <c r="AS16" s="634"/>
      <c r="AT16" s="634"/>
      <c r="AU16" s="634"/>
      <c r="AV16" s="634"/>
      <c r="AW16" s="634"/>
      <c r="AX16" s="634"/>
      <c r="AY16" s="634"/>
      <c r="AZ16" s="634"/>
      <c r="BA16" s="634"/>
      <c r="BB16" s="634"/>
      <c r="BC16" s="634"/>
      <c r="BD16" s="634"/>
      <c r="BE16" s="634"/>
      <c r="BF16" s="635"/>
      <c r="BG16" s="636" t="s">
        <v>131</v>
      </c>
      <c r="BH16" s="637"/>
      <c r="BI16" s="637"/>
      <c r="BJ16" s="637"/>
      <c r="BK16" s="637"/>
      <c r="BL16" s="637"/>
      <c r="BM16" s="637"/>
      <c r="BN16" s="638"/>
      <c r="BO16" s="639" t="s">
        <v>131</v>
      </c>
      <c r="BP16" s="639"/>
      <c r="BQ16" s="639"/>
      <c r="BR16" s="639"/>
      <c r="BS16" s="640" t="s">
        <v>131</v>
      </c>
      <c r="BT16" s="640"/>
      <c r="BU16" s="640"/>
      <c r="BV16" s="640"/>
      <c r="BW16" s="640"/>
      <c r="BX16" s="640"/>
      <c r="BY16" s="640"/>
      <c r="BZ16" s="640"/>
      <c r="CA16" s="640"/>
      <c r="CB16" s="644"/>
      <c r="CD16" s="633" t="s">
        <v>263</v>
      </c>
      <c r="CE16" s="634"/>
      <c r="CF16" s="634"/>
      <c r="CG16" s="634"/>
      <c r="CH16" s="634"/>
      <c r="CI16" s="634"/>
      <c r="CJ16" s="634"/>
      <c r="CK16" s="634"/>
      <c r="CL16" s="634"/>
      <c r="CM16" s="634"/>
      <c r="CN16" s="634"/>
      <c r="CO16" s="634"/>
      <c r="CP16" s="634"/>
      <c r="CQ16" s="635"/>
      <c r="CR16" s="636">
        <v>50187</v>
      </c>
      <c r="CS16" s="637"/>
      <c r="CT16" s="637"/>
      <c r="CU16" s="637"/>
      <c r="CV16" s="637"/>
      <c r="CW16" s="637"/>
      <c r="CX16" s="637"/>
      <c r="CY16" s="638"/>
      <c r="CZ16" s="639">
        <v>0.8</v>
      </c>
      <c r="DA16" s="639"/>
      <c r="DB16" s="639"/>
      <c r="DC16" s="639"/>
      <c r="DD16" s="645" t="s">
        <v>131</v>
      </c>
      <c r="DE16" s="637"/>
      <c r="DF16" s="637"/>
      <c r="DG16" s="637"/>
      <c r="DH16" s="637"/>
      <c r="DI16" s="637"/>
      <c r="DJ16" s="637"/>
      <c r="DK16" s="637"/>
      <c r="DL16" s="637"/>
      <c r="DM16" s="637"/>
      <c r="DN16" s="637"/>
      <c r="DO16" s="637"/>
      <c r="DP16" s="638"/>
      <c r="DQ16" s="645">
        <v>30037</v>
      </c>
      <c r="DR16" s="637"/>
      <c r="DS16" s="637"/>
      <c r="DT16" s="637"/>
      <c r="DU16" s="637"/>
      <c r="DV16" s="637"/>
      <c r="DW16" s="637"/>
      <c r="DX16" s="637"/>
      <c r="DY16" s="637"/>
      <c r="DZ16" s="637"/>
      <c r="EA16" s="637"/>
      <c r="EB16" s="637"/>
      <c r="EC16" s="646"/>
    </row>
    <row r="17" spans="2:133" ht="11.25" customHeight="1" x14ac:dyDescent="0.2">
      <c r="B17" s="633" t="s">
        <v>264</v>
      </c>
      <c r="C17" s="634"/>
      <c r="D17" s="634"/>
      <c r="E17" s="634"/>
      <c r="F17" s="634"/>
      <c r="G17" s="634"/>
      <c r="H17" s="634"/>
      <c r="I17" s="634"/>
      <c r="J17" s="634"/>
      <c r="K17" s="634"/>
      <c r="L17" s="634"/>
      <c r="M17" s="634"/>
      <c r="N17" s="634"/>
      <c r="O17" s="634"/>
      <c r="P17" s="634"/>
      <c r="Q17" s="635"/>
      <c r="R17" s="636">
        <v>20663</v>
      </c>
      <c r="S17" s="637"/>
      <c r="T17" s="637"/>
      <c r="U17" s="637"/>
      <c r="V17" s="637"/>
      <c r="W17" s="637"/>
      <c r="X17" s="637"/>
      <c r="Y17" s="638"/>
      <c r="Z17" s="639">
        <v>0.3</v>
      </c>
      <c r="AA17" s="639"/>
      <c r="AB17" s="639"/>
      <c r="AC17" s="639"/>
      <c r="AD17" s="640">
        <v>20663</v>
      </c>
      <c r="AE17" s="640"/>
      <c r="AF17" s="640"/>
      <c r="AG17" s="640"/>
      <c r="AH17" s="640"/>
      <c r="AI17" s="640"/>
      <c r="AJ17" s="640"/>
      <c r="AK17" s="640"/>
      <c r="AL17" s="641">
        <v>0.5</v>
      </c>
      <c r="AM17" s="642"/>
      <c r="AN17" s="642"/>
      <c r="AO17" s="643"/>
      <c r="AP17" s="633" t="s">
        <v>265</v>
      </c>
      <c r="AQ17" s="634"/>
      <c r="AR17" s="634"/>
      <c r="AS17" s="634"/>
      <c r="AT17" s="634"/>
      <c r="AU17" s="634"/>
      <c r="AV17" s="634"/>
      <c r="AW17" s="634"/>
      <c r="AX17" s="634"/>
      <c r="AY17" s="634"/>
      <c r="AZ17" s="634"/>
      <c r="BA17" s="634"/>
      <c r="BB17" s="634"/>
      <c r="BC17" s="634"/>
      <c r="BD17" s="634"/>
      <c r="BE17" s="634"/>
      <c r="BF17" s="635"/>
      <c r="BG17" s="636" t="s">
        <v>131</v>
      </c>
      <c r="BH17" s="637"/>
      <c r="BI17" s="637"/>
      <c r="BJ17" s="637"/>
      <c r="BK17" s="637"/>
      <c r="BL17" s="637"/>
      <c r="BM17" s="637"/>
      <c r="BN17" s="638"/>
      <c r="BO17" s="639" t="s">
        <v>131</v>
      </c>
      <c r="BP17" s="639"/>
      <c r="BQ17" s="639"/>
      <c r="BR17" s="639"/>
      <c r="BS17" s="640" t="s">
        <v>131</v>
      </c>
      <c r="BT17" s="640"/>
      <c r="BU17" s="640"/>
      <c r="BV17" s="640"/>
      <c r="BW17" s="640"/>
      <c r="BX17" s="640"/>
      <c r="BY17" s="640"/>
      <c r="BZ17" s="640"/>
      <c r="CA17" s="640"/>
      <c r="CB17" s="644"/>
      <c r="CD17" s="633" t="s">
        <v>266</v>
      </c>
      <c r="CE17" s="634"/>
      <c r="CF17" s="634"/>
      <c r="CG17" s="634"/>
      <c r="CH17" s="634"/>
      <c r="CI17" s="634"/>
      <c r="CJ17" s="634"/>
      <c r="CK17" s="634"/>
      <c r="CL17" s="634"/>
      <c r="CM17" s="634"/>
      <c r="CN17" s="634"/>
      <c r="CO17" s="634"/>
      <c r="CP17" s="634"/>
      <c r="CQ17" s="635"/>
      <c r="CR17" s="636">
        <v>734484</v>
      </c>
      <c r="CS17" s="637"/>
      <c r="CT17" s="637"/>
      <c r="CU17" s="637"/>
      <c r="CV17" s="637"/>
      <c r="CW17" s="637"/>
      <c r="CX17" s="637"/>
      <c r="CY17" s="638"/>
      <c r="CZ17" s="639">
        <v>12</v>
      </c>
      <c r="DA17" s="639"/>
      <c r="DB17" s="639"/>
      <c r="DC17" s="639"/>
      <c r="DD17" s="645" t="s">
        <v>131</v>
      </c>
      <c r="DE17" s="637"/>
      <c r="DF17" s="637"/>
      <c r="DG17" s="637"/>
      <c r="DH17" s="637"/>
      <c r="DI17" s="637"/>
      <c r="DJ17" s="637"/>
      <c r="DK17" s="637"/>
      <c r="DL17" s="637"/>
      <c r="DM17" s="637"/>
      <c r="DN17" s="637"/>
      <c r="DO17" s="637"/>
      <c r="DP17" s="638"/>
      <c r="DQ17" s="645">
        <v>734484</v>
      </c>
      <c r="DR17" s="637"/>
      <c r="DS17" s="637"/>
      <c r="DT17" s="637"/>
      <c r="DU17" s="637"/>
      <c r="DV17" s="637"/>
      <c r="DW17" s="637"/>
      <c r="DX17" s="637"/>
      <c r="DY17" s="637"/>
      <c r="DZ17" s="637"/>
      <c r="EA17" s="637"/>
      <c r="EB17" s="637"/>
      <c r="EC17" s="646"/>
    </row>
    <row r="18" spans="2:133" ht="11.25" customHeight="1" x14ac:dyDescent="0.2">
      <c r="B18" s="633" t="s">
        <v>267</v>
      </c>
      <c r="C18" s="634"/>
      <c r="D18" s="634"/>
      <c r="E18" s="634"/>
      <c r="F18" s="634"/>
      <c r="G18" s="634"/>
      <c r="H18" s="634"/>
      <c r="I18" s="634"/>
      <c r="J18" s="634"/>
      <c r="K18" s="634"/>
      <c r="L18" s="634"/>
      <c r="M18" s="634"/>
      <c r="N18" s="634"/>
      <c r="O18" s="634"/>
      <c r="P18" s="634"/>
      <c r="Q18" s="635"/>
      <c r="R18" s="636">
        <v>4113</v>
      </c>
      <c r="S18" s="637"/>
      <c r="T18" s="637"/>
      <c r="U18" s="637"/>
      <c r="V18" s="637"/>
      <c r="W18" s="637"/>
      <c r="X18" s="637"/>
      <c r="Y18" s="638"/>
      <c r="Z18" s="639">
        <v>0.1</v>
      </c>
      <c r="AA18" s="639"/>
      <c r="AB18" s="639"/>
      <c r="AC18" s="639"/>
      <c r="AD18" s="640">
        <v>4113</v>
      </c>
      <c r="AE18" s="640"/>
      <c r="AF18" s="640"/>
      <c r="AG18" s="640"/>
      <c r="AH18" s="640"/>
      <c r="AI18" s="640"/>
      <c r="AJ18" s="640"/>
      <c r="AK18" s="640"/>
      <c r="AL18" s="641">
        <v>0.1</v>
      </c>
      <c r="AM18" s="642"/>
      <c r="AN18" s="642"/>
      <c r="AO18" s="643"/>
      <c r="AP18" s="633" t="s">
        <v>268</v>
      </c>
      <c r="AQ18" s="634"/>
      <c r="AR18" s="634"/>
      <c r="AS18" s="634"/>
      <c r="AT18" s="634"/>
      <c r="AU18" s="634"/>
      <c r="AV18" s="634"/>
      <c r="AW18" s="634"/>
      <c r="AX18" s="634"/>
      <c r="AY18" s="634"/>
      <c r="AZ18" s="634"/>
      <c r="BA18" s="634"/>
      <c r="BB18" s="634"/>
      <c r="BC18" s="634"/>
      <c r="BD18" s="634"/>
      <c r="BE18" s="634"/>
      <c r="BF18" s="635"/>
      <c r="BG18" s="636" t="s">
        <v>131</v>
      </c>
      <c r="BH18" s="637"/>
      <c r="BI18" s="637"/>
      <c r="BJ18" s="637"/>
      <c r="BK18" s="637"/>
      <c r="BL18" s="637"/>
      <c r="BM18" s="637"/>
      <c r="BN18" s="638"/>
      <c r="BO18" s="639" t="s">
        <v>131</v>
      </c>
      <c r="BP18" s="639"/>
      <c r="BQ18" s="639"/>
      <c r="BR18" s="639"/>
      <c r="BS18" s="640" t="s">
        <v>131</v>
      </c>
      <c r="BT18" s="640"/>
      <c r="BU18" s="640"/>
      <c r="BV18" s="640"/>
      <c r="BW18" s="640"/>
      <c r="BX18" s="640"/>
      <c r="BY18" s="640"/>
      <c r="BZ18" s="640"/>
      <c r="CA18" s="640"/>
      <c r="CB18" s="644"/>
      <c r="CD18" s="633" t="s">
        <v>269</v>
      </c>
      <c r="CE18" s="634"/>
      <c r="CF18" s="634"/>
      <c r="CG18" s="634"/>
      <c r="CH18" s="634"/>
      <c r="CI18" s="634"/>
      <c r="CJ18" s="634"/>
      <c r="CK18" s="634"/>
      <c r="CL18" s="634"/>
      <c r="CM18" s="634"/>
      <c r="CN18" s="634"/>
      <c r="CO18" s="634"/>
      <c r="CP18" s="634"/>
      <c r="CQ18" s="635"/>
      <c r="CR18" s="636" t="s">
        <v>131</v>
      </c>
      <c r="CS18" s="637"/>
      <c r="CT18" s="637"/>
      <c r="CU18" s="637"/>
      <c r="CV18" s="637"/>
      <c r="CW18" s="637"/>
      <c r="CX18" s="637"/>
      <c r="CY18" s="638"/>
      <c r="CZ18" s="639" t="s">
        <v>131</v>
      </c>
      <c r="DA18" s="639"/>
      <c r="DB18" s="639"/>
      <c r="DC18" s="639"/>
      <c r="DD18" s="645" t="s">
        <v>131</v>
      </c>
      <c r="DE18" s="637"/>
      <c r="DF18" s="637"/>
      <c r="DG18" s="637"/>
      <c r="DH18" s="637"/>
      <c r="DI18" s="637"/>
      <c r="DJ18" s="637"/>
      <c r="DK18" s="637"/>
      <c r="DL18" s="637"/>
      <c r="DM18" s="637"/>
      <c r="DN18" s="637"/>
      <c r="DO18" s="637"/>
      <c r="DP18" s="638"/>
      <c r="DQ18" s="645" t="s">
        <v>131</v>
      </c>
      <c r="DR18" s="637"/>
      <c r="DS18" s="637"/>
      <c r="DT18" s="637"/>
      <c r="DU18" s="637"/>
      <c r="DV18" s="637"/>
      <c r="DW18" s="637"/>
      <c r="DX18" s="637"/>
      <c r="DY18" s="637"/>
      <c r="DZ18" s="637"/>
      <c r="EA18" s="637"/>
      <c r="EB18" s="637"/>
      <c r="EC18" s="646"/>
    </row>
    <row r="19" spans="2:133" ht="11.25" customHeight="1" x14ac:dyDescent="0.2">
      <c r="B19" s="633" t="s">
        <v>270</v>
      </c>
      <c r="C19" s="634"/>
      <c r="D19" s="634"/>
      <c r="E19" s="634"/>
      <c r="F19" s="634"/>
      <c r="G19" s="634"/>
      <c r="H19" s="634"/>
      <c r="I19" s="634"/>
      <c r="J19" s="634"/>
      <c r="K19" s="634"/>
      <c r="L19" s="634"/>
      <c r="M19" s="634"/>
      <c r="N19" s="634"/>
      <c r="O19" s="634"/>
      <c r="P19" s="634"/>
      <c r="Q19" s="635"/>
      <c r="R19" s="636">
        <v>3475</v>
      </c>
      <c r="S19" s="637"/>
      <c r="T19" s="637"/>
      <c r="U19" s="637"/>
      <c r="V19" s="637"/>
      <c r="W19" s="637"/>
      <c r="X19" s="637"/>
      <c r="Y19" s="638"/>
      <c r="Z19" s="639">
        <v>0.1</v>
      </c>
      <c r="AA19" s="639"/>
      <c r="AB19" s="639"/>
      <c r="AC19" s="639"/>
      <c r="AD19" s="640">
        <v>3475</v>
      </c>
      <c r="AE19" s="640"/>
      <c r="AF19" s="640"/>
      <c r="AG19" s="640"/>
      <c r="AH19" s="640"/>
      <c r="AI19" s="640"/>
      <c r="AJ19" s="640"/>
      <c r="AK19" s="640"/>
      <c r="AL19" s="641">
        <v>0.1</v>
      </c>
      <c r="AM19" s="642"/>
      <c r="AN19" s="642"/>
      <c r="AO19" s="643"/>
      <c r="AP19" s="633" t="s">
        <v>271</v>
      </c>
      <c r="AQ19" s="634"/>
      <c r="AR19" s="634"/>
      <c r="AS19" s="634"/>
      <c r="AT19" s="634"/>
      <c r="AU19" s="634"/>
      <c r="AV19" s="634"/>
      <c r="AW19" s="634"/>
      <c r="AX19" s="634"/>
      <c r="AY19" s="634"/>
      <c r="AZ19" s="634"/>
      <c r="BA19" s="634"/>
      <c r="BB19" s="634"/>
      <c r="BC19" s="634"/>
      <c r="BD19" s="634"/>
      <c r="BE19" s="634"/>
      <c r="BF19" s="635"/>
      <c r="BG19" s="636" t="s">
        <v>131</v>
      </c>
      <c r="BH19" s="637"/>
      <c r="BI19" s="637"/>
      <c r="BJ19" s="637"/>
      <c r="BK19" s="637"/>
      <c r="BL19" s="637"/>
      <c r="BM19" s="637"/>
      <c r="BN19" s="638"/>
      <c r="BO19" s="639" t="s">
        <v>131</v>
      </c>
      <c r="BP19" s="639"/>
      <c r="BQ19" s="639"/>
      <c r="BR19" s="639"/>
      <c r="BS19" s="640" t="s">
        <v>131</v>
      </c>
      <c r="BT19" s="640"/>
      <c r="BU19" s="640"/>
      <c r="BV19" s="640"/>
      <c r="BW19" s="640"/>
      <c r="BX19" s="640"/>
      <c r="BY19" s="640"/>
      <c r="BZ19" s="640"/>
      <c r="CA19" s="640"/>
      <c r="CB19" s="644"/>
      <c r="CD19" s="633" t="s">
        <v>272</v>
      </c>
      <c r="CE19" s="634"/>
      <c r="CF19" s="634"/>
      <c r="CG19" s="634"/>
      <c r="CH19" s="634"/>
      <c r="CI19" s="634"/>
      <c r="CJ19" s="634"/>
      <c r="CK19" s="634"/>
      <c r="CL19" s="634"/>
      <c r="CM19" s="634"/>
      <c r="CN19" s="634"/>
      <c r="CO19" s="634"/>
      <c r="CP19" s="634"/>
      <c r="CQ19" s="635"/>
      <c r="CR19" s="636" t="s">
        <v>131</v>
      </c>
      <c r="CS19" s="637"/>
      <c r="CT19" s="637"/>
      <c r="CU19" s="637"/>
      <c r="CV19" s="637"/>
      <c r="CW19" s="637"/>
      <c r="CX19" s="637"/>
      <c r="CY19" s="638"/>
      <c r="CZ19" s="639" t="s">
        <v>131</v>
      </c>
      <c r="DA19" s="639"/>
      <c r="DB19" s="639"/>
      <c r="DC19" s="639"/>
      <c r="DD19" s="645" t="s">
        <v>131</v>
      </c>
      <c r="DE19" s="637"/>
      <c r="DF19" s="637"/>
      <c r="DG19" s="637"/>
      <c r="DH19" s="637"/>
      <c r="DI19" s="637"/>
      <c r="DJ19" s="637"/>
      <c r="DK19" s="637"/>
      <c r="DL19" s="637"/>
      <c r="DM19" s="637"/>
      <c r="DN19" s="637"/>
      <c r="DO19" s="637"/>
      <c r="DP19" s="638"/>
      <c r="DQ19" s="645" t="s">
        <v>131</v>
      </c>
      <c r="DR19" s="637"/>
      <c r="DS19" s="637"/>
      <c r="DT19" s="637"/>
      <c r="DU19" s="637"/>
      <c r="DV19" s="637"/>
      <c r="DW19" s="637"/>
      <c r="DX19" s="637"/>
      <c r="DY19" s="637"/>
      <c r="DZ19" s="637"/>
      <c r="EA19" s="637"/>
      <c r="EB19" s="637"/>
      <c r="EC19" s="646"/>
    </row>
    <row r="20" spans="2:133" ht="11.25" customHeight="1" x14ac:dyDescent="0.2">
      <c r="B20" s="649" t="s">
        <v>273</v>
      </c>
      <c r="C20" s="650"/>
      <c r="D20" s="650"/>
      <c r="E20" s="650"/>
      <c r="F20" s="650"/>
      <c r="G20" s="650"/>
      <c r="H20" s="650"/>
      <c r="I20" s="650"/>
      <c r="J20" s="650"/>
      <c r="K20" s="650"/>
      <c r="L20" s="650"/>
      <c r="M20" s="650"/>
      <c r="N20" s="650"/>
      <c r="O20" s="650"/>
      <c r="P20" s="650"/>
      <c r="Q20" s="651"/>
      <c r="R20" s="636">
        <v>638</v>
      </c>
      <c r="S20" s="637"/>
      <c r="T20" s="637"/>
      <c r="U20" s="637"/>
      <c r="V20" s="637"/>
      <c r="W20" s="637"/>
      <c r="X20" s="637"/>
      <c r="Y20" s="638"/>
      <c r="Z20" s="639">
        <v>0</v>
      </c>
      <c r="AA20" s="639"/>
      <c r="AB20" s="639"/>
      <c r="AC20" s="639"/>
      <c r="AD20" s="640">
        <v>638</v>
      </c>
      <c r="AE20" s="640"/>
      <c r="AF20" s="640"/>
      <c r="AG20" s="640"/>
      <c r="AH20" s="640"/>
      <c r="AI20" s="640"/>
      <c r="AJ20" s="640"/>
      <c r="AK20" s="640"/>
      <c r="AL20" s="641">
        <v>0</v>
      </c>
      <c r="AM20" s="642"/>
      <c r="AN20" s="642"/>
      <c r="AO20" s="643"/>
      <c r="AP20" s="633" t="s">
        <v>274</v>
      </c>
      <c r="AQ20" s="634"/>
      <c r="AR20" s="634"/>
      <c r="AS20" s="634"/>
      <c r="AT20" s="634"/>
      <c r="AU20" s="634"/>
      <c r="AV20" s="634"/>
      <c r="AW20" s="634"/>
      <c r="AX20" s="634"/>
      <c r="AY20" s="634"/>
      <c r="AZ20" s="634"/>
      <c r="BA20" s="634"/>
      <c r="BB20" s="634"/>
      <c r="BC20" s="634"/>
      <c r="BD20" s="634"/>
      <c r="BE20" s="634"/>
      <c r="BF20" s="635"/>
      <c r="BG20" s="636" t="s">
        <v>131</v>
      </c>
      <c r="BH20" s="637"/>
      <c r="BI20" s="637"/>
      <c r="BJ20" s="637"/>
      <c r="BK20" s="637"/>
      <c r="BL20" s="637"/>
      <c r="BM20" s="637"/>
      <c r="BN20" s="638"/>
      <c r="BO20" s="639" t="s">
        <v>131</v>
      </c>
      <c r="BP20" s="639"/>
      <c r="BQ20" s="639"/>
      <c r="BR20" s="639"/>
      <c r="BS20" s="640" t="s">
        <v>131</v>
      </c>
      <c r="BT20" s="640"/>
      <c r="BU20" s="640"/>
      <c r="BV20" s="640"/>
      <c r="BW20" s="640"/>
      <c r="BX20" s="640"/>
      <c r="BY20" s="640"/>
      <c r="BZ20" s="640"/>
      <c r="CA20" s="640"/>
      <c r="CB20" s="644"/>
      <c r="CD20" s="633" t="s">
        <v>275</v>
      </c>
      <c r="CE20" s="634"/>
      <c r="CF20" s="634"/>
      <c r="CG20" s="634"/>
      <c r="CH20" s="634"/>
      <c r="CI20" s="634"/>
      <c r="CJ20" s="634"/>
      <c r="CK20" s="634"/>
      <c r="CL20" s="634"/>
      <c r="CM20" s="634"/>
      <c r="CN20" s="634"/>
      <c r="CO20" s="634"/>
      <c r="CP20" s="634"/>
      <c r="CQ20" s="635"/>
      <c r="CR20" s="636">
        <v>6105633</v>
      </c>
      <c r="CS20" s="637"/>
      <c r="CT20" s="637"/>
      <c r="CU20" s="637"/>
      <c r="CV20" s="637"/>
      <c r="CW20" s="637"/>
      <c r="CX20" s="637"/>
      <c r="CY20" s="638"/>
      <c r="CZ20" s="639">
        <v>100</v>
      </c>
      <c r="DA20" s="639"/>
      <c r="DB20" s="639"/>
      <c r="DC20" s="639"/>
      <c r="DD20" s="645">
        <v>222213</v>
      </c>
      <c r="DE20" s="637"/>
      <c r="DF20" s="637"/>
      <c r="DG20" s="637"/>
      <c r="DH20" s="637"/>
      <c r="DI20" s="637"/>
      <c r="DJ20" s="637"/>
      <c r="DK20" s="637"/>
      <c r="DL20" s="637"/>
      <c r="DM20" s="637"/>
      <c r="DN20" s="637"/>
      <c r="DO20" s="637"/>
      <c r="DP20" s="638"/>
      <c r="DQ20" s="645">
        <v>4865556</v>
      </c>
      <c r="DR20" s="637"/>
      <c r="DS20" s="637"/>
      <c r="DT20" s="637"/>
      <c r="DU20" s="637"/>
      <c r="DV20" s="637"/>
      <c r="DW20" s="637"/>
      <c r="DX20" s="637"/>
      <c r="DY20" s="637"/>
      <c r="DZ20" s="637"/>
      <c r="EA20" s="637"/>
      <c r="EB20" s="637"/>
      <c r="EC20" s="646"/>
    </row>
    <row r="21" spans="2:133" ht="11.25" customHeight="1" x14ac:dyDescent="0.2">
      <c r="B21" s="633" t="s">
        <v>276</v>
      </c>
      <c r="C21" s="634"/>
      <c r="D21" s="634"/>
      <c r="E21" s="634"/>
      <c r="F21" s="634"/>
      <c r="G21" s="634"/>
      <c r="H21" s="634"/>
      <c r="I21" s="634"/>
      <c r="J21" s="634"/>
      <c r="K21" s="634"/>
      <c r="L21" s="634"/>
      <c r="M21" s="634"/>
      <c r="N21" s="634"/>
      <c r="O21" s="634"/>
      <c r="P21" s="634"/>
      <c r="Q21" s="635"/>
      <c r="R21" s="636">
        <v>2502726</v>
      </c>
      <c r="S21" s="637"/>
      <c r="T21" s="637"/>
      <c r="U21" s="637"/>
      <c r="V21" s="637"/>
      <c r="W21" s="637"/>
      <c r="X21" s="637"/>
      <c r="Y21" s="638"/>
      <c r="Z21" s="639">
        <v>38.299999999999997</v>
      </c>
      <c r="AA21" s="639"/>
      <c r="AB21" s="639"/>
      <c r="AC21" s="639"/>
      <c r="AD21" s="640">
        <v>2285970</v>
      </c>
      <c r="AE21" s="640"/>
      <c r="AF21" s="640"/>
      <c r="AG21" s="640"/>
      <c r="AH21" s="640"/>
      <c r="AI21" s="640"/>
      <c r="AJ21" s="640"/>
      <c r="AK21" s="640"/>
      <c r="AL21" s="641">
        <v>55.5</v>
      </c>
      <c r="AM21" s="642"/>
      <c r="AN21" s="642"/>
      <c r="AO21" s="643"/>
      <c r="AP21" s="633" t="s">
        <v>277</v>
      </c>
      <c r="AQ21" s="652"/>
      <c r="AR21" s="652"/>
      <c r="AS21" s="652"/>
      <c r="AT21" s="652"/>
      <c r="AU21" s="652"/>
      <c r="AV21" s="652"/>
      <c r="AW21" s="652"/>
      <c r="AX21" s="652"/>
      <c r="AY21" s="652"/>
      <c r="AZ21" s="652"/>
      <c r="BA21" s="652"/>
      <c r="BB21" s="652"/>
      <c r="BC21" s="652"/>
      <c r="BD21" s="652"/>
      <c r="BE21" s="652"/>
      <c r="BF21" s="653"/>
      <c r="BG21" s="636" t="s">
        <v>131</v>
      </c>
      <c r="BH21" s="637"/>
      <c r="BI21" s="637"/>
      <c r="BJ21" s="637"/>
      <c r="BK21" s="637"/>
      <c r="BL21" s="637"/>
      <c r="BM21" s="637"/>
      <c r="BN21" s="638"/>
      <c r="BO21" s="639" t="s">
        <v>131</v>
      </c>
      <c r="BP21" s="639"/>
      <c r="BQ21" s="639"/>
      <c r="BR21" s="639"/>
      <c r="BS21" s="640" t="s">
        <v>131</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278</v>
      </c>
      <c r="C22" s="634"/>
      <c r="D22" s="634"/>
      <c r="E22" s="634"/>
      <c r="F22" s="634"/>
      <c r="G22" s="634"/>
      <c r="H22" s="634"/>
      <c r="I22" s="634"/>
      <c r="J22" s="634"/>
      <c r="K22" s="634"/>
      <c r="L22" s="634"/>
      <c r="M22" s="634"/>
      <c r="N22" s="634"/>
      <c r="O22" s="634"/>
      <c r="P22" s="634"/>
      <c r="Q22" s="635"/>
      <c r="R22" s="636">
        <v>2285970</v>
      </c>
      <c r="S22" s="637"/>
      <c r="T22" s="637"/>
      <c r="U22" s="637"/>
      <c r="V22" s="637"/>
      <c r="W22" s="637"/>
      <c r="X22" s="637"/>
      <c r="Y22" s="638"/>
      <c r="Z22" s="639">
        <v>35</v>
      </c>
      <c r="AA22" s="639"/>
      <c r="AB22" s="639"/>
      <c r="AC22" s="639"/>
      <c r="AD22" s="640">
        <v>2285970</v>
      </c>
      <c r="AE22" s="640"/>
      <c r="AF22" s="640"/>
      <c r="AG22" s="640"/>
      <c r="AH22" s="640"/>
      <c r="AI22" s="640"/>
      <c r="AJ22" s="640"/>
      <c r="AK22" s="640"/>
      <c r="AL22" s="641">
        <v>55.5</v>
      </c>
      <c r="AM22" s="642"/>
      <c r="AN22" s="642"/>
      <c r="AO22" s="643"/>
      <c r="AP22" s="633" t="s">
        <v>279</v>
      </c>
      <c r="AQ22" s="652"/>
      <c r="AR22" s="652"/>
      <c r="AS22" s="652"/>
      <c r="AT22" s="652"/>
      <c r="AU22" s="652"/>
      <c r="AV22" s="652"/>
      <c r="AW22" s="652"/>
      <c r="AX22" s="652"/>
      <c r="AY22" s="652"/>
      <c r="AZ22" s="652"/>
      <c r="BA22" s="652"/>
      <c r="BB22" s="652"/>
      <c r="BC22" s="652"/>
      <c r="BD22" s="652"/>
      <c r="BE22" s="652"/>
      <c r="BF22" s="653"/>
      <c r="BG22" s="636" t="s">
        <v>131</v>
      </c>
      <c r="BH22" s="637"/>
      <c r="BI22" s="637"/>
      <c r="BJ22" s="637"/>
      <c r="BK22" s="637"/>
      <c r="BL22" s="637"/>
      <c r="BM22" s="637"/>
      <c r="BN22" s="638"/>
      <c r="BO22" s="639" t="s">
        <v>131</v>
      </c>
      <c r="BP22" s="639"/>
      <c r="BQ22" s="639"/>
      <c r="BR22" s="639"/>
      <c r="BS22" s="640" t="s">
        <v>131</v>
      </c>
      <c r="BT22" s="640"/>
      <c r="BU22" s="640"/>
      <c r="BV22" s="640"/>
      <c r="BW22" s="640"/>
      <c r="BX22" s="640"/>
      <c r="BY22" s="640"/>
      <c r="BZ22" s="640"/>
      <c r="CA22" s="640"/>
      <c r="CB22" s="644"/>
      <c r="CD22" s="618" t="s">
        <v>280</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281</v>
      </c>
      <c r="C23" s="634"/>
      <c r="D23" s="634"/>
      <c r="E23" s="634"/>
      <c r="F23" s="634"/>
      <c r="G23" s="634"/>
      <c r="H23" s="634"/>
      <c r="I23" s="634"/>
      <c r="J23" s="634"/>
      <c r="K23" s="634"/>
      <c r="L23" s="634"/>
      <c r="M23" s="634"/>
      <c r="N23" s="634"/>
      <c r="O23" s="634"/>
      <c r="P23" s="634"/>
      <c r="Q23" s="635"/>
      <c r="R23" s="636">
        <v>216756</v>
      </c>
      <c r="S23" s="637"/>
      <c r="T23" s="637"/>
      <c r="U23" s="637"/>
      <c r="V23" s="637"/>
      <c r="W23" s="637"/>
      <c r="X23" s="637"/>
      <c r="Y23" s="638"/>
      <c r="Z23" s="639">
        <v>3.3</v>
      </c>
      <c r="AA23" s="639"/>
      <c r="AB23" s="639"/>
      <c r="AC23" s="639"/>
      <c r="AD23" s="640" t="s">
        <v>131</v>
      </c>
      <c r="AE23" s="640"/>
      <c r="AF23" s="640"/>
      <c r="AG23" s="640"/>
      <c r="AH23" s="640"/>
      <c r="AI23" s="640"/>
      <c r="AJ23" s="640"/>
      <c r="AK23" s="640"/>
      <c r="AL23" s="641" t="s">
        <v>131</v>
      </c>
      <c r="AM23" s="642"/>
      <c r="AN23" s="642"/>
      <c r="AO23" s="643"/>
      <c r="AP23" s="633" t="s">
        <v>282</v>
      </c>
      <c r="AQ23" s="652"/>
      <c r="AR23" s="652"/>
      <c r="AS23" s="652"/>
      <c r="AT23" s="652"/>
      <c r="AU23" s="652"/>
      <c r="AV23" s="652"/>
      <c r="AW23" s="652"/>
      <c r="AX23" s="652"/>
      <c r="AY23" s="652"/>
      <c r="AZ23" s="652"/>
      <c r="BA23" s="652"/>
      <c r="BB23" s="652"/>
      <c r="BC23" s="652"/>
      <c r="BD23" s="652"/>
      <c r="BE23" s="652"/>
      <c r="BF23" s="653"/>
      <c r="BG23" s="636" t="s">
        <v>131</v>
      </c>
      <c r="BH23" s="637"/>
      <c r="BI23" s="637"/>
      <c r="BJ23" s="637"/>
      <c r="BK23" s="637"/>
      <c r="BL23" s="637"/>
      <c r="BM23" s="637"/>
      <c r="BN23" s="638"/>
      <c r="BO23" s="639" t="s">
        <v>131</v>
      </c>
      <c r="BP23" s="639"/>
      <c r="BQ23" s="639"/>
      <c r="BR23" s="639"/>
      <c r="BS23" s="640" t="s">
        <v>131</v>
      </c>
      <c r="BT23" s="640"/>
      <c r="BU23" s="640"/>
      <c r="BV23" s="640"/>
      <c r="BW23" s="640"/>
      <c r="BX23" s="640"/>
      <c r="BY23" s="640"/>
      <c r="BZ23" s="640"/>
      <c r="CA23" s="640"/>
      <c r="CB23" s="644"/>
      <c r="CD23" s="618" t="s">
        <v>222</v>
      </c>
      <c r="CE23" s="619"/>
      <c r="CF23" s="619"/>
      <c r="CG23" s="619"/>
      <c r="CH23" s="619"/>
      <c r="CI23" s="619"/>
      <c r="CJ23" s="619"/>
      <c r="CK23" s="619"/>
      <c r="CL23" s="619"/>
      <c r="CM23" s="619"/>
      <c r="CN23" s="619"/>
      <c r="CO23" s="619"/>
      <c r="CP23" s="619"/>
      <c r="CQ23" s="620"/>
      <c r="CR23" s="618" t="s">
        <v>283</v>
      </c>
      <c r="CS23" s="619"/>
      <c r="CT23" s="619"/>
      <c r="CU23" s="619"/>
      <c r="CV23" s="619"/>
      <c r="CW23" s="619"/>
      <c r="CX23" s="619"/>
      <c r="CY23" s="620"/>
      <c r="CZ23" s="618" t="s">
        <v>284</v>
      </c>
      <c r="DA23" s="619"/>
      <c r="DB23" s="619"/>
      <c r="DC23" s="620"/>
      <c r="DD23" s="618" t="s">
        <v>285</v>
      </c>
      <c r="DE23" s="619"/>
      <c r="DF23" s="619"/>
      <c r="DG23" s="619"/>
      <c r="DH23" s="619"/>
      <c r="DI23" s="619"/>
      <c r="DJ23" s="619"/>
      <c r="DK23" s="620"/>
      <c r="DL23" s="663" t="s">
        <v>286</v>
      </c>
      <c r="DM23" s="664"/>
      <c r="DN23" s="664"/>
      <c r="DO23" s="664"/>
      <c r="DP23" s="664"/>
      <c r="DQ23" s="664"/>
      <c r="DR23" s="664"/>
      <c r="DS23" s="664"/>
      <c r="DT23" s="664"/>
      <c r="DU23" s="664"/>
      <c r="DV23" s="665"/>
      <c r="DW23" s="618" t="s">
        <v>287</v>
      </c>
      <c r="DX23" s="619"/>
      <c r="DY23" s="619"/>
      <c r="DZ23" s="619"/>
      <c r="EA23" s="619"/>
      <c r="EB23" s="619"/>
      <c r="EC23" s="620"/>
    </row>
    <row r="24" spans="2:133" ht="11.25" customHeight="1" x14ac:dyDescent="0.2">
      <c r="B24" s="633" t="s">
        <v>288</v>
      </c>
      <c r="C24" s="634"/>
      <c r="D24" s="634"/>
      <c r="E24" s="634"/>
      <c r="F24" s="634"/>
      <c r="G24" s="634"/>
      <c r="H24" s="634"/>
      <c r="I24" s="634"/>
      <c r="J24" s="634"/>
      <c r="K24" s="634"/>
      <c r="L24" s="634"/>
      <c r="M24" s="634"/>
      <c r="N24" s="634"/>
      <c r="O24" s="634"/>
      <c r="P24" s="634"/>
      <c r="Q24" s="635"/>
      <c r="R24" s="636" t="s">
        <v>131</v>
      </c>
      <c r="S24" s="637"/>
      <c r="T24" s="637"/>
      <c r="U24" s="637"/>
      <c r="V24" s="637"/>
      <c r="W24" s="637"/>
      <c r="X24" s="637"/>
      <c r="Y24" s="638"/>
      <c r="Z24" s="639" t="s">
        <v>131</v>
      </c>
      <c r="AA24" s="639"/>
      <c r="AB24" s="639"/>
      <c r="AC24" s="639"/>
      <c r="AD24" s="640" t="s">
        <v>131</v>
      </c>
      <c r="AE24" s="640"/>
      <c r="AF24" s="640"/>
      <c r="AG24" s="640"/>
      <c r="AH24" s="640"/>
      <c r="AI24" s="640"/>
      <c r="AJ24" s="640"/>
      <c r="AK24" s="640"/>
      <c r="AL24" s="641" t="s">
        <v>131</v>
      </c>
      <c r="AM24" s="642"/>
      <c r="AN24" s="642"/>
      <c r="AO24" s="643"/>
      <c r="AP24" s="633" t="s">
        <v>289</v>
      </c>
      <c r="AQ24" s="652"/>
      <c r="AR24" s="652"/>
      <c r="AS24" s="652"/>
      <c r="AT24" s="652"/>
      <c r="AU24" s="652"/>
      <c r="AV24" s="652"/>
      <c r="AW24" s="652"/>
      <c r="AX24" s="652"/>
      <c r="AY24" s="652"/>
      <c r="AZ24" s="652"/>
      <c r="BA24" s="652"/>
      <c r="BB24" s="652"/>
      <c r="BC24" s="652"/>
      <c r="BD24" s="652"/>
      <c r="BE24" s="652"/>
      <c r="BF24" s="653"/>
      <c r="BG24" s="636" t="s">
        <v>131</v>
      </c>
      <c r="BH24" s="637"/>
      <c r="BI24" s="637"/>
      <c r="BJ24" s="637"/>
      <c r="BK24" s="637"/>
      <c r="BL24" s="637"/>
      <c r="BM24" s="637"/>
      <c r="BN24" s="638"/>
      <c r="BO24" s="639" t="s">
        <v>131</v>
      </c>
      <c r="BP24" s="639"/>
      <c r="BQ24" s="639"/>
      <c r="BR24" s="639"/>
      <c r="BS24" s="640" t="s">
        <v>131</v>
      </c>
      <c r="BT24" s="640"/>
      <c r="BU24" s="640"/>
      <c r="BV24" s="640"/>
      <c r="BW24" s="640"/>
      <c r="BX24" s="640"/>
      <c r="BY24" s="640"/>
      <c r="BZ24" s="640"/>
      <c r="CA24" s="640"/>
      <c r="CB24" s="644"/>
      <c r="CD24" s="622" t="s">
        <v>290</v>
      </c>
      <c r="CE24" s="623"/>
      <c r="CF24" s="623"/>
      <c r="CG24" s="623"/>
      <c r="CH24" s="623"/>
      <c r="CI24" s="623"/>
      <c r="CJ24" s="623"/>
      <c r="CK24" s="623"/>
      <c r="CL24" s="623"/>
      <c r="CM24" s="623"/>
      <c r="CN24" s="623"/>
      <c r="CO24" s="623"/>
      <c r="CP24" s="623"/>
      <c r="CQ24" s="624"/>
      <c r="CR24" s="625">
        <v>2658456</v>
      </c>
      <c r="CS24" s="626"/>
      <c r="CT24" s="626"/>
      <c r="CU24" s="626"/>
      <c r="CV24" s="626"/>
      <c r="CW24" s="626"/>
      <c r="CX24" s="626"/>
      <c r="CY24" s="627"/>
      <c r="CZ24" s="630">
        <v>43.5</v>
      </c>
      <c r="DA24" s="631"/>
      <c r="DB24" s="631"/>
      <c r="DC24" s="647"/>
      <c r="DD24" s="666">
        <v>1996607</v>
      </c>
      <c r="DE24" s="626"/>
      <c r="DF24" s="626"/>
      <c r="DG24" s="626"/>
      <c r="DH24" s="626"/>
      <c r="DI24" s="626"/>
      <c r="DJ24" s="626"/>
      <c r="DK24" s="627"/>
      <c r="DL24" s="666">
        <v>1982241</v>
      </c>
      <c r="DM24" s="626"/>
      <c r="DN24" s="626"/>
      <c r="DO24" s="626"/>
      <c r="DP24" s="626"/>
      <c r="DQ24" s="626"/>
      <c r="DR24" s="626"/>
      <c r="DS24" s="626"/>
      <c r="DT24" s="626"/>
      <c r="DU24" s="626"/>
      <c r="DV24" s="627"/>
      <c r="DW24" s="630">
        <v>47.5</v>
      </c>
      <c r="DX24" s="631"/>
      <c r="DY24" s="631"/>
      <c r="DZ24" s="631"/>
      <c r="EA24" s="631"/>
      <c r="EB24" s="631"/>
      <c r="EC24" s="632"/>
    </row>
    <row r="25" spans="2:133" ht="11.25" customHeight="1" x14ac:dyDescent="0.2">
      <c r="B25" s="633" t="s">
        <v>291</v>
      </c>
      <c r="C25" s="634"/>
      <c r="D25" s="634"/>
      <c r="E25" s="634"/>
      <c r="F25" s="634"/>
      <c r="G25" s="634"/>
      <c r="H25" s="634"/>
      <c r="I25" s="634"/>
      <c r="J25" s="634"/>
      <c r="K25" s="634"/>
      <c r="L25" s="634"/>
      <c r="M25" s="634"/>
      <c r="N25" s="634"/>
      <c r="O25" s="634"/>
      <c r="P25" s="634"/>
      <c r="Q25" s="635"/>
      <c r="R25" s="636">
        <v>4314803</v>
      </c>
      <c r="S25" s="637"/>
      <c r="T25" s="637"/>
      <c r="U25" s="637"/>
      <c r="V25" s="637"/>
      <c r="W25" s="637"/>
      <c r="X25" s="637"/>
      <c r="Y25" s="638"/>
      <c r="Z25" s="639">
        <v>66</v>
      </c>
      <c r="AA25" s="639"/>
      <c r="AB25" s="639"/>
      <c r="AC25" s="639"/>
      <c r="AD25" s="640">
        <v>4098047</v>
      </c>
      <c r="AE25" s="640"/>
      <c r="AF25" s="640"/>
      <c r="AG25" s="640"/>
      <c r="AH25" s="640"/>
      <c r="AI25" s="640"/>
      <c r="AJ25" s="640"/>
      <c r="AK25" s="640"/>
      <c r="AL25" s="641">
        <v>99.5</v>
      </c>
      <c r="AM25" s="642"/>
      <c r="AN25" s="642"/>
      <c r="AO25" s="643"/>
      <c r="AP25" s="633" t="s">
        <v>292</v>
      </c>
      <c r="AQ25" s="652"/>
      <c r="AR25" s="652"/>
      <c r="AS25" s="652"/>
      <c r="AT25" s="652"/>
      <c r="AU25" s="652"/>
      <c r="AV25" s="652"/>
      <c r="AW25" s="652"/>
      <c r="AX25" s="652"/>
      <c r="AY25" s="652"/>
      <c r="AZ25" s="652"/>
      <c r="BA25" s="652"/>
      <c r="BB25" s="652"/>
      <c r="BC25" s="652"/>
      <c r="BD25" s="652"/>
      <c r="BE25" s="652"/>
      <c r="BF25" s="653"/>
      <c r="BG25" s="636" t="s">
        <v>131</v>
      </c>
      <c r="BH25" s="637"/>
      <c r="BI25" s="637"/>
      <c r="BJ25" s="637"/>
      <c r="BK25" s="637"/>
      <c r="BL25" s="637"/>
      <c r="BM25" s="637"/>
      <c r="BN25" s="638"/>
      <c r="BO25" s="639" t="s">
        <v>131</v>
      </c>
      <c r="BP25" s="639"/>
      <c r="BQ25" s="639"/>
      <c r="BR25" s="639"/>
      <c r="BS25" s="640" t="s">
        <v>131</v>
      </c>
      <c r="BT25" s="640"/>
      <c r="BU25" s="640"/>
      <c r="BV25" s="640"/>
      <c r="BW25" s="640"/>
      <c r="BX25" s="640"/>
      <c r="BY25" s="640"/>
      <c r="BZ25" s="640"/>
      <c r="CA25" s="640"/>
      <c r="CB25" s="644"/>
      <c r="CD25" s="633" t="s">
        <v>293</v>
      </c>
      <c r="CE25" s="634"/>
      <c r="CF25" s="634"/>
      <c r="CG25" s="634"/>
      <c r="CH25" s="634"/>
      <c r="CI25" s="634"/>
      <c r="CJ25" s="634"/>
      <c r="CK25" s="634"/>
      <c r="CL25" s="634"/>
      <c r="CM25" s="634"/>
      <c r="CN25" s="634"/>
      <c r="CO25" s="634"/>
      <c r="CP25" s="634"/>
      <c r="CQ25" s="635"/>
      <c r="CR25" s="636">
        <v>1131552</v>
      </c>
      <c r="CS25" s="669"/>
      <c r="CT25" s="669"/>
      <c r="CU25" s="669"/>
      <c r="CV25" s="669"/>
      <c r="CW25" s="669"/>
      <c r="CX25" s="669"/>
      <c r="CY25" s="670"/>
      <c r="CZ25" s="641">
        <v>18.5</v>
      </c>
      <c r="DA25" s="667"/>
      <c r="DB25" s="667"/>
      <c r="DC25" s="671"/>
      <c r="DD25" s="645">
        <v>1051107</v>
      </c>
      <c r="DE25" s="669"/>
      <c r="DF25" s="669"/>
      <c r="DG25" s="669"/>
      <c r="DH25" s="669"/>
      <c r="DI25" s="669"/>
      <c r="DJ25" s="669"/>
      <c r="DK25" s="670"/>
      <c r="DL25" s="645">
        <v>1042960</v>
      </c>
      <c r="DM25" s="669"/>
      <c r="DN25" s="669"/>
      <c r="DO25" s="669"/>
      <c r="DP25" s="669"/>
      <c r="DQ25" s="669"/>
      <c r="DR25" s="669"/>
      <c r="DS25" s="669"/>
      <c r="DT25" s="669"/>
      <c r="DU25" s="669"/>
      <c r="DV25" s="670"/>
      <c r="DW25" s="641">
        <v>25</v>
      </c>
      <c r="DX25" s="667"/>
      <c r="DY25" s="667"/>
      <c r="DZ25" s="667"/>
      <c r="EA25" s="667"/>
      <c r="EB25" s="667"/>
      <c r="EC25" s="668"/>
    </row>
    <row r="26" spans="2:133" ht="11.25" customHeight="1" x14ac:dyDescent="0.2">
      <c r="B26" s="633" t="s">
        <v>294</v>
      </c>
      <c r="C26" s="634"/>
      <c r="D26" s="634"/>
      <c r="E26" s="634"/>
      <c r="F26" s="634"/>
      <c r="G26" s="634"/>
      <c r="H26" s="634"/>
      <c r="I26" s="634"/>
      <c r="J26" s="634"/>
      <c r="K26" s="634"/>
      <c r="L26" s="634"/>
      <c r="M26" s="634"/>
      <c r="N26" s="634"/>
      <c r="O26" s="634"/>
      <c r="P26" s="634"/>
      <c r="Q26" s="635"/>
      <c r="R26" s="636">
        <v>1522</v>
      </c>
      <c r="S26" s="637"/>
      <c r="T26" s="637"/>
      <c r="U26" s="637"/>
      <c r="V26" s="637"/>
      <c r="W26" s="637"/>
      <c r="X26" s="637"/>
      <c r="Y26" s="638"/>
      <c r="Z26" s="639">
        <v>0</v>
      </c>
      <c r="AA26" s="639"/>
      <c r="AB26" s="639"/>
      <c r="AC26" s="639"/>
      <c r="AD26" s="640">
        <v>1522</v>
      </c>
      <c r="AE26" s="640"/>
      <c r="AF26" s="640"/>
      <c r="AG26" s="640"/>
      <c r="AH26" s="640"/>
      <c r="AI26" s="640"/>
      <c r="AJ26" s="640"/>
      <c r="AK26" s="640"/>
      <c r="AL26" s="641">
        <v>0</v>
      </c>
      <c r="AM26" s="642"/>
      <c r="AN26" s="642"/>
      <c r="AO26" s="643"/>
      <c r="AP26" s="633" t="s">
        <v>295</v>
      </c>
      <c r="AQ26" s="652"/>
      <c r="AR26" s="652"/>
      <c r="AS26" s="652"/>
      <c r="AT26" s="652"/>
      <c r="AU26" s="652"/>
      <c r="AV26" s="652"/>
      <c r="AW26" s="652"/>
      <c r="AX26" s="652"/>
      <c r="AY26" s="652"/>
      <c r="AZ26" s="652"/>
      <c r="BA26" s="652"/>
      <c r="BB26" s="652"/>
      <c r="BC26" s="652"/>
      <c r="BD26" s="652"/>
      <c r="BE26" s="652"/>
      <c r="BF26" s="653"/>
      <c r="BG26" s="636" t="s">
        <v>131</v>
      </c>
      <c r="BH26" s="637"/>
      <c r="BI26" s="637"/>
      <c r="BJ26" s="637"/>
      <c r="BK26" s="637"/>
      <c r="BL26" s="637"/>
      <c r="BM26" s="637"/>
      <c r="BN26" s="638"/>
      <c r="BO26" s="639" t="s">
        <v>131</v>
      </c>
      <c r="BP26" s="639"/>
      <c r="BQ26" s="639"/>
      <c r="BR26" s="639"/>
      <c r="BS26" s="640" t="s">
        <v>131</v>
      </c>
      <c r="BT26" s="640"/>
      <c r="BU26" s="640"/>
      <c r="BV26" s="640"/>
      <c r="BW26" s="640"/>
      <c r="BX26" s="640"/>
      <c r="BY26" s="640"/>
      <c r="BZ26" s="640"/>
      <c r="CA26" s="640"/>
      <c r="CB26" s="644"/>
      <c r="CD26" s="633" t="s">
        <v>296</v>
      </c>
      <c r="CE26" s="634"/>
      <c r="CF26" s="634"/>
      <c r="CG26" s="634"/>
      <c r="CH26" s="634"/>
      <c r="CI26" s="634"/>
      <c r="CJ26" s="634"/>
      <c r="CK26" s="634"/>
      <c r="CL26" s="634"/>
      <c r="CM26" s="634"/>
      <c r="CN26" s="634"/>
      <c r="CO26" s="634"/>
      <c r="CP26" s="634"/>
      <c r="CQ26" s="635"/>
      <c r="CR26" s="636">
        <v>636774</v>
      </c>
      <c r="CS26" s="637"/>
      <c r="CT26" s="637"/>
      <c r="CU26" s="637"/>
      <c r="CV26" s="637"/>
      <c r="CW26" s="637"/>
      <c r="CX26" s="637"/>
      <c r="CY26" s="638"/>
      <c r="CZ26" s="641">
        <v>10.4</v>
      </c>
      <c r="DA26" s="667"/>
      <c r="DB26" s="667"/>
      <c r="DC26" s="671"/>
      <c r="DD26" s="645">
        <v>577643</v>
      </c>
      <c r="DE26" s="637"/>
      <c r="DF26" s="637"/>
      <c r="DG26" s="637"/>
      <c r="DH26" s="637"/>
      <c r="DI26" s="637"/>
      <c r="DJ26" s="637"/>
      <c r="DK26" s="638"/>
      <c r="DL26" s="645" t="s">
        <v>131</v>
      </c>
      <c r="DM26" s="637"/>
      <c r="DN26" s="637"/>
      <c r="DO26" s="637"/>
      <c r="DP26" s="637"/>
      <c r="DQ26" s="637"/>
      <c r="DR26" s="637"/>
      <c r="DS26" s="637"/>
      <c r="DT26" s="637"/>
      <c r="DU26" s="637"/>
      <c r="DV26" s="638"/>
      <c r="DW26" s="641" t="s">
        <v>131</v>
      </c>
      <c r="DX26" s="667"/>
      <c r="DY26" s="667"/>
      <c r="DZ26" s="667"/>
      <c r="EA26" s="667"/>
      <c r="EB26" s="667"/>
      <c r="EC26" s="668"/>
    </row>
    <row r="27" spans="2:133" ht="11.25" customHeight="1" x14ac:dyDescent="0.2">
      <c r="B27" s="633" t="s">
        <v>297</v>
      </c>
      <c r="C27" s="634"/>
      <c r="D27" s="634"/>
      <c r="E27" s="634"/>
      <c r="F27" s="634"/>
      <c r="G27" s="634"/>
      <c r="H27" s="634"/>
      <c r="I27" s="634"/>
      <c r="J27" s="634"/>
      <c r="K27" s="634"/>
      <c r="L27" s="634"/>
      <c r="M27" s="634"/>
      <c r="N27" s="634"/>
      <c r="O27" s="634"/>
      <c r="P27" s="634"/>
      <c r="Q27" s="635"/>
      <c r="R27" s="636">
        <v>18644</v>
      </c>
      <c r="S27" s="637"/>
      <c r="T27" s="637"/>
      <c r="U27" s="637"/>
      <c r="V27" s="637"/>
      <c r="W27" s="637"/>
      <c r="X27" s="637"/>
      <c r="Y27" s="638"/>
      <c r="Z27" s="639">
        <v>0.3</v>
      </c>
      <c r="AA27" s="639"/>
      <c r="AB27" s="639"/>
      <c r="AC27" s="639"/>
      <c r="AD27" s="640" t="s">
        <v>131</v>
      </c>
      <c r="AE27" s="640"/>
      <c r="AF27" s="640"/>
      <c r="AG27" s="640"/>
      <c r="AH27" s="640"/>
      <c r="AI27" s="640"/>
      <c r="AJ27" s="640"/>
      <c r="AK27" s="640"/>
      <c r="AL27" s="641" t="s">
        <v>131</v>
      </c>
      <c r="AM27" s="642"/>
      <c r="AN27" s="642"/>
      <c r="AO27" s="643"/>
      <c r="AP27" s="633" t="s">
        <v>298</v>
      </c>
      <c r="AQ27" s="634"/>
      <c r="AR27" s="634"/>
      <c r="AS27" s="634"/>
      <c r="AT27" s="634"/>
      <c r="AU27" s="634"/>
      <c r="AV27" s="634"/>
      <c r="AW27" s="634"/>
      <c r="AX27" s="634"/>
      <c r="AY27" s="634"/>
      <c r="AZ27" s="634"/>
      <c r="BA27" s="634"/>
      <c r="BB27" s="634"/>
      <c r="BC27" s="634"/>
      <c r="BD27" s="634"/>
      <c r="BE27" s="634"/>
      <c r="BF27" s="635"/>
      <c r="BG27" s="636">
        <v>1363559</v>
      </c>
      <c r="BH27" s="637"/>
      <c r="BI27" s="637"/>
      <c r="BJ27" s="637"/>
      <c r="BK27" s="637"/>
      <c r="BL27" s="637"/>
      <c r="BM27" s="637"/>
      <c r="BN27" s="638"/>
      <c r="BO27" s="639">
        <v>100</v>
      </c>
      <c r="BP27" s="639"/>
      <c r="BQ27" s="639"/>
      <c r="BR27" s="639"/>
      <c r="BS27" s="640" t="s">
        <v>131</v>
      </c>
      <c r="BT27" s="640"/>
      <c r="BU27" s="640"/>
      <c r="BV27" s="640"/>
      <c r="BW27" s="640"/>
      <c r="BX27" s="640"/>
      <c r="BY27" s="640"/>
      <c r="BZ27" s="640"/>
      <c r="CA27" s="640"/>
      <c r="CB27" s="644"/>
      <c r="CD27" s="633" t="s">
        <v>299</v>
      </c>
      <c r="CE27" s="634"/>
      <c r="CF27" s="634"/>
      <c r="CG27" s="634"/>
      <c r="CH27" s="634"/>
      <c r="CI27" s="634"/>
      <c r="CJ27" s="634"/>
      <c r="CK27" s="634"/>
      <c r="CL27" s="634"/>
      <c r="CM27" s="634"/>
      <c r="CN27" s="634"/>
      <c r="CO27" s="634"/>
      <c r="CP27" s="634"/>
      <c r="CQ27" s="635"/>
      <c r="CR27" s="636">
        <v>792420</v>
      </c>
      <c r="CS27" s="669"/>
      <c r="CT27" s="669"/>
      <c r="CU27" s="669"/>
      <c r="CV27" s="669"/>
      <c r="CW27" s="669"/>
      <c r="CX27" s="669"/>
      <c r="CY27" s="670"/>
      <c r="CZ27" s="641">
        <v>13</v>
      </c>
      <c r="DA27" s="667"/>
      <c r="DB27" s="667"/>
      <c r="DC27" s="671"/>
      <c r="DD27" s="645">
        <v>211016</v>
      </c>
      <c r="DE27" s="669"/>
      <c r="DF27" s="669"/>
      <c r="DG27" s="669"/>
      <c r="DH27" s="669"/>
      <c r="DI27" s="669"/>
      <c r="DJ27" s="669"/>
      <c r="DK27" s="670"/>
      <c r="DL27" s="645">
        <v>204797</v>
      </c>
      <c r="DM27" s="669"/>
      <c r="DN27" s="669"/>
      <c r="DO27" s="669"/>
      <c r="DP27" s="669"/>
      <c r="DQ27" s="669"/>
      <c r="DR27" s="669"/>
      <c r="DS27" s="669"/>
      <c r="DT27" s="669"/>
      <c r="DU27" s="669"/>
      <c r="DV27" s="670"/>
      <c r="DW27" s="641">
        <v>4.9000000000000004</v>
      </c>
      <c r="DX27" s="667"/>
      <c r="DY27" s="667"/>
      <c r="DZ27" s="667"/>
      <c r="EA27" s="667"/>
      <c r="EB27" s="667"/>
      <c r="EC27" s="668"/>
    </row>
    <row r="28" spans="2:133" ht="11.25" customHeight="1" x14ac:dyDescent="0.2">
      <c r="B28" s="633" t="s">
        <v>300</v>
      </c>
      <c r="C28" s="634"/>
      <c r="D28" s="634"/>
      <c r="E28" s="634"/>
      <c r="F28" s="634"/>
      <c r="G28" s="634"/>
      <c r="H28" s="634"/>
      <c r="I28" s="634"/>
      <c r="J28" s="634"/>
      <c r="K28" s="634"/>
      <c r="L28" s="634"/>
      <c r="M28" s="634"/>
      <c r="N28" s="634"/>
      <c r="O28" s="634"/>
      <c r="P28" s="634"/>
      <c r="Q28" s="635"/>
      <c r="R28" s="636">
        <v>20597</v>
      </c>
      <c r="S28" s="637"/>
      <c r="T28" s="637"/>
      <c r="U28" s="637"/>
      <c r="V28" s="637"/>
      <c r="W28" s="637"/>
      <c r="X28" s="637"/>
      <c r="Y28" s="638"/>
      <c r="Z28" s="639">
        <v>0.3</v>
      </c>
      <c r="AA28" s="639"/>
      <c r="AB28" s="639"/>
      <c r="AC28" s="639"/>
      <c r="AD28" s="640">
        <v>1741</v>
      </c>
      <c r="AE28" s="640"/>
      <c r="AF28" s="640"/>
      <c r="AG28" s="640"/>
      <c r="AH28" s="640"/>
      <c r="AI28" s="640"/>
      <c r="AJ28" s="640"/>
      <c r="AK28" s="640"/>
      <c r="AL28" s="641">
        <v>0</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301</v>
      </c>
      <c r="CE28" s="634"/>
      <c r="CF28" s="634"/>
      <c r="CG28" s="634"/>
      <c r="CH28" s="634"/>
      <c r="CI28" s="634"/>
      <c r="CJ28" s="634"/>
      <c r="CK28" s="634"/>
      <c r="CL28" s="634"/>
      <c r="CM28" s="634"/>
      <c r="CN28" s="634"/>
      <c r="CO28" s="634"/>
      <c r="CP28" s="634"/>
      <c r="CQ28" s="635"/>
      <c r="CR28" s="636">
        <v>734484</v>
      </c>
      <c r="CS28" s="637"/>
      <c r="CT28" s="637"/>
      <c r="CU28" s="637"/>
      <c r="CV28" s="637"/>
      <c r="CW28" s="637"/>
      <c r="CX28" s="637"/>
      <c r="CY28" s="638"/>
      <c r="CZ28" s="641">
        <v>12</v>
      </c>
      <c r="DA28" s="667"/>
      <c r="DB28" s="667"/>
      <c r="DC28" s="671"/>
      <c r="DD28" s="645">
        <v>734484</v>
      </c>
      <c r="DE28" s="637"/>
      <c r="DF28" s="637"/>
      <c r="DG28" s="637"/>
      <c r="DH28" s="637"/>
      <c r="DI28" s="637"/>
      <c r="DJ28" s="637"/>
      <c r="DK28" s="638"/>
      <c r="DL28" s="645">
        <v>734484</v>
      </c>
      <c r="DM28" s="637"/>
      <c r="DN28" s="637"/>
      <c r="DO28" s="637"/>
      <c r="DP28" s="637"/>
      <c r="DQ28" s="637"/>
      <c r="DR28" s="637"/>
      <c r="DS28" s="637"/>
      <c r="DT28" s="637"/>
      <c r="DU28" s="637"/>
      <c r="DV28" s="638"/>
      <c r="DW28" s="641">
        <v>17.600000000000001</v>
      </c>
      <c r="DX28" s="667"/>
      <c r="DY28" s="667"/>
      <c r="DZ28" s="667"/>
      <c r="EA28" s="667"/>
      <c r="EB28" s="667"/>
      <c r="EC28" s="668"/>
    </row>
    <row r="29" spans="2:133" ht="11.25" customHeight="1" x14ac:dyDescent="0.2">
      <c r="B29" s="633" t="s">
        <v>302</v>
      </c>
      <c r="C29" s="634"/>
      <c r="D29" s="634"/>
      <c r="E29" s="634"/>
      <c r="F29" s="634"/>
      <c r="G29" s="634"/>
      <c r="H29" s="634"/>
      <c r="I29" s="634"/>
      <c r="J29" s="634"/>
      <c r="K29" s="634"/>
      <c r="L29" s="634"/>
      <c r="M29" s="634"/>
      <c r="N29" s="634"/>
      <c r="O29" s="634"/>
      <c r="P29" s="634"/>
      <c r="Q29" s="635"/>
      <c r="R29" s="636">
        <v>5031</v>
      </c>
      <c r="S29" s="637"/>
      <c r="T29" s="637"/>
      <c r="U29" s="637"/>
      <c r="V29" s="637"/>
      <c r="W29" s="637"/>
      <c r="X29" s="637"/>
      <c r="Y29" s="638"/>
      <c r="Z29" s="639">
        <v>0.1</v>
      </c>
      <c r="AA29" s="639"/>
      <c r="AB29" s="639"/>
      <c r="AC29" s="639"/>
      <c r="AD29" s="640" t="s">
        <v>131</v>
      </c>
      <c r="AE29" s="640"/>
      <c r="AF29" s="640"/>
      <c r="AG29" s="640"/>
      <c r="AH29" s="640"/>
      <c r="AI29" s="640"/>
      <c r="AJ29" s="640"/>
      <c r="AK29" s="640"/>
      <c r="AL29" s="641" t="s">
        <v>131</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303</v>
      </c>
      <c r="CE29" s="673"/>
      <c r="CF29" s="633" t="s">
        <v>304</v>
      </c>
      <c r="CG29" s="634"/>
      <c r="CH29" s="634"/>
      <c r="CI29" s="634"/>
      <c r="CJ29" s="634"/>
      <c r="CK29" s="634"/>
      <c r="CL29" s="634"/>
      <c r="CM29" s="634"/>
      <c r="CN29" s="634"/>
      <c r="CO29" s="634"/>
      <c r="CP29" s="634"/>
      <c r="CQ29" s="635"/>
      <c r="CR29" s="636">
        <v>734484</v>
      </c>
      <c r="CS29" s="669"/>
      <c r="CT29" s="669"/>
      <c r="CU29" s="669"/>
      <c r="CV29" s="669"/>
      <c r="CW29" s="669"/>
      <c r="CX29" s="669"/>
      <c r="CY29" s="670"/>
      <c r="CZ29" s="641">
        <v>12</v>
      </c>
      <c r="DA29" s="667"/>
      <c r="DB29" s="667"/>
      <c r="DC29" s="671"/>
      <c r="DD29" s="645">
        <v>734484</v>
      </c>
      <c r="DE29" s="669"/>
      <c r="DF29" s="669"/>
      <c r="DG29" s="669"/>
      <c r="DH29" s="669"/>
      <c r="DI29" s="669"/>
      <c r="DJ29" s="669"/>
      <c r="DK29" s="670"/>
      <c r="DL29" s="645">
        <v>734484</v>
      </c>
      <c r="DM29" s="669"/>
      <c r="DN29" s="669"/>
      <c r="DO29" s="669"/>
      <c r="DP29" s="669"/>
      <c r="DQ29" s="669"/>
      <c r="DR29" s="669"/>
      <c r="DS29" s="669"/>
      <c r="DT29" s="669"/>
      <c r="DU29" s="669"/>
      <c r="DV29" s="670"/>
      <c r="DW29" s="641">
        <v>17.600000000000001</v>
      </c>
      <c r="DX29" s="667"/>
      <c r="DY29" s="667"/>
      <c r="DZ29" s="667"/>
      <c r="EA29" s="667"/>
      <c r="EB29" s="667"/>
      <c r="EC29" s="668"/>
    </row>
    <row r="30" spans="2:133" ht="11.25" customHeight="1" x14ac:dyDescent="0.2">
      <c r="B30" s="633" t="s">
        <v>305</v>
      </c>
      <c r="C30" s="634"/>
      <c r="D30" s="634"/>
      <c r="E30" s="634"/>
      <c r="F30" s="634"/>
      <c r="G30" s="634"/>
      <c r="H30" s="634"/>
      <c r="I30" s="634"/>
      <c r="J30" s="634"/>
      <c r="K30" s="634"/>
      <c r="L30" s="634"/>
      <c r="M30" s="634"/>
      <c r="N30" s="634"/>
      <c r="O30" s="634"/>
      <c r="P30" s="634"/>
      <c r="Q30" s="635"/>
      <c r="R30" s="636">
        <v>851408</v>
      </c>
      <c r="S30" s="637"/>
      <c r="T30" s="637"/>
      <c r="U30" s="637"/>
      <c r="V30" s="637"/>
      <c r="W30" s="637"/>
      <c r="X30" s="637"/>
      <c r="Y30" s="638"/>
      <c r="Z30" s="639">
        <v>13</v>
      </c>
      <c r="AA30" s="639"/>
      <c r="AB30" s="639"/>
      <c r="AC30" s="639"/>
      <c r="AD30" s="640" t="s">
        <v>131</v>
      </c>
      <c r="AE30" s="640"/>
      <c r="AF30" s="640"/>
      <c r="AG30" s="640"/>
      <c r="AH30" s="640"/>
      <c r="AI30" s="640"/>
      <c r="AJ30" s="640"/>
      <c r="AK30" s="640"/>
      <c r="AL30" s="641" t="s">
        <v>131</v>
      </c>
      <c r="AM30" s="642"/>
      <c r="AN30" s="642"/>
      <c r="AO30" s="643"/>
      <c r="AP30" s="618" t="s">
        <v>222</v>
      </c>
      <c r="AQ30" s="619"/>
      <c r="AR30" s="619"/>
      <c r="AS30" s="619"/>
      <c r="AT30" s="619"/>
      <c r="AU30" s="619"/>
      <c r="AV30" s="619"/>
      <c r="AW30" s="619"/>
      <c r="AX30" s="619"/>
      <c r="AY30" s="619"/>
      <c r="AZ30" s="619"/>
      <c r="BA30" s="619"/>
      <c r="BB30" s="619"/>
      <c r="BC30" s="619"/>
      <c r="BD30" s="619"/>
      <c r="BE30" s="619"/>
      <c r="BF30" s="620"/>
      <c r="BG30" s="618" t="s">
        <v>306</v>
      </c>
      <c r="BH30" s="678"/>
      <c r="BI30" s="678"/>
      <c r="BJ30" s="678"/>
      <c r="BK30" s="678"/>
      <c r="BL30" s="678"/>
      <c r="BM30" s="678"/>
      <c r="BN30" s="678"/>
      <c r="BO30" s="678"/>
      <c r="BP30" s="678"/>
      <c r="BQ30" s="679"/>
      <c r="BR30" s="618" t="s">
        <v>307</v>
      </c>
      <c r="BS30" s="678"/>
      <c r="BT30" s="678"/>
      <c r="BU30" s="678"/>
      <c r="BV30" s="678"/>
      <c r="BW30" s="678"/>
      <c r="BX30" s="678"/>
      <c r="BY30" s="678"/>
      <c r="BZ30" s="678"/>
      <c r="CA30" s="678"/>
      <c r="CB30" s="679"/>
      <c r="CD30" s="674"/>
      <c r="CE30" s="675"/>
      <c r="CF30" s="633" t="s">
        <v>308</v>
      </c>
      <c r="CG30" s="634"/>
      <c r="CH30" s="634"/>
      <c r="CI30" s="634"/>
      <c r="CJ30" s="634"/>
      <c r="CK30" s="634"/>
      <c r="CL30" s="634"/>
      <c r="CM30" s="634"/>
      <c r="CN30" s="634"/>
      <c r="CO30" s="634"/>
      <c r="CP30" s="634"/>
      <c r="CQ30" s="635"/>
      <c r="CR30" s="636">
        <v>708538</v>
      </c>
      <c r="CS30" s="637"/>
      <c r="CT30" s="637"/>
      <c r="CU30" s="637"/>
      <c r="CV30" s="637"/>
      <c r="CW30" s="637"/>
      <c r="CX30" s="637"/>
      <c r="CY30" s="638"/>
      <c r="CZ30" s="641">
        <v>11.6</v>
      </c>
      <c r="DA30" s="667"/>
      <c r="DB30" s="667"/>
      <c r="DC30" s="671"/>
      <c r="DD30" s="645">
        <v>708538</v>
      </c>
      <c r="DE30" s="637"/>
      <c r="DF30" s="637"/>
      <c r="DG30" s="637"/>
      <c r="DH30" s="637"/>
      <c r="DI30" s="637"/>
      <c r="DJ30" s="637"/>
      <c r="DK30" s="638"/>
      <c r="DL30" s="645">
        <v>708538</v>
      </c>
      <c r="DM30" s="637"/>
      <c r="DN30" s="637"/>
      <c r="DO30" s="637"/>
      <c r="DP30" s="637"/>
      <c r="DQ30" s="637"/>
      <c r="DR30" s="637"/>
      <c r="DS30" s="637"/>
      <c r="DT30" s="637"/>
      <c r="DU30" s="637"/>
      <c r="DV30" s="638"/>
      <c r="DW30" s="641">
        <v>17</v>
      </c>
      <c r="DX30" s="667"/>
      <c r="DY30" s="667"/>
      <c r="DZ30" s="667"/>
      <c r="EA30" s="667"/>
      <c r="EB30" s="667"/>
      <c r="EC30" s="668"/>
    </row>
    <row r="31" spans="2:133" ht="11.25" customHeight="1" x14ac:dyDescent="0.2">
      <c r="B31" s="649" t="s">
        <v>309</v>
      </c>
      <c r="C31" s="650"/>
      <c r="D31" s="650"/>
      <c r="E31" s="650"/>
      <c r="F31" s="650"/>
      <c r="G31" s="650"/>
      <c r="H31" s="650"/>
      <c r="I31" s="650"/>
      <c r="J31" s="650"/>
      <c r="K31" s="650"/>
      <c r="L31" s="650"/>
      <c r="M31" s="650"/>
      <c r="N31" s="650"/>
      <c r="O31" s="650"/>
      <c r="P31" s="650"/>
      <c r="Q31" s="651"/>
      <c r="R31" s="636" t="s">
        <v>131</v>
      </c>
      <c r="S31" s="637"/>
      <c r="T31" s="637"/>
      <c r="U31" s="637"/>
      <c r="V31" s="637"/>
      <c r="W31" s="637"/>
      <c r="X31" s="637"/>
      <c r="Y31" s="638"/>
      <c r="Z31" s="639" t="s">
        <v>131</v>
      </c>
      <c r="AA31" s="639"/>
      <c r="AB31" s="639"/>
      <c r="AC31" s="639"/>
      <c r="AD31" s="640" t="s">
        <v>131</v>
      </c>
      <c r="AE31" s="640"/>
      <c r="AF31" s="640"/>
      <c r="AG31" s="640"/>
      <c r="AH31" s="640"/>
      <c r="AI31" s="640"/>
      <c r="AJ31" s="640"/>
      <c r="AK31" s="640"/>
      <c r="AL31" s="641" t="s">
        <v>131</v>
      </c>
      <c r="AM31" s="642"/>
      <c r="AN31" s="642"/>
      <c r="AO31" s="643"/>
      <c r="AP31" s="682" t="s">
        <v>310</v>
      </c>
      <c r="AQ31" s="683"/>
      <c r="AR31" s="683"/>
      <c r="AS31" s="683"/>
      <c r="AT31" s="688" t="s">
        <v>311</v>
      </c>
      <c r="AU31" s="212"/>
      <c r="AV31" s="212"/>
      <c r="AW31" s="212"/>
      <c r="AX31" s="622" t="s">
        <v>188</v>
      </c>
      <c r="AY31" s="623"/>
      <c r="AZ31" s="623"/>
      <c r="BA31" s="623"/>
      <c r="BB31" s="623"/>
      <c r="BC31" s="623"/>
      <c r="BD31" s="623"/>
      <c r="BE31" s="623"/>
      <c r="BF31" s="624"/>
      <c r="BG31" s="692">
        <v>99.4</v>
      </c>
      <c r="BH31" s="680"/>
      <c r="BI31" s="680"/>
      <c r="BJ31" s="680"/>
      <c r="BK31" s="680"/>
      <c r="BL31" s="680"/>
      <c r="BM31" s="631">
        <v>99.1</v>
      </c>
      <c r="BN31" s="680"/>
      <c r="BO31" s="680"/>
      <c r="BP31" s="680"/>
      <c r="BQ31" s="681"/>
      <c r="BR31" s="692">
        <v>99.6</v>
      </c>
      <c r="BS31" s="680"/>
      <c r="BT31" s="680"/>
      <c r="BU31" s="680"/>
      <c r="BV31" s="680"/>
      <c r="BW31" s="680"/>
      <c r="BX31" s="631">
        <v>99.3</v>
      </c>
      <c r="BY31" s="680"/>
      <c r="BZ31" s="680"/>
      <c r="CA31" s="680"/>
      <c r="CB31" s="681"/>
      <c r="CD31" s="674"/>
      <c r="CE31" s="675"/>
      <c r="CF31" s="633" t="s">
        <v>312</v>
      </c>
      <c r="CG31" s="634"/>
      <c r="CH31" s="634"/>
      <c r="CI31" s="634"/>
      <c r="CJ31" s="634"/>
      <c r="CK31" s="634"/>
      <c r="CL31" s="634"/>
      <c r="CM31" s="634"/>
      <c r="CN31" s="634"/>
      <c r="CO31" s="634"/>
      <c r="CP31" s="634"/>
      <c r="CQ31" s="635"/>
      <c r="CR31" s="636">
        <v>25946</v>
      </c>
      <c r="CS31" s="669"/>
      <c r="CT31" s="669"/>
      <c r="CU31" s="669"/>
      <c r="CV31" s="669"/>
      <c r="CW31" s="669"/>
      <c r="CX31" s="669"/>
      <c r="CY31" s="670"/>
      <c r="CZ31" s="641">
        <v>0.4</v>
      </c>
      <c r="DA31" s="667"/>
      <c r="DB31" s="667"/>
      <c r="DC31" s="671"/>
      <c r="DD31" s="645">
        <v>25946</v>
      </c>
      <c r="DE31" s="669"/>
      <c r="DF31" s="669"/>
      <c r="DG31" s="669"/>
      <c r="DH31" s="669"/>
      <c r="DI31" s="669"/>
      <c r="DJ31" s="669"/>
      <c r="DK31" s="670"/>
      <c r="DL31" s="645">
        <v>25946</v>
      </c>
      <c r="DM31" s="669"/>
      <c r="DN31" s="669"/>
      <c r="DO31" s="669"/>
      <c r="DP31" s="669"/>
      <c r="DQ31" s="669"/>
      <c r="DR31" s="669"/>
      <c r="DS31" s="669"/>
      <c r="DT31" s="669"/>
      <c r="DU31" s="669"/>
      <c r="DV31" s="670"/>
      <c r="DW31" s="641">
        <v>0.6</v>
      </c>
      <c r="DX31" s="667"/>
      <c r="DY31" s="667"/>
      <c r="DZ31" s="667"/>
      <c r="EA31" s="667"/>
      <c r="EB31" s="667"/>
      <c r="EC31" s="668"/>
    </row>
    <row r="32" spans="2:133" ht="11.25" customHeight="1" x14ac:dyDescent="0.2">
      <c r="B32" s="633" t="s">
        <v>313</v>
      </c>
      <c r="C32" s="634"/>
      <c r="D32" s="634"/>
      <c r="E32" s="634"/>
      <c r="F32" s="634"/>
      <c r="G32" s="634"/>
      <c r="H32" s="634"/>
      <c r="I32" s="634"/>
      <c r="J32" s="634"/>
      <c r="K32" s="634"/>
      <c r="L32" s="634"/>
      <c r="M32" s="634"/>
      <c r="N32" s="634"/>
      <c r="O32" s="634"/>
      <c r="P32" s="634"/>
      <c r="Q32" s="635"/>
      <c r="R32" s="636">
        <v>350340</v>
      </c>
      <c r="S32" s="637"/>
      <c r="T32" s="637"/>
      <c r="U32" s="637"/>
      <c r="V32" s="637"/>
      <c r="W32" s="637"/>
      <c r="X32" s="637"/>
      <c r="Y32" s="638"/>
      <c r="Z32" s="639">
        <v>5.4</v>
      </c>
      <c r="AA32" s="639"/>
      <c r="AB32" s="639"/>
      <c r="AC32" s="639"/>
      <c r="AD32" s="640" t="s">
        <v>131</v>
      </c>
      <c r="AE32" s="640"/>
      <c r="AF32" s="640"/>
      <c r="AG32" s="640"/>
      <c r="AH32" s="640"/>
      <c r="AI32" s="640"/>
      <c r="AJ32" s="640"/>
      <c r="AK32" s="640"/>
      <c r="AL32" s="641" t="s">
        <v>131</v>
      </c>
      <c r="AM32" s="642"/>
      <c r="AN32" s="642"/>
      <c r="AO32" s="643"/>
      <c r="AP32" s="684"/>
      <c r="AQ32" s="685"/>
      <c r="AR32" s="685"/>
      <c r="AS32" s="685"/>
      <c r="AT32" s="689"/>
      <c r="AU32" s="208" t="s">
        <v>314</v>
      </c>
      <c r="AX32" s="633" t="s">
        <v>315</v>
      </c>
      <c r="AY32" s="634"/>
      <c r="AZ32" s="634"/>
      <c r="BA32" s="634"/>
      <c r="BB32" s="634"/>
      <c r="BC32" s="634"/>
      <c r="BD32" s="634"/>
      <c r="BE32" s="634"/>
      <c r="BF32" s="635"/>
      <c r="BG32" s="693">
        <v>99.3</v>
      </c>
      <c r="BH32" s="669"/>
      <c r="BI32" s="669"/>
      <c r="BJ32" s="669"/>
      <c r="BK32" s="669"/>
      <c r="BL32" s="669"/>
      <c r="BM32" s="642">
        <v>99</v>
      </c>
      <c r="BN32" s="669"/>
      <c r="BO32" s="669"/>
      <c r="BP32" s="669"/>
      <c r="BQ32" s="691"/>
      <c r="BR32" s="693">
        <v>99.6</v>
      </c>
      <c r="BS32" s="669"/>
      <c r="BT32" s="669"/>
      <c r="BU32" s="669"/>
      <c r="BV32" s="669"/>
      <c r="BW32" s="669"/>
      <c r="BX32" s="642">
        <v>99.4</v>
      </c>
      <c r="BY32" s="669"/>
      <c r="BZ32" s="669"/>
      <c r="CA32" s="669"/>
      <c r="CB32" s="691"/>
      <c r="CD32" s="676"/>
      <c r="CE32" s="677"/>
      <c r="CF32" s="633" t="s">
        <v>316</v>
      </c>
      <c r="CG32" s="634"/>
      <c r="CH32" s="634"/>
      <c r="CI32" s="634"/>
      <c r="CJ32" s="634"/>
      <c r="CK32" s="634"/>
      <c r="CL32" s="634"/>
      <c r="CM32" s="634"/>
      <c r="CN32" s="634"/>
      <c r="CO32" s="634"/>
      <c r="CP32" s="634"/>
      <c r="CQ32" s="635"/>
      <c r="CR32" s="636" t="s">
        <v>131</v>
      </c>
      <c r="CS32" s="637"/>
      <c r="CT32" s="637"/>
      <c r="CU32" s="637"/>
      <c r="CV32" s="637"/>
      <c r="CW32" s="637"/>
      <c r="CX32" s="637"/>
      <c r="CY32" s="638"/>
      <c r="CZ32" s="641" t="s">
        <v>131</v>
      </c>
      <c r="DA32" s="667"/>
      <c r="DB32" s="667"/>
      <c r="DC32" s="671"/>
      <c r="DD32" s="645" t="s">
        <v>131</v>
      </c>
      <c r="DE32" s="637"/>
      <c r="DF32" s="637"/>
      <c r="DG32" s="637"/>
      <c r="DH32" s="637"/>
      <c r="DI32" s="637"/>
      <c r="DJ32" s="637"/>
      <c r="DK32" s="638"/>
      <c r="DL32" s="645" t="s">
        <v>131</v>
      </c>
      <c r="DM32" s="637"/>
      <c r="DN32" s="637"/>
      <c r="DO32" s="637"/>
      <c r="DP32" s="637"/>
      <c r="DQ32" s="637"/>
      <c r="DR32" s="637"/>
      <c r="DS32" s="637"/>
      <c r="DT32" s="637"/>
      <c r="DU32" s="637"/>
      <c r="DV32" s="638"/>
      <c r="DW32" s="641" t="s">
        <v>131</v>
      </c>
      <c r="DX32" s="667"/>
      <c r="DY32" s="667"/>
      <c r="DZ32" s="667"/>
      <c r="EA32" s="667"/>
      <c r="EB32" s="667"/>
      <c r="EC32" s="668"/>
    </row>
    <row r="33" spans="2:133" ht="11.25" customHeight="1" x14ac:dyDescent="0.2">
      <c r="B33" s="633" t="s">
        <v>317</v>
      </c>
      <c r="C33" s="634"/>
      <c r="D33" s="634"/>
      <c r="E33" s="634"/>
      <c r="F33" s="634"/>
      <c r="G33" s="634"/>
      <c r="H33" s="634"/>
      <c r="I33" s="634"/>
      <c r="J33" s="634"/>
      <c r="K33" s="634"/>
      <c r="L33" s="634"/>
      <c r="M33" s="634"/>
      <c r="N33" s="634"/>
      <c r="O33" s="634"/>
      <c r="P33" s="634"/>
      <c r="Q33" s="635"/>
      <c r="R33" s="636">
        <v>79860</v>
      </c>
      <c r="S33" s="637"/>
      <c r="T33" s="637"/>
      <c r="U33" s="637"/>
      <c r="V33" s="637"/>
      <c r="W33" s="637"/>
      <c r="X33" s="637"/>
      <c r="Y33" s="638"/>
      <c r="Z33" s="639">
        <v>1.2</v>
      </c>
      <c r="AA33" s="639"/>
      <c r="AB33" s="639"/>
      <c r="AC33" s="639"/>
      <c r="AD33" s="640">
        <v>16712</v>
      </c>
      <c r="AE33" s="640"/>
      <c r="AF33" s="640"/>
      <c r="AG33" s="640"/>
      <c r="AH33" s="640"/>
      <c r="AI33" s="640"/>
      <c r="AJ33" s="640"/>
      <c r="AK33" s="640"/>
      <c r="AL33" s="641">
        <v>0.4</v>
      </c>
      <c r="AM33" s="642"/>
      <c r="AN33" s="642"/>
      <c r="AO33" s="643"/>
      <c r="AP33" s="686"/>
      <c r="AQ33" s="687"/>
      <c r="AR33" s="687"/>
      <c r="AS33" s="687"/>
      <c r="AT33" s="690"/>
      <c r="AU33" s="213"/>
      <c r="AV33" s="213"/>
      <c r="AW33" s="213"/>
      <c r="AX33" s="657" t="s">
        <v>318</v>
      </c>
      <c r="AY33" s="658"/>
      <c r="AZ33" s="658"/>
      <c r="BA33" s="658"/>
      <c r="BB33" s="658"/>
      <c r="BC33" s="658"/>
      <c r="BD33" s="658"/>
      <c r="BE33" s="658"/>
      <c r="BF33" s="659"/>
      <c r="BG33" s="694">
        <v>99.5</v>
      </c>
      <c r="BH33" s="695"/>
      <c r="BI33" s="695"/>
      <c r="BJ33" s="695"/>
      <c r="BK33" s="695"/>
      <c r="BL33" s="695"/>
      <c r="BM33" s="696">
        <v>99</v>
      </c>
      <c r="BN33" s="695"/>
      <c r="BO33" s="695"/>
      <c r="BP33" s="695"/>
      <c r="BQ33" s="697"/>
      <c r="BR33" s="694">
        <v>99.5</v>
      </c>
      <c r="BS33" s="695"/>
      <c r="BT33" s="695"/>
      <c r="BU33" s="695"/>
      <c r="BV33" s="695"/>
      <c r="BW33" s="695"/>
      <c r="BX33" s="696">
        <v>99.1</v>
      </c>
      <c r="BY33" s="695"/>
      <c r="BZ33" s="695"/>
      <c r="CA33" s="695"/>
      <c r="CB33" s="697"/>
      <c r="CD33" s="633" t="s">
        <v>319</v>
      </c>
      <c r="CE33" s="634"/>
      <c r="CF33" s="634"/>
      <c r="CG33" s="634"/>
      <c r="CH33" s="634"/>
      <c r="CI33" s="634"/>
      <c r="CJ33" s="634"/>
      <c r="CK33" s="634"/>
      <c r="CL33" s="634"/>
      <c r="CM33" s="634"/>
      <c r="CN33" s="634"/>
      <c r="CO33" s="634"/>
      <c r="CP33" s="634"/>
      <c r="CQ33" s="635"/>
      <c r="CR33" s="636">
        <v>3174777</v>
      </c>
      <c r="CS33" s="669"/>
      <c r="CT33" s="669"/>
      <c r="CU33" s="669"/>
      <c r="CV33" s="669"/>
      <c r="CW33" s="669"/>
      <c r="CX33" s="669"/>
      <c r="CY33" s="670"/>
      <c r="CZ33" s="641">
        <v>52</v>
      </c>
      <c r="DA33" s="667"/>
      <c r="DB33" s="667"/>
      <c r="DC33" s="671"/>
      <c r="DD33" s="645">
        <v>2740769</v>
      </c>
      <c r="DE33" s="669"/>
      <c r="DF33" s="669"/>
      <c r="DG33" s="669"/>
      <c r="DH33" s="669"/>
      <c r="DI33" s="669"/>
      <c r="DJ33" s="669"/>
      <c r="DK33" s="670"/>
      <c r="DL33" s="645">
        <v>1813285</v>
      </c>
      <c r="DM33" s="669"/>
      <c r="DN33" s="669"/>
      <c r="DO33" s="669"/>
      <c r="DP33" s="669"/>
      <c r="DQ33" s="669"/>
      <c r="DR33" s="669"/>
      <c r="DS33" s="669"/>
      <c r="DT33" s="669"/>
      <c r="DU33" s="669"/>
      <c r="DV33" s="670"/>
      <c r="DW33" s="641">
        <v>43.4</v>
      </c>
      <c r="DX33" s="667"/>
      <c r="DY33" s="667"/>
      <c r="DZ33" s="667"/>
      <c r="EA33" s="667"/>
      <c r="EB33" s="667"/>
      <c r="EC33" s="668"/>
    </row>
    <row r="34" spans="2:133" ht="11.25" customHeight="1" x14ac:dyDescent="0.2">
      <c r="B34" s="633" t="s">
        <v>320</v>
      </c>
      <c r="C34" s="634"/>
      <c r="D34" s="634"/>
      <c r="E34" s="634"/>
      <c r="F34" s="634"/>
      <c r="G34" s="634"/>
      <c r="H34" s="634"/>
      <c r="I34" s="634"/>
      <c r="J34" s="634"/>
      <c r="K34" s="634"/>
      <c r="L34" s="634"/>
      <c r="M34" s="634"/>
      <c r="N34" s="634"/>
      <c r="O34" s="634"/>
      <c r="P34" s="634"/>
      <c r="Q34" s="635"/>
      <c r="R34" s="636">
        <v>7756</v>
      </c>
      <c r="S34" s="637"/>
      <c r="T34" s="637"/>
      <c r="U34" s="637"/>
      <c r="V34" s="637"/>
      <c r="W34" s="637"/>
      <c r="X34" s="637"/>
      <c r="Y34" s="638"/>
      <c r="Z34" s="639">
        <v>0.1</v>
      </c>
      <c r="AA34" s="639"/>
      <c r="AB34" s="639"/>
      <c r="AC34" s="639"/>
      <c r="AD34" s="640" t="s">
        <v>131</v>
      </c>
      <c r="AE34" s="640"/>
      <c r="AF34" s="640"/>
      <c r="AG34" s="640"/>
      <c r="AH34" s="640"/>
      <c r="AI34" s="640"/>
      <c r="AJ34" s="640"/>
      <c r="AK34" s="640"/>
      <c r="AL34" s="641" t="s">
        <v>131</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321</v>
      </c>
      <c r="CE34" s="634"/>
      <c r="CF34" s="634"/>
      <c r="CG34" s="634"/>
      <c r="CH34" s="634"/>
      <c r="CI34" s="634"/>
      <c r="CJ34" s="634"/>
      <c r="CK34" s="634"/>
      <c r="CL34" s="634"/>
      <c r="CM34" s="634"/>
      <c r="CN34" s="634"/>
      <c r="CO34" s="634"/>
      <c r="CP34" s="634"/>
      <c r="CQ34" s="635"/>
      <c r="CR34" s="636">
        <v>880084</v>
      </c>
      <c r="CS34" s="637"/>
      <c r="CT34" s="637"/>
      <c r="CU34" s="637"/>
      <c r="CV34" s="637"/>
      <c r="CW34" s="637"/>
      <c r="CX34" s="637"/>
      <c r="CY34" s="638"/>
      <c r="CZ34" s="641">
        <v>14.4</v>
      </c>
      <c r="DA34" s="667"/>
      <c r="DB34" s="667"/>
      <c r="DC34" s="671"/>
      <c r="DD34" s="645">
        <v>688159</v>
      </c>
      <c r="DE34" s="637"/>
      <c r="DF34" s="637"/>
      <c r="DG34" s="637"/>
      <c r="DH34" s="637"/>
      <c r="DI34" s="637"/>
      <c r="DJ34" s="637"/>
      <c r="DK34" s="638"/>
      <c r="DL34" s="645">
        <v>633002</v>
      </c>
      <c r="DM34" s="637"/>
      <c r="DN34" s="637"/>
      <c r="DO34" s="637"/>
      <c r="DP34" s="637"/>
      <c r="DQ34" s="637"/>
      <c r="DR34" s="637"/>
      <c r="DS34" s="637"/>
      <c r="DT34" s="637"/>
      <c r="DU34" s="637"/>
      <c r="DV34" s="638"/>
      <c r="DW34" s="641">
        <v>15.2</v>
      </c>
      <c r="DX34" s="667"/>
      <c r="DY34" s="667"/>
      <c r="DZ34" s="667"/>
      <c r="EA34" s="667"/>
      <c r="EB34" s="667"/>
      <c r="EC34" s="668"/>
    </row>
    <row r="35" spans="2:133" ht="11.25" customHeight="1" x14ac:dyDescent="0.2">
      <c r="B35" s="633" t="s">
        <v>322</v>
      </c>
      <c r="C35" s="634"/>
      <c r="D35" s="634"/>
      <c r="E35" s="634"/>
      <c r="F35" s="634"/>
      <c r="G35" s="634"/>
      <c r="H35" s="634"/>
      <c r="I35" s="634"/>
      <c r="J35" s="634"/>
      <c r="K35" s="634"/>
      <c r="L35" s="634"/>
      <c r="M35" s="634"/>
      <c r="N35" s="634"/>
      <c r="O35" s="634"/>
      <c r="P35" s="634"/>
      <c r="Q35" s="635"/>
      <c r="R35" s="636">
        <v>288705</v>
      </c>
      <c r="S35" s="637"/>
      <c r="T35" s="637"/>
      <c r="U35" s="637"/>
      <c r="V35" s="637"/>
      <c r="W35" s="637"/>
      <c r="X35" s="637"/>
      <c r="Y35" s="638"/>
      <c r="Z35" s="639">
        <v>4.4000000000000004</v>
      </c>
      <c r="AA35" s="639"/>
      <c r="AB35" s="639"/>
      <c r="AC35" s="639"/>
      <c r="AD35" s="640" t="s">
        <v>131</v>
      </c>
      <c r="AE35" s="640"/>
      <c r="AF35" s="640"/>
      <c r="AG35" s="640"/>
      <c r="AH35" s="640"/>
      <c r="AI35" s="640"/>
      <c r="AJ35" s="640"/>
      <c r="AK35" s="640"/>
      <c r="AL35" s="641" t="s">
        <v>131</v>
      </c>
      <c r="AM35" s="642"/>
      <c r="AN35" s="642"/>
      <c r="AO35" s="643"/>
      <c r="AP35" s="216"/>
      <c r="AQ35" s="618" t="s">
        <v>323</v>
      </c>
      <c r="AR35" s="619"/>
      <c r="AS35" s="619"/>
      <c r="AT35" s="619"/>
      <c r="AU35" s="619"/>
      <c r="AV35" s="619"/>
      <c r="AW35" s="619"/>
      <c r="AX35" s="619"/>
      <c r="AY35" s="619"/>
      <c r="AZ35" s="619"/>
      <c r="BA35" s="619"/>
      <c r="BB35" s="619"/>
      <c r="BC35" s="619"/>
      <c r="BD35" s="619"/>
      <c r="BE35" s="619"/>
      <c r="BF35" s="620"/>
      <c r="BG35" s="618" t="s">
        <v>324</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325</v>
      </c>
      <c r="CE35" s="634"/>
      <c r="CF35" s="634"/>
      <c r="CG35" s="634"/>
      <c r="CH35" s="634"/>
      <c r="CI35" s="634"/>
      <c r="CJ35" s="634"/>
      <c r="CK35" s="634"/>
      <c r="CL35" s="634"/>
      <c r="CM35" s="634"/>
      <c r="CN35" s="634"/>
      <c r="CO35" s="634"/>
      <c r="CP35" s="634"/>
      <c r="CQ35" s="635"/>
      <c r="CR35" s="636">
        <v>87245</v>
      </c>
      <c r="CS35" s="669"/>
      <c r="CT35" s="669"/>
      <c r="CU35" s="669"/>
      <c r="CV35" s="669"/>
      <c r="CW35" s="669"/>
      <c r="CX35" s="669"/>
      <c r="CY35" s="670"/>
      <c r="CZ35" s="641">
        <v>1.4</v>
      </c>
      <c r="DA35" s="667"/>
      <c r="DB35" s="667"/>
      <c r="DC35" s="671"/>
      <c r="DD35" s="645">
        <v>69418</v>
      </c>
      <c r="DE35" s="669"/>
      <c r="DF35" s="669"/>
      <c r="DG35" s="669"/>
      <c r="DH35" s="669"/>
      <c r="DI35" s="669"/>
      <c r="DJ35" s="669"/>
      <c r="DK35" s="670"/>
      <c r="DL35" s="645">
        <v>69418</v>
      </c>
      <c r="DM35" s="669"/>
      <c r="DN35" s="669"/>
      <c r="DO35" s="669"/>
      <c r="DP35" s="669"/>
      <c r="DQ35" s="669"/>
      <c r="DR35" s="669"/>
      <c r="DS35" s="669"/>
      <c r="DT35" s="669"/>
      <c r="DU35" s="669"/>
      <c r="DV35" s="670"/>
      <c r="DW35" s="641">
        <v>1.7</v>
      </c>
      <c r="DX35" s="667"/>
      <c r="DY35" s="667"/>
      <c r="DZ35" s="667"/>
      <c r="EA35" s="667"/>
      <c r="EB35" s="667"/>
      <c r="EC35" s="668"/>
    </row>
    <row r="36" spans="2:133" ht="11.25" customHeight="1" x14ac:dyDescent="0.2">
      <c r="B36" s="633" t="s">
        <v>326</v>
      </c>
      <c r="C36" s="634"/>
      <c r="D36" s="634"/>
      <c r="E36" s="634"/>
      <c r="F36" s="634"/>
      <c r="G36" s="634"/>
      <c r="H36" s="634"/>
      <c r="I36" s="634"/>
      <c r="J36" s="634"/>
      <c r="K36" s="634"/>
      <c r="L36" s="634"/>
      <c r="M36" s="634"/>
      <c r="N36" s="634"/>
      <c r="O36" s="634"/>
      <c r="P36" s="634"/>
      <c r="Q36" s="635"/>
      <c r="R36" s="636">
        <v>377079</v>
      </c>
      <c r="S36" s="637"/>
      <c r="T36" s="637"/>
      <c r="U36" s="637"/>
      <c r="V36" s="637"/>
      <c r="W36" s="637"/>
      <c r="X36" s="637"/>
      <c r="Y36" s="638"/>
      <c r="Z36" s="639">
        <v>5.8</v>
      </c>
      <c r="AA36" s="639"/>
      <c r="AB36" s="639"/>
      <c r="AC36" s="639"/>
      <c r="AD36" s="640" t="s">
        <v>131</v>
      </c>
      <c r="AE36" s="640"/>
      <c r="AF36" s="640"/>
      <c r="AG36" s="640"/>
      <c r="AH36" s="640"/>
      <c r="AI36" s="640"/>
      <c r="AJ36" s="640"/>
      <c r="AK36" s="640"/>
      <c r="AL36" s="641" t="s">
        <v>131</v>
      </c>
      <c r="AM36" s="642"/>
      <c r="AN36" s="642"/>
      <c r="AO36" s="643"/>
      <c r="AP36" s="216"/>
      <c r="AQ36" s="702" t="s">
        <v>327</v>
      </c>
      <c r="AR36" s="703"/>
      <c r="AS36" s="703"/>
      <c r="AT36" s="703"/>
      <c r="AU36" s="703"/>
      <c r="AV36" s="703"/>
      <c r="AW36" s="703"/>
      <c r="AX36" s="703"/>
      <c r="AY36" s="704"/>
      <c r="AZ36" s="625">
        <v>618509</v>
      </c>
      <c r="BA36" s="626"/>
      <c r="BB36" s="626"/>
      <c r="BC36" s="626"/>
      <c r="BD36" s="626"/>
      <c r="BE36" s="626"/>
      <c r="BF36" s="698"/>
      <c r="BG36" s="622" t="s">
        <v>328</v>
      </c>
      <c r="BH36" s="623"/>
      <c r="BI36" s="623"/>
      <c r="BJ36" s="623"/>
      <c r="BK36" s="623"/>
      <c r="BL36" s="623"/>
      <c r="BM36" s="623"/>
      <c r="BN36" s="623"/>
      <c r="BO36" s="623"/>
      <c r="BP36" s="623"/>
      <c r="BQ36" s="623"/>
      <c r="BR36" s="623"/>
      <c r="BS36" s="623"/>
      <c r="BT36" s="623"/>
      <c r="BU36" s="624"/>
      <c r="BV36" s="625">
        <v>37392</v>
      </c>
      <c r="BW36" s="626"/>
      <c r="BX36" s="626"/>
      <c r="BY36" s="626"/>
      <c r="BZ36" s="626"/>
      <c r="CA36" s="626"/>
      <c r="CB36" s="698"/>
      <c r="CD36" s="633" t="s">
        <v>329</v>
      </c>
      <c r="CE36" s="634"/>
      <c r="CF36" s="634"/>
      <c r="CG36" s="634"/>
      <c r="CH36" s="634"/>
      <c r="CI36" s="634"/>
      <c r="CJ36" s="634"/>
      <c r="CK36" s="634"/>
      <c r="CL36" s="634"/>
      <c r="CM36" s="634"/>
      <c r="CN36" s="634"/>
      <c r="CO36" s="634"/>
      <c r="CP36" s="634"/>
      <c r="CQ36" s="635"/>
      <c r="CR36" s="636">
        <v>1172761</v>
      </c>
      <c r="CS36" s="637"/>
      <c r="CT36" s="637"/>
      <c r="CU36" s="637"/>
      <c r="CV36" s="637"/>
      <c r="CW36" s="637"/>
      <c r="CX36" s="637"/>
      <c r="CY36" s="638"/>
      <c r="CZ36" s="641">
        <v>19.2</v>
      </c>
      <c r="DA36" s="667"/>
      <c r="DB36" s="667"/>
      <c r="DC36" s="671"/>
      <c r="DD36" s="645">
        <v>1073988</v>
      </c>
      <c r="DE36" s="637"/>
      <c r="DF36" s="637"/>
      <c r="DG36" s="637"/>
      <c r="DH36" s="637"/>
      <c r="DI36" s="637"/>
      <c r="DJ36" s="637"/>
      <c r="DK36" s="638"/>
      <c r="DL36" s="645">
        <v>687484</v>
      </c>
      <c r="DM36" s="637"/>
      <c r="DN36" s="637"/>
      <c r="DO36" s="637"/>
      <c r="DP36" s="637"/>
      <c r="DQ36" s="637"/>
      <c r="DR36" s="637"/>
      <c r="DS36" s="637"/>
      <c r="DT36" s="637"/>
      <c r="DU36" s="637"/>
      <c r="DV36" s="638"/>
      <c r="DW36" s="641">
        <v>16.5</v>
      </c>
      <c r="DX36" s="667"/>
      <c r="DY36" s="667"/>
      <c r="DZ36" s="667"/>
      <c r="EA36" s="667"/>
      <c r="EB36" s="667"/>
      <c r="EC36" s="668"/>
    </row>
    <row r="37" spans="2:133" ht="11.25" customHeight="1" x14ac:dyDescent="0.2">
      <c r="B37" s="633" t="s">
        <v>330</v>
      </c>
      <c r="C37" s="634"/>
      <c r="D37" s="634"/>
      <c r="E37" s="634"/>
      <c r="F37" s="634"/>
      <c r="G37" s="634"/>
      <c r="H37" s="634"/>
      <c r="I37" s="634"/>
      <c r="J37" s="634"/>
      <c r="K37" s="634"/>
      <c r="L37" s="634"/>
      <c r="M37" s="634"/>
      <c r="N37" s="634"/>
      <c r="O37" s="634"/>
      <c r="P37" s="634"/>
      <c r="Q37" s="635"/>
      <c r="R37" s="636">
        <v>84615</v>
      </c>
      <c r="S37" s="637"/>
      <c r="T37" s="637"/>
      <c r="U37" s="637"/>
      <c r="V37" s="637"/>
      <c r="W37" s="637"/>
      <c r="X37" s="637"/>
      <c r="Y37" s="638"/>
      <c r="Z37" s="639">
        <v>1.3</v>
      </c>
      <c r="AA37" s="639"/>
      <c r="AB37" s="639"/>
      <c r="AC37" s="639"/>
      <c r="AD37" s="640" t="s">
        <v>131</v>
      </c>
      <c r="AE37" s="640"/>
      <c r="AF37" s="640"/>
      <c r="AG37" s="640"/>
      <c r="AH37" s="640"/>
      <c r="AI37" s="640"/>
      <c r="AJ37" s="640"/>
      <c r="AK37" s="640"/>
      <c r="AL37" s="641" t="s">
        <v>131</v>
      </c>
      <c r="AM37" s="642"/>
      <c r="AN37" s="642"/>
      <c r="AO37" s="643"/>
      <c r="AQ37" s="699" t="s">
        <v>331</v>
      </c>
      <c r="AR37" s="700"/>
      <c r="AS37" s="700"/>
      <c r="AT37" s="700"/>
      <c r="AU37" s="700"/>
      <c r="AV37" s="700"/>
      <c r="AW37" s="700"/>
      <c r="AX37" s="700"/>
      <c r="AY37" s="701"/>
      <c r="AZ37" s="636">
        <v>73282</v>
      </c>
      <c r="BA37" s="637"/>
      <c r="BB37" s="637"/>
      <c r="BC37" s="637"/>
      <c r="BD37" s="669"/>
      <c r="BE37" s="669"/>
      <c r="BF37" s="691"/>
      <c r="BG37" s="633" t="s">
        <v>332</v>
      </c>
      <c r="BH37" s="634"/>
      <c r="BI37" s="634"/>
      <c r="BJ37" s="634"/>
      <c r="BK37" s="634"/>
      <c r="BL37" s="634"/>
      <c r="BM37" s="634"/>
      <c r="BN37" s="634"/>
      <c r="BO37" s="634"/>
      <c r="BP37" s="634"/>
      <c r="BQ37" s="634"/>
      <c r="BR37" s="634"/>
      <c r="BS37" s="634"/>
      <c r="BT37" s="634"/>
      <c r="BU37" s="635"/>
      <c r="BV37" s="636">
        <v>27850</v>
      </c>
      <c r="BW37" s="637"/>
      <c r="BX37" s="637"/>
      <c r="BY37" s="637"/>
      <c r="BZ37" s="637"/>
      <c r="CA37" s="637"/>
      <c r="CB37" s="646"/>
      <c r="CD37" s="633" t="s">
        <v>333</v>
      </c>
      <c r="CE37" s="634"/>
      <c r="CF37" s="634"/>
      <c r="CG37" s="634"/>
      <c r="CH37" s="634"/>
      <c r="CI37" s="634"/>
      <c r="CJ37" s="634"/>
      <c r="CK37" s="634"/>
      <c r="CL37" s="634"/>
      <c r="CM37" s="634"/>
      <c r="CN37" s="634"/>
      <c r="CO37" s="634"/>
      <c r="CP37" s="634"/>
      <c r="CQ37" s="635"/>
      <c r="CR37" s="636">
        <v>488898</v>
      </c>
      <c r="CS37" s="669"/>
      <c r="CT37" s="669"/>
      <c r="CU37" s="669"/>
      <c r="CV37" s="669"/>
      <c r="CW37" s="669"/>
      <c r="CX37" s="669"/>
      <c r="CY37" s="670"/>
      <c r="CZ37" s="641">
        <v>8</v>
      </c>
      <c r="DA37" s="667"/>
      <c r="DB37" s="667"/>
      <c r="DC37" s="671"/>
      <c r="DD37" s="645">
        <v>488898</v>
      </c>
      <c r="DE37" s="669"/>
      <c r="DF37" s="669"/>
      <c r="DG37" s="669"/>
      <c r="DH37" s="669"/>
      <c r="DI37" s="669"/>
      <c r="DJ37" s="669"/>
      <c r="DK37" s="670"/>
      <c r="DL37" s="645">
        <v>459232</v>
      </c>
      <c r="DM37" s="669"/>
      <c r="DN37" s="669"/>
      <c r="DO37" s="669"/>
      <c r="DP37" s="669"/>
      <c r="DQ37" s="669"/>
      <c r="DR37" s="669"/>
      <c r="DS37" s="669"/>
      <c r="DT37" s="669"/>
      <c r="DU37" s="669"/>
      <c r="DV37" s="670"/>
      <c r="DW37" s="641">
        <v>11</v>
      </c>
      <c r="DX37" s="667"/>
      <c r="DY37" s="667"/>
      <c r="DZ37" s="667"/>
      <c r="EA37" s="667"/>
      <c r="EB37" s="667"/>
      <c r="EC37" s="668"/>
    </row>
    <row r="38" spans="2:133" ht="11.25" customHeight="1" x14ac:dyDescent="0.2">
      <c r="B38" s="633" t="s">
        <v>334</v>
      </c>
      <c r="C38" s="634"/>
      <c r="D38" s="634"/>
      <c r="E38" s="634"/>
      <c r="F38" s="634"/>
      <c r="G38" s="634"/>
      <c r="H38" s="634"/>
      <c r="I38" s="634"/>
      <c r="J38" s="634"/>
      <c r="K38" s="634"/>
      <c r="L38" s="634"/>
      <c r="M38" s="634"/>
      <c r="N38" s="634"/>
      <c r="O38" s="634"/>
      <c r="P38" s="634"/>
      <c r="Q38" s="635"/>
      <c r="R38" s="636">
        <v>138102</v>
      </c>
      <c r="S38" s="637"/>
      <c r="T38" s="637"/>
      <c r="U38" s="637"/>
      <c r="V38" s="637"/>
      <c r="W38" s="637"/>
      <c r="X38" s="637"/>
      <c r="Y38" s="638"/>
      <c r="Z38" s="639">
        <v>2.1</v>
      </c>
      <c r="AA38" s="639"/>
      <c r="AB38" s="639"/>
      <c r="AC38" s="639"/>
      <c r="AD38" s="640" t="s">
        <v>131</v>
      </c>
      <c r="AE38" s="640"/>
      <c r="AF38" s="640"/>
      <c r="AG38" s="640"/>
      <c r="AH38" s="640"/>
      <c r="AI38" s="640"/>
      <c r="AJ38" s="640"/>
      <c r="AK38" s="640"/>
      <c r="AL38" s="641" t="s">
        <v>131</v>
      </c>
      <c r="AM38" s="642"/>
      <c r="AN38" s="642"/>
      <c r="AO38" s="643"/>
      <c r="AQ38" s="699" t="s">
        <v>335</v>
      </c>
      <c r="AR38" s="700"/>
      <c r="AS38" s="700"/>
      <c r="AT38" s="700"/>
      <c r="AU38" s="700"/>
      <c r="AV38" s="700"/>
      <c r="AW38" s="700"/>
      <c r="AX38" s="700"/>
      <c r="AY38" s="701"/>
      <c r="AZ38" s="636">
        <v>52858</v>
      </c>
      <c r="BA38" s="637"/>
      <c r="BB38" s="637"/>
      <c r="BC38" s="637"/>
      <c r="BD38" s="669"/>
      <c r="BE38" s="669"/>
      <c r="BF38" s="691"/>
      <c r="BG38" s="633" t="s">
        <v>336</v>
      </c>
      <c r="BH38" s="634"/>
      <c r="BI38" s="634"/>
      <c r="BJ38" s="634"/>
      <c r="BK38" s="634"/>
      <c r="BL38" s="634"/>
      <c r="BM38" s="634"/>
      <c r="BN38" s="634"/>
      <c r="BO38" s="634"/>
      <c r="BP38" s="634"/>
      <c r="BQ38" s="634"/>
      <c r="BR38" s="634"/>
      <c r="BS38" s="634"/>
      <c r="BT38" s="634"/>
      <c r="BU38" s="635"/>
      <c r="BV38" s="636">
        <v>1838</v>
      </c>
      <c r="BW38" s="637"/>
      <c r="BX38" s="637"/>
      <c r="BY38" s="637"/>
      <c r="BZ38" s="637"/>
      <c r="CA38" s="637"/>
      <c r="CB38" s="646"/>
      <c r="CD38" s="633" t="s">
        <v>337</v>
      </c>
      <c r="CE38" s="634"/>
      <c r="CF38" s="634"/>
      <c r="CG38" s="634"/>
      <c r="CH38" s="634"/>
      <c r="CI38" s="634"/>
      <c r="CJ38" s="634"/>
      <c r="CK38" s="634"/>
      <c r="CL38" s="634"/>
      <c r="CM38" s="634"/>
      <c r="CN38" s="634"/>
      <c r="CO38" s="634"/>
      <c r="CP38" s="634"/>
      <c r="CQ38" s="635"/>
      <c r="CR38" s="636">
        <v>545227</v>
      </c>
      <c r="CS38" s="637"/>
      <c r="CT38" s="637"/>
      <c r="CU38" s="637"/>
      <c r="CV38" s="637"/>
      <c r="CW38" s="637"/>
      <c r="CX38" s="637"/>
      <c r="CY38" s="638"/>
      <c r="CZ38" s="641">
        <v>8.9</v>
      </c>
      <c r="DA38" s="667"/>
      <c r="DB38" s="667"/>
      <c r="DC38" s="671"/>
      <c r="DD38" s="645">
        <v>462237</v>
      </c>
      <c r="DE38" s="637"/>
      <c r="DF38" s="637"/>
      <c r="DG38" s="637"/>
      <c r="DH38" s="637"/>
      <c r="DI38" s="637"/>
      <c r="DJ38" s="637"/>
      <c r="DK38" s="638"/>
      <c r="DL38" s="645">
        <v>423381</v>
      </c>
      <c r="DM38" s="637"/>
      <c r="DN38" s="637"/>
      <c r="DO38" s="637"/>
      <c r="DP38" s="637"/>
      <c r="DQ38" s="637"/>
      <c r="DR38" s="637"/>
      <c r="DS38" s="637"/>
      <c r="DT38" s="637"/>
      <c r="DU38" s="637"/>
      <c r="DV38" s="638"/>
      <c r="DW38" s="641">
        <v>10.1</v>
      </c>
      <c r="DX38" s="667"/>
      <c r="DY38" s="667"/>
      <c r="DZ38" s="667"/>
      <c r="EA38" s="667"/>
      <c r="EB38" s="667"/>
      <c r="EC38" s="668"/>
    </row>
    <row r="39" spans="2:133" ht="11.25" customHeight="1" x14ac:dyDescent="0.2">
      <c r="B39" s="633" t="s">
        <v>338</v>
      </c>
      <c r="C39" s="634"/>
      <c r="D39" s="634"/>
      <c r="E39" s="634"/>
      <c r="F39" s="634"/>
      <c r="G39" s="634"/>
      <c r="H39" s="634"/>
      <c r="I39" s="634"/>
      <c r="J39" s="634"/>
      <c r="K39" s="634"/>
      <c r="L39" s="634"/>
      <c r="M39" s="634"/>
      <c r="N39" s="634"/>
      <c r="O39" s="634"/>
      <c r="P39" s="634"/>
      <c r="Q39" s="635"/>
      <c r="R39" s="636" t="s">
        <v>131</v>
      </c>
      <c r="S39" s="637"/>
      <c r="T39" s="637"/>
      <c r="U39" s="637"/>
      <c r="V39" s="637"/>
      <c r="W39" s="637"/>
      <c r="X39" s="637"/>
      <c r="Y39" s="638"/>
      <c r="Z39" s="639" t="s">
        <v>131</v>
      </c>
      <c r="AA39" s="639"/>
      <c r="AB39" s="639"/>
      <c r="AC39" s="639"/>
      <c r="AD39" s="640" t="s">
        <v>131</v>
      </c>
      <c r="AE39" s="640"/>
      <c r="AF39" s="640"/>
      <c r="AG39" s="640"/>
      <c r="AH39" s="640"/>
      <c r="AI39" s="640"/>
      <c r="AJ39" s="640"/>
      <c r="AK39" s="640"/>
      <c r="AL39" s="641" t="s">
        <v>131</v>
      </c>
      <c r="AM39" s="642"/>
      <c r="AN39" s="642"/>
      <c r="AO39" s="643"/>
      <c r="AQ39" s="699" t="s">
        <v>339</v>
      </c>
      <c r="AR39" s="700"/>
      <c r="AS39" s="700"/>
      <c r="AT39" s="700"/>
      <c r="AU39" s="700"/>
      <c r="AV39" s="700"/>
      <c r="AW39" s="700"/>
      <c r="AX39" s="700"/>
      <c r="AY39" s="701"/>
      <c r="AZ39" s="636" t="s">
        <v>131</v>
      </c>
      <c r="BA39" s="637"/>
      <c r="BB39" s="637"/>
      <c r="BC39" s="637"/>
      <c r="BD39" s="669"/>
      <c r="BE39" s="669"/>
      <c r="BF39" s="691"/>
      <c r="BG39" s="633" t="s">
        <v>340</v>
      </c>
      <c r="BH39" s="634"/>
      <c r="BI39" s="634"/>
      <c r="BJ39" s="634"/>
      <c r="BK39" s="634"/>
      <c r="BL39" s="634"/>
      <c r="BM39" s="634"/>
      <c r="BN39" s="634"/>
      <c r="BO39" s="634"/>
      <c r="BP39" s="634"/>
      <c r="BQ39" s="634"/>
      <c r="BR39" s="634"/>
      <c r="BS39" s="634"/>
      <c r="BT39" s="634"/>
      <c r="BU39" s="635"/>
      <c r="BV39" s="636">
        <v>2862</v>
      </c>
      <c r="BW39" s="637"/>
      <c r="BX39" s="637"/>
      <c r="BY39" s="637"/>
      <c r="BZ39" s="637"/>
      <c r="CA39" s="637"/>
      <c r="CB39" s="646"/>
      <c r="CD39" s="633" t="s">
        <v>341</v>
      </c>
      <c r="CE39" s="634"/>
      <c r="CF39" s="634"/>
      <c r="CG39" s="634"/>
      <c r="CH39" s="634"/>
      <c r="CI39" s="634"/>
      <c r="CJ39" s="634"/>
      <c r="CK39" s="634"/>
      <c r="CL39" s="634"/>
      <c r="CM39" s="634"/>
      <c r="CN39" s="634"/>
      <c r="CO39" s="634"/>
      <c r="CP39" s="634"/>
      <c r="CQ39" s="635"/>
      <c r="CR39" s="636">
        <v>479760</v>
      </c>
      <c r="CS39" s="669"/>
      <c r="CT39" s="669"/>
      <c r="CU39" s="669"/>
      <c r="CV39" s="669"/>
      <c r="CW39" s="669"/>
      <c r="CX39" s="669"/>
      <c r="CY39" s="670"/>
      <c r="CZ39" s="641">
        <v>7.9</v>
      </c>
      <c r="DA39" s="667"/>
      <c r="DB39" s="667"/>
      <c r="DC39" s="671"/>
      <c r="DD39" s="645">
        <v>446967</v>
      </c>
      <c r="DE39" s="669"/>
      <c r="DF39" s="669"/>
      <c r="DG39" s="669"/>
      <c r="DH39" s="669"/>
      <c r="DI39" s="669"/>
      <c r="DJ39" s="669"/>
      <c r="DK39" s="670"/>
      <c r="DL39" s="645" t="s">
        <v>131</v>
      </c>
      <c r="DM39" s="669"/>
      <c r="DN39" s="669"/>
      <c r="DO39" s="669"/>
      <c r="DP39" s="669"/>
      <c r="DQ39" s="669"/>
      <c r="DR39" s="669"/>
      <c r="DS39" s="669"/>
      <c r="DT39" s="669"/>
      <c r="DU39" s="669"/>
      <c r="DV39" s="670"/>
      <c r="DW39" s="641" t="s">
        <v>131</v>
      </c>
      <c r="DX39" s="667"/>
      <c r="DY39" s="667"/>
      <c r="DZ39" s="667"/>
      <c r="EA39" s="667"/>
      <c r="EB39" s="667"/>
      <c r="EC39" s="668"/>
    </row>
    <row r="40" spans="2:133" ht="11.25" customHeight="1" x14ac:dyDescent="0.2">
      <c r="B40" s="633" t="s">
        <v>342</v>
      </c>
      <c r="C40" s="634"/>
      <c r="D40" s="634"/>
      <c r="E40" s="634"/>
      <c r="F40" s="634"/>
      <c r="G40" s="634"/>
      <c r="H40" s="634"/>
      <c r="I40" s="634"/>
      <c r="J40" s="634"/>
      <c r="K40" s="634"/>
      <c r="L40" s="634"/>
      <c r="M40" s="634"/>
      <c r="N40" s="634"/>
      <c r="O40" s="634"/>
      <c r="P40" s="634"/>
      <c r="Q40" s="635"/>
      <c r="R40" s="636">
        <v>57102</v>
      </c>
      <c r="S40" s="637"/>
      <c r="T40" s="637"/>
      <c r="U40" s="637"/>
      <c r="V40" s="637"/>
      <c r="W40" s="637"/>
      <c r="X40" s="637"/>
      <c r="Y40" s="638"/>
      <c r="Z40" s="639">
        <v>0.9</v>
      </c>
      <c r="AA40" s="639"/>
      <c r="AB40" s="639"/>
      <c r="AC40" s="639"/>
      <c r="AD40" s="640" t="s">
        <v>131</v>
      </c>
      <c r="AE40" s="640"/>
      <c r="AF40" s="640"/>
      <c r="AG40" s="640"/>
      <c r="AH40" s="640"/>
      <c r="AI40" s="640"/>
      <c r="AJ40" s="640"/>
      <c r="AK40" s="640"/>
      <c r="AL40" s="641" t="s">
        <v>131</v>
      </c>
      <c r="AM40" s="642"/>
      <c r="AN40" s="642"/>
      <c r="AO40" s="643"/>
      <c r="AQ40" s="699" t="s">
        <v>343</v>
      </c>
      <c r="AR40" s="700"/>
      <c r="AS40" s="700"/>
      <c r="AT40" s="700"/>
      <c r="AU40" s="700"/>
      <c r="AV40" s="700"/>
      <c r="AW40" s="700"/>
      <c r="AX40" s="700"/>
      <c r="AY40" s="701"/>
      <c r="AZ40" s="636" t="s">
        <v>131</v>
      </c>
      <c r="BA40" s="637"/>
      <c r="BB40" s="637"/>
      <c r="BC40" s="637"/>
      <c r="BD40" s="669"/>
      <c r="BE40" s="669"/>
      <c r="BF40" s="691"/>
      <c r="BG40" s="684" t="s">
        <v>344</v>
      </c>
      <c r="BH40" s="685"/>
      <c r="BI40" s="685"/>
      <c r="BJ40" s="685"/>
      <c r="BK40" s="685"/>
      <c r="BL40" s="217"/>
      <c r="BM40" s="634" t="s">
        <v>345</v>
      </c>
      <c r="BN40" s="634"/>
      <c r="BO40" s="634"/>
      <c r="BP40" s="634"/>
      <c r="BQ40" s="634"/>
      <c r="BR40" s="634"/>
      <c r="BS40" s="634"/>
      <c r="BT40" s="634"/>
      <c r="BU40" s="635"/>
      <c r="BV40" s="636">
        <v>87</v>
      </c>
      <c r="BW40" s="637"/>
      <c r="BX40" s="637"/>
      <c r="BY40" s="637"/>
      <c r="BZ40" s="637"/>
      <c r="CA40" s="637"/>
      <c r="CB40" s="646"/>
      <c r="CD40" s="633" t="s">
        <v>346</v>
      </c>
      <c r="CE40" s="634"/>
      <c r="CF40" s="634"/>
      <c r="CG40" s="634"/>
      <c r="CH40" s="634"/>
      <c r="CI40" s="634"/>
      <c r="CJ40" s="634"/>
      <c r="CK40" s="634"/>
      <c r="CL40" s="634"/>
      <c r="CM40" s="634"/>
      <c r="CN40" s="634"/>
      <c r="CO40" s="634"/>
      <c r="CP40" s="634"/>
      <c r="CQ40" s="635"/>
      <c r="CR40" s="636">
        <v>9700</v>
      </c>
      <c r="CS40" s="637"/>
      <c r="CT40" s="637"/>
      <c r="CU40" s="637"/>
      <c r="CV40" s="637"/>
      <c r="CW40" s="637"/>
      <c r="CX40" s="637"/>
      <c r="CY40" s="638"/>
      <c r="CZ40" s="641">
        <v>0.2</v>
      </c>
      <c r="DA40" s="667"/>
      <c r="DB40" s="667"/>
      <c r="DC40" s="671"/>
      <c r="DD40" s="645" t="s">
        <v>131</v>
      </c>
      <c r="DE40" s="637"/>
      <c r="DF40" s="637"/>
      <c r="DG40" s="637"/>
      <c r="DH40" s="637"/>
      <c r="DI40" s="637"/>
      <c r="DJ40" s="637"/>
      <c r="DK40" s="638"/>
      <c r="DL40" s="645" t="s">
        <v>131</v>
      </c>
      <c r="DM40" s="637"/>
      <c r="DN40" s="637"/>
      <c r="DO40" s="637"/>
      <c r="DP40" s="637"/>
      <c r="DQ40" s="637"/>
      <c r="DR40" s="637"/>
      <c r="DS40" s="637"/>
      <c r="DT40" s="637"/>
      <c r="DU40" s="637"/>
      <c r="DV40" s="638"/>
      <c r="DW40" s="641" t="s">
        <v>131</v>
      </c>
      <c r="DX40" s="667"/>
      <c r="DY40" s="667"/>
      <c r="DZ40" s="667"/>
      <c r="EA40" s="667"/>
      <c r="EB40" s="667"/>
      <c r="EC40" s="668"/>
    </row>
    <row r="41" spans="2:133" ht="11.25" customHeight="1" x14ac:dyDescent="0.2">
      <c r="B41" s="657" t="s">
        <v>347</v>
      </c>
      <c r="C41" s="658"/>
      <c r="D41" s="658"/>
      <c r="E41" s="658"/>
      <c r="F41" s="658"/>
      <c r="G41" s="658"/>
      <c r="H41" s="658"/>
      <c r="I41" s="658"/>
      <c r="J41" s="658"/>
      <c r="K41" s="658"/>
      <c r="L41" s="658"/>
      <c r="M41" s="658"/>
      <c r="N41" s="658"/>
      <c r="O41" s="658"/>
      <c r="P41" s="658"/>
      <c r="Q41" s="659"/>
      <c r="R41" s="708">
        <v>6538462</v>
      </c>
      <c r="S41" s="709"/>
      <c r="T41" s="709"/>
      <c r="U41" s="709"/>
      <c r="V41" s="709"/>
      <c r="W41" s="709"/>
      <c r="X41" s="709"/>
      <c r="Y41" s="713"/>
      <c r="Z41" s="714">
        <v>100</v>
      </c>
      <c r="AA41" s="714"/>
      <c r="AB41" s="714"/>
      <c r="AC41" s="714"/>
      <c r="AD41" s="715">
        <v>4118022</v>
      </c>
      <c r="AE41" s="715"/>
      <c r="AF41" s="715"/>
      <c r="AG41" s="715"/>
      <c r="AH41" s="715"/>
      <c r="AI41" s="715"/>
      <c r="AJ41" s="715"/>
      <c r="AK41" s="715"/>
      <c r="AL41" s="716">
        <v>100</v>
      </c>
      <c r="AM41" s="696"/>
      <c r="AN41" s="696"/>
      <c r="AO41" s="717"/>
      <c r="AQ41" s="699" t="s">
        <v>348</v>
      </c>
      <c r="AR41" s="700"/>
      <c r="AS41" s="700"/>
      <c r="AT41" s="700"/>
      <c r="AU41" s="700"/>
      <c r="AV41" s="700"/>
      <c r="AW41" s="700"/>
      <c r="AX41" s="700"/>
      <c r="AY41" s="701"/>
      <c r="AZ41" s="636">
        <v>99879</v>
      </c>
      <c r="BA41" s="637"/>
      <c r="BB41" s="637"/>
      <c r="BC41" s="637"/>
      <c r="BD41" s="669"/>
      <c r="BE41" s="669"/>
      <c r="BF41" s="691"/>
      <c r="BG41" s="684"/>
      <c r="BH41" s="685"/>
      <c r="BI41" s="685"/>
      <c r="BJ41" s="685"/>
      <c r="BK41" s="685"/>
      <c r="BL41" s="217"/>
      <c r="BM41" s="634" t="s">
        <v>349</v>
      </c>
      <c r="BN41" s="634"/>
      <c r="BO41" s="634"/>
      <c r="BP41" s="634"/>
      <c r="BQ41" s="634"/>
      <c r="BR41" s="634"/>
      <c r="BS41" s="634"/>
      <c r="BT41" s="634"/>
      <c r="BU41" s="635"/>
      <c r="BV41" s="636" t="s">
        <v>350</v>
      </c>
      <c r="BW41" s="637"/>
      <c r="BX41" s="637"/>
      <c r="BY41" s="637"/>
      <c r="BZ41" s="637"/>
      <c r="CA41" s="637"/>
      <c r="CB41" s="646"/>
      <c r="CD41" s="633" t="s">
        <v>351</v>
      </c>
      <c r="CE41" s="634"/>
      <c r="CF41" s="634"/>
      <c r="CG41" s="634"/>
      <c r="CH41" s="634"/>
      <c r="CI41" s="634"/>
      <c r="CJ41" s="634"/>
      <c r="CK41" s="634"/>
      <c r="CL41" s="634"/>
      <c r="CM41" s="634"/>
      <c r="CN41" s="634"/>
      <c r="CO41" s="634"/>
      <c r="CP41" s="634"/>
      <c r="CQ41" s="635"/>
      <c r="CR41" s="636" t="s">
        <v>131</v>
      </c>
      <c r="CS41" s="669"/>
      <c r="CT41" s="669"/>
      <c r="CU41" s="669"/>
      <c r="CV41" s="669"/>
      <c r="CW41" s="669"/>
      <c r="CX41" s="669"/>
      <c r="CY41" s="670"/>
      <c r="CZ41" s="641" t="s">
        <v>350</v>
      </c>
      <c r="DA41" s="667"/>
      <c r="DB41" s="667"/>
      <c r="DC41" s="671"/>
      <c r="DD41" s="645" t="s">
        <v>350</v>
      </c>
      <c r="DE41" s="669"/>
      <c r="DF41" s="669"/>
      <c r="DG41" s="669"/>
      <c r="DH41" s="669"/>
      <c r="DI41" s="669"/>
      <c r="DJ41" s="669"/>
      <c r="DK41" s="670"/>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352</v>
      </c>
      <c r="AR42" s="706"/>
      <c r="AS42" s="706"/>
      <c r="AT42" s="706"/>
      <c r="AU42" s="706"/>
      <c r="AV42" s="706"/>
      <c r="AW42" s="706"/>
      <c r="AX42" s="706"/>
      <c r="AY42" s="707"/>
      <c r="AZ42" s="708">
        <v>392490</v>
      </c>
      <c r="BA42" s="709"/>
      <c r="BB42" s="709"/>
      <c r="BC42" s="709"/>
      <c r="BD42" s="695"/>
      <c r="BE42" s="695"/>
      <c r="BF42" s="697"/>
      <c r="BG42" s="686"/>
      <c r="BH42" s="687"/>
      <c r="BI42" s="687"/>
      <c r="BJ42" s="687"/>
      <c r="BK42" s="687"/>
      <c r="BL42" s="218"/>
      <c r="BM42" s="658" t="s">
        <v>353</v>
      </c>
      <c r="BN42" s="658"/>
      <c r="BO42" s="658"/>
      <c r="BP42" s="658"/>
      <c r="BQ42" s="658"/>
      <c r="BR42" s="658"/>
      <c r="BS42" s="658"/>
      <c r="BT42" s="658"/>
      <c r="BU42" s="659"/>
      <c r="BV42" s="708">
        <v>408</v>
      </c>
      <c r="BW42" s="709"/>
      <c r="BX42" s="709"/>
      <c r="BY42" s="709"/>
      <c r="BZ42" s="709"/>
      <c r="CA42" s="709"/>
      <c r="CB42" s="718"/>
      <c r="CD42" s="633" t="s">
        <v>354</v>
      </c>
      <c r="CE42" s="634"/>
      <c r="CF42" s="634"/>
      <c r="CG42" s="634"/>
      <c r="CH42" s="634"/>
      <c r="CI42" s="634"/>
      <c r="CJ42" s="634"/>
      <c r="CK42" s="634"/>
      <c r="CL42" s="634"/>
      <c r="CM42" s="634"/>
      <c r="CN42" s="634"/>
      <c r="CO42" s="634"/>
      <c r="CP42" s="634"/>
      <c r="CQ42" s="635"/>
      <c r="CR42" s="636">
        <v>272400</v>
      </c>
      <c r="CS42" s="669"/>
      <c r="CT42" s="669"/>
      <c r="CU42" s="669"/>
      <c r="CV42" s="669"/>
      <c r="CW42" s="669"/>
      <c r="CX42" s="669"/>
      <c r="CY42" s="670"/>
      <c r="CZ42" s="641">
        <v>4.5</v>
      </c>
      <c r="DA42" s="667"/>
      <c r="DB42" s="667"/>
      <c r="DC42" s="671"/>
      <c r="DD42" s="645">
        <v>128180</v>
      </c>
      <c r="DE42" s="669"/>
      <c r="DF42" s="669"/>
      <c r="DG42" s="669"/>
      <c r="DH42" s="669"/>
      <c r="DI42" s="669"/>
      <c r="DJ42" s="669"/>
      <c r="DK42" s="670"/>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355</v>
      </c>
      <c r="CD43" s="633" t="s">
        <v>356</v>
      </c>
      <c r="CE43" s="634"/>
      <c r="CF43" s="634"/>
      <c r="CG43" s="634"/>
      <c r="CH43" s="634"/>
      <c r="CI43" s="634"/>
      <c r="CJ43" s="634"/>
      <c r="CK43" s="634"/>
      <c r="CL43" s="634"/>
      <c r="CM43" s="634"/>
      <c r="CN43" s="634"/>
      <c r="CO43" s="634"/>
      <c r="CP43" s="634"/>
      <c r="CQ43" s="635"/>
      <c r="CR43" s="636">
        <v>7896</v>
      </c>
      <c r="CS43" s="669"/>
      <c r="CT43" s="669"/>
      <c r="CU43" s="669"/>
      <c r="CV43" s="669"/>
      <c r="CW43" s="669"/>
      <c r="CX43" s="669"/>
      <c r="CY43" s="670"/>
      <c r="CZ43" s="641">
        <v>0.1</v>
      </c>
      <c r="DA43" s="667"/>
      <c r="DB43" s="667"/>
      <c r="DC43" s="671"/>
      <c r="DD43" s="645">
        <v>7896</v>
      </c>
      <c r="DE43" s="669"/>
      <c r="DF43" s="669"/>
      <c r="DG43" s="669"/>
      <c r="DH43" s="669"/>
      <c r="DI43" s="669"/>
      <c r="DJ43" s="669"/>
      <c r="DK43" s="670"/>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357</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303</v>
      </c>
      <c r="CE44" s="673"/>
      <c r="CF44" s="633" t="s">
        <v>358</v>
      </c>
      <c r="CG44" s="634"/>
      <c r="CH44" s="634"/>
      <c r="CI44" s="634"/>
      <c r="CJ44" s="634"/>
      <c r="CK44" s="634"/>
      <c r="CL44" s="634"/>
      <c r="CM44" s="634"/>
      <c r="CN44" s="634"/>
      <c r="CO44" s="634"/>
      <c r="CP44" s="634"/>
      <c r="CQ44" s="635"/>
      <c r="CR44" s="636">
        <v>222213</v>
      </c>
      <c r="CS44" s="637"/>
      <c r="CT44" s="637"/>
      <c r="CU44" s="637"/>
      <c r="CV44" s="637"/>
      <c r="CW44" s="637"/>
      <c r="CX44" s="637"/>
      <c r="CY44" s="638"/>
      <c r="CZ44" s="641">
        <v>3.6</v>
      </c>
      <c r="DA44" s="642"/>
      <c r="DB44" s="642"/>
      <c r="DC44" s="648"/>
      <c r="DD44" s="645">
        <v>98143</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359</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360</v>
      </c>
      <c r="CG45" s="634"/>
      <c r="CH45" s="634"/>
      <c r="CI45" s="634"/>
      <c r="CJ45" s="634"/>
      <c r="CK45" s="634"/>
      <c r="CL45" s="634"/>
      <c r="CM45" s="634"/>
      <c r="CN45" s="634"/>
      <c r="CO45" s="634"/>
      <c r="CP45" s="634"/>
      <c r="CQ45" s="635"/>
      <c r="CR45" s="636">
        <v>77429</v>
      </c>
      <c r="CS45" s="669"/>
      <c r="CT45" s="669"/>
      <c r="CU45" s="669"/>
      <c r="CV45" s="669"/>
      <c r="CW45" s="669"/>
      <c r="CX45" s="669"/>
      <c r="CY45" s="670"/>
      <c r="CZ45" s="641">
        <v>1.3</v>
      </c>
      <c r="DA45" s="667"/>
      <c r="DB45" s="667"/>
      <c r="DC45" s="671"/>
      <c r="DD45" s="645">
        <v>28411</v>
      </c>
      <c r="DE45" s="669"/>
      <c r="DF45" s="669"/>
      <c r="DG45" s="669"/>
      <c r="DH45" s="669"/>
      <c r="DI45" s="669"/>
      <c r="DJ45" s="669"/>
      <c r="DK45" s="670"/>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361</v>
      </c>
      <c r="CG46" s="634"/>
      <c r="CH46" s="634"/>
      <c r="CI46" s="634"/>
      <c r="CJ46" s="634"/>
      <c r="CK46" s="634"/>
      <c r="CL46" s="634"/>
      <c r="CM46" s="634"/>
      <c r="CN46" s="634"/>
      <c r="CO46" s="634"/>
      <c r="CP46" s="634"/>
      <c r="CQ46" s="635"/>
      <c r="CR46" s="636">
        <v>144784</v>
      </c>
      <c r="CS46" s="637"/>
      <c r="CT46" s="637"/>
      <c r="CU46" s="637"/>
      <c r="CV46" s="637"/>
      <c r="CW46" s="637"/>
      <c r="CX46" s="637"/>
      <c r="CY46" s="638"/>
      <c r="CZ46" s="641">
        <v>2.4</v>
      </c>
      <c r="DA46" s="642"/>
      <c r="DB46" s="642"/>
      <c r="DC46" s="648"/>
      <c r="DD46" s="645">
        <v>69732</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362</v>
      </c>
      <c r="CG47" s="634"/>
      <c r="CH47" s="634"/>
      <c r="CI47" s="634"/>
      <c r="CJ47" s="634"/>
      <c r="CK47" s="634"/>
      <c r="CL47" s="634"/>
      <c r="CM47" s="634"/>
      <c r="CN47" s="634"/>
      <c r="CO47" s="634"/>
      <c r="CP47" s="634"/>
      <c r="CQ47" s="635"/>
      <c r="CR47" s="636">
        <v>50187</v>
      </c>
      <c r="CS47" s="669"/>
      <c r="CT47" s="669"/>
      <c r="CU47" s="669"/>
      <c r="CV47" s="669"/>
      <c r="CW47" s="669"/>
      <c r="CX47" s="669"/>
      <c r="CY47" s="670"/>
      <c r="CZ47" s="641">
        <v>0.8</v>
      </c>
      <c r="DA47" s="667"/>
      <c r="DB47" s="667"/>
      <c r="DC47" s="671"/>
      <c r="DD47" s="645">
        <v>30037</v>
      </c>
      <c r="DE47" s="669"/>
      <c r="DF47" s="669"/>
      <c r="DG47" s="669"/>
      <c r="DH47" s="669"/>
      <c r="DI47" s="669"/>
      <c r="DJ47" s="669"/>
      <c r="DK47" s="670"/>
      <c r="DL47" s="719"/>
      <c r="DM47" s="720"/>
      <c r="DN47" s="720"/>
      <c r="DO47" s="720"/>
      <c r="DP47" s="720"/>
      <c r="DQ47" s="720"/>
      <c r="DR47" s="720"/>
      <c r="DS47" s="720"/>
      <c r="DT47" s="720"/>
      <c r="DU47" s="720"/>
      <c r="DV47" s="721"/>
      <c r="DW47" s="710"/>
      <c r="DX47" s="711"/>
      <c r="DY47" s="711"/>
      <c r="DZ47" s="711"/>
      <c r="EA47" s="711"/>
      <c r="EB47" s="711"/>
      <c r="EC47" s="712"/>
    </row>
    <row r="48" spans="2:133" ht="11" x14ac:dyDescent="0.2">
      <c r="B48" s="219"/>
      <c r="CD48" s="676"/>
      <c r="CE48" s="677"/>
      <c r="CF48" s="633" t="s">
        <v>363</v>
      </c>
      <c r="CG48" s="634"/>
      <c r="CH48" s="634"/>
      <c r="CI48" s="634"/>
      <c r="CJ48" s="634"/>
      <c r="CK48" s="634"/>
      <c r="CL48" s="634"/>
      <c r="CM48" s="634"/>
      <c r="CN48" s="634"/>
      <c r="CO48" s="634"/>
      <c r="CP48" s="634"/>
      <c r="CQ48" s="635"/>
      <c r="CR48" s="636" t="s">
        <v>131</v>
      </c>
      <c r="CS48" s="637"/>
      <c r="CT48" s="637"/>
      <c r="CU48" s="637"/>
      <c r="CV48" s="637"/>
      <c r="CW48" s="637"/>
      <c r="CX48" s="637"/>
      <c r="CY48" s="638"/>
      <c r="CZ48" s="641" t="s">
        <v>131</v>
      </c>
      <c r="DA48" s="642"/>
      <c r="DB48" s="642"/>
      <c r="DC48" s="648"/>
      <c r="DD48" s="645" t="s">
        <v>131</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364</v>
      </c>
      <c r="CE49" s="658"/>
      <c r="CF49" s="658"/>
      <c r="CG49" s="658"/>
      <c r="CH49" s="658"/>
      <c r="CI49" s="658"/>
      <c r="CJ49" s="658"/>
      <c r="CK49" s="658"/>
      <c r="CL49" s="658"/>
      <c r="CM49" s="658"/>
      <c r="CN49" s="658"/>
      <c r="CO49" s="658"/>
      <c r="CP49" s="658"/>
      <c r="CQ49" s="659"/>
      <c r="CR49" s="708">
        <v>6105633</v>
      </c>
      <c r="CS49" s="695"/>
      <c r="CT49" s="695"/>
      <c r="CU49" s="695"/>
      <c r="CV49" s="695"/>
      <c r="CW49" s="695"/>
      <c r="CX49" s="695"/>
      <c r="CY49" s="724"/>
      <c r="CZ49" s="716">
        <v>100</v>
      </c>
      <c r="DA49" s="725"/>
      <c r="DB49" s="725"/>
      <c r="DC49" s="726"/>
      <c r="DD49" s="727">
        <v>4865556</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e/7PQuA4k6vtTAHPsnwH6h23l8hpb8zGkPY8o848FilTI7PfsofkAYORUVBtCOj6KFoYHqDnAT1gMEbggEgFnw==" saltValue="F3X+jNcf22DhMhPXw2pYd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E707C-EF99-4065-B8B5-9D3FE1C8E9DB}">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365</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366</v>
      </c>
      <c r="DK2" s="736"/>
      <c r="DL2" s="736"/>
      <c r="DM2" s="736"/>
      <c r="DN2" s="736"/>
      <c r="DO2" s="737"/>
      <c r="DP2" s="222"/>
      <c r="DQ2" s="735" t="s">
        <v>367</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8" customFormat="1" ht="26.25" customHeight="1" thickBot="1" x14ac:dyDescent="0.25">
      <c r="A4" s="738" t="s">
        <v>368</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348"/>
      <c r="BA4" s="348"/>
      <c r="BB4" s="348"/>
      <c r="BC4" s="348"/>
      <c r="BD4" s="348"/>
      <c r="BE4" s="226"/>
      <c r="BF4" s="226"/>
      <c r="BG4" s="226"/>
      <c r="BH4" s="226"/>
      <c r="BI4" s="226"/>
      <c r="BJ4" s="226"/>
      <c r="BK4" s="226"/>
      <c r="BL4" s="226"/>
      <c r="BM4" s="226"/>
      <c r="BN4" s="226"/>
      <c r="BO4" s="226"/>
      <c r="BP4" s="226"/>
      <c r="BQ4" s="739" t="s">
        <v>369</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7"/>
    </row>
    <row r="5" spans="1:131" s="228" customFormat="1" ht="26.25" customHeight="1" x14ac:dyDescent="0.2">
      <c r="A5" s="740" t="s">
        <v>370</v>
      </c>
      <c r="B5" s="741"/>
      <c r="C5" s="741"/>
      <c r="D5" s="741"/>
      <c r="E5" s="741"/>
      <c r="F5" s="741"/>
      <c r="G5" s="741"/>
      <c r="H5" s="741"/>
      <c r="I5" s="741"/>
      <c r="J5" s="741"/>
      <c r="K5" s="741"/>
      <c r="L5" s="741"/>
      <c r="M5" s="741"/>
      <c r="N5" s="741"/>
      <c r="O5" s="741"/>
      <c r="P5" s="742"/>
      <c r="Q5" s="746" t="s">
        <v>371</v>
      </c>
      <c r="R5" s="747"/>
      <c r="S5" s="747"/>
      <c r="T5" s="747"/>
      <c r="U5" s="748"/>
      <c r="V5" s="746" t="s">
        <v>372</v>
      </c>
      <c r="W5" s="747"/>
      <c r="X5" s="747"/>
      <c r="Y5" s="747"/>
      <c r="Z5" s="748"/>
      <c r="AA5" s="746" t="s">
        <v>373</v>
      </c>
      <c r="AB5" s="747"/>
      <c r="AC5" s="747"/>
      <c r="AD5" s="747"/>
      <c r="AE5" s="747"/>
      <c r="AF5" s="752" t="s">
        <v>374</v>
      </c>
      <c r="AG5" s="747"/>
      <c r="AH5" s="747"/>
      <c r="AI5" s="747"/>
      <c r="AJ5" s="753"/>
      <c r="AK5" s="747" t="s">
        <v>375</v>
      </c>
      <c r="AL5" s="747"/>
      <c r="AM5" s="747"/>
      <c r="AN5" s="747"/>
      <c r="AO5" s="748"/>
      <c r="AP5" s="746" t="s">
        <v>376</v>
      </c>
      <c r="AQ5" s="747"/>
      <c r="AR5" s="747"/>
      <c r="AS5" s="747"/>
      <c r="AT5" s="748"/>
      <c r="AU5" s="746" t="s">
        <v>377</v>
      </c>
      <c r="AV5" s="747"/>
      <c r="AW5" s="747"/>
      <c r="AX5" s="747"/>
      <c r="AY5" s="753"/>
      <c r="AZ5" s="348"/>
      <c r="BA5" s="348"/>
      <c r="BB5" s="348"/>
      <c r="BC5" s="348"/>
      <c r="BD5" s="348"/>
      <c r="BE5" s="226"/>
      <c r="BF5" s="226"/>
      <c r="BG5" s="226"/>
      <c r="BH5" s="226"/>
      <c r="BI5" s="226"/>
      <c r="BJ5" s="226"/>
      <c r="BK5" s="226"/>
      <c r="BL5" s="226"/>
      <c r="BM5" s="226"/>
      <c r="BN5" s="226"/>
      <c r="BO5" s="226"/>
      <c r="BP5" s="226"/>
      <c r="BQ5" s="740" t="s">
        <v>378</v>
      </c>
      <c r="BR5" s="741"/>
      <c r="BS5" s="741"/>
      <c r="BT5" s="741"/>
      <c r="BU5" s="741"/>
      <c r="BV5" s="741"/>
      <c r="BW5" s="741"/>
      <c r="BX5" s="741"/>
      <c r="BY5" s="741"/>
      <c r="BZ5" s="741"/>
      <c r="CA5" s="741"/>
      <c r="CB5" s="741"/>
      <c r="CC5" s="741"/>
      <c r="CD5" s="741"/>
      <c r="CE5" s="741"/>
      <c r="CF5" s="741"/>
      <c r="CG5" s="742"/>
      <c r="CH5" s="746" t="s">
        <v>379</v>
      </c>
      <c r="CI5" s="747"/>
      <c r="CJ5" s="747"/>
      <c r="CK5" s="747"/>
      <c r="CL5" s="748"/>
      <c r="CM5" s="746" t="s">
        <v>380</v>
      </c>
      <c r="CN5" s="747"/>
      <c r="CO5" s="747"/>
      <c r="CP5" s="747"/>
      <c r="CQ5" s="748"/>
      <c r="CR5" s="746" t="s">
        <v>381</v>
      </c>
      <c r="CS5" s="747"/>
      <c r="CT5" s="747"/>
      <c r="CU5" s="747"/>
      <c r="CV5" s="748"/>
      <c r="CW5" s="746" t="s">
        <v>382</v>
      </c>
      <c r="CX5" s="747"/>
      <c r="CY5" s="747"/>
      <c r="CZ5" s="747"/>
      <c r="DA5" s="748"/>
      <c r="DB5" s="746" t="s">
        <v>383</v>
      </c>
      <c r="DC5" s="747"/>
      <c r="DD5" s="747"/>
      <c r="DE5" s="747"/>
      <c r="DF5" s="748"/>
      <c r="DG5" s="776" t="s">
        <v>384</v>
      </c>
      <c r="DH5" s="777"/>
      <c r="DI5" s="777"/>
      <c r="DJ5" s="777"/>
      <c r="DK5" s="778"/>
      <c r="DL5" s="776" t="s">
        <v>385</v>
      </c>
      <c r="DM5" s="777"/>
      <c r="DN5" s="777"/>
      <c r="DO5" s="777"/>
      <c r="DP5" s="778"/>
      <c r="DQ5" s="746" t="s">
        <v>386</v>
      </c>
      <c r="DR5" s="747"/>
      <c r="DS5" s="747"/>
      <c r="DT5" s="747"/>
      <c r="DU5" s="748"/>
      <c r="DV5" s="746" t="s">
        <v>377</v>
      </c>
      <c r="DW5" s="747"/>
      <c r="DX5" s="747"/>
      <c r="DY5" s="747"/>
      <c r="DZ5" s="753"/>
      <c r="EA5" s="227"/>
    </row>
    <row r="6" spans="1:131" s="228"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348"/>
      <c r="BA6" s="348"/>
      <c r="BB6" s="348"/>
      <c r="BC6" s="348"/>
      <c r="BD6" s="348"/>
      <c r="BE6" s="226"/>
      <c r="BF6" s="226"/>
      <c r="BG6" s="226"/>
      <c r="BH6" s="226"/>
      <c r="BI6" s="226"/>
      <c r="BJ6" s="226"/>
      <c r="BK6" s="226"/>
      <c r="BL6" s="226"/>
      <c r="BM6" s="226"/>
      <c r="BN6" s="226"/>
      <c r="BO6" s="226"/>
      <c r="BP6" s="226"/>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7"/>
    </row>
    <row r="7" spans="1:131" s="228" customFormat="1" ht="26.25" customHeight="1" thickTop="1" x14ac:dyDescent="0.2">
      <c r="A7" s="229">
        <v>1</v>
      </c>
      <c r="B7" s="762" t="s">
        <v>387</v>
      </c>
      <c r="C7" s="763"/>
      <c r="D7" s="763"/>
      <c r="E7" s="763"/>
      <c r="F7" s="763"/>
      <c r="G7" s="763"/>
      <c r="H7" s="763"/>
      <c r="I7" s="763"/>
      <c r="J7" s="763"/>
      <c r="K7" s="763"/>
      <c r="L7" s="763"/>
      <c r="M7" s="763"/>
      <c r="N7" s="763"/>
      <c r="O7" s="763"/>
      <c r="P7" s="764"/>
      <c r="Q7" s="765">
        <v>6518</v>
      </c>
      <c r="R7" s="766"/>
      <c r="S7" s="766"/>
      <c r="T7" s="766"/>
      <c r="U7" s="766"/>
      <c r="V7" s="766">
        <v>6085</v>
      </c>
      <c r="W7" s="766"/>
      <c r="X7" s="766"/>
      <c r="Y7" s="766"/>
      <c r="Z7" s="766"/>
      <c r="AA7" s="766">
        <v>433</v>
      </c>
      <c r="AB7" s="766"/>
      <c r="AC7" s="766"/>
      <c r="AD7" s="766"/>
      <c r="AE7" s="767"/>
      <c r="AF7" s="768">
        <v>264</v>
      </c>
      <c r="AG7" s="769"/>
      <c r="AH7" s="769"/>
      <c r="AI7" s="769"/>
      <c r="AJ7" s="770"/>
      <c r="AK7" s="771">
        <v>279</v>
      </c>
      <c r="AL7" s="772"/>
      <c r="AM7" s="772"/>
      <c r="AN7" s="772"/>
      <c r="AO7" s="772"/>
      <c r="AP7" s="772">
        <v>6521</v>
      </c>
      <c r="AQ7" s="772"/>
      <c r="AR7" s="772"/>
      <c r="AS7" s="772"/>
      <c r="AT7" s="772"/>
      <c r="AU7" s="773"/>
      <c r="AV7" s="773"/>
      <c r="AW7" s="773"/>
      <c r="AX7" s="773"/>
      <c r="AY7" s="774"/>
      <c r="AZ7" s="348"/>
      <c r="BA7" s="348"/>
      <c r="BB7" s="348"/>
      <c r="BC7" s="348"/>
      <c r="BD7" s="348"/>
      <c r="BE7" s="226"/>
      <c r="BF7" s="226"/>
      <c r="BG7" s="226"/>
      <c r="BH7" s="226"/>
      <c r="BI7" s="226"/>
      <c r="BJ7" s="226"/>
      <c r="BK7" s="226"/>
      <c r="BL7" s="226"/>
      <c r="BM7" s="226"/>
      <c r="BN7" s="226"/>
      <c r="BO7" s="226"/>
      <c r="BP7" s="226"/>
      <c r="BQ7" s="229">
        <v>1</v>
      </c>
      <c r="BR7" s="230"/>
      <c r="BS7" s="759"/>
      <c r="BT7" s="760"/>
      <c r="BU7" s="760"/>
      <c r="BV7" s="760"/>
      <c r="BW7" s="760"/>
      <c r="BX7" s="760"/>
      <c r="BY7" s="760"/>
      <c r="BZ7" s="760"/>
      <c r="CA7" s="760"/>
      <c r="CB7" s="760"/>
      <c r="CC7" s="760"/>
      <c r="CD7" s="760"/>
      <c r="CE7" s="760"/>
      <c r="CF7" s="760"/>
      <c r="CG7" s="775"/>
      <c r="CH7" s="756"/>
      <c r="CI7" s="757"/>
      <c r="CJ7" s="757"/>
      <c r="CK7" s="757"/>
      <c r="CL7" s="758"/>
      <c r="CM7" s="756"/>
      <c r="CN7" s="757"/>
      <c r="CO7" s="757"/>
      <c r="CP7" s="757"/>
      <c r="CQ7" s="758"/>
      <c r="CR7" s="756"/>
      <c r="CS7" s="757"/>
      <c r="CT7" s="757"/>
      <c r="CU7" s="757"/>
      <c r="CV7" s="758"/>
      <c r="CW7" s="756"/>
      <c r="CX7" s="757"/>
      <c r="CY7" s="757"/>
      <c r="CZ7" s="757"/>
      <c r="DA7" s="758"/>
      <c r="DB7" s="756"/>
      <c r="DC7" s="757"/>
      <c r="DD7" s="757"/>
      <c r="DE7" s="757"/>
      <c r="DF7" s="758"/>
      <c r="DG7" s="756"/>
      <c r="DH7" s="757"/>
      <c r="DI7" s="757"/>
      <c r="DJ7" s="757"/>
      <c r="DK7" s="758"/>
      <c r="DL7" s="756"/>
      <c r="DM7" s="757"/>
      <c r="DN7" s="757"/>
      <c r="DO7" s="757"/>
      <c r="DP7" s="758"/>
      <c r="DQ7" s="756"/>
      <c r="DR7" s="757"/>
      <c r="DS7" s="757"/>
      <c r="DT7" s="757"/>
      <c r="DU7" s="758"/>
      <c r="DV7" s="759"/>
      <c r="DW7" s="760"/>
      <c r="DX7" s="760"/>
      <c r="DY7" s="760"/>
      <c r="DZ7" s="761"/>
      <c r="EA7" s="227"/>
    </row>
    <row r="8" spans="1:131" s="228" customFormat="1" ht="26.25" customHeight="1" x14ac:dyDescent="0.2">
      <c r="A8" s="231">
        <v>2</v>
      </c>
      <c r="B8" s="793" t="s">
        <v>388</v>
      </c>
      <c r="C8" s="794"/>
      <c r="D8" s="794"/>
      <c r="E8" s="794"/>
      <c r="F8" s="794"/>
      <c r="G8" s="794"/>
      <c r="H8" s="794"/>
      <c r="I8" s="794"/>
      <c r="J8" s="794"/>
      <c r="K8" s="794"/>
      <c r="L8" s="794"/>
      <c r="M8" s="794"/>
      <c r="N8" s="794"/>
      <c r="O8" s="794"/>
      <c r="P8" s="795"/>
      <c r="Q8" s="796">
        <v>21</v>
      </c>
      <c r="R8" s="797"/>
      <c r="S8" s="797"/>
      <c r="T8" s="797"/>
      <c r="U8" s="797"/>
      <c r="V8" s="797">
        <v>21</v>
      </c>
      <c r="W8" s="797"/>
      <c r="X8" s="797"/>
      <c r="Y8" s="797"/>
      <c r="Z8" s="797"/>
      <c r="AA8" s="797">
        <v>0</v>
      </c>
      <c r="AB8" s="797"/>
      <c r="AC8" s="797"/>
      <c r="AD8" s="797"/>
      <c r="AE8" s="798"/>
      <c r="AF8" s="799" t="s">
        <v>131</v>
      </c>
      <c r="AG8" s="800"/>
      <c r="AH8" s="800"/>
      <c r="AI8" s="800"/>
      <c r="AJ8" s="801"/>
      <c r="AK8" s="782">
        <v>10</v>
      </c>
      <c r="AL8" s="783"/>
      <c r="AM8" s="783"/>
      <c r="AN8" s="783"/>
      <c r="AO8" s="783"/>
      <c r="AP8" s="783">
        <v>0</v>
      </c>
      <c r="AQ8" s="783"/>
      <c r="AR8" s="783"/>
      <c r="AS8" s="783"/>
      <c r="AT8" s="783"/>
      <c r="AU8" s="784"/>
      <c r="AV8" s="784"/>
      <c r="AW8" s="784"/>
      <c r="AX8" s="784"/>
      <c r="AY8" s="785"/>
      <c r="AZ8" s="348"/>
      <c r="BA8" s="348"/>
      <c r="BB8" s="348"/>
      <c r="BC8" s="348"/>
      <c r="BD8" s="348"/>
      <c r="BE8" s="226"/>
      <c r="BF8" s="226"/>
      <c r="BG8" s="226"/>
      <c r="BH8" s="226"/>
      <c r="BI8" s="226"/>
      <c r="BJ8" s="226"/>
      <c r="BK8" s="226"/>
      <c r="BL8" s="226"/>
      <c r="BM8" s="226"/>
      <c r="BN8" s="226"/>
      <c r="BO8" s="226"/>
      <c r="BP8" s="226"/>
      <c r="BQ8" s="231">
        <v>2</v>
      </c>
      <c r="BR8" s="232"/>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7"/>
    </row>
    <row r="9" spans="1:131" s="228" customFormat="1" ht="26.25" customHeight="1" x14ac:dyDescent="0.2">
      <c r="A9" s="231">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348"/>
      <c r="BA9" s="348"/>
      <c r="BB9" s="348"/>
      <c r="BC9" s="348"/>
      <c r="BD9" s="348"/>
      <c r="BE9" s="226"/>
      <c r="BF9" s="226"/>
      <c r="BG9" s="226"/>
      <c r="BH9" s="226"/>
      <c r="BI9" s="226"/>
      <c r="BJ9" s="226"/>
      <c r="BK9" s="226"/>
      <c r="BL9" s="226"/>
      <c r="BM9" s="226"/>
      <c r="BN9" s="226"/>
      <c r="BO9" s="226"/>
      <c r="BP9" s="226"/>
      <c r="BQ9" s="231">
        <v>3</v>
      </c>
      <c r="BR9" s="232"/>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7"/>
    </row>
    <row r="10" spans="1:131" s="228" customFormat="1" ht="26.25" customHeight="1" x14ac:dyDescent="0.2">
      <c r="A10" s="231">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348"/>
      <c r="BA10" s="348"/>
      <c r="BB10" s="348"/>
      <c r="BC10" s="348"/>
      <c r="BD10" s="348"/>
      <c r="BE10" s="226"/>
      <c r="BF10" s="226"/>
      <c r="BG10" s="226"/>
      <c r="BH10" s="226"/>
      <c r="BI10" s="226"/>
      <c r="BJ10" s="226"/>
      <c r="BK10" s="226"/>
      <c r="BL10" s="226"/>
      <c r="BM10" s="226"/>
      <c r="BN10" s="226"/>
      <c r="BO10" s="226"/>
      <c r="BP10" s="226"/>
      <c r="BQ10" s="231">
        <v>4</v>
      </c>
      <c r="BR10" s="232"/>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7"/>
    </row>
    <row r="11" spans="1:131" s="228" customFormat="1" ht="26.25" customHeight="1" x14ac:dyDescent="0.2">
      <c r="A11" s="231">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348"/>
      <c r="BA11" s="348"/>
      <c r="BB11" s="348"/>
      <c r="BC11" s="348"/>
      <c r="BD11" s="348"/>
      <c r="BE11" s="226"/>
      <c r="BF11" s="226"/>
      <c r="BG11" s="226"/>
      <c r="BH11" s="226"/>
      <c r="BI11" s="226"/>
      <c r="BJ11" s="226"/>
      <c r="BK11" s="226"/>
      <c r="BL11" s="226"/>
      <c r="BM11" s="226"/>
      <c r="BN11" s="226"/>
      <c r="BO11" s="226"/>
      <c r="BP11" s="226"/>
      <c r="BQ11" s="231">
        <v>5</v>
      </c>
      <c r="BR11" s="232"/>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7"/>
    </row>
    <row r="12" spans="1:131" s="228" customFormat="1" ht="26.25" customHeight="1" x14ac:dyDescent="0.2">
      <c r="A12" s="231">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348"/>
      <c r="BA12" s="348"/>
      <c r="BB12" s="348"/>
      <c r="BC12" s="348"/>
      <c r="BD12" s="348"/>
      <c r="BE12" s="226"/>
      <c r="BF12" s="226"/>
      <c r="BG12" s="226"/>
      <c r="BH12" s="226"/>
      <c r="BI12" s="226"/>
      <c r="BJ12" s="226"/>
      <c r="BK12" s="226"/>
      <c r="BL12" s="226"/>
      <c r="BM12" s="226"/>
      <c r="BN12" s="226"/>
      <c r="BO12" s="226"/>
      <c r="BP12" s="226"/>
      <c r="BQ12" s="231">
        <v>6</v>
      </c>
      <c r="BR12" s="232"/>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7"/>
    </row>
    <row r="13" spans="1:131" s="228" customFormat="1" ht="26.25" customHeight="1" x14ac:dyDescent="0.2">
      <c r="A13" s="231">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348"/>
      <c r="BA13" s="348"/>
      <c r="BB13" s="348"/>
      <c r="BC13" s="348"/>
      <c r="BD13" s="348"/>
      <c r="BE13" s="226"/>
      <c r="BF13" s="226"/>
      <c r="BG13" s="226"/>
      <c r="BH13" s="226"/>
      <c r="BI13" s="226"/>
      <c r="BJ13" s="226"/>
      <c r="BK13" s="226"/>
      <c r="BL13" s="226"/>
      <c r="BM13" s="226"/>
      <c r="BN13" s="226"/>
      <c r="BO13" s="226"/>
      <c r="BP13" s="226"/>
      <c r="BQ13" s="231">
        <v>7</v>
      </c>
      <c r="BR13" s="232"/>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7"/>
    </row>
    <row r="14" spans="1:131" s="228" customFormat="1" ht="26.25" customHeight="1" x14ac:dyDescent="0.2">
      <c r="A14" s="231">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348"/>
      <c r="BA14" s="348"/>
      <c r="BB14" s="348"/>
      <c r="BC14" s="348"/>
      <c r="BD14" s="348"/>
      <c r="BE14" s="226"/>
      <c r="BF14" s="226"/>
      <c r="BG14" s="226"/>
      <c r="BH14" s="226"/>
      <c r="BI14" s="226"/>
      <c r="BJ14" s="226"/>
      <c r="BK14" s="226"/>
      <c r="BL14" s="226"/>
      <c r="BM14" s="226"/>
      <c r="BN14" s="226"/>
      <c r="BO14" s="226"/>
      <c r="BP14" s="226"/>
      <c r="BQ14" s="231">
        <v>8</v>
      </c>
      <c r="BR14" s="232"/>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7"/>
    </row>
    <row r="15" spans="1:131" s="228" customFormat="1" ht="26.25" customHeight="1" x14ac:dyDescent="0.2">
      <c r="A15" s="231">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348"/>
      <c r="BA15" s="348"/>
      <c r="BB15" s="348"/>
      <c r="BC15" s="348"/>
      <c r="BD15" s="348"/>
      <c r="BE15" s="226"/>
      <c r="BF15" s="226"/>
      <c r="BG15" s="226"/>
      <c r="BH15" s="226"/>
      <c r="BI15" s="226"/>
      <c r="BJ15" s="226"/>
      <c r="BK15" s="226"/>
      <c r="BL15" s="226"/>
      <c r="BM15" s="226"/>
      <c r="BN15" s="226"/>
      <c r="BO15" s="226"/>
      <c r="BP15" s="226"/>
      <c r="BQ15" s="231">
        <v>9</v>
      </c>
      <c r="BR15" s="232"/>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7"/>
    </row>
    <row r="16" spans="1:131" s="228" customFormat="1" ht="26.25" customHeight="1" x14ac:dyDescent="0.2">
      <c r="A16" s="231">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348"/>
      <c r="BA16" s="348"/>
      <c r="BB16" s="348"/>
      <c r="BC16" s="348"/>
      <c r="BD16" s="348"/>
      <c r="BE16" s="226"/>
      <c r="BF16" s="226"/>
      <c r="BG16" s="226"/>
      <c r="BH16" s="226"/>
      <c r="BI16" s="226"/>
      <c r="BJ16" s="226"/>
      <c r="BK16" s="226"/>
      <c r="BL16" s="226"/>
      <c r="BM16" s="226"/>
      <c r="BN16" s="226"/>
      <c r="BO16" s="226"/>
      <c r="BP16" s="226"/>
      <c r="BQ16" s="231">
        <v>10</v>
      </c>
      <c r="BR16" s="232"/>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7"/>
    </row>
    <row r="17" spans="1:131" s="228" customFormat="1" ht="26.25" customHeight="1" x14ac:dyDescent="0.2">
      <c r="A17" s="231">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348"/>
      <c r="BA17" s="348"/>
      <c r="BB17" s="348"/>
      <c r="BC17" s="348"/>
      <c r="BD17" s="348"/>
      <c r="BE17" s="226"/>
      <c r="BF17" s="226"/>
      <c r="BG17" s="226"/>
      <c r="BH17" s="226"/>
      <c r="BI17" s="226"/>
      <c r="BJ17" s="226"/>
      <c r="BK17" s="226"/>
      <c r="BL17" s="226"/>
      <c r="BM17" s="226"/>
      <c r="BN17" s="226"/>
      <c r="BO17" s="226"/>
      <c r="BP17" s="226"/>
      <c r="BQ17" s="231">
        <v>11</v>
      </c>
      <c r="BR17" s="232"/>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7"/>
    </row>
    <row r="18" spans="1:131" s="228" customFormat="1" ht="26.25" customHeight="1" x14ac:dyDescent="0.2">
      <c r="A18" s="231">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348"/>
      <c r="BA18" s="348"/>
      <c r="BB18" s="348"/>
      <c r="BC18" s="348"/>
      <c r="BD18" s="348"/>
      <c r="BE18" s="226"/>
      <c r="BF18" s="226"/>
      <c r="BG18" s="226"/>
      <c r="BH18" s="226"/>
      <c r="BI18" s="226"/>
      <c r="BJ18" s="226"/>
      <c r="BK18" s="226"/>
      <c r="BL18" s="226"/>
      <c r="BM18" s="226"/>
      <c r="BN18" s="226"/>
      <c r="BO18" s="226"/>
      <c r="BP18" s="226"/>
      <c r="BQ18" s="231">
        <v>12</v>
      </c>
      <c r="BR18" s="232"/>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7"/>
    </row>
    <row r="19" spans="1:131" s="228" customFormat="1" ht="26.25" customHeight="1" x14ac:dyDescent="0.2">
      <c r="A19" s="231">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348"/>
      <c r="BA19" s="348"/>
      <c r="BB19" s="348"/>
      <c r="BC19" s="348"/>
      <c r="BD19" s="348"/>
      <c r="BE19" s="226"/>
      <c r="BF19" s="226"/>
      <c r="BG19" s="226"/>
      <c r="BH19" s="226"/>
      <c r="BI19" s="226"/>
      <c r="BJ19" s="226"/>
      <c r="BK19" s="226"/>
      <c r="BL19" s="226"/>
      <c r="BM19" s="226"/>
      <c r="BN19" s="226"/>
      <c r="BO19" s="226"/>
      <c r="BP19" s="226"/>
      <c r="BQ19" s="231">
        <v>13</v>
      </c>
      <c r="BR19" s="232"/>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7"/>
    </row>
    <row r="20" spans="1:131" s="228" customFormat="1" ht="26.25" customHeight="1" x14ac:dyDescent="0.2">
      <c r="A20" s="231">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348"/>
      <c r="BA20" s="348"/>
      <c r="BB20" s="348"/>
      <c r="BC20" s="348"/>
      <c r="BD20" s="348"/>
      <c r="BE20" s="226"/>
      <c r="BF20" s="226"/>
      <c r="BG20" s="226"/>
      <c r="BH20" s="226"/>
      <c r="BI20" s="226"/>
      <c r="BJ20" s="226"/>
      <c r="BK20" s="226"/>
      <c r="BL20" s="226"/>
      <c r="BM20" s="226"/>
      <c r="BN20" s="226"/>
      <c r="BO20" s="226"/>
      <c r="BP20" s="226"/>
      <c r="BQ20" s="231">
        <v>14</v>
      </c>
      <c r="BR20" s="232"/>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7"/>
    </row>
    <row r="21" spans="1:131" s="228" customFormat="1" ht="26.25" customHeight="1" thickBot="1" x14ac:dyDescent="0.25">
      <c r="A21" s="231">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348"/>
      <c r="BA21" s="348"/>
      <c r="BB21" s="348"/>
      <c r="BC21" s="348"/>
      <c r="BD21" s="348"/>
      <c r="BE21" s="226"/>
      <c r="BF21" s="226"/>
      <c r="BG21" s="226"/>
      <c r="BH21" s="226"/>
      <c r="BI21" s="226"/>
      <c r="BJ21" s="226"/>
      <c r="BK21" s="226"/>
      <c r="BL21" s="226"/>
      <c r="BM21" s="226"/>
      <c r="BN21" s="226"/>
      <c r="BO21" s="226"/>
      <c r="BP21" s="226"/>
      <c r="BQ21" s="231">
        <v>15</v>
      </c>
      <c r="BR21" s="232"/>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7"/>
    </row>
    <row r="22" spans="1:131" s="228" customFormat="1" ht="26.25" customHeight="1" x14ac:dyDescent="0.2">
      <c r="A22" s="231">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389</v>
      </c>
      <c r="BA22" s="819"/>
      <c r="BB22" s="819"/>
      <c r="BC22" s="819"/>
      <c r="BD22" s="820"/>
      <c r="BE22" s="226"/>
      <c r="BF22" s="226"/>
      <c r="BG22" s="226"/>
      <c r="BH22" s="226"/>
      <c r="BI22" s="226"/>
      <c r="BJ22" s="226"/>
      <c r="BK22" s="226"/>
      <c r="BL22" s="226"/>
      <c r="BM22" s="226"/>
      <c r="BN22" s="226"/>
      <c r="BO22" s="226"/>
      <c r="BP22" s="226"/>
      <c r="BQ22" s="231">
        <v>16</v>
      </c>
      <c r="BR22" s="232"/>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7"/>
    </row>
    <row r="23" spans="1:131" s="228" customFormat="1" ht="26.25" customHeight="1" thickBot="1" x14ac:dyDescent="0.25">
      <c r="A23" s="233" t="s">
        <v>390</v>
      </c>
      <c r="B23" s="802" t="s">
        <v>391</v>
      </c>
      <c r="C23" s="803"/>
      <c r="D23" s="803"/>
      <c r="E23" s="803"/>
      <c r="F23" s="803"/>
      <c r="G23" s="803"/>
      <c r="H23" s="803"/>
      <c r="I23" s="803"/>
      <c r="J23" s="803"/>
      <c r="K23" s="803"/>
      <c r="L23" s="803"/>
      <c r="M23" s="803"/>
      <c r="N23" s="803"/>
      <c r="O23" s="803"/>
      <c r="P23" s="804"/>
      <c r="Q23" s="805">
        <v>6538</v>
      </c>
      <c r="R23" s="806"/>
      <c r="S23" s="806"/>
      <c r="T23" s="806"/>
      <c r="U23" s="806"/>
      <c r="V23" s="806">
        <v>6106</v>
      </c>
      <c r="W23" s="806"/>
      <c r="X23" s="806"/>
      <c r="Y23" s="806"/>
      <c r="Z23" s="806"/>
      <c r="AA23" s="806">
        <v>433</v>
      </c>
      <c r="AB23" s="806"/>
      <c r="AC23" s="806"/>
      <c r="AD23" s="806"/>
      <c r="AE23" s="807"/>
      <c r="AF23" s="808">
        <v>264</v>
      </c>
      <c r="AG23" s="806"/>
      <c r="AH23" s="806"/>
      <c r="AI23" s="806"/>
      <c r="AJ23" s="809"/>
      <c r="AK23" s="810"/>
      <c r="AL23" s="811"/>
      <c r="AM23" s="811"/>
      <c r="AN23" s="811"/>
      <c r="AO23" s="811"/>
      <c r="AP23" s="806">
        <v>6521</v>
      </c>
      <c r="AQ23" s="806"/>
      <c r="AR23" s="806"/>
      <c r="AS23" s="806"/>
      <c r="AT23" s="806"/>
      <c r="AU23" s="822"/>
      <c r="AV23" s="822"/>
      <c r="AW23" s="822"/>
      <c r="AX23" s="822"/>
      <c r="AY23" s="823"/>
      <c r="AZ23" s="824" t="s">
        <v>131</v>
      </c>
      <c r="BA23" s="825"/>
      <c r="BB23" s="825"/>
      <c r="BC23" s="825"/>
      <c r="BD23" s="826"/>
      <c r="BE23" s="226"/>
      <c r="BF23" s="226"/>
      <c r="BG23" s="226"/>
      <c r="BH23" s="226"/>
      <c r="BI23" s="226"/>
      <c r="BJ23" s="226"/>
      <c r="BK23" s="226"/>
      <c r="BL23" s="226"/>
      <c r="BM23" s="226"/>
      <c r="BN23" s="226"/>
      <c r="BO23" s="226"/>
      <c r="BP23" s="226"/>
      <c r="BQ23" s="231">
        <v>17</v>
      </c>
      <c r="BR23" s="232"/>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7"/>
    </row>
    <row r="24" spans="1:131" s="228" customFormat="1" ht="26.25" customHeight="1" x14ac:dyDescent="0.2">
      <c r="A24" s="821" t="s">
        <v>392</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348"/>
      <c r="BA24" s="348"/>
      <c r="BB24" s="348"/>
      <c r="BC24" s="348"/>
      <c r="BD24" s="348"/>
      <c r="BE24" s="226"/>
      <c r="BF24" s="226"/>
      <c r="BG24" s="226"/>
      <c r="BH24" s="226"/>
      <c r="BI24" s="226"/>
      <c r="BJ24" s="226"/>
      <c r="BK24" s="226"/>
      <c r="BL24" s="226"/>
      <c r="BM24" s="226"/>
      <c r="BN24" s="226"/>
      <c r="BO24" s="226"/>
      <c r="BP24" s="226"/>
      <c r="BQ24" s="231">
        <v>18</v>
      </c>
      <c r="BR24" s="232"/>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7"/>
    </row>
    <row r="25" spans="1:131" ht="26.25" customHeight="1" thickBot="1" x14ac:dyDescent="0.25">
      <c r="A25" s="738" t="s">
        <v>393</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348"/>
      <c r="BK25" s="348"/>
      <c r="BL25" s="348"/>
      <c r="BM25" s="348"/>
      <c r="BN25" s="348"/>
      <c r="BO25" s="234"/>
      <c r="BP25" s="234"/>
      <c r="BQ25" s="231">
        <v>19</v>
      </c>
      <c r="BR25" s="232"/>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370</v>
      </c>
      <c r="B26" s="741"/>
      <c r="C26" s="741"/>
      <c r="D26" s="741"/>
      <c r="E26" s="741"/>
      <c r="F26" s="741"/>
      <c r="G26" s="741"/>
      <c r="H26" s="741"/>
      <c r="I26" s="741"/>
      <c r="J26" s="741"/>
      <c r="K26" s="741"/>
      <c r="L26" s="741"/>
      <c r="M26" s="741"/>
      <c r="N26" s="741"/>
      <c r="O26" s="741"/>
      <c r="P26" s="742"/>
      <c r="Q26" s="746" t="s">
        <v>394</v>
      </c>
      <c r="R26" s="747"/>
      <c r="S26" s="747"/>
      <c r="T26" s="747"/>
      <c r="U26" s="748"/>
      <c r="V26" s="746" t="s">
        <v>395</v>
      </c>
      <c r="W26" s="747"/>
      <c r="X26" s="747"/>
      <c r="Y26" s="747"/>
      <c r="Z26" s="748"/>
      <c r="AA26" s="746" t="s">
        <v>396</v>
      </c>
      <c r="AB26" s="747"/>
      <c r="AC26" s="747"/>
      <c r="AD26" s="747"/>
      <c r="AE26" s="747"/>
      <c r="AF26" s="827" t="s">
        <v>397</v>
      </c>
      <c r="AG26" s="828"/>
      <c r="AH26" s="828"/>
      <c r="AI26" s="828"/>
      <c r="AJ26" s="829"/>
      <c r="AK26" s="747" t="s">
        <v>398</v>
      </c>
      <c r="AL26" s="747"/>
      <c r="AM26" s="747"/>
      <c r="AN26" s="747"/>
      <c r="AO26" s="748"/>
      <c r="AP26" s="746" t="s">
        <v>399</v>
      </c>
      <c r="AQ26" s="747"/>
      <c r="AR26" s="747"/>
      <c r="AS26" s="747"/>
      <c r="AT26" s="748"/>
      <c r="AU26" s="746" t="s">
        <v>400</v>
      </c>
      <c r="AV26" s="747"/>
      <c r="AW26" s="747"/>
      <c r="AX26" s="747"/>
      <c r="AY26" s="748"/>
      <c r="AZ26" s="746" t="s">
        <v>401</v>
      </c>
      <c r="BA26" s="747"/>
      <c r="BB26" s="747"/>
      <c r="BC26" s="747"/>
      <c r="BD26" s="748"/>
      <c r="BE26" s="746" t="s">
        <v>377</v>
      </c>
      <c r="BF26" s="747"/>
      <c r="BG26" s="747"/>
      <c r="BH26" s="747"/>
      <c r="BI26" s="753"/>
      <c r="BJ26" s="348"/>
      <c r="BK26" s="348"/>
      <c r="BL26" s="348"/>
      <c r="BM26" s="348"/>
      <c r="BN26" s="348"/>
      <c r="BO26" s="234"/>
      <c r="BP26" s="234"/>
      <c r="BQ26" s="231">
        <v>20</v>
      </c>
      <c r="BR26" s="232"/>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348"/>
      <c r="BK27" s="348"/>
      <c r="BL27" s="348"/>
      <c r="BM27" s="348"/>
      <c r="BN27" s="348"/>
      <c r="BO27" s="234"/>
      <c r="BP27" s="234"/>
      <c r="BQ27" s="231">
        <v>21</v>
      </c>
      <c r="BR27" s="232"/>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5">
        <v>1</v>
      </c>
      <c r="B28" s="762" t="s">
        <v>402</v>
      </c>
      <c r="C28" s="763"/>
      <c r="D28" s="763"/>
      <c r="E28" s="763"/>
      <c r="F28" s="763"/>
      <c r="G28" s="763"/>
      <c r="H28" s="763"/>
      <c r="I28" s="763"/>
      <c r="J28" s="763"/>
      <c r="K28" s="763"/>
      <c r="L28" s="763"/>
      <c r="M28" s="763"/>
      <c r="N28" s="763"/>
      <c r="O28" s="763"/>
      <c r="P28" s="764"/>
      <c r="Q28" s="835">
        <v>1666</v>
      </c>
      <c r="R28" s="836"/>
      <c r="S28" s="836"/>
      <c r="T28" s="836"/>
      <c r="U28" s="836"/>
      <c r="V28" s="836">
        <v>1629</v>
      </c>
      <c r="W28" s="836"/>
      <c r="X28" s="836"/>
      <c r="Y28" s="836"/>
      <c r="Z28" s="836"/>
      <c r="AA28" s="836">
        <v>37</v>
      </c>
      <c r="AB28" s="836"/>
      <c r="AC28" s="836"/>
      <c r="AD28" s="836"/>
      <c r="AE28" s="837"/>
      <c r="AF28" s="838">
        <v>37</v>
      </c>
      <c r="AG28" s="836"/>
      <c r="AH28" s="836"/>
      <c r="AI28" s="836"/>
      <c r="AJ28" s="839"/>
      <c r="AK28" s="840">
        <v>80</v>
      </c>
      <c r="AL28" s="841"/>
      <c r="AM28" s="841"/>
      <c r="AN28" s="841"/>
      <c r="AO28" s="841"/>
      <c r="AP28" s="841">
        <v>0</v>
      </c>
      <c r="AQ28" s="841"/>
      <c r="AR28" s="841"/>
      <c r="AS28" s="841"/>
      <c r="AT28" s="841"/>
      <c r="AU28" s="841">
        <v>0</v>
      </c>
      <c r="AV28" s="841"/>
      <c r="AW28" s="841"/>
      <c r="AX28" s="841"/>
      <c r="AY28" s="841"/>
      <c r="AZ28" s="842" t="s">
        <v>499</v>
      </c>
      <c r="BA28" s="842"/>
      <c r="BB28" s="842"/>
      <c r="BC28" s="842"/>
      <c r="BD28" s="842"/>
      <c r="BE28" s="833"/>
      <c r="BF28" s="833"/>
      <c r="BG28" s="833"/>
      <c r="BH28" s="833"/>
      <c r="BI28" s="834"/>
      <c r="BJ28" s="348"/>
      <c r="BK28" s="348"/>
      <c r="BL28" s="348"/>
      <c r="BM28" s="348"/>
      <c r="BN28" s="348"/>
      <c r="BO28" s="234"/>
      <c r="BP28" s="234"/>
      <c r="BQ28" s="231">
        <v>22</v>
      </c>
      <c r="BR28" s="232"/>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5">
        <v>2</v>
      </c>
      <c r="B29" s="793" t="s">
        <v>403</v>
      </c>
      <c r="C29" s="794"/>
      <c r="D29" s="794"/>
      <c r="E29" s="794"/>
      <c r="F29" s="794"/>
      <c r="G29" s="794"/>
      <c r="H29" s="794"/>
      <c r="I29" s="794"/>
      <c r="J29" s="794"/>
      <c r="K29" s="794"/>
      <c r="L29" s="794"/>
      <c r="M29" s="794"/>
      <c r="N29" s="794"/>
      <c r="O29" s="794"/>
      <c r="P29" s="795"/>
      <c r="Q29" s="796">
        <v>1172</v>
      </c>
      <c r="R29" s="797"/>
      <c r="S29" s="797"/>
      <c r="T29" s="797"/>
      <c r="U29" s="797"/>
      <c r="V29" s="797">
        <v>1117</v>
      </c>
      <c r="W29" s="797"/>
      <c r="X29" s="797"/>
      <c r="Y29" s="797"/>
      <c r="Z29" s="797"/>
      <c r="AA29" s="797">
        <v>55</v>
      </c>
      <c r="AB29" s="797"/>
      <c r="AC29" s="797"/>
      <c r="AD29" s="797"/>
      <c r="AE29" s="798"/>
      <c r="AF29" s="799">
        <v>55</v>
      </c>
      <c r="AG29" s="800"/>
      <c r="AH29" s="800"/>
      <c r="AI29" s="800"/>
      <c r="AJ29" s="801"/>
      <c r="AK29" s="847">
        <v>179</v>
      </c>
      <c r="AL29" s="843"/>
      <c r="AM29" s="843"/>
      <c r="AN29" s="843"/>
      <c r="AO29" s="843"/>
      <c r="AP29" s="843">
        <v>0</v>
      </c>
      <c r="AQ29" s="843"/>
      <c r="AR29" s="843"/>
      <c r="AS29" s="843"/>
      <c r="AT29" s="843"/>
      <c r="AU29" s="843">
        <v>0</v>
      </c>
      <c r="AV29" s="843"/>
      <c r="AW29" s="843"/>
      <c r="AX29" s="843"/>
      <c r="AY29" s="843"/>
      <c r="AZ29" s="844" t="s">
        <v>499</v>
      </c>
      <c r="BA29" s="844"/>
      <c r="BB29" s="844"/>
      <c r="BC29" s="844"/>
      <c r="BD29" s="844"/>
      <c r="BE29" s="845"/>
      <c r="BF29" s="845"/>
      <c r="BG29" s="845"/>
      <c r="BH29" s="845"/>
      <c r="BI29" s="846"/>
      <c r="BJ29" s="348"/>
      <c r="BK29" s="348"/>
      <c r="BL29" s="348"/>
      <c r="BM29" s="348"/>
      <c r="BN29" s="348"/>
      <c r="BO29" s="234"/>
      <c r="BP29" s="234"/>
      <c r="BQ29" s="231">
        <v>23</v>
      </c>
      <c r="BR29" s="232"/>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5">
        <v>3</v>
      </c>
      <c r="B30" s="793" t="s">
        <v>404</v>
      </c>
      <c r="C30" s="794"/>
      <c r="D30" s="794"/>
      <c r="E30" s="794"/>
      <c r="F30" s="794"/>
      <c r="G30" s="794"/>
      <c r="H30" s="794"/>
      <c r="I30" s="794"/>
      <c r="J30" s="794"/>
      <c r="K30" s="794"/>
      <c r="L30" s="794"/>
      <c r="M30" s="794"/>
      <c r="N30" s="794"/>
      <c r="O30" s="794"/>
      <c r="P30" s="795"/>
      <c r="Q30" s="796">
        <v>162</v>
      </c>
      <c r="R30" s="797"/>
      <c r="S30" s="797"/>
      <c r="T30" s="797"/>
      <c r="U30" s="797"/>
      <c r="V30" s="797">
        <v>160</v>
      </c>
      <c r="W30" s="797"/>
      <c r="X30" s="797"/>
      <c r="Y30" s="797"/>
      <c r="Z30" s="797"/>
      <c r="AA30" s="797">
        <v>2</v>
      </c>
      <c r="AB30" s="797"/>
      <c r="AC30" s="797"/>
      <c r="AD30" s="797"/>
      <c r="AE30" s="798"/>
      <c r="AF30" s="799">
        <v>2</v>
      </c>
      <c r="AG30" s="800"/>
      <c r="AH30" s="800"/>
      <c r="AI30" s="800"/>
      <c r="AJ30" s="801"/>
      <c r="AK30" s="847">
        <v>36</v>
      </c>
      <c r="AL30" s="843"/>
      <c r="AM30" s="843"/>
      <c r="AN30" s="843"/>
      <c r="AO30" s="843"/>
      <c r="AP30" s="843">
        <v>0</v>
      </c>
      <c r="AQ30" s="843"/>
      <c r="AR30" s="843"/>
      <c r="AS30" s="843"/>
      <c r="AT30" s="843"/>
      <c r="AU30" s="843">
        <v>0</v>
      </c>
      <c r="AV30" s="843"/>
      <c r="AW30" s="843"/>
      <c r="AX30" s="843"/>
      <c r="AY30" s="843"/>
      <c r="AZ30" s="844" t="s">
        <v>499</v>
      </c>
      <c r="BA30" s="844"/>
      <c r="BB30" s="844"/>
      <c r="BC30" s="844"/>
      <c r="BD30" s="844"/>
      <c r="BE30" s="845"/>
      <c r="BF30" s="845"/>
      <c r="BG30" s="845"/>
      <c r="BH30" s="845"/>
      <c r="BI30" s="846"/>
      <c r="BJ30" s="348"/>
      <c r="BK30" s="348"/>
      <c r="BL30" s="348"/>
      <c r="BM30" s="348"/>
      <c r="BN30" s="348"/>
      <c r="BO30" s="234"/>
      <c r="BP30" s="234"/>
      <c r="BQ30" s="231">
        <v>24</v>
      </c>
      <c r="BR30" s="232"/>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5">
        <v>4</v>
      </c>
      <c r="B31" s="793" t="s">
        <v>405</v>
      </c>
      <c r="C31" s="794"/>
      <c r="D31" s="794"/>
      <c r="E31" s="794"/>
      <c r="F31" s="794"/>
      <c r="G31" s="794"/>
      <c r="H31" s="794"/>
      <c r="I31" s="794"/>
      <c r="J31" s="794"/>
      <c r="K31" s="794"/>
      <c r="L31" s="794"/>
      <c r="M31" s="794"/>
      <c r="N31" s="794"/>
      <c r="O31" s="794"/>
      <c r="P31" s="795"/>
      <c r="Q31" s="796">
        <v>328</v>
      </c>
      <c r="R31" s="797"/>
      <c r="S31" s="797"/>
      <c r="T31" s="797"/>
      <c r="U31" s="797"/>
      <c r="V31" s="797">
        <v>301</v>
      </c>
      <c r="W31" s="797"/>
      <c r="X31" s="797"/>
      <c r="Y31" s="797"/>
      <c r="Z31" s="797"/>
      <c r="AA31" s="797">
        <v>27</v>
      </c>
      <c r="AB31" s="797"/>
      <c r="AC31" s="797"/>
      <c r="AD31" s="797"/>
      <c r="AE31" s="798"/>
      <c r="AF31" s="799">
        <v>179</v>
      </c>
      <c r="AG31" s="800"/>
      <c r="AH31" s="800"/>
      <c r="AI31" s="800"/>
      <c r="AJ31" s="801"/>
      <c r="AK31" s="847">
        <v>73</v>
      </c>
      <c r="AL31" s="843"/>
      <c r="AM31" s="843"/>
      <c r="AN31" s="843"/>
      <c r="AO31" s="843"/>
      <c r="AP31" s="843">
        <v>631</v>
      </c>
      <c r="AQ31" s="843"/>
      <c r="AR31" s="843"/>
      <c r="AS31" s="843"/>
      <c r="AT31" s="843"/>
      <c r="AU31" s="843">
        <v>170</v>
      </c>
      <c r="AV31" s="843"/>
      <c r="AW31" s="843"/>
      <c r="AX31" s="843"/>
      <c r="AY31" s="843"/>
      <c r="AZ31" s="844" t="s">
        <v>499</v>
      </c>
      <c r="BA31" s="844"/>
      <c r="BB31" s="844"/>
      <c r="BC31" s="844"/>
      <c r="BD31" s="844"/>
      <c r="BE31" s="845" t="s">
        <v>572</v>
      </c>
      <c r="BF31" s="845"/>
      <c r="BG31" s="845"/>
      <c r="BH31" s="845"/>
      <c r="BI31" s="846"/>
      <c r="BJ31" s="348"/>
      <c r="BK31" s="348"/>
      <c r="BL31" s="348"/>
      <c r="BM31" s="348"/>
      <c r="BN31" s="348"/>
      <c r="BO31" s="234"/>
      <c r="BP31" s="234"/>
      <c r="BQ31" s="231">
        <v>25</v>
      </c>
      <c r="BR31" s="232"/>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5">
        <v>5</v>
      </c>
      <c r="B32" s="793" t="s">
        <v>406</v>
      </c>
      <c r="C32" s="794"/>
      <c r="D32" s="794"/>
      <c r="E32" s="794"/>
      <c r="F32" s="794"/>
      <c r="G32" s="794"/>
      <c r="H32" s="794"/>
      <c r="I32" s="794"/>
      <c r="J32" s="794"/>
      <c r="K32" s="794"/>
      <c r="L32" s="794"/>
      <c r="M32" s="794"/>
      <c r="N32" s="794"/>
      <c r="O32" s="794"/>
      <c r="P32" s="795"/>
      <c r="Q32" s="796">
        <v>149</v>
      </c>
      <c r="R32" s="797"/>
      <c r="S32" s="797"/>
      <c r="T32" s="797"/>
      <c r="U32" s="797"/>
      <c r="V32" s="797">
        <v>146</v>
      </c>
      <c r="W32" s="797"/>
      <c r="X32" s="797"/>
      <c r="Y32" s="797"/>
      <c r="Z32" s="797"/>
      <c r="AA32" s="797">
        <v>3</v>
      </c>
      <c r="AB32" s="797"/>
      <c r="AC32" s="797"/>
      <c r="AD32" s="797"/>
      <c r="AE32" s="798"/>
      <c r="AF32" s="799">
        <v>3</v>
      </c>
      <c r="AG32" s="800"/>
      <c r="AH32" s="800"/>
      <c r="AI32" s="800"/>
      <c r="AJ32" s="801"/>
      <c r="AK32" s="847">
        <v>53</v>
      </c>
      <c r="AL32" s="843"/>
      <c r="AM32" s="843"/>
      <c r="AN32" s="843"/>
      <c r="AO32" s="843"/>
      <c r="AP32" s="843">
        <v>404</v>
      </c>
      <c r="AQ32" s="843"/>
      <c r="AR32" s="843"/>
      <c r="AS32" s="843"/>
      <c r="AT32" s="843"/>
      <c r="AU32" s="843">
        <v>179</v>
      </c>
      <c r="AV32" s="843"/>
      <c r="AW32" s="843"/>
      <c r="AX32" s="843"/>
      <c r="AY32" s="843"/>
      <c r="AZ32" s="844" t="s">
        <v>499</v>
      </c>
      <c r="BA32" s="844"/>
      <c r="BB32" s="844"/>
      <c r="BC32" s="844"/>
      <c r="BD32" s="844"/>
      <c r="BE32" s="845" t="s">
        <v>573</v>
      </c>
      <c r="BF32" s="845"/>
      <c r="BG32" s="845"/>
      <c r="BH32" s="845"/>
      <c r="BI32" s="846"/>
      <c r="BJ32" s="348"/>
      <c r="BK32" s="348"/>
      <c r="BL32" s="348"/>
      <c r="BM32" s="348"/>
      <c r="BN32" s="348"/>
      <c r="BO32" s="234"/>
      <c r="BP32" s="234"/>
      <c r="BQ32" s="231">
        <v>26</v>
      </c>
      <c r="BR32" s="232"/>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5">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348"/>
      <c r="BK33" s="348"/>
      <c r="BL33" s="348"/>
      <c r="BM33" s="348"/>
      <c r="BN33" s="348"/>
      <c r="BO33" s="234"/>
      <c r="BP33" s="234"/>
      <c r="BQ33" s="231">
        <v>27</v>
      </c>
      <c r="BR33" s="232"/>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5">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348"/>
      <c r="BK34" s="348"/>
      <c r="BL34" s="348"/>
      <c r="BM34" s="348"/>
      <c r="BN34" s="348"/>
      <c r="BO34" s="234"/>
      <c r="BP34" s="234"/>
      <c r="BQ34" s="231">
        <v>28</v>
      </c>
      <c r="BR34" s="232"/>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5">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348"/>
      <c r="BK35" s="348"/>
      <c r="BL35" s="348"/>
      <c r="BM35" s="348"/>
      <c r="BN35" s="348"/>
      <c r="BO35" s="234"/>
      <c r="BP35" s="234"/>
      <c r="BQ35" s="231">
        <v>29</v>
      </c>
      <c r="BR35" s="232"/>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5">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348"/>
      <c r="BK36" s="348"/>
      <c r="BL36" s="348"/>
      <c r="BM36" s="348"/>
      <c r="BN36" s="348"/>
      <c r="BO36" s="234"/>
      <c r="BP36" s="234"/>
      <c r="BQ36" s="231">
        <v>30</v>
      </c>
      <c r="BR36" s="232"/>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5">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348"/>
      <c r="BK37" s="348"/>
      <c r="BL37" s="348"/>
      <c r="BM37" s="348"/>
      <c r="BN37" s="348"/>
      <c r="BO37" s="234"/>
      <c r="BP37" s="234"/>
      <c r="BQ37" s="231">
        <v>31</v>
      </c>
      <c r="BR37" s="232"/>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5">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348"/>
      <c r="BK38" s="348"/>
      <c r="BL38" s="348"/>
      <c r="BM38" s="348"/>
      <c r="BN38" s="348"/>
      <c r="BO38" s="234"/>
      <c r="BP38" s="234"/>
      <c r="BQ38" s="231">
        <v>32</v>
      </c>
      <c r="BR38" s="232"/>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5">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348"/>
      <c r="BK39" s="348"/>
      <c r="BL39" s="348"/>
      <c r="BM39" s="348"/>
      <c r="BN39" s="348"/>
      <c r="BO39" s="234"/>
      <c r="BP39" s="234"/>
      <c r="BQ39" s="231">
        <v>33</v>
      </c>
      <c r="BR39" s="232"/>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1">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348"/>
      <c r="BK40" s="348"/>
      <c r="BL40" s="348"/>
      <c r="BM40" s="348"/>
      <c r="BN40" s="348"/>
      <c r="BO40" s="234"/>
      <c r="BP40" s="234"/>
      <c r="BQ40" s="231">
        <v>34</v>
      </c>
      <c r="BR40" s="232"/>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1">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348"/>
      <c r="BK41" s="348"/>
      <c r="BL41" s="348"/>
      <c r="BM41" s="348"/>
      <c r="BN41" s="348"/>
      <c r="BO41" s="234"/>
      <c r="BP41" s="234"/>
      <c r="BQ41" s="231">
        <v>35</v>
      </c>
      <c r="BR41" s="232"/>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1">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348"/>
      <c r="BK42" s="348"/>
      <c r="BL42" s="348"/>
      <c r="BM42" s="348"/>
      <c r="BN42" s="348"/>
      <c r="BO42" s="234"/>
      <c r="BP42" s="234"/>
      <c r="BQ42" s="231">
        <v>36</v>
      </c>
      <c r="BR42" s="232"/>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1">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348"/>
      <c r="BK43" s="348"/>
      <c r="BL43" s="348"/>
      <c r="BM43" s="348"/>
      <c r="BN43" s="348"/>
      <c r="BO43" s="234"/>
      <c r="BP43" s="234"/>
      <c r="BQ43" s="231">
        <v>37</v>
      </c>
      <c r="BR43" s="232"/>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1">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348"/>
      <c r="BK44" s="348"/>
      <c r="BL44" s="348"/>
      <c r="BM44" s="348"/>
      <c r="BN44" s="348"/>
      <c r="BO44" s="234"/>
      <c r="BP44" s="234"/>
      <c r="BQ44" s="231">
        <v>38</v>
      </c>
      <c r="BR44" s="232"/>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1">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348"/>
      <c r="BK45" s="348"/>
      <c r="BL45" s="348"/>
      <c r="BM45" s="348"/>
      <c r="BN45" s="348"/>
      <c r="BO45" s="234"/>
      <c r="BP45" s="234"/>
      <c r="BQ45" s="231">
        <v>39</v>
      </c>
      <c r="BR45" s="232"/>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1">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348"/>
      <c r="BK46" s="348"/>
      <c r="BL46" s="348"/>
      <c r="BM46" s="348"/>
      <c r="BN46" s="348"/>
      <c r="BO46" s="234"/>
      <c r="BP46" s="234"/>
      <c r="BQ46" s="231">
        <v>40</v>
      </c>
      <c r="BR46" s="232"/>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1">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348"/>
      <c r="BK47" s="348"/>
      <c r="BL47" s="348"/>
      <c r="BM47" s="348"/>
      <c r="BN47" s="348"/>
      <c r="BO47" s="234"/>
      <c r="BP47" s="234"/>
      <c r="BQ47" s="231">
        <v>41</v>
      </c>
      <c r="BR47" s="232"/>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1">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348"/>
      <c r="BK48" s="348"/>
      <c r="BL48" s="348"/>
      <c r="BM48" s="348"/>
      <c r="BN48" s="348"/>
      <c r="BO48" s="234"/>
      <c r="BP48" s="234"/>
      <c r="BQ48" s="231">
        <v>42</v>
      </c>
      <c r="BR48" s="232"/>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1">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348"/>
      <c r="BK49" s="348"/>
      <c r="BL49" s="348"/>
      <c r="BM49" s="348"/>
      <c r="BN49" s="348"/>
      <c r="BO49" s="234"/>
      <c r="BP49" s="234"/>
      <c r="BQ49" s="231">
        <v>43</v>
      </c>
      <c r="BR49" s="232"/>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1">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348"/>
      <c r="BK50" s="348"/>
      <c r="BL50" s="348"/>
      <c r="BM50" s="348"/>
      <c r="BN50" s="348"/>
      <c r="BO50" s="234"/>
      <c r="BP50" s="234"/>
      <c r="BQ50" s="231">
        <v>44</v>
      </c>
      <c r="BR50" s="232"/>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1">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348"/>
      <c r="BK51" s="348"/>
      <c r="BL51" s="348"/>
      <c r="BM51" s="348"/>
      <c r="BN51" s="348"/>
      <c r="BO51" s="234"/>
      <c r="BP51" s="234"/>
      <c r="BQ51" s="231">
        <v>45</v>
      </c>
      <c r="BR51" s="232"/>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1">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348"/>
      <c r="BK52" s="348"/>
      <c r="BL52" s="348"/>
      <c r="BM52" s="348"/>
      <c r="BN52" s="348"/>
      <c r="BO52" s="234"/>
      <c r="BP52" s="234"/>
      <c r="BQ52" s="231">
        <v>46</v>
      </c>
      <c r="BR52" s="232"/>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1">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348"/>
      <c r="BK53" s="348"/>
      <c r="BL53" s="348"/>
      <c r="BM53" s="348"/>
      <c r="BN53" s="348"/>
      <c r="BO53" s="234"/>
      <c r="BP53" s="234"/>
      <c r="BQ53" s="231">
        <v>47</v>
      </c>
      <c r="BR53" s="232"/>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1">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348"/>
      <c r="BK54" s="348"/>
      <c r="BL54" s="348"/>
      <c r="BM54" s="348"/>
      <c r="BN54" s="348"/>
      <c r="BO54" s="234"/>
      <c r="BP54" s="234"/>
      <c r="BQ54" s="231">
        <v>48</v>
      </c>
      <c r="BR54" s="232"/>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1">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348"/>
      <c r="BK55" s="348"/>
      <c r="BL55" s="348"/>
      <c r="BM55" s="348"/>
      <c r="BN55" s="348"/>
      <c r="BO55" s="234"/>
      <c r="BP55" s="234"/>
      <c r="BQ55" s="231">
        <v>49</v>
      </c>
      <c r="BR55" s="232"/>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1">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348"/>
      <c r="BK56" s="348"/>
      <c r="BL56" s="348"/>
      <c r="BM56" s="348"/>
      <c r="BN56" s="348"/>
      <c r="BO56" s="234"/>
      <c r="BP56" s="234"/>
      <c r="BQ56" s="231">
        <v>50</v>
      </c>
      <c r="BR56" s="232"/>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1">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348"/>
      <c r="BK57" s="348"/>
      <c r="BL57" s="348"/>
      <c r="BM57" s="348"/>
      <c r="BN57" s="348"/>
      <c r="BO57" s="234"/>
      <c r="BP57" s="234"/>
      <c r="BQ57" s="231">
        <v>51</v>
      </c>
      <c r="BR57" s="232"/>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1">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348"/>
      <c r="BK58" s="348"/>
      <c r="BL58" s="348"/>
      <c r="BM58" s="348"/>
      <c r="BN58" s="348"/>
      <c r="BO58" s="234"/>
      <c r="BP58" s="234"/>
      <c r="BQ58" s="231">
        <v>52</v>
      </c>
      <c r="BR58" s="232"/>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1">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348"/>
      <c r="BK59" s="348"/>
      <c r="BL59" s="348"/>
      <c r="BM59" s="348"/>
      <c r="BN59" s="348"/>
      <c r="BO59" s="234"/>
      <c r="BP59" s="234"/>
      <c r="BQ59" s="231">
        <v>53</v>
      </c>
      <c r="BR59" s="232"/>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1">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348"/>
      <c r="BK60" s="348"/>
      <c r="BL60" s="348"/>
      <c r="BM60" s="348"/>
      <c r="BN60" s="348"/>
      <c r="BO60" s="234"/>
      <c r="BP60" s="234"/>
      <c r="BQ60" s="231">
        <v>54</v>
      </c>
      <c r="BR60" s="232"/>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1">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348"/>
      <c r="BK61" s="348"/>
      <c r="BL61" s="348"/>
      <c r="BM61" s="348"/>
      <c r="BN61" s="348"/>
      <c r="BO61" s="234"/>
      <c r="BP61" s="234"/>
      <c r="BQ61" s="231">
        <v>55</v>
      </c>
      <c r="BR61" s="232"/>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1">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407</v>
      </c>
      <c r="BK62" s="819"/>
      <c r="BL62" s="819"/>
      <c r="BM62" s="819"/>
      <c r="BN62" s="820"/>
      <c r="BO62" s="234"/>
      <c r="BP62" s="234"/>
      <c r="BQ62" s="231">
        <v>56</v>
      </c>
      <c r="BR62" s="232"/>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3" t="s">
        <v>390</v>
      </c>
      <c r="B63" s="802" t="s">
        <v>408</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277</v>
      </c>
      <c r="AG63" s="857"/>
      <c r="AH63" s="857"/>
      <c r="AI63" s="857"/>
      <c r="AJ63" s="858"/>
      <c r="AK63" s="859"/>
      <c r="AL63" s="854"/>
      <c r="AM63" s="854"/>
      <c r="AN63" s="854"/>
      <c r="AO63" s="854"/>
      <c r="AP63" s="857">
        <v>1035</v>
      </c>
      <c r="AQ63" s="857"/>
      <c r="AR63" s="857"/>
      <c r="AS63" s="857"/>
      <c r="AT63" s="857"/>
      <c r="AU63" s="857">
        <v>349</v>
      </c>
      <c r="AV63" s="857"/>
      <c r="AW63" s="857"/>
      <c r="AX63" s="857"/>
      <c r="AY63" s="857"/>
      <c r="AZ63" s="861"/>
      <c r="BA63" s="861"/>
      <c r="BB63" s="861"/>
      <c r="BC63" s="861"/>
      <c r="BD63" s="861"/>
      <c r="BE63" s="862"/>
      <c r="BF63" s="862"/>
      <c r="BG63" s="862"/>
      <c r="BH63" s="862"/>
      <c r="BI63" s="863"/>
      <c r="BJ63" s="864" t="s">
        <v>131</v>
      </c>
      <c r="BK63" s="865"/>
      <c r="BL63" s="865"/>
      <c r="BM63" s="865"/>
      <c r="BN63" s="866"/>
      <c r="BO63" s="234"/>
      <c r="BP63" s="234"/>
      <c r="BQ63" s="231">
        <v>57</v>
      </c>
      <c r="BR63" s="232"/>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4"/>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4"/>
      <c r="BQ64" s="231">
        <v>58</v>
      </c>
      <c r="BR64" s="232"/>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348" t="s">
        <v>409</v>
      </c>
      <c r="B65" s="348"/>
      <c r="C65" s="348"/>
      <c r="D65" s="348"/>
      <c r="E65" s="348"/>
      <c r="F65" s="348"/>
      <c r="G65" s="348"/>
      <c r="H65" s="348"/>
      <c r="I65" s="348"/>
      <c r="J65" s="348"/>
      <c r="K65" s="348"/>
      <c r="L65" s="348"/>
      <c r="M65" s="348"/>
      <c r="N65" s="348"/>
      <c r="O65" s="348"/>
      <c r="P65" s="348"/>
      <c r="Q65" s="348"/>
      <c r="R65" s="348"/>
      <c r="S65" s="348"/>
      <c r="T65" s="348"/>
      <c r="U65" s="348"/>
      <c r="V65" s="348"/>
      <c r="W65" s="348"/>
      <c r="X65" s="348"/>
      <c r="Y65" s="348"/>
      <c r="Z65" s="348"/>
      <c r="AA65" s="348"/>
      <c r="AB65" s="348"/>
      <c r="AC65" s="348"/>
      <c r="AD65" s="348"/>
      <c r="AE65" s="348"/>
      <c r="AF65" s="348"/>
      <c r="AG65" s="348"/>
      <c r="AH65" s="348"/>
      <c r="AI65" s="348"/>
      <c r="AJ65" s="348"/>
      <c r="AK65" s="348"/>
      <c r="AL65" s="348"/>
      <c r="AM65" s="348"/>
      <c r="AN65" s="348"/>
      <c r="AO65" s="348"/>
      <c r="AP65" s="348"/>
      <c r="AQ65" s="348"/>
      <c r="AR65" s="348"/>
      <c r="AS65" s="348"/>
      <c r="AT65" s="348"/>
      <c r="AU65" s="348"/>
      <c r="AV65" s="348"/>
      <c r="AW65" s="348"/>
      <c r="AX65" s="348"/>
      <c r="AY65" s="348"/>
      <c r="AZ65" s="348"/>
      <c r="BA65" s="348"/>
      <c r="BB65" s="348"/>
      <c r="BC65" s="348"/>
      <c r="BD65" s="348"/>
      <c r="BE65" s="234"/>
      <c r="BF65" s="234"/>
      <c r="BG65" s="234"/>
      <c r="BH65" s="234"/>
      <c r="BI65" s="234"/>
      <c r="BJ65" s="234"/>
      <c r="BK65" s="234"/>
      <c r="BL65" s="234"/>
      <c r="BM65" s="234"/>
      <c r="BN65" s="234"/>
      <c r="BO65" s="234"/>
      <c r="BP65" s="234"/>
      <c r="BQ65" s="231">
        <v>59</v>
      </c>
      <c r="BR65" s="232"/>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410</v>
      </c>
      <c r="B66" s="741"/>
      <c r="C66" s="741"/>
      <c r="D66" s="741"/>
      <c r="E66" s="741"/>
      <c r="F66" s="741"/>
      <c r="G66" s="741"/>
      <c r="H66" s="741"/>
      <c r="I66" s="741"/>
      <c r="J66" s="741"/>
      <c r="K66" s="741"/>
      <c r="L66" s="741"/>
      <c r="M66" s="741"/>
      <c r="N66" s="741"/>
      <c r="O66" s="741"/>
      <c r="P66" s="742"/>
      <c r="Q66" s="746" t="s">
        <v>394</v>
      </c>
      <c r="R66" s="747"/>
      <c r="S66" s="747"/>
      <c r="T66" s="747"/>
      <c r="U66" s="748"/>
      <c r="V66" s="746" t="s">
        <v>395</v>
      </c>
      <c r="W66" s="747"/>
      <c r="X66" s="747"/>
      <c r="Y66" s="747"/>
      <c r="Z66" s="748"/>
      <c r="AA66" s="746" t="s">
        <v>396</v>
      </c>
      <c r="AB66" s="747"/>
      <c r="AC66" s="747"/>
      <c r="AD66" s="747"/>
      <c r="AE66" s="748"/>
      <c r="AF66" s="867" t="s">
        <v>397</v>
      </c>
      <c r="AG66" s="828"/>
      <c r="AH66" s="828"/>
      <c r="AI66" s="828"/>
      <c r="AJ66" s="868"/>
      <c r="AK66" s="746" t="s">
        <v>398</v>
      </c>
      <c r="AL66" s="741"/>
      <c r="AM66" s="741"/>
      <c r="AN66" s="741"/>
      <c r="AO66" s="742"/>
      <c r="AP66" s="746" t="s">
        <v>399</v>
      </c>
      <c r="AQ66" s="747"/>
      <c r="AR66" s="747"/>
      <c r="AS66" s="747"/>
      <c r="AT66" s="748"/>
      <c r="AU66" s="746" t="s">
        <v>411</v>
      </c>
      <c r="AV66" s="747"/>
      <c r="AW66" s="747"/>
      <c r="AX66" s="747"/>
      <c r="AY66" s="748"/>
      <c r="AZ66" s="746" t="s">
        <v>377</v>
      </c>
      <c r="BA66" s="747"/>
      <c r="BB66" s="747"/>
      <c r="BC66" s="747"/>
      <c r="BD66" s="753"/>
      <c r="BE66" s="234"/>
      <c r="BF66" s="234"/>
      <c r="BG66" s="234"/>
      <c r="BH66" s="234"/>
      <c r="BI66" s="234"/>
      <c r="BJ66" s="234"/>
      <c r="BK66" s="234"/>
      <c r="BL66" s="234"/>
      <c r="BM66" s="234"/>
      <c r="BN66" s="234"/>
      <c r="BO66" s="234"/>
      <c r="BP66" s="234"/>
      <c r="BQ66" s="231">
        <v>60</v>
      </c>
      <c r="BR66" s="236"/>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4"/>
      <c r="BF67" s="234"/>
      <c r="BG67" s="234"/>
      <c r="BH67" s="234"/>
      <c r="BI67" s="234"/>
      <c r="BJ67" s="234"/>
      <c r="BK67" s="234"/>
      <c r="BL67" s="234"/>
      <c r="BM67" s="234"/>
      <c r="BN67" s="234"/>
      <c r="BO67" s="234"/>
      <c r="BP67" s="234"/>
      <c r="BQ67" s="231">
        <v>61</v>
      </c>
      <c r="BR67" s="236"/>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29">
        <v>1</v>
      </c>
      <c r="B68" s="882" t="s">
        <v>560</v>
      </c>
      <c r="C68" s="883"/>
      <c r="D68" s="883"/>
      <c r="E68" s="883"/>
      <c r="F68" s="883"/>
      <c r="G68" s="883"/>
      <c r="H68" s="883"/>
      <c r="I68" s="883"/>
      <c r="J68" s="883"/>
      <c r="K68" s="883"/>
      <c r="L68" s="883"/>
      <c r="M68" s="883"/>
      <c r="N68" s="883"/>
      <c r="O68" s="883"/>
      <c r="P68" s="884"/>
      <c r="Q68" s="885">
        <v>23479</v>
      </c>
      <c r="R68" s="879"/>
      <c r="S68" s="879"/>
      <c r="T68" s="879"/>
      <c r="U68" s="879"/>
      <c r="V68" s="879">
        <v>22911</v>
      </c>
      <c r="W68" s="879"/>
      <c r="X68" s="879"/>
      <c r="Y68" s="879"/>
      <c r="Z68" s="879"/>
      <c r="AA68" s="879">
        <v>568</v>
      </c>
      <c r="AB68" s="879"/>
      <c r="AC68" s="879"/>
      <c r="AD68" s="879"/>
      <c r="AE68" s="879"/>
      <c r="AF68" s="879">
        <v>568</v>
      </c>
      <c r="AG68" s="879"/>
      <c r="AH68" s="879"/>
      <c r="AI68" s="879"/>
      <c r="AJ68" s="879"/>
      <c r="AK68" s="879">
        <v>21</v>
      </c>
      <c r="AL68" s="879"/>
      <c r="AM68" s="879"/>
      <c r="AN68" s="879"/>
      <c r="AO68" s="879"/>
      <c r="AP68" s="879">
        <v>0</v>
      </c>
      <c r="AQ68" s="879"/>
      <c r="AR68" s="879"/>
      <c r="AS68" s="879"/>
      <c r="AT68" s="879"/>
      <c r="AU68" s="879">
        <v>0</v>
      </c>
      <c r="AV68" s="879"/>
      <c r="AW68" s="879"/>
      <c r="AX68" s="879"/>
      <c r="AY68" s="879"/>
      <c r="AZ68" s="880" t="s">
        <v>565</v>
      </c>
      <c r="BA68" s="880"/>
      <c r="BB68" s="880"/>
      <c r="BC68" s="880"/>
      <c r="BD68" s="881"/>
      <c r="BE68" s="234"/>
      <c r="BF68" s="234"/>
      <c r="BG68" s="234"/>
      <c r="BH68" s="234"/>
      <c r="BI68" s="234"/>
      <c r="BJ68" s="234"/>
      <c r="BK68" s="234"/>
      <c r="BL68" s="234"/>
      <c r="BM68" s="234"/>
      <c r="BN68" s="234"/>
      <c r="BO68" s="234"/>
      <c r="BP68" s="234"/>
      <c r="BQ68" s="231">
        <v>62</v>
      </c>
      <c r="BR68" s="236"/>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1">
        <v>2</v>
      </c>
      <c r="B69" s="886" t="s">
        <v>560</v>
      </c>
      <c r="C69" s="887"/>
      <c r="D69" s="887"/>
      <c r="E69" s="887"/>
      <c r="F69" s="887"/>
      <c r="G69" s="887"/>
      <c r="H69" s="887"/>
      <c r="I69" s="887"/>
      <c r="J69" s="887"/>
      <c r="K69" s="887"/>
      <c r="L69" s="887"/>
      <c r="M69" s="887"/>
      <c r="N69" s="887"/>
      <c r="O69" s="887"/>
      <c r="P69" s="888"/>
      <c r="Q69" s="889">
        <v>205</v>
      </c>
      <c r="R69" s="843"/>
      <c r="S69" s="843"/>
      <c r="T69" s="843"/>
      <c r="U69" s="843"/>
      <c r="V69" s="843">
        <v>97</v>
      </c>
      <c r="W69" s="843"/>
      <c r="X69" s="843"/>
      <c r="Y69" s="843"/>
      <c r="Z69" s="843"/>
      <c r="AA69" s="843">
        <v>108</v>
      </c>
      <c r="AB69" s="843"/>
      <c r="AC69" s="843"/>
      <c r="AD69" s="843"/>
      <c r="AE69" s="843"/>
      <c r="AF69" s="843">
        <v>108</v>
      </c>
      <c r="AG69" s="843"/>
      <c r="AH69" s="843"/>
      <c r="AI69" s="843"/>
      <c r="AJ69" s="843"/>
      <c r="AK69" s="843">
        <v>0</v>
      </c>
      <c r="AL69" s="843"/>
      <c r="AM69" s="843"/>
      <c r="AN69" s="843"/>
      <c r="AO69" s="843"/>
      <c r="AP69" s="843">
        <v>0</v>
      </c>
      <c r="AQ69" s="843"/>
      <c r="AR69" s="843"/>
      <c r="AS69" s="843"/>
      <c r="AT69" s="843"/>
      <c r="AU69" s="843">
        <v>0</v>
      </c>
      <c r="AV69" s="843"/>
      <c r="AW69" s="843"/>
      <c r="AX69" s="843"/>
      <c r="AY69" s="843"/>
      <c r="AZ69" s="845" t="s">
        <v>566</v>
      </c>
      <c r="BA69" s="845"/>
      <c r="BB69" s="845"/>
      <c r="BC69" s="845"/>
      <c r="BD69" s="846"/>
      <c r="BE69" s="234"/>
      <c r="BF69" s="234"/>
      <c r="BG69" s="234"/>
      <c r="BH69" s="234"/>
      <c r="BI69" s="234"/>
      <c r="BJ69" s="234"/>
      <c r="BK69" s="234"/>
      <c r="BL69" s="234"/>
      <c r="BM69" s="234"/>
      <c r="BN69" s="234"/>
      <c r="BO69" s="234"/>
      <c r="BP69" s="234"/>
      <c r="BQ69" s="231">
        <v>63</v>
      </c>
      <c r="BR69" s="236"/>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1">
        <v>3</v>
      </c>
      <c r="B70" s="886" t="s">
        <v>561</v>
      </c>
      <c r="C70" s="887"/>
      <c r="D70" s="887"/>
      <c r="E70" s="887"/>
      <c r="F70" s="887"/>
      <c r="G70" s="887"/>
      <c r="H70" s="887"/>
      <c r="I70" s="887"/>
      <c r="J70" s="887"/>
      <c r="K70" s="887"/>
      <c r="L70" s="887"/>
      <c r="M70" s="887"/>
      <c r="N70" s="887"/>
      <c r="O70" s="887"/>
      <c r="P70" s="888"/>
      <c r="Q70" s="889">
        <v>1645</v>
      </c>
      <c r="R70" s="843"/>
      <c r="S70" s="843"/>
      <c r="T70" s="843"/>
      <c r="U70" s="843"/>
      <c r="V70" s="843">
        <v>1604</v>
      </c>
      <c r="W70" s="843"/>
      <c r="X70" s="843"/>
      <c r="Y70" s="843"/>
      <c r="Z70" s="843"/>
      <c r="AA70" s="843">
        <v>40</v>
      </c>
      <c r="AB70" s="843"/>
      <c r="AC70" s="843"/>
      <c r="AD70" s="843"/>
      <c r="AE70" s="843"/>
      <c r="AF70" s="843">
        <v>40</v>
      </c>
      <c r="AG70" s="843"/>
      <c r="AH70" s="843"/>
      <c r="AI70" s="843"/>
      <c r="AJ70" s="843"/>
      <c r="AK70" s="843">
        <v>0</v>
      </c>
      <c r="AL70" s="843"/>
      <c r="AM70" s="843"/>
      <c r="AN70" s="843"/>
      <c r="AO70" s="843"/>
      <c r="AP70" s="843">
        <v>0</v>
      </c>
      <c r="AQ70" s="843"/>
      <c r="AR70" s="843"/>
      <c r="AS70" s="843"/>
      <c r="AT70" s="843"/>
      <c r="AU70" s="843">
        <v>0</v>
      </c>
      <c r="AV70" s="843"/>
      <c r="AW70" s="843"/>
      <c r="AX70" s="843"/>
      <c r="AY70" s="843"/>
      <c r="AZ70" s="845" t="s">
        <v>565</v>
      </c>
      <c r="BA70" s="845"/>
      <c r="BB70" s="845"/>
      <c r="BC70" s="845"/>
      <c r="BD70" s="846"/>
      <c r="BE70" s="234"/>
      <c r="BF70" s="234"/>
      <c r="BG70" s="234"/>
      <c r="BH70" s="234"/>
      <c r="BI70" s="234"/>
      <c r="BJ70" s="234"/>
      <c r="BK70" s="234"/>
      <c r="BL70" s="234"/>
      <c r="BM70" s="234"/>
      <c r="BN70" s="234"/>
      <c r="BO70" s="234"/>
      <c r="BP70" s="234"/>
      <c r="BQ70" s="231">
        <v>64</v>
      </c>
      <c r="BR70" s="236"/>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1">
        <v>4</v>
      </c>
      <c r="B71" s="886" t="s">
        <v>561</v>
      </c>
      <c r="C71" s="887"/>
      <c r="D71" s="887"/>
      <c r="E71" s="887"/>
      <c r="F71" s="887"/>
      <c r="G71" s="887"/>
      <c r="H71" s="887"/>
      <c r="I71" s="887"/>
      <c r="J71" s="887"/>
      <c r="K71" s="887"/>
      <c r="L71" s="887"/>
      <c r="M71" s="887"/>
      <c r="N71" s="887"/>
      <c r="O71" s="887"/>
      <c r="P71" s="888"/>
      <c r="Q71" s="889">
        <v>847072</v>
      </c>
      <c r="R71" s="843"/>
      <c r="S71" s="843"/>
      <c r="T71" s="843"/>
      <c r="U71" s="843"/>
      <c r="V71" s="843">
        <v>828353</v>
      </c>
      <c r="W71" s="843"/>
      <c r="X71" s="843"/>
      <c r="Y71" s="843"/>
      <c r="Z71" s="843"/>
      <c r="AA71" s="843">
        <v>18719</v>
      </c>
      <c r="AB71" s="843"/>
      <c r="AC71" s="843"/>
      <c r="AD71" s="843"/>
      <c r="AE71" s="843"/>
      <c r="AF71" s="843">
        <v>18719</v>
      </c>
      <c r="AG71" s="843"/>
      <c r="AH71" s="843"/>
      <c r="AI71" s="843"/>
      <c r="AJ71" s="843"/>
      <c r="AK71" s="843">
        <v>7694</v>
      </c>
      <c r="AL71" s="843"/>
      <c r="AM71" s="843"/>
      <c r="AN71" s="843"/>
      <c r="AO71" s="843"/>
      <c r="AP71" s="843">
        <v>0</v>
      </c>
      <c r="AQ71" s="843"/>
      <c r="AR71" s="843"/>
      <c r="AS71" s="843"/>
      <c r="AT71" s="843"/>
      <c r="AU71" s="843">
        <v>0</v>
      </c>
      <c r="AV71" s="843"/>
      <c r="AW71" s="843"/>
      <c r="AX71" s="843"/>
      <c r="AY71" s="843"/>
      <c r="AZ71" s="845" t="s">
        <v>567</v>
      </c>
      <c r="BA71" s="845"/>
      <c r="BB71" s="845"/>
      <c r="BC71" s="845"/>
      <c r="BD71" s="846"/>
      <c r="BE71" s="234"/>
      <c r="BF71" s="234"/>
      <c r="BG71" s="234"/>
      <c r="BH71" s="234"/>
      <c r="BI71" s="234"/>
      <c r="BJ71" s="234"/>
      <c r="BK71" s="234"/>
      <c r="BL71" s="234"/>
      <c r="BM71" s="234"/>
      <c r="BN71" s="234"/>
      <c r="BO71" s="234"/>
      <c r="BP71" s="234"/>
      <c r="BQ71" s="231">
        <v>65</v>
      </c>
      <c r="BR71" s="236"/>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1">
        <v>5</v>
      </c>
      <c r="B72" s="886" t="s">
        <v>562</v>
      </c>
      <c r="C72" s="887"/>
      <c r="D72" s="887"/>
      <c r="E72" s="887"/>
      <c r="F72" s="887"/>
      <c r="G72" s="887"/>
      <c r="H72" s="887"/>
      <c r="I72" s="887"/>
      <c r="J72" s="887"/>
      <c r="K72" s="887"/>
      <c r="L72" s="887"/>
      <c r="M72" s="887"/>
      <c r="N72" s="887"/>
      <c r="O72" s="887"/>
      <c r="P72" s="888"/>
      <c r="Q72" s="889">
        <v>321</v>
      </c>
      <c r="R72" s="843"/>
      <c r="S72" s="843"/>
      <c r="T72" s="843"/>
      <c r="U72" s="843"/>
      <c r="V72" s="843">
        <v>310</v>
      </c>
      <c r="W72" s="843"/>
      <c r="X72" s="843"/>
      <c r="Y72" s="843"/>
      <c r="Z72" s="843"/>
      <c r="AA72" s="843">
        <v>11</v>
      </c>
      <c r="AB72" s="843"/>
      <c r="AC72" s="843"/>
      <c r="AD72" s="843"/>
      <c r="AE72" s="843"/>
      <c r="AF72" s="843">
        <v>11</v>
      </c>
      <c r="AG72" s="843"/>
      <c r="AH72" s="843"/>
      <c r="AI72" s="843"/>
      <c r="AJ72" s="843"/>
      <c r="AK72" s="843">
        <v>3</v>
      </c>
      <c r="AL72" s="843"/>
      <c r="AM72" s="843"/>
      <c r="AN72" s="843"/>
      <c r="AO72" s="843"/>
      <c r="AP72" s="843">
        <v>0</v>
      </c>
      <c r="AQ72" s="843"/>
      <c r="AR72" s="843"/>
      <c r="AS72" s="843"/>
      <c r="AT72" s="843"/>
      <c r="AU72" s="843">
        <v>0</v>
      </c>
      <c r="AV72" s="843"/>
      <c r="AW72" s="843"/>
      <c r="AX72" s="843"/>
      <c r="AY72" s="843"/>
      <c r="AZ72" s="845"/>
      <c r="BA72" s="845"/>
      <c r="BB72" s="845"/>
      <c r="BC72" s="845"/>
      <c r="BD72" s="846"/>
      <c r="BE72" s="234"/>
      <c r="BF72" s="234"/>
      <c r="BG72" s="234"/>
      <c r="BH72" s="234"/>
      <c r="BI72" s="234"/>
      <c r="BJ72" s="234"/>
      <c r="BK72" s="234"/>
      <c r="BL72" s="234"/>
      <c r="BM72" s="234"/>
      <c r="BN72" s="234"/>
      <c r="BO72" s="234"/>
      <c r="BP72" s="234"/>
      <c r="BQ72" s="231">
        <v>66</v>
      </c>
      <c r="BR72" s="236"/>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1">
        <v>6</v>
      </c>
      <c r="B73" s="886" t="s">
        <v>563</v>
      </c>
      <c r="C73" s="887"/>
      <c r="D73" s="887"/>
      <c r="E73" s="887"/>
      <c r="F73" s="887"/>
      <c r="G73" s="887"/>
      <c r="H73" s="887"/>
      <c r="I73" s="887"/>
      <c r="J73" s="887"/>
      <c r="K73" s="887"/>
      <c r="L73" s="887"/>
      <c r="M73" s="887"/>
      <c r="N73" s="887"/>
      <c r="O73" s="887"/>
      <c r="P73" s="888"/>
      <c r="Q73" s="889">
        <v>72</v>
      </c>
      <c r="R73" s="843"/>
      <c r="S73" s="843"/>
      <c r="T73" s="843"/>
      <c r="U73" s="843"/>
      <c r="V73" s="843">
        <v>64</v>
      </c>
      <c r="W73" s="843"/>
      <c r="X73" s="843"/>
      <c r="Y73" s="843"/>
      <c r="Z73" s="843"/>
      <c r="AA73" s="843">
        <v>8</v>
      </c>
      <c r="AB73" s="843"/>
      <c r="AC73" s="843"/>
      <c r="AD73" s="843"/>
      <c r="AE73" s="843"/>
      <c r="AF73" s="843">
        <v>8</v>
      </c>
      <c r="AG73" s="843"/>
      <c r="AH73" s="843"/>
      <c r="AI73" s="843"/>
      <c r="AJ73" s="843"/>
      <c r="AK73" s="843">
        <v>0</v>
      </c>
      <c r="AL73" s="843"/>
      <c r="AM73" s="843"/>
      <c r="AN73" s="843"/>
      <c r="AO73" s="843"/>
      <c r="AP73" s="843">
        <v>0</v>
      </c>
      <c r="AQ73" s="843"/>
      <c r="AR73" s="843"/>
      <c r="AS73" s="843"/>
      <c r="AT73" s="843"/>
      <c r="AU73" s="843">
        <v>0</v>
      </c>
      <c r="AV73" s="843"/>
      <c r="AW73" s="843"/>
      <c r="AX73" s="843"/>
      <c r="AY73" s="843"/>
      <c r="AZ73" s="845" t="s">
        <v>565</v>
      </c>
      <c r="BA73" s="845"/>
      <c r="BB73" s="845"/>
      <c r="BC73" s="845"/>
      <c r="BD73" s="846"/>
      <c r="BE73" s="234"/>
      <c r="BF73" s="234"/>
      <c r="BG73" s="234"/>
      <c r="BH73" s="234"/>
      <c r="BI73" s="234"/>
      <c r="BJ73" s="234"/>
      <c r="BK73" s="234"/>
      <c r="BL73" s="234"/>
      <c r="BM73" s="234"/>
      <c r="BN73" s="234"/>
      <c r="BO73" s="234"/>
      <c r="BP73" s="234"/>
      <c r="BQ73" s="231">
        <v>67</v>
      </c>
      <c r="BR73" s="236"/>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1">
        <v>7</v>
      </c>
      <c r="B74" s="886" t="s">
        <v>563</v>
      </c>
      <c r="C74" s="887"/>
      <c r="D74" s="887"/>
      <c r="E74" s="887"/>
      <c r="F74" s="887"/>
      <c r="G74" s="887"/>
      <c r="H74" s="887"/>
      <c r="I74" s="887"/>
      <c r="J74" s="887"/>
      <c r="K74" s="887"/>
      <c r="L74" s="887"/>
      <c r="M74" s="887"/>
      <c r="N74" s="887"/>
      <c r="O74" s="887"/>
      <c r="P74" s="888"/>
      <c r="Q74" s="889">
        <v>3347</v>
      </c>
      <c r="R74" s="843"/>
      <c r="S74" s="843"/>
      <c r="T74" s="843"/>
      <c r="U74" s="843"/>
      <c r="V74" s="843">
        <v>3139</v>
      </c>
      <c r="W74" s="843"/>
      <c r="X74" s="843"/>
      <c r="Y74" s="843"/>
      <c r="Z74" s="843"/>
      <c r="AA74" s="843">
        <v>208</v>
      </c>
      <c r="AB74" s="843"/>
      <c r="AC74" s="843"/>
      <c r="AD74" s="843"/>
      <c r="AE74" s="843"/>
      <c r="AF74" s="843">
        <v>205</v>
      </c>
      <c r="AG74" s="843"/>
      <c r="AH74" s="843"/>
      <c r="AI74" s="843"/>
      <c r="AJ74" s="843"/>
      <c r="AK74" s="843">
        <v>0</v>
      </c>
      <c r="AL74" s="843"/>
      <c r="AM74" s="843"/>
      <c r="AN74" s="843"/>
      <c r="AO74" s="843"/>
      <c r="AP74" s="843">
        <v>925</v>
      </c>
      <c r="AQ74" s="843"/>
      <c r="AR74" s="843"/>
      <c r="AS74" s="843"/>
      <c r="AT74" s="843"/>
      <c r="AU74" s="843">
        <v>0</v>
      </c>
      <c r="AV74" s="843"/>
      <c r="AW74" s="843"/>
      <c r="AX74" s="843"/>
      <c r="AY74" s="843"/>
      <c r="AZ74" s="845" t="s">
        <v>568</v>
      </c>
      <c r="BA74" s="845"/>
      <c r="BB74" s="845"/>
      <c r="BC74" s="845"/>
      <c r="BD74" s="846"/>
      <c r="BE74" s="234"/>
      <c r="BF74" s="234"/>
      <c r="BG74" s="234"/>
      <c r="BH74" s="234"/>
      <c r="BI74" s="234"/>
      <c r="BJ74" s="234"/>
      <c r="BK74" s="234"/>
      <c r="BL74" s="234"/>
      <c r="BM74" s="234"/>
      <c r="BN74" s="234"/>
      <c r="BO74" s="234"/>
      <c r="BP74" s="234"/>
      <c r="BQ74" s="231">
        <v>68</v>
      </c>
      <c r="BR74" s="236"/>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1">
        <v>8</v>
      </c>
      <c r="B75" s="886" t="s">
        <v>563</v>
      </c>
      <c r="C75" s="887"/>
      <c r="D75" s="887"/>
      <c r="E75" s="887"/>
      <c r="F75" s="887"/>
      <c r="G75" s="887"/>
      <c r="H75" s="887"/>
      <c r="I75" s="887"/>
      <c r="J75" s="887"/>
      <c r="K75" s="887"/>
      <c r="L75" s="887"/>
      <c r="M75" s="887"/>
      <c r="N75" s="887"/>
      <c r="O75" s="887"/>
      <c r="P75" s="888"/>
      <c r="Q75" s="890">
        <v>200</v>
      </c>
      <c r="R75" s="891"/>
      <c r="S75" s="891"/>
      <c r="T75" s="891"/>
      <c r="U75" s="847"/>
      <c r="V75" s="892">
        <v>182</v>
      </c>
      <c r="W75" s="891"/>
      <c r="X75" s="891"/>
      <c r="Y75" s="891"/>
      <c r="Z75" s="847"/>
      <c r="AA75" s="892">
        <v>19</v>
      </c>
      <c r="AB75" s="891"/>
      <c r="AC75" s="891"/>
      <c r="AD75" s="891"/>
      <c r="AE75" s="847"/>
      <c r="AF75" s="892">
        <v>19</v>
      </c>
      <c r="AG75" s="891"/>
      <c r="AH75" s="891"/>
      <c r="AI75" s="891"/>
      <c r="AJ75" s="847"/>
      <c r="AK75" s="892">
        <v>0</v>
      </c>
      <c r="AL75" s="891"/>
      <c r="AM75" s="891"/>
      <c r="AN75" s="891"/>
      <c r="AO75" s="847"/>
      <c r="AP75" s="892">
        <v>1607</v>
      </c>
      <c r="AQ75" s="891"/>
      <c r="AR75" s="891"/>
      <c r="AS75" s="891"/>
      <c r="AT75" s="847"/>
      <c r="AU75" s="892">
        <v>0</v>
      </c>
      <c r="AV75" s="891"/>
      <c r="AW75" s="891"/>
      <c r="AX75" s="891"/>
      <c r="AY75" s="847"/>
      <c r="AZ75" s="845" t="s">
        <v>569</v>
      </c>
      <c r="BA75" s="845"/>
      <c r="BB75" s="845"/>
      <c r="BC75" s="845"/>
      <c r="BD75" s="846"/>
      <c r="BE75" s="234"/>
      <c r="BF75" s="234"/>
      <c r="BG75" s="234"/>
      <c r="BH75" s="234"/>
      <c r="BI75" s="234"/>
      <c r="BJ75" s="234"/>
      <c r="BK75" s="234"/>
      <c r="BL75" s="234"/>
      <c r="BM75" s="234"/>
      <c r="BN75" s="234"/>
      <c r="BO75" s="234"/>
      <c r="BP75" s="234"/>
      <c r="BQ75" s="231">
        <v>69</v>
      </c>
      <c r="BR75" s="236"/>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1">
        <v>9</v>
      </c>
      <c r="B76" s="886" t="s">
        <v>563</v>
      </c>
      <c r="C76" s="887"/>
      <c r="D76" s="887"/>
      <c r="E76" s="887"/>
      <c r="F76" s="887"/>
      <c r="G76" s="887"/>
      <c r="H76" s="887"/>
      <c r="I76" s="887"/>
      <c r="J76" s="887"/>
      <c r="K76" s="887"/>
      <c r="L76" s="887"/>
      <c r="M76" s="887"/>
      <c r="N76" s="887"/>
      <c r="O76" s="887"/>
      <c r="P76" s="888"/>
      <c r="Q76" s="890">
        <v>80</v>
      </c>
      <c r="R76" s="891"/>
      <c r="S76" s="891"/>
      <c r="T76" s="891"/>
      <c r="U76" s="847"/>
      <c r="V76" s="892">
        <v>65</v>
      </c>
      <c r="W76" s="891"/>
      <c r="X76" s="891"/>
      <c r="Y76" s="891"/>
      <c r="Z76" s="847"/>
      <c r="AA76" s="892">
        <v>15</v>
      </c>
      <c r="AB76" s="891"/>
      <c r="AC76" s="891"/>
      <c r="AD76" s="891"/>
      <c r="AE76" s="847"/>
      <c r="AF76" s="892">
        <v>15</v>
      </c>
      <c r="AG76" s="891"/>
      <c r="AH76" s="891"/>
      <c r="AI76" s="891"/>
      <c r="AJ76" s="847"/>
      <c r="AK76" s="892">
        <v>0</v>
      </c>
      <c r="AL76" s="891"/>
      <c r="AM76" s="891"/>
      <c r="AN76" s="891"/>
      <c r="AO76" s="847"/>
      <c r="AP76" s="892">
        <v>0</v>
      </c>
      <c r="AQ76" s="891"/>
      <c r="AR76" s="891"/>
      <c r="AS76" s="891"/>
      <c r="AT76" s="847"/>
      <c r="AU76" s="892">
        <v>0</v>
      </c>
      <c r="AV76" s="891"/>
      <c r="AW76" s="891"/>
      <c r="AX76" s="891"/>
      <c r="AY76" s="847"/>
      <c r="AZ76" s="845" t="s">
        <v>570</v>
      </c>
      <c r="BA76" s="845"/>
      <c r="BB76" s="845"/>
      <c r="BC76" s="845"/>
      <c r="BD76" s="846"/>
      <c r="BE76" s="234"/>
      <c r="BF76" s="234"/>
      <c r="BG76" s="234"/>
      <c r="BH76" s="234"/>
      <c r="BI76" s="234"/>
      <c r="BJ76" s="234"/>
      <c r="BK76" s="234"/>
      <c r="BL76" s="234"/>
      <c r="BM76" s="234"/>
      <c r="BN76" s="234"/>
      <c r="BO76" s="234"/>
      <c r="BP76" s="234"/>
      <c r="BQ76" s="231">
        <v>70</v>
      </c>
      <c r="BR76" s="236"/>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1">
        <v>10</v>
      </c>
      <c r="B77" s="886" t="s">
        <v>563</v>
      </c>
      <c r="C77" s="887"/>
      <c r="D77" s="887"/>
      <c r="E77" s="887"/>
      <c r="F77" s="887"/>
      <c r="G77" s="887"/>
      <c r="H77" s="887"/>
      <c r="I77" s="887"/>
      <c r="J77" s="887"/>
      <c r="K77" s="887"/>
      <c r="L77" s="887"/>
      <c r="M77" s="887"/>
      <c r="N77" s="887"/>
      <c r="O77" s="887"/>
      <c r="P77" s="888"/>
      <c r="Q77" s="890">
        <v>1</v>
      </c>
      <c r="R77" s="891"/>
      <c r="S77" s="891"/>
      <c r="T77" s="891"/>
      <c r="U77" s="847"/>
      <c r="V77" s="892">
        <v>1</v>
      </c>
      <c r="W77" s="891"/>
      <c r="X77" s="891"/>
      <c r="Y77" s="891"/>
      <c r="Z77" s="847"/>
      <c r="AA77" s="892">
        <v>0</v>
      </c>
      <c r="AB77" s="891"/>
      <c r="AC77" s="891"/>
      <c r="AD77" s="891"/>
      <c r="AE77" s="847"/>
      <c r="AF77" s="892">
        <v>0</v>
      </c>
      <c r="AG77" s="891"/>
      <c r="AH77" s="891"/>
      <c r="AI77" s="891"/>
      <c r="AJ77" s="847"/>
      <c r="AK77" s="892">
        <v>0</v>
      </c>
      <c r="AL77" s="891"/>
      <c r="AM77" s="891"/>
      <c r="AN77" s="891"/>
      <c r="AO77" s="847"/>
      <c r="AP77" s="892">
        <v>0</v>
      </c>
      <c r="AQ77" s="891"/>
      <c r="AR77" s="891"/>
      <c r="AS77" s="891"/>
      <c r="AT77" s="847"/>
      <c r="AU77" s="892">
        <v>0</v>
      </c>
      <c r="AV77" s="891"/>
      <c r="AW77" s="891"/>
      <c r="AX77" s="891"/>
      <c r="AY77" s="847"/>
      <c r="AZ77" s="845" t="s">
        <v>571</v>
      </c>
      <c r="BA77" s="845"/>
      <c r="BB77" s="845"/>
      <c r="BC77" s="845"/>
      <c r="BD77" s="846"/>
      <c r="BE77" s="234"/>
      <c r="BF77" s="234"/>
      <c r="BG77" s="234"/>
      <c r="BH77" s="234"/>
      <c r="BI77" s="234"/>
      <c r="BJ77" s="234"/>
      <c r="BK77" s="234"/>
      <c r="BL77" s="234"/>
      <c r="BM77" s="234"/>
      <c r="BN77" s="234"/>
      <c r="BO77" s="234"/>
      <c r="BP77" s="234"/>
      <c r="BQ77" s="231">
        <v>71</v>
      </c>
      <c r="BR77" s="236"/>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1">
        <v>11</v>
      </c>
      <c r="B78" s="886" t="s">
        <v>564</v>
      </c>
      <c r="C78" s="887"/>
      <c r="D78" s="887"/>
      <c r="E78" s="887"/>
      <c r="F78" s="887"/>
      <c r="G78" s="887"/>
      <c r="H78" s="887"/>
      <c r="I78" s="887"/>
      <c r="J78" s="887"/>
      <c r="K78" s="887"/>
      <c r="L78" s="887"/>
      <c r="M78" s="887"/>
      <c r="N78" s="887"/>
      <c r="O78" s="887"/>
      <c r="P78" s="888"/>
      <c r="Q78" s="889">
        <v>1772</v>
      </c>
      <c r="R78" s="843"/>
      <c r="S78" s="843"/>
      <c r="T78" s="843"/>
      <c r="U78" s="843"/>
      <c r="V78" s="843">
        <v>1600</v>
      </c>
      <c r="W78" s="843"/>
      <c r="X78" s="843"/>
      <c r="Y78" s="843"/>
      <c r="Z78" s="843"/>
      <c r="AA78" s="843">
        <v>173</v>
      </c>
      <c r="AB78" s="843"/>
      <c r="AC78" s="843"/>
      <c r="AD78" s="843"/>
      <c r="AE78" s="843"/>
      <c r="AF78" s="843">
        <v>173</v>
      </c>
      <c r="AG78" s="843"/>
      <c r="AH78" s="843"/>
      <c r="AI78" s="843"/>
      <c r="AJ78" s="843"/>
      <c r="AK78" s="843">
        <v>35</v>
      </c>
      <c r="AL78" s="843"/>
      <c r="AM78" s="843"/>
      <c r="AN78" s="843"/>
      <c r="AO78" s="843"/>
      <c r="AP78" s="843">
        <v>0</v>
      </c>
      <c r="AQ78" s="843"/>
      <c r="AR78" s="843"/>
      <c r="AS78" s="843"/>
      <c r="AT78" s="843"/>
      <c r="AU78" s="843">
        <v>0</v>
      </c>
      <c r="AV78" s="843"/>
      <c r="AW78" s="843"/>
      <c r="AX78" s="843"/>
      <c r="AY78" s="843"/>
      <c r="AZ78" s="845"/>
      <c r="BA78" s="845"/>
      <c r="BB78" s="845"/>
      <c r="BC78" s="845"/>
      <c r="BD78" s="846"/>
      <c r="BE78" s="234"/>
      <c r="BF78" s="234"/>
      <c r="BG78" s="234"/>
      <c r="BH78" s="234"/>
      <c r="BI78" s="234"/>
      <c r="BJ78" s="224"/>
      <c r="BK78" s="224"/>
      <c r="BL78" s="224"/>
      <c r="BM78" s="224"/>
      <c r="BN78" s="224"/>
      <c r="BO78" s="234"/>
      <c r="BP78" s="234"/>
      <c r="BQ78" s="231">
        <v>72</v>
      </c>
      <c r="BR78" s="236"/>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1">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4"/>
      <c r="BF79" s="234"/>
      <c r="BG79" s="234"/>
      <c r="BH79" s="234"/>
      <c r="BI79" s="234"/>
      <c r="BJ79" s="224"/>
      <c r="BK79" s="224"/>
      <c r="BL79" s="224"/>
      <c r="BM79" s="224"/>
      <c r="BN79" s="224"/>
      <c r="BO79" s="234"/>
      <c r="BP79" s="234"/>
      <c r="BQ79" s="231">
        <v>73</v>
      </c>
      <c r="BR79" s="236"/>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1">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4"/>
      <c r="BF80" s="234"/>
      <c r="BG80" s="234"/>
      <c r="BH80" s="234"/>
      <c r="BI80" s="234"/>
      <c r="BJ80" s="234"/>
      <c r="BK80" s="234"/>
      <c r="BL80" s="234"/>
      <c r="BM80" s="234"/>
      <c r="BN80" s="234"/>
      <c r="BO80" s="234"/>
      <c r="BP80" s="234"/>
      <c r="BQ80" s="231">
        <v>74</v>
      </c>
      <c r="BR80" s="236"/>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1">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4"/>
      <c r="BF81" s="234"/>
      <c r="BG81" s="234"/>
      <c r="BH81" s="234"/>
      <c r="BI81" s="234"/>
      <c r="BJ81" s="234"/>
      <c r="BK81" s="234"/>
      <c r="BL81" s="234"/>
      <c r="BM81" s="234"/>
      <c r="BN81" s="234"/>
      <c r="BO81" s="234"/>
      <c r="BP81" s="234"/>
      <c r="BQ81" s="231">
        <v>75</v>
      </c>
      <c r="BR81" s="236"/>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1">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4"/>
      <c r="BF82" s="234"/>
      <c r="BG82" s="234"/>
      <c r="BH82" s="234"/>
      <c r="BI82" s="234"/>
      <c r="BJ82" s="234"/>
      <c r="BK82" s="234"/>
      <c r="BL82" s="234"/>
      <c r="BM82" s="234"/>
      <c r="BN82" s="234"/>
      <c r="BO82" s="234"/>
      <c r="BP82" s="234"/>
      <c r="BQ82" s="231">
        <v>76</v>
      </c>
      <c r="BR82" s="236"/>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1">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4"/>
      <c r="BF83" s="234"/>
      <c r="BG83" s="234"/>
      <c r="BH83" s="234"/>
      <c r="BI83" s="234"/>
      <c r="BJ83" s="234"/>
      <c r="BK83" s="234"/>
      <c r="BL83" s="234"/>
      <c r="BM83" s="234"/>
      <c r="BN83" s="234"/>
      <c r="BO83" s="234"/>
      <c r="BP83" s="234"/>
      <c r="BQ83" s="231">
        <v>77</v>
      </c>
      <c r="BR83" s="236"/>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1">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4"/>
      <c r="BF84" s="234"/>
      <c r="BG84" s="234"/>
      <c r="BH84" s="234"/>
      <c r="BI84" s="234"/>
      <c r="BJ84" s="234"/>
      <c r="BK84" s="234"/>
      <c r="BL84" s="234"/>
      <c r="BM84" s="234"/>
      <c r="BN84" s="234"/>
      <c r="BO84" s="234"/>
      <c r="BP84" s="234"/>
      <c r="BQ84" s="231">
        <v>78</v>
      </c>
      <c r="BR84" s="236"/>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1">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4"/>
      <c r="BF85" s="234"/>
      <c r="BG85" s="234"/>
      <c r="BH85" s="234"/>
      <c r="BI85" s="234"/>
      <c r="BJ85" s="234"/>
      <c r="BK85" s="234"/>
      <c r="BL85" s="234"/>
      <c r="BM85" s="234"/>
      <c r="BN85" s="234"/>
      <c r="BO85" s="234"/>
      <c r="BP85" s="234"/>
      <c r="BQ85" s="231">
        <v>79</v>
      </c>
      <c r="BR85" s="236"/>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1">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4"/>
      <c r="BF86" s="234"/>
      <c r="BG86" s="234"/>
      <c r="BH86" s="234"/>
      <c r="BI86" s="234"/>
      <c r="BJ86" s="234"/>
      <c r="BK86" s="234"/>
      <c r="BL86" s="234"/>
      <c r="BM86" s="234"/>
      <c r="BN86" s="234"/>
      <c r="BO86" s="234"/>
      <c r="BP86" s="234"/>
      <c r="BQ86" s="231">
        <v>80</v>
      </c>
      <c r="BR86" s="236"/>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7">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4"/>
      <c r="BF87" s="234"/>
      <c r="BG87" s="234"/>
      <c r="BH87" s="234"/>
      <c r="BI87" s="234"/>
      <c r="BJ87" s="234"/>
      <c r="BK87" s="234"/>
      <c r="BL87" s="234"/>
      <c r="BM87" s="234"/>
      <c r="BN87" s="234"/>
      <c r="BO87" s="234"/>
      <c r="BP87" s="234"/>
      <c r="BQ87" s="231">
        <v>81</v>
      </c>
      <c r="BR87" s="236"/>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3" t="s">
        <v>390</v>
      </c>
      <c r="B88" s="802" t="s">
        <v>412</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19866</v>
      </c>
      <c r="AG88" s="857"/>
      <c r="AH88" s="857"/>
      <c r="AI88" s="857"/>
      <c r="AJ88" s="857"/>
      <c r="AK88" s="854"/>
      <c r="AL88" s="854"/>
      <c r="AM88" s="854"/>
      <c r="AN88" s="854"/>
      <c r="AO88" s="854"/>
      <c r="AP88" s="857">
        <v>2532</v>
      </c>
      <c r="AQ88" s="857"/>
      <c r="AR88" s="857"/>
      <c r="AS88" s="857"/>
      <c r="AT88" s="857"/>
      <c r="AU88" s="857">
        <v>0</v>
      </c>
      <c r="AV88" s="857"/>
      <c r="AW88" s="857"/>
      <c r="AX88" s="857"/>
      <c r="AY88" s="857"/>
      <c r="AZ88" s="862"/>
      <c r="BA88" s="862"/>
      <c r="BB88" s="862"/>
      <c r="BC88" s="862"/>
      <c r="BD88" s="863"/>
      <c r="BE88" s="234"/>
      <c r="BF88" s="234"/>
      <c r="BG88" s="234"/>
      <c r="BH88" s="234"/>
      <c r="BI88" s="234"/>
      <c r="BJ88" s="234"/>
      <c r="BK88" s="234"/>
      <c r="BL88" s="234"/>
      <c r="BM88" s="234"/>
      <c r="BN88" s="234"/>
      <c r="BO88" s="234"/>
      <c r="BP88" s="234"/>
      <c r="BQ88" s="231">
        <v>82</v>
      </c>
      <c r="BR88" s="236"/>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8"/>
      <c r="B89" s="239"/>
      <c r="C89" s="239"/>
      <c r="D89" s="239"/>
      <c r="E89" s="239"/>
      <c r="F89" s="239"/>
      <c r="G89" s="239"/>
      <c r="H89" s="239"/>
      <c r="I89" s="239"/>
      <c r="J89" s="239"/>
      <c r="K89" s="239"/>
      <c r="L89" s="239"/>
      <c r="M89" s="239"/>
      <c r="N89" s="239"/>
      <c r="O89" s="239"/>
      <c r="P89" s="239"/>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240"/>
      <c r="AZ89" s="241"/>
      <c r="BA89" s="241"/>
      <c r="BB89" s="241"/>
      <c r="BC89" s="241"/>
      <c r="BD89" s="241"/>
      <c r="BE89" s="234"/>
      <c r="BF89" s="234"/>
      <c r="BG89" s="234"/>
      <c r="BH89" s="234"/>
      <c r="BI89" s="234"/>
      <c r="BJ89" s="234"/>
      <c r="BK89" s="234"/>
      <c r="BL89" s="234"/>
      <c r="BM89" s="234"/>
      <c r="BN89" s="234"/>
      <c r="BO89" s="234"/>
      <c r="BP89" s="234"/>
      <c r="BQ89" s="231">
        <v>83</v>
      </c>
      <c r="BR89" s="236"/>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8"/>
      <c r="B90" s="239"/>
      <c r="C90" s="239"/>
      <c r="D90" s="239"/>
      <c r="E90" s="239"/>
      <c r="F90" s="239"/>
      <c r="G90" s="239"/>
      <c r="H90" s="239"/>
      <c r="I90" s="239"/>
      <c r="J90" s="239"/>
      <c r="K90" s="239"/>
      <c r="L90" s="239"/>
      <c r="M90" s="239"/>
      <c r="N90" s="239"/>
      <c r="O90" s="239"/>
      <c r="P90" s="239"/>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c r="AZ90" s="241"/>
      <c r="BA90" s="241"/>
      <c r="BB90" s="241"/>
      <c r="BC90" s="241"/>
      <c r="BD90" s="241"/>
      <c r="BE90" s="234"/>
      <c r="BF90" s="234"/>
      <c r="BG90" s="234"/>
      <c r="BH90" s="234"/>
      <c r="BI90" s="234"/>
      <c r="BJ90" s="234"/>
      <c r="BK90" s="234"/>
      <c r="BL90" s="234"/>
      <c r="BM90" s="234"/>
      <c r="BN90" s="234"/>
      <c r="BO90" s="234"/>
      <c r="BP90" s="234"/>
      <c r="BQ90" s="231">
        <v>84</v>
      </c>
      <c r="BR90" s="236"/>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8"/>
      <c r="B91" s="239"/>
      <c r="C91" s="239"/>
      <c r="D91" s="239"/>
      <c r="E91" s="239"/>
      <c r="F91" s="239"/>
      <c r="G91" s="239"/>
      <c r="H91" s="239"/>
      <c r="I91" s="239"/>
      <c r="J91" s="239"/>
      <c r="K91" s="239"/>
      <c r="L91" s="239"/>
      <c r="M91" s="239"/>
      <c r="N91" s="239"/>
      <c r="O91" s="239"/>
      <c r="P91" s="239"/>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0"/>
      <c r="AY91" s="240"/>
      <c r="AZ91" s="241"/>
      <c r="BA91" s="241"/>
      <c r="BB91" s="241"/>
      <c r="BC91" s="241"/>
      <c r="BD91" s="241"/>
      <c r="BE91" s="234"/>
      <c r="BF91" s="234"/>
      <c r="BG91" s="234"/>
      <c r="BH91" s="234"/>
      <c r="BI91" s="234"/>
      <c r="BJ91" s="234"/>
      <c r="BK91" s="234"/>
      <c r="BL91" s="234"/>
      <c r="BM91" s="234"/>
      <c r="BN91" s="234"/>
      <c r="BO91" s="234"/>
      <c r="BP91" s="234"/>
      <c r="BQ91" s="231">
        <v>85</v>
      </c>
      <c r="BR91" s="236"/>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8"/>
      <c r="B92" s="239"/>
      <c r="C92" s="239"/>
      <c r="D92" s="239"/>
      <c r="E92" s="239"/>
      <c r="F92" s="239"/>
      <c r="G92" s="239"/>
      <c r="H92" s="239"/>
      <c r="I92" s="239"/>
      <c r="J92" s="239"/>
      <c r="K92" s="239"/>
      <c r="L92" s="239"/>
      <c r="M92" s="239"/>
      <c r="N92" s="239"/>
      <c r="O92" s="239"/>
      <c r="P92" s="239"/>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240"/>
      <c r="AZ92" s="241"/>
      <c r="BA92" s="241"/>
      <c r="BB92" s="241"/>
      <c r="BC92" s="241"/>
      <c r="BD92" s="241"/>
      <c r="BE92" s="234"/>
      <c r="BF92" s="234"/>
      <c r="BG92" s="234"/>
      <c r="BH92" s="234"/>
      <c r="BI92" s="234"/>
      <c r="BJ92" s="234"/>
      <c r="BK92" s="234"/>
      <c r="BL92" s="234"/>
      <c r="BM92" s="234"/>
      <c r="BN92" s="234"/>
      <c r="BO92" s="234"/>
      <c r="BP92" s="234"/>
      <c r="BQ92" s="231">
        <v>86</v>
      </c>
      <c r="BR92" s="236"/>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8"/>
      <c r="B93" s="239"/>
      <c r="C93" s="239"/>
      <c r="D93" s="239"/>
      <c r="E93" s="239"/>
      <c r="F93" s="239"/>
      <c r="G93" s="239"/>
      <c r="H93" s="239"/>
      <c r="I93" s="239"/>
      <c r="J93" s="239"/>
      <c r="K93" s="239"/>
      <c r="L93" s="239"/>
      <c r="M93" s="239"/>
      <c r="N93" s="239"/>
      <c r="O93" s="239"/>
      <c r="P93" s="239"/>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0"/>
      <c r="AP93" s="240"/>
      <c r="AQ93" s="240"/>
      <c r="AR93" s="240"/>
      <c r="AS93" s="240"/>
      <c r="AT93" s="240"/>
      <c r="AU93" s="240"/>
      <c r="AV93" s="240"/>
      <c r="AW93" s="240"/>
      <c r="AX93" s="240"/>
      <c r="AY93" s="240"/>
      <c r="AZ93" s="241"/>
      <c r="BA93" s="241"/>
      <c r="BB93" s="241"/>
      <c r="BC93" s="241"/>
      <c r="BD93" s="241"/>
      <c r="BE93" s="234"/>
      <c r="BF93" s="234"/>
      <c r="BG93" s="234"/>
      <c r="BH93" s="234"/>
      <c r="BI93" s="234"/>
      <c r="BJ93" s="234"/>
      <c r="BK93" s="234"/>
      <c r="BL93" s="234"/>
      <c r="BM93" s="234"/>
      <c r="BN93" s="234"/>
      <c r="BO93" s="234"/>
      <c r="BP93" s="234"/>
      <c r="BQ93" s="231">
        <v>87</v>
      </c>
      <c r="BR93" s="236"/>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8"/>
      <c r="B94" s="239"/>
      <c r="C94" s="239"/>
      <c r="D94" s="239"/>
      <c r="E94" s="239"/>
      <c r="F94" s="239"/>
      <c r="G94" s="239"/>
      <c r="H94" s="239"/>
      <c r="I94" s="239"/>
      <c r="J94" s="239"/>
      <c r="K94" s="239"/>
      <c r="L94" s="239"/>
      <c r="M94" s="239"/>
      <c r="N94" s="239"/>
      <c r="O94" s="239"/>
      <c r="P94" s="239"/>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c r="AX94" s="240"/>
      <c r="AY94" s="240"/>
      <c r="AZ94" s="241"/>
      <c r="BA94" s="241"/>
      <c r="BB94" s="241"/>
      <c r="BC94" s="241"/>
      <c r="BD94" s="241"/>
      <c r="BE94" s="234"/>
      <c r="BF94" s="234"/>
      <c r="BG94" s="234"/>
      <c r="BH94" s="234"/>
      <c r="BI94" s="234"/>
      <c r="BJ94" s="234"/>
      <c r="BK94" s="234"/>
      <c r="BL94" s="234"/>
      <c r="BM94" s="234"/>
      <c r="BN94" s="234"/>
      <c r="BO94" s="234"/>
      <c r="BP94" s="234"/>
      <c r="BQ94" s="231">
        <v>88</v>
      </c>
      <c r="BR94" s="236"/>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8"/>
      <c r="B95" s="239"/>
      <c r="C95" s="239"/>
      <c r="D95" s="239"/>
      <c r="E95" s="239"/>
      <c r="F95" s="239"/>
      <c r="G95" s="239"/>
      <c r="H95" s="239"/>
      <c r="I95" s="239"/>
      <c r="J95" s="239"/>
      <c r="K95" s="239"/>
      <c r="L95" s="239"/>
      <c r="M95" s="239"/>
      <c r="N95" s="239"/>
      <c r="O95" s="239"/>
      <c r="P95" s="239"/>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1"/>
      <c r="BA95" s="241"/>
      <c r="BB95" s="241"/>
      <c r="BC95" s="241"/>
      <c r="BD95" s="241"/>
      <c r="BE95" s="234"/>
      <c r="BF95" s="234"/>
      <c r="BG95" s="234"/>
      <c r="BH95" s="234"/>
      <c r="BI95" s="234"/>
      <c r="BJ95" s="234"/>
      <c r="BK95" s="234"/>
      <c r="BL95" s="234"/>
      <c r="BM95" s="234"/>
      <c r="BN95" s="234"/>
      <c r="BO95" s="234"/>
      <c r="BP95" s="234"/>
      <c r="BQ95" s="231">
        <v>89</v>
      </c>
      <c r="BR95" s="236"/>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8"/>
      <c r="B96" s="239"/>
      <c r="C96" s="239"/>
      <c r="D96" s="239"/>
      <c r="E96" s="239"/>
      <c r="F96" s="239"/>
      <c r="G96" s="239"/>
      <c r="H96" s="239"/>
      <c r="I96" s="239"/>
      <c r="J96" s="239"/>
      <c r="K96" s="239"/>
      <c r="L96" s="239"/>
      <c r="M96" s="239"/>
      <c r="N96" s="239"/>
      <c r="O96" s="239"/>
      <c r="P96" s="239"/>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0"/>
      <c r="AY96" s="240"/>
      <c r="AZ96" s="241"/>
      <c r="BA96" s="241"/>
      <c r="BB96" s="241"/>
      <c r="BC96" s="241"/>
      <c r="BD96" s="241"/>
      <c r="BE96" s="234"/>
      <c r="BF96" s="234"/>
      <c r="BG96" s="234"/>
      <c r="BH96" s="234"/>
      <c r="BI96" s="234"/>
      <c r="BJ96" s="234"/>
      <c r="BK96" s="234"/>
      <c r="BL96" s="234"/>
      <c r="BM96" s="234"/>
      <c r="BN96" s="234"/>
      <c r="BO96" s="234"/>
      <c r="BP96" s="234"/>
      <c r="BQ96" s="231">
        <v>90</v>
      </c>
      <c r="BR96" s="236"/>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8"/>
      <c r="B97" s="239"/>
      <c r="C97" s="239"/>
      <c r="D97" s="239"/>
      <c r="E97" s="239"/>
      <c r="F97" s="239"/>
      <c r="G97" s="239"/>
      <c r="H97" s="239"/>
      <c r="I97" s="239"/>
      <c r="J97" s="239"/>
      <c r="K97" s="239"/>
      <c r="L97" s="239"/>
      <c r="M97" s="239"/>
      <c r="N97" s="239"/>
      <c r="O97" s="239"/>
      <c r="P97" s="239"/>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240"/>
      <c r="AS97" s="240"/>
      <c r="AT97" s="240"/>
      <c r="AU97" s="240"/>
      <c r="AV97" s="240"/>
      <c r="AW97" s="240"/>
      <c r="AX97" s="240"/>
      <c r="AY97" s="240"/>
      <c r="AZ97" s="241"/>
      <c r="BA97" s="241"/>
      <c r="BB97" s="241"/>
      <c r="BC97" s="241"/>
      <c r="BD97" s="241"/>
      <c r="BE97" s="234"/>
      <c r="BF97" s="234"/>
      <c r="BG97" s="234"/>
      <c r="BH97" s="234"/>
      <c r="BI97" s="234"/>
      <c r="BJ97" s="234"/>
      <c r="BK97" s="234"/>
      <c r="BL97" s="234"/>
      <c r="BM97" s="234"/>
      <c r="BN97" s="234"/>
      <c r="BO97" s="234"/>
      <c r="BP97" s="234"/>
      <c r="BQ97" s="231">
        <v>91</v>
      </c>
      <c r="BR97" s="236"/>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8"/>
      <c r="B98" s="239"/>
      <c r="C98" s="239"/>
      <c r="D98" s="239"/>
      <c r="E98" s="239"/>
      <c r="F98" s="239"/>
      <c r="G98" s="239"/>
      <c r="H98" s="239"/>
      <c r="I98" s="239"/>
      <c r="J98" s="239"/>
      <c r="K98" s="239"/>
      <c r="L98" s="239"/>
      <c r="M98" s="239"/>
      <c r="N98" s="239"/>
      <c r="O98" s="239"/>
      <c r="P98" s="239"/>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240"/>
      <c r="AS98" s="240"/>
      <c r="AT98" s="240"/>
      <c r="AU98" s="240"/>
      <c r="AV98" s="240"/>
      <c r="AW98" s="240"/>
      <c r="AX98" s="240"/>
      <c r="AY98" s="240"/>
      <c r="AZ98" s="241"/>
      <c r="BA98" s="241"/>
      <c r="BB98" s="241"/>
      <c r="BC98" s="241"/>
      <c r="BD98" s="241"/>
      <c r="BE98" s="234"/>
      <c r="BF98" s="234"/>
      <c r="BG98" s="234"/>
      <c r="BH98" s="234"/>
      <c r="BI98" s="234"/>
      <c r="BJ98" s="234"/>
      <c r="BK98" s="234"/>
      <c r="BL98" s="234"/>
      <c r="BM98" s="234"/>
      <c r="BN98" s="234"/>
      <c r="BO98" s="234"/>
      <c r="BP98" s="234"/>
      <c r="BQ98" s="231">
        <v>92</v>
      </c>
      <c r="BR98" s="236"/>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8"/>
      <c r="B99" s="239"/>
      <c r="C99" s="239"/>
      <c r="D99" s="239"/>
      <c r="E99" s="239"/>
      <c r="F99" s="239"/>
      <c r="G99" s="239"/>
      <c r="H99" s="239"/>
      <c r="I99" s="239"/>
      <c r="J99" s="239"/>
      <c r="K99" s="239"/>
      <c r="L99" s="239"/>
      <c r="M99" s="239"/>
      <c r="N99" s="239"/>
      <c r="O99" s="239"/>
      <c r="P99" s="239"/>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240"/>
      <c r="AY99" s="240"/>
      <c r="AZ99" s="241"/>
      <c r="BA99" s="241"/>
      <c r="BB99" s="241"/>
      <c r="BC99" s="241"/>
      <c r="BD99" s="241"/>
      <c r="BE99" s="234"/>
      <c r="BF99" s="234"/>
      <c r="BG99" s="234"/>
      <c r="BH99" s="234"/>
      <c r="BI99" s="234"/>
      <c r="BJ99" s="234"/>
      <c r="BK99" s="234"/>
      <c r="BL99" s="234"/>
      <c r="BM99" s="234"/>
      <c r="BN99" s="234"/>
      <c r="BO99" s="234"/>
      <c r="BP99" s="234"/>
      <c r="BQ99" s="231">
        <v>93</v>
      </c>
      <c r="BR99" s="236"/>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8"/>
      <c r="B100" s="239"/>
      <c r="C100" s="239"/>
      <c r="D100" s="239"/>
      <c r="E100" s="239"/>
      <c r="F100" s="239"/>
      <c r="G100" s="239"/>
      <c r="H100" s="239"/>
      <c r="I100" s="239"/>
      <c r="J100" s="239"/>
      <c r="K100" s="239"/>
      <c r="L100" s="239"/>
      <c r="M100" s="239"/>
      <c r="N100" s="239"/>
      <c r="O100" s="239"/>
      <c r="P100" s="239"/>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0"/>
      <c r="AY100" s="240"/>
      <c r="AZ100" s="241"/>
      <c r="BA100" s="241"/>
      <c r="BB100" s="241"/>
      <c r="BC100" s="241"/>
      <c r="BD100" s="241"/>
      <c r="BE100" s="234"/>
      <c r="BF100" s="234"/>
      <c r="BG100" s="234"/>
      <c r="BH100" s="234"/>
      <c r="BI100" s="234"/>
      <c r="BJ100" s="234"/>
      <c r="BK100" s="234"/>
      <c r="BL100" s="234"/>
      <c r="BM100" s="234"/>
      <c r="BN100" s="234"/>
      <c r="BO100" s="234"/>
      <c r="BP100" s="234"/>
      <c r="BQ100" s="231">
        <v>94</v>
      </c>
      <c r="BR100" s="236"/>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8"/>
      <c r="B101" s="239"/>
      <c r="C101" s="239"/>
      <c r="D101" s="239"/>
      <c r="E101" s="239"/>
      <c r="F101" s="239"/>
      <c r="G101" s="239"/>
      <c r="H101" s="239"/>
      <c r="I101" s="239"/>
      <c r="J101" s="239"/>
      <c r="K101" s="239"/>
      <c r="L101" s="239"/>
      <c r="M101" s="239"/>
      <c r="N101" s="239"/>
      <c r="O101" s="239"/>
      <c r="P101" s="239"/>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1"/>
      <c r="BA101" s="241"/>
      <c r="BB101" s="241"/>
      <c r="BC101" s="241"/>
      <c r="BD101" s="241"/>
      <c r="BE101" s="234"/>
      <c r="BF101" s="234"/>
      <c r="BG101" s="234"/>
      <c r="BH101" s="234"/>
      <c r="BI101" s="234"/>
      <c r="BJ101" s="234"/>
      <c r="BK101" s="234"/>
      <c r="BL101" s="234"/>
      <c r="BM101" s="234"/>
      <c r="BN101" s="234"/>
      <c r="BO101" s="234"/>
      <c r="BP101" s="234"/>
      <c r="BQ101" s="231">
        <v>95</v>
      </c>
      <c r="BR101" s="236"/>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8"/>
      <c r="B102" s="239"/>
      <c r="C102" s="239"/>
      <c r="D102" s="239"/>
      <c r="E102" s="239"/>
      <c r="F102" s="239"/>
      <c r="G102" s="239"/>
      <c r="H102" s="239"/>
      <c r="I102" s="239"/>
      <c r="J102" s="239"/>
      <c r="K102" s="239"/>
      <c r="L102" s="239"/>
      <c r="M102" s="239"/>
      <c r="N102" s="239"/>
      <c r="O102" s="239"/>
      <c r="P102" s="239"/>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240"/>
      <c r="AP102" s="240"/>
      <c r="AQ102" s="240"/>
      <c r="AR102" s="240"/>
      <c r="AS102" s="240"/>
      <c r="AT102" s="240"/>
      <c r="AU102" s="240"/>
      <c r="AV102" s="240"/>
      <c r="AW102" s="240"/>
      <c r="AX102" s="240"/>
      <c r="AY102" s="240"/>
      <c r="AZ102" s="241"/>
      <c r="BA102" s="241"/>
      <c r="BB102" s="241"/>
      <c r="BC102" s="241"/>
      <c r="BD102" s="241"/>
      <c r="BE102" s="234"/>
      <c r="BF102" s="234"/>
      <c r="BG102" s="234"/>
      <c r="BH102" s="234"/>
      <c r="BI102" s="234"/>
      <c r="BJ102" s="234"/>
      <c r="BK102" s="234"/>
      <c r="BL102" s="234"/>
      <c r="BM102" s="234"/>
      <c r="BN102" s="234"/>
      <c r="BO102" s="234"/>
      <c r="BP102" s="234"/>
      <c r="BQ102" s="233" t="s">
        <v>390</v>
      </c>
      <c r="BR102" s="802" t="s">
        <v>413</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2">
      <c r="A103" s="238"/>
      <c r="B103" s="239"/>
      <c r="C103" s="239"/>
      <c r="D103" s="239"/>
      <c r="E103" s="239"/>
      <c r="F103" s="239"/>
      <c r="G103" s="239"/>
      <c r="H103" s="239"/>
      <c r="I103" s="239"/>
      <c r="J103" s="239"/>
      <c r="K103" s="239"/>
      <c r="L103" s="239"/>
      <c r="M103" s="239"/>
      <c r="N103" s="239"/>
      <c r="O103" s="239"/>
      <c r="P103" s="239"/>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240"/>
      <c r="AP103" s="240"/>
      <c r="AQ103" s="240"/>
      <c r="AR103" s="240"/>
      <c r="AS103" s="240"/>
      <c r="AT103" s="240"/>
      <c r="AU103" s="240"/>
      <c r="AV103" s="240"/>
      <c r="AW103" s="240"/>
      <c r="AX103" s="240"/>
      <c r="AY103" s="240"/>
      <c r="AZ103" s="241"/>
      <c r="BA103" s="241"/>
      <c r="BB103" s="241"/>
      <c r="BC103" s="241"/>
      <c r="BD103" s="241"/>
      <c r="BE103" s="234"/>
      <c r="BF103" s="234"/>
      <c r="BG103" s="234"/>
      <c r="BH103" s="234"/>
      <c r="BI103" s="234"/>
      <c r="BJ103" s="234"/>
      <c r="BK103" s="234"/>
      <c r="BL103" s="234"/>
      <c r="BM103" s="234"/>
      <c r="BN103" s="234"/>
      <c r="BO103" s="234"/>
      <c r="BP103" s="234"/>
      <c r="BQ103" s="928" t="s">
        <v>414</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8"/>
      <c r="B104" s="239"/>
      <c r="C104" s="239"/>
      <c r="D104" s="239"/>
      <c r="E104" s="239"/>
      <c r="F104" s="239"/>
      <c r="G104" s="239"/>
      <c r="H104" s="239"/>
      <c r="I104" s="239"/>
      <c r="J104" s="239"/>
      <c r="K104" s="239"/>
      <c r="L104" s="239"/>
      <c r="M104" s="239"/>
      <c r="N104" s="239"/>
      <c r="O104" s="239"/>
      <c r="P104" s="239"/>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c r="AX104" s="240"/>
      <c r="AY104" s="240"/>
      <c r="AZ104" s="241"/>
      <c r="BA104" s="241"/>
      <c r="BB104" s="241"/>
      <c r="BC104" s="241"/>
      <c r="BD104" s="241"/>
      <c r="BE104" s="234"/>
      <c r="BF104" s="234"/>
      <c r="BG104" s="234"/>
      <c r="BH104" s="234"/>
      <c r="BI104" s="234"/>
      <c r="BJ104" s="234"/>
      <c r="BK104" s="234"/>
      <c r="BL104" s="234"/>
      <c r="BM104" s="234"/>
      <c r="BN104" s="234"/>
      <c r="BO104" s="234"/>
      <c r="BP104" s="234"/>
      <c r="BQ104" s="929" t="s">
        <v>415</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4"/>
      <c r="B105" s="234"/>
      <c r="C105" s="234"/>
      <c r="D105" s="234"/>
      <c r="E105" s="234"/>
      <c r="F105" s="234"/>
      <c r="G105" s="234"/>
      <c r="H105" s="234"/>
      <c r="I105" s="234"/>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4"/>
      <c r="AZ105" s="234"/>
      <c r="BA105" s="234"/>
      <c r="BB105" s="234"/>
      <c r="BC105" s="234"/>
      <c r="BD105" s="234"/>
      <c r="BE105" s="234"/>
      <c r="BF105" s="234"/>
      <c r="BG105" s="234"/>
      <c r="BH105" s="234"/>
      <c r="BI105" s="234"/>
      <c r="BJ105" s="234"/>
      <c r="BK105" s="234"/>
      <c r="BL105" s="234"/>
      <c r="BM105" s="234"/>
      <c r="BN105" s="234"/>
      <c r="BO105" s="234"/>
      <c r="BP105" s="234"/>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4"/>
      <c r="B106" s="234"/>
      <c r="C106" s="234"/>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4"/>
      <c r="BE106" s="234"/>
      <c r="BF106" s="234"/>
      <c r="BG106" s="234"/>
      <c r="BH106" s="234"/>
      <c r="BI106" s="234"/>
      <c r="BJ106" s="234"/>
      <c r="BK106" s="234"/>
      <c r="BL106" s="234"/>
      <c r="BM106" s="234"/>
      <c r="BN106" s="234"/>
      <c r="BO106" s="234"/>
      <c r="BP106" s="234"/>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347" t="s">
        <v>416</v>
      </c>
      <c r="B107" s="346"/>
      <c r="C107" s="346"/>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c r="AE107" s="346"/>
      <c r="AF107" s="346"/>
      <c r="AG107" s="346"/>
      <c r="AH107" s="346"/>
      <c r="AI107" s="346"/>
      <c r="AJ107" s="346"/>
      <c r="AK107" s="346"/>
      <c r="AL107" s="346"/>
      <c r="AM107" s="346"/>
      <c r="AN107" s="346"/>
      <c r="AO107" s="346"/>
      <c r="AP107" s="346"/>
      <c r="AQ107" s="346"/>
      <c r="AR107" s="346"/>
      <c r="AS107" s="346"/>
      <c r="AT107" s="346"/>
      <c r="AU107" s="347" t="s">
        <v>417</v>
      </c>
      <c r="AV107" s="346"/>
      <c r="AW107" s="346"/>
      <c r="AX107" s="346"/>
      <c r="AY107" s="346"/>
      <c r="AZ107" s="346"/>
      <c r="BA107" s="346"/>
      <c r="BB107" s="346"/>
      <c r="BC107" s="346"/>
      <c r="BD107" s="346"/>
      <c r="BE107" s="346"/>
      <c r="BF107" s="346"/>
      <c r="BG107" s="346"/>
      <c r="BH107" s="346"/>
      <c r="BI107" s="346"/>
      <c r="BJ107" s="346"/>
      <c r="BK107" s="346"/>
      <c r="BL107" s="346"/>
      <c r="BM107" s="346"/>
      <c r="BN107" s="346"/>
      <c r="BO107" s="346"/>
      <c r="BP107" s="346"/>
      <c r="BQ107" s="346"/>
      <c r="BR107" s="346"/>
      <c r="BS107" s="346"/>
      <c r="BT107" s="346"/>
      <c r="BU107" s="346"/>
      <c r="BV107" s="346"/>
      <c r="BW107" s="346"/>
      <c r="BX107" s="346"/>
      <c r="BY107" s="346"/>
      <c r="BZ107" s="346"/>
      <c r="CA107" s="346"/>
      <c r="CB107" s="346"/>
      <c r="CC107" s="346"/>
      <c r="CD107" s="346"/>
      <c r="CE107" s="346"/>
      <c r="CF107" s="346"/>
      <c r="CG107" s="346"/>
      <c r="CH107" s="346"/>
      <c r="CI107" s="346"/>
      <c r="CJ107" s="346"/>
      <c r="CK107" s="346"/>
      <c r="CL107" s="346"/>
      <c r="CM107" s="346"/>
      <c r="CN107" s="346"/>
      <c r="CO107" s="346"/>
      <c r="CP107" s="346"/>
      <c r="CQ107" s="346"/>
      <c r="CR107" s="346"/>
      <c r="CS107" s="346"/>
      <c r="CT107" s="346"/>
      <c r="CU107" s="346"/>
      <c r="CV107" s="346"/>
      <c r="CW107" s="346"/>
      <c r="CX107" s="346"/>
      <c r="CY107" s="346"/>
      <c r="CZ107" s="346"/>
      <c r="DA107" s="346"/>
      <c r="DB107" s="346"/>
      <c r="DC107" s="346"/>
      <c r="DD107" s="346"/>
      <c r="DE107" s="346"/>
      <c r="DF107" s="346"/>
      <c r="DG107" s="346"/>
      <c r="DH107" s="346"/>
      <c r="DI107" s="346"/>
      <c r="DJ107" s="346"/>
      <c r="DK107" s="346"/>
      <c r="DL107" s="346"/>
      <c r="DM107" s="346"/>
      <c r="DN107" s="346"/>
      <c r="DO107" s="346"/>
      <c r="DP107" s="346"/>
      <c r="DQ107" s="346"/>
      <c r="DR107" s="346"/>
      <c r="DS107" s="346"/>
      <c r="DT107" s="346"/>
      <c r="DU107" s="346"/>
      <c r="DV107" s="346"/>
      <c r="DW107" s="346"/>
      <c r="DX107" s="346"/>
      <c r="DY107" s="346"/>
      <c r="DZ107" s="346"/>
    </row>
    <row r="108" spans="1:131" s="224" customFormat="1" ht="26.25" customHeight="1" x14ac:dyDescent="0.2">
      <c r="A108" s="930" t="s">
        <v>418</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419</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420</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421</v>
      </c>
      <c r="AB109" s="906"/>
      <c r="AC109" s="906"/>
      <c r="AD109" s="906"/>
      <c r="AE109" s="907"/>
      <c r="AF109" s="905" t="s">
        <v>422</v>
      </c>
      <c r="AG109" s="906"/>
      <c r="AH109" s="906"/>
      <c r="AI109" s="906"/>
      <c r="AJ109" s="907"/>
      <c r="AK109" s="905" t="s">
        <v>306</v>
      </c>
      <c r="AL109" s="906"/>
      <c r="AM109" s="906"/>
      <c r="AN109" s="906"/>
      <c r="AO109" s="907"/>
      <c r="AP109" s="905" t="s">
        <v>423</v>
      </c>
      <c r="AQ109" s="906"/>
      <c r="AR109" s="906"/>
      <c r="AS109" s="906"/>
      <c r="AT109" s="908"/>
      <c r="AU109" s="925" t="s">
        <v>420</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421</v>
      </c>
      <c r="BR109" s="906"/>
      <c r="BS109" s="906"/>
      <c r="BT109" s="906"/>
      <c r="BU109" s="907"/>
      <c r="BV109" s="905" t="s">
        <v>422</v>
      </c>
      <c r="BW109" s="906"/>
      <c r="BX109" s="906"/>
      <c r="BY109" s="906"/>
      <c r="BZ109" s="907"/>
      <c r="CA109" s="905" t="s">
        <v>306</v>
      </c>
      <c r="CB109" s="906"/>
      <c r="CC109" s="906"/>
      <c r="CD109" s="906"/>
      <c r="CE109" s="907"/>
      <c r="CF109" s="926" t="s">
        <v>423</v>
      </c>
      <c r="CG109" s="926"/>
      <c r="CH109" s="926"/>
      <c r="CI109" s="926"/>
      <c r="CJ109" s="926"/>
      <c r="CK109" s="905" t="s">
        <v>424</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421</v>
      </c>
      <c r="DH109" s="906"/>
      <c r="DI109" s="906"/>
      <c r="DJ109" s="906"/>
      <c r="DK109" s="907"/>
      <c r="DL109" s="905" t="s">
        <v>422</v>
      </c>
      <c r="DM109" s="906"/>
      <c r="DN109" s="906"/>
      <c r="DO109" s="906"/>
      <c r="DP109" s="907"/>
      <c r="DQ109" s="905" t="s">
        <v>306</v>
      </c>
      <c r="DR109" s="906"/>
      <c r="DS109" s="906"/>
      <c r="DT109" s="906"/>
      <c r="DU109" s="907"/>
      <c r="DV109" s="905" t="s">
        <v>423</v>
      </c>
      <c r="DW109" s="906"/>
      <c r="DX109" s="906"/>
      <c r="DY109" s="906"/>
      <c r="DZ109" s="908"/>
    </row>
    <row r="110" spans="1:131" s="224" customFormat="1" ht="26.25" customHeight="1" x14ac:dyDescent="0.2">
      <c r="A110" s="909" t="s">
        <v>425</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681997</v>
      </c>
      <c r="AB110" s="913"/>
      <c r="AC110" s="913"/>
      <c r="AD110" s="913"/>
      <c r="AE110" s="914"/>
      <c r="AF110" s="915">
        <v>711921</v>
      </c>
      <c r="AG110" s="913"/>
      <c r="AH110" s="913"/>
      <c r="AI110" s="913"/>
      <c r="AJ110" s="914"/>
      <c r="AK110" s="915">
        <v>734484</v>
      </c>
      <c r="AL110" s="913"/>
      <c r="AM110" s="913"/>
      <c r="AN110" s="913"/>
      <c r="AO110" s="914"/>
      <c r="AP110" s="916">
        <v>21</v>
      </c>
      <c r="AQ110" s="917"/>
      <c r="AR110" s="917"/>
      <c r="AS110" s="917"/>
      <c r="AT110" s="918"/>
      <c r="AU110" s="919" t="s">
        <v>75</v>
      </c>
      <c r="AV110" s="920"/>
      <c r="AW110" s="920"/>
      <c r="AX110" s="920"/>
      <c r="AY110" s="920"/>
      <c r="AZ110" s="942" t="s">
        <v>426</v>
      </c>
      <c r="BA110" s="910"/>
      <c r="BB110" s="910"/>
      <c r="BC110" s="910"/>
      <c r="BD110" s="910"/>
      <c r="BE110" s="910"/>
      <c r="BF110" s="910"/>
      <c r="BG110" s="910"/>
      <c r="BH110" s="910"/>
      <c r="BI110" s="910"/>
      <c r="BJ110" s="910"/>
      <c r="BK110" s="910"/>
      <c r="BL110" s="910"/>
      <c r="BM110" s="910"/>
      <c r="BN110" s="910"/>
      <c r="BO110" s="910"/>
      <c r="BP110" s="911"/>
      <c r="BQ110" s="943">
        <v>7487456</v>
      </c>
      <c r="BR110" s="944"/>
      <c r="BS110" s="944"/>
      <c r="BT110" s="944"/>
      <c r="BU110" s="944"/>
      <c r="BV110" s="944">
        <v>7090950</v>
      </c>
      <c r="BW110" s="944"/>
      <c r="BX110" s="944"/>
      <c r="BY110" s="944"/>
      <c r="BZ110" s="944"/>
      <c r="CA110" s="944">
        <v>6520514</v>
      </c>
      <c r="CB110" s="944"/>
      <c r="CC110" s="944"/>
      <c r="CD110" s="944"/>
      <c r="CE110" s="944"/>
      <c r="CF110" s="957">
        <v>186.1</v>
      </c>
      <c r="CG110" s="958"/>
      <c r="CH110" s="958"/>
      <c r="CI110" s="958"/>
      <c r="CJ110" s="958"/>
      <c r="CK110" s="959" t="s">
        <v>427</v>
      </c>
      <c r="CL110" s="960"/>
      <c r="CM110" s="942" t="s">
        <v>428</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131</v>
      </c>
      <c r="DH110" s="944"/>
      <c r="DI110" s="944"/>
      <c r="DJ110" s="944"/>
      <c r="DK110" s="944"/>
      <c r="DL110" s="944" t="s">
        <v>131</v>
      </c>
      <c r="DM110" s="944"/>
      <c r="DN110" s="944"/>
      <c r="DO110" s="944"/>
      <c r="DP110" s="944"/>
      <c r="DQ110" s="944" t="s">
        <v>131</v>
      </c>
      <c r="DR110" s="944"/>
      <c r="DS110" s="944"/>
      <c r="DT110" s="944"/>
      <c r="DU110" s="944"/>
      <c r="DV110" s="945" t="s">
        <v>131</v>
      </c>
      <c r="DW110" s="945"/>
      <c r="DX110" s="945"/>
      <c r="DY110" s="945"/>
      <c r="DZ110" s="946"/>
    </row>
    <row r="111" spans="1:131" s="224" customFormat="1" ht="26.25" customHeight="1" x14ac:dyDescent="0.2">
      <c r="A111" s="947" t="s">
        <v>429</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131</v>
      </c>
      <c r="AB111" s="951"/>
      <c r="AC111" s="951"/>
      <c r="AD111" s="951"/>
      <c r="AE111" s="952"/>
      <c r="AF111" s="953" t="s">
        <v>131</v>
      </c>
      <c r="AG111" s="951"/>
      <c r="AH111" s="951"/>
      <c r="AI111" s="951"/>
      <c r="AJ111" s="952"/>
      <c r="AK111" s="953" t="s">
        <v>131</v>
      </c>
      <c r="AL111" s="951"/>
      <c r="AM111" s="951"/>
      <c r="AN111" s="951"/>
      <c r="AO111" s="952"/>
      <c r="AP111" s="954" t="s">
        <v>131</v>
      </c>
      <c r="AQ111" s="955"/>
      <c r="AR111" s="955"/>
      <c r="AS111" s="955"/>
      <c r="AT111" s="956"/>
      <c r="AU111" s="921"/>
      <c r="AV111" s="922"/>
      <c r="AW111" s="922"/>
      <c r="AX111" s="922"/>
      <c r="AY111" s="922"/>
      <c r="AZ111" s="935" t="s">
        <v>430</v>
      </c>
      <c r="BA111" s="936"/>
      <c r="BB111" s="936"/>
      <c r="BC111" s="936"/>
      <c r="BD111" s="936"/>
      <c r="BE111" s="936"/>
      <c r="BF111" s="936"/>
      <c r="BG111" s="936"/>
      <c r="BH111" s="936"/>
      <c r="BI111" s="936"/>
      <c r="BJ111" s="936"/>
      <c r="BK111" s="936"/>
      <c r="BL111" s="936"/>
      <c r="BM111" s="936"/>
      <c r="BN111" s="936"/>
      <c r="BO111" s="936"/>
      <c r="BP111" s="937"/>
      <c r="BQ111" s="938" t="s">
        <v>131</v>
      </c>
      <c r="BR111" s="939"/>
      <c r="BS111" s="939"/>
      <c r="BT111" s="939"/>
      <c r="BU111" s="939"/>
      <c r="BV111" s="939" t="s">
        <v>131</v>
      </c>
      <c r="BW111" s="939"/>
      <c r="BX111" s="939"/>
      <c r="BY111" s="939"/>
      <c r="BZ111" s="939"/>
      <c r="CA111" s="939" t="s">
        <v>131</v>
      </c>
      <c r="CB111" s="939"/>
      <c r="CC111" s="939"/>
      <c r="CD111" s="939"/>
      <c r="CE111" s="939"/>
      <c r="CF111" s="933" t="s">
        <v>131</v>
      </c>
      <c r="CG111" s="934"/>
      <c r="CH111" s="934"/>
      <c r="CI111" s="934"/>
      <c r="CJ111" s="934"/>
      <c r="CK111" s="961"/>
      <c r="CL111" s="962"/>
      <c r="CM111" s="935" t="s">
        <v>431</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131</v>
      </c>
      <c r="DH111" s="939"/>
      <c r="DI111" s="939"/>
      <c r="DJ111" s="939"/>
      <c r="DK111" s="939"/>
      <c r="DL111" s="939" t="s">
        <v>131</v>
      </c>
      <c r="DM111" s="939"/>
      <c r="DN111" s="939"/>
      <c r="DO111" s="939"/>
      <c r="DP111" s="939"/>
      <c r="DQ111" s="939" t="s">
        <v>131</v>
      </c>
      <c r="DR111" s="939"/>
      <c r="DS111" s="939"/>
      <c r="DT111" s="939"/>
      <c r="DU111" s="939"/>
      <c r="DV111" s="940" t="s">
        <v>131</v>
      </c>
      <c r="DW111" s="940"/>
      <c r="DX111" s="940"/>
      <c r="DY111" s="940"/>
      <c r="DZ111" s="941"/>
    </row>
    <row r="112" spans="1:131" s="224" customFormat="1" ht="26.25" customHeight="1" x14ac:dyDescent="0.2">
      <c r="A112" s="965" t="s">
        <v>432</v>
      </c>
      <c r="B112" s="966"/>
      <c r="C112" s="936" t="s">
        <v>433</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131</v>
      </c>
      <c r="AB112" s="972"/>
      <c r="AC112" s="972"/>
      <c r="AD112" s="972"/>
      <c r="AE112" s="973"/>
      <c r="AF112" s="974" t="s">
        <v>131</v>
      </c>
      <c r="AG112" s="972"/>
      <c r="AH112" s="972"/>
      <c r="AI112" s="972"/>
      <c r="AJ112" s="973"/>
      <c r="AK112" s="974" t="s">
        <v>131</v>
      </c>
      <c r="AL112" s="972"/>
      <c r="AM112" s="972"/>
      <c r="AN112" s="972"/>
      <c r="AO112" s="973"/>
      <c r="AP112" s="975" t="s">
        <v>131</v>
      </c>
      <c r="AQ112" s="976"/>
      <c r="AR112" s="976"/>
      <c r="AS112" s="976"/>
      <c r="AT112" s="977"/>
      <c r="AU112" s="921"/>
      <c r="AV112" s="922"/>
      <c r="AW112" s="922"/>
      <c r="AX112" s="922"/>
      <c r="AY112" s="922"/>
      <c r="AZ112" s="935" t="s">
        <v>434</v>
      </c>
      <c r="BA112" s="936"/>
      <c r="BB112" s="936"/>
      <c r="BC112" s="936"/>
      <c r="BD112" s="936"/>
      <c r="BE112" s="936"/>
      <c r="BF112" s="936"/>
      <c r="BG112" s="936"/>
      <c r="BH112" s="936"/>
      <c r="BI112" s="936"/>
      <c r="BJ112" s="936"/>
      <c r="BK112" s="936"/>
      <c r="BL112" s="936"/>
      <c r="BM112" s="936"/>
      <c r="BN112" s="936"/>
      <c r="BO112" s="936"/>
      <c r="BP112" s="937"/>
      <c r="BQ112" s="938">
        <v>367479</v>
      </c>
      <c r="BR112" s="939"/>
      <c r="BS112" s="939"/>
      <c r="BT112" s="939"/>
      <c r="BU112" s="939"/>
      <c r="BV112" s="939">
        <v>362125</v>
      </c>
      <c r="BW112" s="939"/>
      <c r="BX112" s="939"/>
      <c r="BY112" s="939"/>
      <c r="BZ112" s="939"/>
      <c r="CA112" s="939">
        <v>348961</v>
      </c>
      <c r="CB112" s="939"/>
      <c r="CC112" s="939"/>
      <c r="CD112" s="939"/>
      <c r="CE112" s="939"/>
      <c r="CF112" s="933">
        <v>10</v>
      </c>
      <c r="CG112" s="934"/>
      <c r="CH112" s="934"/>
      <c r="CI112" s="934"/>
      <c r="CJ112" s="934"/>
      <c r="CK112" s="961"/>
      <c r="CL112" s="962"/>
      <c r="CM112" s="935" t="s">
        <v>435</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131</v>
      </c>
      <c r="DH112" s="939"/>
      <c r="DI112" s="939"/>
      <c r="DJ112" s="939"/>
      <c r="DK112" s="939"/>
      <c r="DL112" s="939" t="s">
        <v>131</v>
      </c>
      <c r="DM112" s="939"/>
      <c r="DN112" s="939"/>
      <c r="DO112" s="939"/>
      <c r="DP112" s="939"/>
      <c r="DQ112" s="939" t="s">
        <v>131</v>
      </c>
      <c r="DR112" s="939"/>
      <c r="DS112" s="939"/>
      <c r="DT112" s="939"/>
      <c r="DU112" s="939"/>
      <c r="DV112" s="940" t="s">
        <v>131</v>
      </c>
      <c r="DW112" s="940"/>
      <c r="DX112" s="940"/>
      <c r="DY112" s="940"/>
      <c r="DZ112" s="941"/>
    </row>
    <row r="113" spans="1:130" s="224" customFormat="1" ht="26.25" customHeight="1" x14ac:dyDescent="0.2">
      <c r="A113" s="967"/>
      <c r="B113" s="968"/>
      <c r="C113" s="936" t="s">
        <v>436</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31057</v>
      </c>
      <c r="AB113" s="951"/>
      <c r="AC113" s="951"/>
      <c r="AD113" s="951"/>
      <c r="AE113" s="952"/>
      <c r="AF113" s="953">
        <v>31013</v>
      </c>
      <c r="AG113" s="951"/>
      <c r="AH113" s="951"/>
      <c r="AI113" s="951"/>
      <c r="AJ113" s="952"/>
      <c r="AK113" s="953">
        <v>32661</v>
      </c>
      <c r="AL113" s="951"/>
      <c r="AM113" s="951"/>
      <c r="AN113" s="951"/>
      <c r="AO113" s="952"/>
      <c r="AP113" s="954">
        <v>0.9</v>
      </c>
      <c r="AQ113" s="955"/>
      <c r="AR113" s="955"/>
      <c r="AS113" s="955"/>
      <c r="AT113" s="956"/>
      <c r="AU113" s="921"/>
      <c r="AV113" s="922"/>
      <c r="AW113" s="922"/>
      <c r="AX113" s="922"/>
      <c r="AY113" s="922"/>
      <c r="AZ113" s="935" t="s">
        <v>437</v>
      </c>
      <c r="BA113" s="936"/>
      <c r="BB113" s="936"/>
      <c r="BC113" s="936"/>
      <c r="BD113" s="936"/>
      <c r="BE113" s="936"/>
      <c r="BF113" s="936"/>
      <c r="BG113" s="936"/>
      <c r="BH113" s="936"/>
      <c r="BI113" s="936"/>
      <c r="BJ113" s="936"/>
      <c r="BK113" s="936"/>
      <c r="BL113" s="936"/>
      <c r="BM113" s="936"/>
      <c r="BN113" s="936"/>
      <c r="BO113" s="936"/>
      <c r="BP113" s="937"/>
      <c r="BQ113" s="938">
        <v>207888</v>
      </c>
      <c r="BR113" s="939"/>
      <c r="BS113" s="939"/>
      <c r="BT113" s="939"/>
      <c r="BU113" s="939"/>
      <c r="BV113" s="939">
        <v>196540</v>
      </c>
      <c r="BW113" s="939"/>
      <c r="BX113" s="939"/>
      <c r="BY113" s="939"/>
      <c r="BZ113" s="939"/>
      <c r="CA113" s="939">
        <v>187003</v>
      </c>
      <c r="CB113" s="939"/>
      <c r="CC113" s="939"/>
      <c r="CD113" s="939"/>
      <c r="CE113" s="939"/>
      <c r="CF113" s="933">
        <v>5.3</v>
      </c>
      <c r="CG113" s="934"/>
      <c r="CH113" s="934"/>
      <c r="CI113" s="934"/>
      <c r="CJ113" s="934"/>
      <c r="CK113" s="961"/>
      <c r="CL113" s="962"/>
      <c r="CM113" s="935" t="s">
        <v>438</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131</v>
      </c>
      <c r="DH113" s="972"/>
      <c r="DI113" s="972"/>
      <c r="DJ113" s="972"/>
      <c r="DK113" s="973"/>
      <c r="DL113" s="974" t="s">
        <v>131</v>
      </c>
      <c r="DM113" s="972"/>
      <c r="DN113" s="972"/>
      <c r="DO113" s="972"/>
      <c r="DP113" s="973"/>
      <c r="DQ113" s="974" t="s">
        <v>131</v>
      </c>
      <c r="DR113" s="972"/>
      <c r="DS113" s="972"/>
      <c r="DT113" s="972"/>
      <c r="DU113" s="973"/>
      <c r="DV113" s="975" t="s">
        <v>131</v>
      </c>
      <c r="DW113" s="976"/>
      <c r="DX113" s="976"/>
      <c r="DY113" s="976"/>
      <c r="DZ113" s="977"/>
    </row>
    <row r="114" spans="1:130" s="224" customFormat="1" ht="26.25" customHeight="1" x14ac:dyDescent="0.2">
      <c r="A114" s="967"/>
      <c r="B114" s="968"/>
      <c r="C114" s="936" t="s">
        <v>439</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13462</v>
      </c>
      <c r="AB114" s="972"/>
      <c r="AC114" s="972"/>
      <c r="AD114" s="972"/>
      <c r="AE114" s="973"/>
      <c r="AF114" s="974">
        <v>20250</v>
      </c>
      <c r="AG114" s="972"/>
      <c r="AH114" s="972"/>
      <c r="AI114" s="972"/>
      <c r="AJ114" s="973"/>
      <c r="AK114" s="974">
        <v>20869</v>
      </c>
      <c r="AL114" s="972"/>
      <c r="AM114" s="972"/>
      <c r="AN114" s="972"/>
      <c r="AO114" s="973"/>
      <c r="AP114" s="975">
        <v>0.6</v>
      </c>
      <c r="AQ114" s="976"/>
      <c r="AR114" s="976"/>
      <c r="AS114" s="976"/>
      <c r="AT114" s="977"/>
      <c r="AU114" s="921"/>
      <c r="AV114" s="922"/>
      <c r="AW114" s="922"/>
      <c r="AX114" s="922"/>
      <c r="AY114" s="922"/>
      <c r="AZ114" s="935" t="s">
        <v>440</v>
      </c>
      <c r="BA114" s="936"/>
      <c r="BB114" s="936"/>
      <c r="BC114" s="936"/>
      <c r="BD114" s="936"/>
      <c r="BE114" s="936"/>
      <c r="BF114" s="936"/>
      <c r="BG114" s="936"/>
      <c r="BH114" s="936"/>
      <c r="BI114" s="936"/>
      <c r="BJ114" s="936"/>
      <c r="BK114" s="936"/>
      <c r="BL114" s="936"/>
      <c r="BM114" s="936"/>
      <c r="BN114" s="936"/>
      <c r="BO114" s="936"/>
      <c r="BP114" s="937"/>
      <c r="BQ114" s="938">
        <v>1400999</v>
      </c>
      <c r="BR114" s="939"/>
      <c r="BS114" s="939"/>
      <c r="BT114" s="939"/>
      <c r="BU114" s="939"/>
      <c r="BV114" s="939">
        <v>1406399</v>
      </c>
      <c r="BW114" s="939"/>
      <c r="BX114" s="939"/>
      <c r="BY114" s="939"/>
      <c r="BZ114" s="939"/>
      <c r="CA114" s="939">
        <v>1386032</v>
      </c>
      <c r="CB114" s="939"/>
      <c r="CC114" s="939"/>
      <c r="CD114" s="939"/>
      <c r="CE114" s="939"/>
      <c r="CF114" s="933">
        <v>39.6</v>
      </c>
      <c r="CG114" s="934"/>
      <c r="CH114" s="934"/>
      <c r="CI114" s="934"/>
      <c r="CJ114" s="934"/>
      <c r="CK114" s="961"/>
      <c r="CL114" s="962"/>
      <c r="CM114" s="935" t="s">
        <v>441</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131</v>
      </c>
      <c r="DH114" s="972"/>
      <c r="DI114" s="972"/>
      <c r="DJ114" s="972"/>
      <c r="DK114" s="973"/>
      <c r="DL114" s="974" t="s">
        <v>131</v>
      </c>
      <c r="DM114" s="972"/>
      <c r="DN114" s="972"/>
      <c r="DO114" s="972"/>
      <c r="DP114" s="973"/>
      <c r="DQ114" s="974" t="s">
        <v>131</v>
      </c>
      <c r="DR114" s="972"/>
      <c r="DS114" s="972"/>
      <c r="DT114" s="972"/>
      <c r="DU114" s="973"/>
      <c r="DV114" s="975" t="s">
        <v>131</v>
      </c>
      <c r="DW114" s="976"/>
      <c r="DX114" s="976"/>
      <c r="DY114" s="976"/>
      <c r="DZ114" s="977"/>
    </row>
    <row r="115" spans="1:130" s="224" customFormat="1" ht="26.25" customHeight="1" x14ac:dyDescent="0.2">
      <c r="A115" s="967"/>
      <c r="B115" s="968"/>
      <c r="C115" s="936" t="s">
        <v>442</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610</v>
      </c>
      <c r="AB115" s="951"/>
      <c r="AC115" s="951"/>
      <c r="AD115" s="951"/>
      <c r="AE115" s="952"/>
      <c r="AF115" s="953" t="s">
        <v>131</v>
      </c>
      <c r="AG115" s="951"/>
      <c r="AH115" s="951"/>
      <c r="AI115" s="951"/>
      <c r="AJ115" s="952"/>
      <c r="AK115" s="953" t="s">
        <v>131</v>
      </c>
      <c r="AL115" s="951"/>
      <c r="AM115" s="951"/>
      <c r="AN115" s="951"/>
      <c r="AO115" s="952"/>
      <c r="AP115" s="954" t="s">
        <v>131</v>
      </c>
      <c r="AQ115" s="955"/>
      <c r="AR115" s="955"/>
      <c r="AS115" s="955"/>
      <c r="AT115" s="956"/>
      <c r="AU115" s="921"/>
      <c r="AV115" s="922"/>
      <c r="AW115" s="922"/>
      <c r="AX115" s="922"/>
      <c r="AY115" s="922"/>
      <c r="AZ115" s="935" t="s">
        <v>443</v>
      </c>
      <c r="BA115" s="936"/>
      <c r="BB115" s="936"/>
      <c r="BC115" s="936"/>
      <c r="BD115" s="936"/>
      <c r="BE115" s="936"/>
      <c r="BF115" s="936"/>
      <c r="BG115" s="936"/>
      <c r="BH115" s="936"/>
      <c r="BI115" s="936"/>
      <c r="BJ115" s="936"/>
      <c r="BK115" s="936"/>
      <c r="BL115" s="936"/>
      <c r="BM115" s="936"/>
      <c r="BN115" s="936"/>
      <c r="BO115" s="936"/>
      <c r="BP115" s="937"/>
      <c r="BQ115" s="938" t="s">
        <v>131</v>
      </c>
      <c r="BR115" s="939"/>
      <c r="BS115" s="939"/>
      <c r="BT115" s="939"/>
      <c r="BU115" s="939"/>
      <c r="BV115" s="939" t="s">
        <v>131</v>
      </c>
      <c r="BW115" s="939"/>
      <c r="BX115" s="939"/>
      <c r="BY115" s="939"/>
      <c r="BZ115" s="939"/>
      <c r="CA115" s="939" t="s">
        <v>131</v>
      </c>
      <c r="CB115" s="939"/>
      <c r="CC115" s="939"/>
      <c r="CD115" s="939"/>
      <c r="CE115" s="939"/>
      <c r="CF115" s="933" t="s">
        <v>131</v>
      </c>
      <c r="CG115" s="934"/>
      <c r="CH115" s="934"/>
      <c r="CI115" s="934"/>
      <c r="CJ115" s="934"/>
      <c r="CK115" s="961"/>
      <c r="CL115" s="962"/>
      <c r="CM115" s="935" t="s">
        <v>444</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131</v>
      </c>
      <c r="DH115" s="972"/>
      <c r="DI115" s="972"/>
      <c r="DJ115" s="972"/>
      <c r="DK115" s="973"/>
      <c r="DL115" s="974" t="s">
        <v>131</v>
      </c>
      <c r="DM115" s="972"/>
      <c r="DN115" s="972"/>
      <c r="DO115" s="972"/>
      <c r="DP115" s="973"/>
      <c r="DQ115" s="974" t="s">
        <v>131</v>
      </c>
      <c r="DR115" s="972"/>
      <c r="DS115" s="972"/>
      <c r="DT115" s="972"/>
      <c r="DU115" s="973"/>
      <c r="DV115" s="975" t="s">
        <v>131</v>
      </c>
      <c r="DW115" s="976"/>
      <c r="DX115" s="976"/>
      <c r="DY115" s="976"/>
      <c r="DZ115" s="977"/>
    </row>
    <row r="116" spans="1:130" s="224" customFormat="1" ht="26.25" customHeight="1" x14ac:dyDescent="0.2">
      <c r="A116" s="969"/>
      <c r="B116" s="970"/>
      <c r="C116" s="978" t="s">
        <v>445</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131</v>
      </c>
      <c r="AB116" s="972"/>
      <c r="AC116" s="972"/>
      <c r="AD116" s="972"/>
      <c r="AE116" s="973"/>
      <c r="AF116" s="974" t="s">
        <v>131</v>
      </c>
      <c r="AG116" s="972"/>
      <c r="AH116" s="972"/>
      <c r="AI116" s="972"/>
      <c r="AJ116" s="973"/>
      <c r="AK116" s="974" t="s">
        <v>131</v>
      </c>
      <c r="AL116" s="972"/>
      <c r="AM116" s="972"/>
      <c r="AN116" s="972"/>
      <c r="AO116" s="973"/>
      <c r="AP116" s="975" t="s">
        <v>131</v>
      </c>
      <c r="AQ116" s="976"/>
      <c r="AR116" s="976"/>
      <c r="AS116" s="976"/>
      <c r="AT116" s="977"/>
      <c r="AU116" s="921"/>
      <c r="AV116" s="922"/>
      <c r="AW116" s="922"/>
      <c r="AX116" s="922"/>
      <c r="AY116" s="922"/>
      <c r="AZ116" s="980" t="s">
        <v>446</v>
      </c>
      <c r="BA116" s="981"/>
      <c r="BB116" s="981"/>
      <c r="BC116" s="981"/>
      <c r="BD116" s="981"/>
      <c r="BE116" s="981"/>
      <c r="BF116" s="981"/>
      <c r="BG116" s="981"/>
      <c r="BH116" s="981"/>
      <c r="BI116" s="981"/>
      <c r="BJ116" s="981"/>
      <c r="BK116" s="981"/>
      <c r="BL116" s="981"/>
      <c r="BM116" s="981"/>
      <c r="BN116" s="981"/>
      <c r="BO116" s="981"/>
      <c r="BP116" s="982"/>
      <c r="BQ116" s="938" t="s">
        <v>131</v>
      </c>
      <c r="BR116" s="939"/>
      <c r="BS116" s="939"/>
      <c r="BT116" s="939"/>
      <c r="BU116" s="939"/>
      <c r="BV116" s="939" t="s">
        <v>131</v>
      </c>
      <c r="BW116" s="939"/>
      <c r="BX116" s="939"/>
      <c r="BY116" s="939"/>
      <c r="BZ116" s="939"/>
      <c r="CA116" s="939" t="s">
        <v>131</v>
      </c>
      <c r="CB116" s="939"/>
      <c r="CC116" s="939"/>
      <c r="CD116" s="939"/>
      <c r="CE116" s="939"/>
      <c r="CF116" s="933" t="s">
        <v>131</v>
      </c>
      <c r="CG116" s="934"/>
      <c r="CH116" s="934"/>
      <c r="CI116" s="934"/>
      <c r="CJ116" s="934"/>
      <c r="CK116" s="961"/>
      <c r="CL116" s="962"/>
      <c r="CM116" s="935" t="s">
        <v>447</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131</v>
      </c>
      <c r="DH116" s="972"/>
      <c r="DI116" s="972"/>
      <c r="DJ116" s="972"/>
      <c r="DK116" s="973"/>
      <c r="DL116" s="974" t="s">
        <v>131</v>
      </c>
      <c r="DM116" s="972"/>
      <c r="DN116" s="972"/>
      <c r="DO116" s="972"/>
      <c r="DP116" s="973"/>
      <c r="DQ116" s="974" t="s">
        <v>131</v>
      </c>
      <c r="DR116" s="972"/>
      <c r="DS116" s="972"/>
      <c r="DT116" s="972"/>
      <c r="DU116" s="973"/>
      <c r="DV116" s="975" t="s">
        <v>131</v>
      </c>
      <c r="DW116" s="976"/>
      <c r="DX116" s="976"/>
      <c r="DY116" s="976"/>
      <c r="DZ116" s="977"/>
    </row>
    <row r="117" spans="1:130" s="224" customFormat="1" ht="26.25" customHeight="1" x14ac:dyDescent="0.2">
      <c r="A117" s="925" t="s">
        <v>188</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448</v>
      </c>
      <c r="Z117" s="907"/>
      <c r="AA117" s="991">
        <v>727126</v>
      </c>
      <c r="AB117" s="992"/>
      <c r="AC117" s="992"/>
      <c r="AD117" s="992"/>
      <c r="AE117" s="993"/>
      <c r="AF117" s="994">
        <v>763184</v>
      </c>
      <c r="AG117" s="992"/>
      <c r="AH117" s="992"/>
      <c r="AI117" s="992"/>
      <c r="AJ117" s="993"/>
      <c r="AK117" s="994">
        <v>788014</v>
      </c>
      <c r="AL117" s="992"/>
      <c r="AM117" s="992"/>
      <c r="AN117" s="992"/>
      <c r="AO117" s="993"/>
      <c r="AP117" s="995"/>
      <c r="AQ117" s="996"/>
      <c r="AR117" s="996"/>
      <c r="AS117" s="996"/>
      <c r="AT117" s="997"/>
      <c r="AU117" s="921"/>
      <c r="AV117" s="922"/>
      <c r="AW117" s="922"/>
      <c r="AX117" s="922"/>
      <c r="AY117" s="922"/>
      <c r="AZ117" s="987" t="s">
        <v>449</v>
      </c>
      <c r="BA117" s="988"/>
      <c r="BB117" s="988"/>
      <c r="BC117" s="988"/>
      <c r="BD117" s="988"/>
      <c r="BE117" s="988"/>
      <c r="BF117" s="988"/>
      <c r="BG117" s="988"/>
      <c r="BH117" s="988"/>
      <c r="BI117" s="988"/>
      <c r="BJ117" s="988"/>
      <c r="BK117" s="988"/>
      <c r="BL117" s="988"/>
      <c r="BM117" s="988"/>
      <c r="BN117" s="988"/>
      <c r="BO117" s="988"/>
      <c r="BP117" s="989"/>
      <c r="BQ117" s="938" t="s">
        <v>131</v>
      </c>
      <c r="BR117" s="939"/>
      <c r="BS117" s="939"/>
      <c r="BT117" s="939"/>
      <c r="BU117" s="939"/>
      <c r="BV117" s="939" t="s">
        <v>131</v>
      </c>
      <c r="BW117" s="939"/>
      <c r="BX117" s="939"/>
      <c r="BY117" s="939"/>
      <c r="BZ117" s="939"/>
      <c r="CA117" s="939" t="s">
        <v>131</v>
      </c>
      <c r="CB117" s="939"/>
      <c r="CC117" s="939"/>
      <c r="CD117" s="939"/>
      <c r="CE117" s="939"/>
      <c r="CF117" s="933" t="s">
        <v>131</v>
      </c>
      <c r="CG117" s="934"/>
      <c r="CH117" s="934"/>
      <c r="CI117" s="934"/>
      <c r="CJ117" s="934"/>
      <c r="CK117" s="961"/>
      <c r="CL117" s="962"/>
      <c r="CM117" s="935" t="s">
        <v>450</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131</v>
      </c>
      <c r="DH117" s="972"/>
      <c r="DI117" s="972"/>
      <c r="DJ117" s="972"/>
      <c r="DK117" s="973"/>
      <c r="DL117" s="974" t="s">
        <v>131</v>
      </c>
      <c r="DM117" s="972"/>
      <c r="DN117" s="972"/>
      <c r="DO117" s="972"/>
      <c r="DP117" s="973"/>
      <c r="DQ117" s="974" t="s">
        <v>131</v>
      </c>
      <c r="DR117" s="972"/>
      <c r="DS117" s="972"/>
      <c r="DT117" s="972"/>
      <c r="DU117" s="973"/>
      <c r="DV117" s="975" t="s">
        <v>131</v>
      </c>
      <c r="DW117" s="976"/>
      <c r="DX117" s="976"/>
      <c r="DY117" s="976"/>
      <c r="DZ117" s="977"/>
    </row>
    <row r="118" spans="1:130" s="224" customFormat="1" ht="26.25" customHeight="1" x14ac:dyDescent="0.2">
      <c r="A118" s="925" t="s">
        <v>424</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421</v>
      </c>
      <c r="AB118" s="906"/>
      <c r="AC118" s="906"/>
      <c r="AD118" s="906"/>
      <c r="AE118" s="907"/>
      <c r="AF118" s="905" t="s">
        <v>422</v>
      </c>
      <c r="AG118" s="906"/>
      <c r="AH118" s="906"/>
      <c r="AI118" s="906"/>
      <c r="AJ118" s="907"/>
      <c r="AK118" s="905" t="s">
        <v>306</v>
      </c>
      <c r="AL118" s="906"/>
      <c r="AM118" s="906"/>
      <c r="AN118" s="906"/>
      <c r="AO118" s="907"/>
      <c r="AP118" s="983" t="s">
        <v>423</v>
      </c>
      <c r="AQ118" s="984"/>
      <c r="AR118" s="984"/>
      <c r="AS118" s="984"/>
      <c r="AT118" s="985"/>
      <c r="AU118" s="921"/>
      <c r="AV118" s="922"/>
      <c r="AW118" s="922"/>
      <c r="AX118" s="922"/>
      <c r="AY118" s="922"/>
      <c r="AZ118" s="986" t="s">
        <v>451</v>
      </c>
      <c r="BA118" s="978"/>
      <c r="BB118" s="978"/>
      <c r="BC118" s="978"/>
      <c r="BD118" s="978"/>
      <c r="BE118" s="978"/>
      <c r="BF118" s="978"/>
      <c r="BG118" s="978"/>
      <c r="BH118" s="978"/>
      <c r="BI118" s="978"/>
      <c r="BJ118" s="978"/>
      <c r="BK118" s="978"/>
      <c r="BL118" s="978"/>
      <c r="BM118" s="978"/>
      <c r="BN118" s="978"/>
      <c r="BO118" s="978"/>
      <c r="BP118" s="979"/>
      <c r="BQ118" s="1012" t="s">
        <v>131</v>
      </c>
      <c r="BR118" s="1013"/>
      <c r="BS118" s="1013"/>
      <c r="BT118" s="1013"/>
      <c r="BU118" s="1013"/>
      <c r="BV118" s="1013" t="s">
        <v>131</v>
      </c>
      <c r="BW118" s="1013"/>
      <c r="BX118" s="1013"/>
      <c r="BY118" s="1013"/>
      <c r="BZ118" s="1013"/>
      <c r="CA118" s="1013" t="s">
        <v>131</v>
      </c>
      <c r="CB118" s="1013"/>
      <c r="CC118" s="1013"/>
      <c r="CD118" s="1013"/>
      <c r="CE118" s="1013"/>
      <c r="CF118" s="933" t="s">
        <v>131</v>
      </c>
      <c r="CG118" s="934"/>
      <c r="CH118" s="934"/>
      <c r="CI118" s="934"/>
      <c r="CJ118" s="934"/>
      <c r="CK118" s="961"/>
      <c r="CL118" s="962"/>
      <c r="CM118" s="935" t="s">
        <v>452</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131</v>
      </c>
      <c r="DH118" s="972"/>
      <c r="DI118" s="972"/>
      <c r="DJ118" s="972"/>
      <c r="DK118" s="973"/>
      <c r="DL118" s="974" t="s">
        <v>131</v>
      </c>
      <c r="DM118" s="972"/>
      <c r="DN118" s="972"/>
      <c r="DO118" s="972"/>
      <c r="DP118" s="973"/>
      <c r="DQ118" s="974" t="s">
        <v>131</v>
      </c>
      <c r="DR118" s="972"/>
      <c r="DS118" s="972"/>
      <c r="DT118" s="972"/>
      <c r="DU118" s="973"/>
      <c r="DV118" s="975" t="s">
        <v>131</v>
      </c>
      <c r="DW118" s="976"/>
      <c r="DX118" s="976"/>
      <c r="DY118" s="976"/>
      <c r="DZ118" s="977"/>
    </row>
    <row r="119" spans="1:130" s="224" customFormat="1" ht="26.25" customHeight="1" x14ac:dyDescent="0.2">
      <c r="A119" s="1070" t="s">
        <v>427</v>
      </c>
      <c r="B119" s="960"/>
      <c r="C119" s="942" t="s">
        <v>428</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131</v>
      </c>
      <c r="AB119" s="913"/>
      <c r="AC119" s="913"/>
      <c r="AD119" s="913"/>
      <c r="AE119" s="914"/>
      <c r="AF119" s="915" t="s">
        <v>131</v>
      </c>
      <c r="AG119" s="913"/>
      <c r="AH119" s="913"/>
      <c r="AI119" s="913"/>
      <c r="AJ119" s="914"/>
      <c r="AK119" s="915" t="s">
        <v>131</v>
      </c>
      <c r="AL119" s="913"/>
      <c r="AM119" s="913"/>
      <c r="AN119" s="913"/>
      <c r="AO119" s="914"/>
      <c r="AP119" s="916" t="s">
        <v>131</v>
      </c>
      <c r="AQ119" s="917"/>
      <c r="AR119" s="917"/>
      <c r="AS119" s="917"/>
      <c r="AT119" s="918"/>
      <c r="AU119" s="923"/>
      <c r="AV119" s="924"/>
      <c r="AW119" s="924"/>
      <c r="AX119" s="924"/>
      <c r="AY119" s="924"/>
      <c r="AZ119" s="242" t="s">
        <v>188</v>
      </c>
      <c r="BA119" s="242"/>
      <c r="BB119" s="242"/>
      <c r="BC119" s="242"/>
      <c r="BD119" s="242"/>
      <c r="BE119" s="242"/>
      <c r="BF119" s="242"/>
      <c r="BG119" s="242"/>
      <c r="BH119" s="242"/>
      <c r="BI119" s="242"/>
      <c r="BJ119" s="242"/>
      <c r="BK119" s="242"/>
      <c r="BL119" s="242"/>
      <c r="BM119" s="242"/>
      <c r="BN119" s="242"/>
      <c r="BO119" s="990" t="s">
        <v>453</v>
      </c>
      <c r="BP119" s="1018"/>
      <c r="BQ119" s="1012">
        <v>9463822</v>
      </c>
      <c r="BR119" s="1013"/>
      <c r="BS119" s="1013"/>
      <c r="BT119" s="1013"/>
      <c r="BU119" s="1013"/>
      <c r="BV119" s="1013">
        <v>9056014</v>
      </c>
      <c r="BW119" s="1013"/>
      <c r="BX119" s="1013"/>
      <c r="BY119" s="1013"/>
      <c r="BZ119" s="1013"/>
      <c r="CA119" s="1013">
        <v>8442510</v>
      </c>
      <c r="CB119" s="1013"/>
      <c r="CC119" s="1013"/>
      <c r="CD119" s="1013"/>
      <c r="CE119" s="1013"/>
      <c r="CF119" s="1014"/>
      <c r="CG119" s="1015"/>
      <c r="CH119" s="1015"/>
      <c r="CI119" s="1015"/>
      <c r="CJ119" s="1016"/>
      <c r="CK119" s="963"/>
      <c r="CL119" s="964"/>
      <c r="CM119" s="986" t="s">
        <v>454</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131</v>
      </c>
      <c r="DH119" s="999"/>
      <c r="DI119" s="999"/>
      <c r="DJ119" s="999"/>
      <c r="DK119" s="1000"/>
      <c r="DL119" s="998" t="s">
        <v>131</v>
      </c>
      <c r="DM119" s="999"/>
      <c r="DN119" s="999"/>
      <c r="DO119" s="999"/>
      <c r="DP119" s="1000"/>
      <c r="DQ119" s="998" t="s">
        <v>131</v>
      </c>
      <c r="DR119" s="999"/>
      <c r="DS119" s="999"/>
      <c r="DT119" s="999"/>
      <c r="DU119" s="1000"/>
      <c r="DV119" s="1001" t="s">
        <v>131</v>
      </c>
      <c r="DW119" s="1002"/>
      <c r="DX119" s="1002"/>
      <c r="DY119" s="1002"/>
      <c r="DZ119" s="1003"/>
    </row>
    <row r="120" spans="1:130" s="224" customFormat="1" ht="26.25" customHeight="1" x14ac:dyDescent="0.2">
      <c r="A120" s="1071"/>
      <c r="B120" s="962"/>
      <c r="C120" s="935" t="s">
        <v>431</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131</v>
      </c>
      <c r="AB120" s="972"/>
      <c r="AC120" s="972"/>
      <c r="AD120" s="972"/>
      <c r="AE120" s="973"/>
      <c r="AF120" s="974" t="s">
        <v>131</v>
      </c>
      <c r="AG120" s="972"/>
      <c r="AH120" s="972"/>
      <c r="AI120" s="972"/>
      <c r="AJ120" s="973"/>
      <c r="AK120" s="974" t="s">
        <v>131</v>
      </c>
      <c r="AL120" s="972"/>
      <c r="AM120" s="972"/>
      <c r="AN120" s="972"/>
      <c r="AO120" s="973"/>
      <c r="AP120" s="975" t="s">
        <v>131</v>
      </c>
      <c r="AQ120" s="976"/>
      <c r="AR120" s="976"/>
      <c r="AS120" s="976"/>
      <c r="AT120" s="977"/>
      <c r="AU120" s="1004" t="s">
        <v>455</v>
      </c>
      <c r="AV120" s="1005"/>
      <c r="AW120" s="1005"/>
      <c r="AX120" s="1005"/>
      <c r="AY120" s="1006"/>
      <c r="AZ120" s="942" t="s">
        <v>456</v>
      </c>
      <c r="BA120" s="910"/>
      <c r="BB120" s="910"/>
      <c r="BC120" s="910"/>
      <c r="BD120" s="910"/>
      <c r="BE120" s="910"/>
      <c r="BF120" s="910"/>
      <c r="BG120" s="910"/>
      <c r="BH120" s="910"/>
      <c r="BI120" s="910"/>
      <c r="BJ120" s="910"/>
      <c r="BK120" s="910"/>
      <c r="BL120" s="910"/>
      <c r="BM120" s="910"/>
      <c r="BN120" s="910"/>
      <c r="BO120" s="910"/>
      <c r="BP120" s="911"/>
      <c r="BQ120" s="943">
        <v>2267101</v>
      </c>
      <c r="BR120" s="944"/>
      <c r="BS120" s="944"/>
      <c r="BT120" s="944"/>
      <c r="BU120" s="944"/>
      <c r="BV120" s="944">
        <v>2656103</v>
      </c>
      <c r="BW120" s="944"/>
      <c r="BX120" s="944"/>
      <c r="BY120" s="944"/>
      <c r="BZ120" s="944"/>
      <c r="CA120" s="944">
        <v>2971535</v>
      </c>
      <c r="CB120" s="944"/>
      <c r="CC120" s="944"/>
      <c r="CD120" s="944"/>
      <c r="CE120" s="944"/>
      <c r="CF120" s="957">
        <v>84.8</v>
      </c>
      <c r="CG120" s="958"/>
      <c r="CH120" s="958"/>
      <c r="CI120" s="958"/>
      <c r="CJ120" s="958"/>
      <c r="CK120" s="1019" t="s">
        <v>457</v>
      </c>
      <c r="CL120" s="1020"/>
      <c r="CM120" s="1020"/>
      <c r="CN120" s="1020"/>
      <c r="CO120" s="1021"/>
      <c r="CP120" s="1027" t="s">
        <v>406</v>
      </c>
      <c r="CQ120" s="1028"/>
      <c r="CR120" s="1028"/>
      <c r="CS120" s="1028"/>
      <c r="CT120" s="1028"/>
      <c r="CU120" s="1028"/>
      <c r="CV120" s="1028"/>
      <c r="CW120" s="1028"/>
      <c r="CX120" s="1028"/>
      <c r="CY120" s="1028"/>
      <c r="CZ120" s="1028"/>
      <c r="DA120" s="1028"/>
      <c r="DB120" s="1028"/>
      <c r="DC120" s="1028"/>
      <c r="DD120" s="1028"/>
      <c r="DE120" s="1028"/>
      <c r="DF120" s="1029"/>
      <c r="DG120" s="943">
        <v>185550</v>
      </c>
      <c r="DH120" s="944"/>
      <c r="DI120" s="944"/>
      <c r="DJ120" s="944"/>
      <c r="DK120" s="944"/>
      <c r="DL120" s="944">
        <v>176160</v>
      </c>
      <c r="DM120" s="944"/>
      <c r="DN120" s="944"/>
      <c r="DO120" s="944"/>
      <c r="DP120" s="944"/>
      <c r="DQ120" s="944">
        <v>179112</v>
      </c>
      <c r="DR120" s="944"/>
      <c r="DS120" s="944"/>
      <c r="DT120" s="944"/>
      <c r="DU120" s="944"/>
      <c r="DV120" s="945">
        <v>5.0999999999999996</v>
      </c>
      <c r="DW120" s="945"/>
      <c r="DX120" s="945"/>
      <c r="DY120" s="945"/>
      <c r="DZ120" s="946"/>
    </row>
    <row r="121" spans="1:130" s="224" customFormat="1" ht="26.25" customHeight="1" x14ac:dyDescent="0.2">
      <c r="A121" s="1071"/>
      <c r="B121" s="962"/>
      <c r="C121" s="987" t="s">
        <v>458</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131</v>
      </c>
      <c r="AB121" s="972"/>
      <c r="AC121" s="972"/>
      <c r="AD121" s="972"/>
      <c r="AE121" s="973"/>
      <c r="AF121" s="974" t="s">
        <v>131</v>
      </c>
      <c r="AG121" s="972"/>
      <c r="AH121" s="972"/>
      <c r="AI121" s="972"/>
      <c r="AJ121" s="973"/>
      <c r="AK121" s="974" t="s">
        <v>131</v>
      </c>
      <c r="AL121" s="972"/>
      <c r="AM121" s="972"/>
      <c r="AN121" s="972"/>
      <c r="AO121" s="973"/>
      <c r="AP121" s="975" t="s">
        <v>131</v>
      </c>
      <c r="AQ121" s="976"/>
      <c r="AR121" s="976"/>
      <c r="AS121" s="976"/>
      <c r="AT121" s="977"/>
      <c r="AU121" s="1007"/>
      <c r="AV121" s="1008"/>
      <c r="AW121" s="1008"/>
      <c r="AX121" s="1008"/>
      <c r="AY121" s="1009"/>
      <c r="AZ121" s="935" t="s">
        <v>459</v>
      </c>
      <c r="BA121" s="936"/>
      <c r="BB121" s="936"/>
      <c r="BC121" s="936"/>
      <c r="BD121" s="936"/>
      <c r="BE121" s="936"/>
      <c r="BF121" s="936"/>
      <c r="BG121" s="936"/>
      <c r="BH121" s="936"/>
      <c r="BI121" s="936"/>
      <c r="BJ121" s="936"/>
      <c r="BK121" s="936"/>
      <c r="BL121" s="936"/>
      <c r="BM121" s="936"/>
      <c r="BN121" s="936"/>
      <c r="BO121" s="936"/>
      <c r="BP121" s="937"/>
      <c r="BQ121" s="938" t="s">
        <v>131</v>
      </c>
      <c r="BR121" s="939"/>
      <c r="BS121" s="939"/>
      <c r="BT121" s="939"/>
      <c r="BU121" s="939"/>
      <c r="BV121" s="939" t="s">
        <v>131</v>
      </c>
      <c r="BW121" s="939"/>
      <c r="BX121" s="939"/>
      <c r="BY121" s="939"/>
      <c r="BZ121" s="939"/>
      <c r="CA121" s="939" t="s">
        <v>131</v>
      </c>
      <c r="CB121" s="939"/>
      <c r="CC121" s="939"/>
      <c r="CD121" s="939"/>
      <c r="CE121" s="939"/>
      <c r="CF121" s="933" t="s">
        <v>131</v>
      </c>
      <c r="CG121" s="934"/>
      <c r="CH121" s="934"/>
      <c r="CI121" s="934"/>
      <c r="CJ121" s="934"/>
      <c r="CK121" s="1022"/>
      <c r="CL121" s="1023"/>
      <c r="CM121" s="1023"/>
      <c r="CN121" s="1023"/>
      <c r="CO121" s="1024"/>
      <c r="CP121" s="1032" t="s">
        <v>405</v>
      </c>
      <c r="CQ121" s="1033"/>
      <c r="CR121" s="1033"/>
      <c r="CS121" s="1033"/>
      <c r="CT121" s="1033"/>
      <c r="CU121" s="1033"/>
      <c r="CV121" s="1033"/>
      <c r="CW121" s="1033"/>
      <c r="CX121" s="1033"/>
      <c r="CY121" s="1033"/>
      <c r="CZ121" s="1033"/>
      <c r="DA121" s="1033"/>
      <c r="DB121" s="1033"/>
      <c r="DC121" s="1033"/>
      <c r="DD121" s="1033"/>
      <c r="DE121" s="1033"/>
      <c r="DF121" s="1034"/>
      <c r="DG121" s="938">
        <v>181929</v>
      </c>
      <c r="DH121" s="939"/>
      <c r="DI121" s="939"/>
      <c r="DJ121" s="939"/>
      <c r="DK121" s="939"/>
      <c r="DL121" s="939">
        <v>185965</v>
      </c>
      <c r="DM121" s="939"/>
      <c r="DN121" s="939"/>
      <c r="DO121" s="939"/>
      <c r="DP121" s="939"/>
      <c r="DQ121" s="939">
        <v>169849</v>
      </c>
      <c r="DR121" s="939"/>
      <c r="DS121" s="939"/>
      <c r="DT121" s="939"/>
      <c r="DU121" s="939"/>
      <c r="DV121" s="940">
        <v>4.8</v>
      </c>
      <c r="DW121" s="940"/>
      <c r="DX121" s="940"/>
      <c r="DY121" s="940"/>
      <c r="DZ121" s="941"/>
    </row>
    <row r="122" spans="1:130" s="224" customFormat="1" ht="26.25" customHeight="1" x14ac:dyDescent="0.2">
      <c r="A122" s="1071"/>
      <c r="B122" s="962"/>
      <c r="C122" s="935" t="s">
        <v>441</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131</v>
      </c>
      <c r="AB122" s="972"/>
      <c r="AC122" s="972"/>
      <c r="AD122" s="972"/>
      <c r="AE122" s="973"/>
      <c r="AF122" s="974" t="s">
        <v>131</v>
      </c>
      <c r="AG122" s="972"/>
      <c r="AH122" s="972"/>
      <c r="AI122" s="972"/>
      <c r="AJ122" s="973"/>
      <c r="AK122" s="974" t="s">
        <v>131</v>
      </c>
      <c r="AL122" s="972"/>
      <c r="AM122" s="972"/>
      <c r="AN122" s="972"/>
      <c r="AO122" s="973"/>
      <c r="AP122" s="975" t="s">
        <v>131</v>
      </c>
      <c r="AQ122" s="976"/>
      <c r="AR122" s="976"/>
      <c r="AS122" s="976"/>
      <c r="AT122" s="977"/>
      <c r="AU122" s="1007"/>
      <c r="AV122" s="1008"/>
      <c r="AW122" s="1008"/>
      <c r="AX122" s="1008"/>
      <c r="AY122" s="1009"/>
      <c r="AZ122" s="986" t="s">
        <v>460</v>
      </c>
      <c r="BA122" s="978"/>
      <c r="BB122" s="978"/>
      <c r="BC122" s="978"/>
      <c r="BD122" s="978"/>
      <c r="BE122" s="978"/>
      <c r="BF122" s="978"/>
      <c r="BG122" s="978"/>
      <c r="BH122" s="978"/>
      <c r="BI122" s="978"/>
      <c r="BJ122" s="978"/>
      <c r="BK122" s="978"/>
      <c r="BL122" s="978"/>
      <c r="BM122" s="978"/>
      <c r="BN122" s="978"/>
      <c r="BO122" s="978"/>
      <c r="BP122" s="979"/>
      <c r="BQ122" s="1012">
        <v>6338217</v>
      </c>
      <c r="BR122" s="1013"/>
      <c r="BS122" s="1013"/>
      <c r="BT122" s="1013"/>
      <c r="BU122" s="1013"/>
      <c r="BV122" s="1013">
        <v>6189115</v>
      </c>
      <c r="BW122" s="1013"/>
      <c r="BX122" s="1013"/>
      <c r="BY122" s="1013"/>
      <c r="BZ122" s="1013"/>
      <c r="CA122" s="1013">
        <v>5499690</v>
      </c>
      <c r="CB122" s="1013"/>
      <c r="CC122" s="1013"/>
      <c r="CD122" s="1013"/>
      <c r="CE122" s="1013"/>
      <c r="CF122" s="1030">
        <v>157</v>
      </c>
      <c r="CG122" s="1031"/>
      <c r="CH122" s="1031"/>
      <c r="CI122" s="1031"/>
      <c r="CJ122" s="1031"/>
      <c r="CK122" s="1022"/>
      <c r="CL122" s="1023"/>
      <c r="CM122" s="1023"/>
      <c r="CN122" s="1023"/>
      <c r="CO122" s="1024"/>
      <c r="CP122" s="1032"/>
      <c r="CQ122" s="1033"/>
      <c r="CR122" s="1033"/>
      <c r="CS122" s="1033"/>
      <c r="CT122" s="1033"/>
      <c r="CU122" s="1033"/>
      <c r="CV122" s="1033"/>
      <c r="CW122" s="1033"/>
      <c r="CX122" s="1033"/>
      <c r="CY122" s="1033"/>
      <c r="CZ122" s="1033"/>
      <c r="DA122" s="1033"/>
      <c r="DB122" s="1033"/>
      <c r="DC122" s="1033"/>
      <c r="DD122" s="1033"/>
      <c r="DE122" s="1033"/>
      <c r="DF122" s="1034"/>
      <c r="DG122" s="938"/>
      <c r="DH122" s="939"/>
      <c r="DI122" s="939"/>
      <c r="DJ122" s="939"/>
      <c r="DK122" s="939"/>
      <c r="DL122" s="939"/>
      <c r="DM122" s="939"/>
      <c r="DN122" s="939"/>
      <c r="DO122" s="939"/>
      <c r="DP122" s="939"/>
      <c r="DQ122" s="939"/>
      <c r="DR122" s="939"/>
      <c r="DS122" s="939"/>
      <c r="DT122" s="939"/>
      <c r="DU122" s="939"/>
      <c r="DV122" s="940"/>
      <c r="DW122" s="940"/>
      <c r="DX122" s="940"/>
      <c r="DY122" s="940"/>
      <c r="DZ122" s="941"/>
    </row>
    <row r="123" spans="1:130" s="224" customFormat="1" ht="26.25" customHeight="1" x14ac:dyDescent="0.2">
      <c r="A123" s="1071"/>
      <c r="B123" s="962"/>
      <c r="C123" s="935" t="s">
        <v>447</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131</v>
      </c>
      <c r="AB123" s="972"/>
      <c r="AC123" s="972"/>
      <c r="AD123" s="972"/>
      <c r="AE123" s="973"/>
      <c r="AF123" s="974" t="s">
        <v>131</v>
      </c>
      <c r="AG123" s="972"/>
      <c r="AH123" s="972"/>
      <c r="AI123" s="972"/>
      <c r="AJ123" s="973"/>
      <c r="AK123" s="974" t="s">
        <v>131</v>
      </c>
      <c r="AL123" s="972"/>
      <c r="AM123" s="972"/>
      <c r="AN123" s="972"/>
      <c r="AO123" s="973"/>
      <c r="AP123" s="975" t="s">
        <v>131</v>
      </c>
      <c r="AQ123" s="976"/>
      <c r="AR123" s="976"/>
      <c r="AS123" s="976"/>
      <c r="AT123" s="977"/>
      <c r="AU123" s="1010"/>
      <c r="AV123" s="1011"/>
      <c r="AW123" s="1011"/>
      <c r="AX123" s="1011"/>
      <c r="AY123" s="1011"/>
      <c r="AZ123" s="242" t="s">
        <v>188</v>
      </c>
      <c r="BA123" s="242"/>
      <c r="BB123" s="242"/>
      <c r="BC123" s="242"/>
      <c r="BD123" s="242"/>
      <c r="BE123" s="242"/>
      <c r="BF123" s="242"/>
      <c r="BG123" s="242"/>
      <c r="BH123" s="242"/>
      <c r="BI123" s="242"/>
      <c r="BJ123" s="242"/>
      <c r="BK123" s="242"/>
      <c r="BL123" s="242"/>
      <c r="BM123" s="242"/>
      <c r="BN123" s="242"/>
      <c r="BO123" s="990" t="s">
        <v>461</v>
      </c>
      <c r="BP123" s="1018"/>
      <c r="BQ123" s="1077">
        <v>8605318</v>
      </c>
      <c r="BR123" s="1044"/>
      <c r="BS123" s="1044"/>
      <c r="BT123" s="1044"/>
      <c r="BU123" s="1044"/>
      <c r="BV123" s="1044">
        <v>8845218</v>
      </c>
      <c r="BW123" s="1044"/>
      <c r="BX123" s="1044"/>
      <c r="BY123" s="1044"/>
      <c r="BZ123" s="1044"/>
      <c r="CA123" s="1044">
        <v>8471225</v>
      </c>
      <c r="CB123" s="1044"/>
      <c r="CC123" s="1044"/>
      <c r="CD123" s="1044"/>
      <c r="CE123" s="1044"/>
      <c r="CF123" s="1014"/>
      <c r="CG123" s="1015"/>
      <c r="CH123" s="1015"/>
      <c r="CI123" s="1015"/>
      <c r="CJ123" s="1016"/>
      <c r="CK123" s="1022"/>
      <c r="CL123" s="1023"/>
      <c r="CM123" s="1023"/>
      <c r="CN123" s="1023"/>
      <c r="CO123" s="1024"/>
      <c r="CP123" s="1032"/>
      <c r="CQ123" s="1033"/>
      <c r="CR123" s="1033"/>
      <c r="CS123" s="1033"/>
      <c r="CT123" s="1033"/>
      <c r="CU123" s="1033"/>
      <c r="CV123" s="1033"/>
      <c r="CW123" s="1033"/>
      <c r="CX123" s="1033"/>
      <c r="CY123" s="1033"/>
      <c r="CZ123" s="1033"/>
      <c r="DA123" s="1033"/>
      <c r="DB123" s="1033"/>
      <c r="DC123" s="1033"/>
      <c r="DD123" s="1033"/>
      <c r="DE123" s="1033"/>
      <c r="DF123" s="1034"/>
      <c r="DG123" s="971"/>
      <c r="DH123" s="972"/>
      <c r="DI123" s="972"/>
      <c r="DJ123" s="972"/>
      <c r="DK123" s="973"/>
      <c r="DL123" s="974"/>
      <c r="DM123" s="972"/>
      <c r="DN123" s="972"/>
      <c r="DO123" s="972"/>
      <c r="DP123" s="973"/>
      <c r="DQ123" s="974"/>
      <c r="DR123" s="972"/>
      <c r="DS123" s="972"/>
      <c r="DT123" s="972"/>
      <c r="DU123" s="973"/>
      <c r="DV123" s="975"/>
      <c r="DW123" s="976"/>
      <c r="DX123" s="976"/>
      <c r="DY123" s="976"/>
      <c r="DZ123" s="977"/>
    </row>
    <row r="124" spans="1:130" s="224" customFormat="1" ht="26.25" customHeight="1" thickBot="1" x14ac:dyDescent="0.25">
      <c r="A124" s="1071"/>
      <c r="B124" s="962"/>
      <c r="C124" s="935" t="s">
        <v>450</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131</v>
      </c>
      <c r="AB124" s="972"/>
      <c r="AC124" s="972"/>
      <c r="AD124" s="972"/>
      <c r="AE124" s="973"/>
      <c r="AF124" s="974" t="s">
        <v>131</v>
      </c>
      <c r="AG124" s="972"/>
      <c r="AH124" s="972"/>
      <c r="AI124" s="972"/>
      <c r="AJ124" s="973"/>
      <c r="AK124" s="974" t="s">
        <v>131</v>
      </c>
      <c r="AL124" s="972"/>
      <c r="AM124" s="972"/>
      <c r="AN124" s="972"/>
      <c r="AO124" s="973"/>
      <c r="AP124" s="975" t="s">
        <v>131</v>
      </c>
      <c r="AQ124" s="976"/>
      <c r="AR124" s="976"/>
      <c r="AS124" s="976"/>
      <c r="AT124" s="977"/>
      <c r="AU124" s="1073" t="s">
        <v>462</v>
      </c>
      <c r="AV124" s="1074"/>
      <c r="AW124" s="1074"/>
      <c r="AX124" s="1074"/>
      <c r="AY124" s="1074"/>
      <c r="AZ124" s="1074"/>
      <c r="BA124" s="1074"/>
      <c r="BB124" s="1074"/>
      <c r="BC124" s="1074"/>
      <c r="BD124" s="1074"/>
      <c r="BE124" s="1074"/>
      <c r="BF124" s="1074"/>
      <c r="BG124" s="1074"/>
      <c r="BH124" s="1074"/>
      <c r="BI124" s="1074"/>
      <c r="BJ124" s="1074"/>
      <c r="BK124" s="1074"/>
      <c r="BL124" s="1074"/>
      <c r="BM124" s="1074"/>
      <c r="BN124" s="1074"/>
      <c r="BO124" s="1074"/>
      <c r="BP124" s="1075"/>
      <c r="BQ124" s="1076">
        <v>25.6</v>
      </c>
      <c r="BR124" s="1040"/>
      <c r="BS124" s="1040"/>
      <c r="BT124" s="1040"/>
      <c r="BU124" s="1040"/>
      <c r="BV124" s="1040">
        <v>5.9</v>
      </c>
      <c r="BW124" s="1040"/>
      <c r="BX124" s="1040"/>
      <c r="BY124" s="1040"/>
      <c r="BZ124" s="1040"/>
      <c r="CA124" s="1040" t="s">
        <v>131</v>
      </c>
      <c r="CB124" s="1040"/>
      <c r="CC124" s="1040"/>
      <c r="CD124" s="1040"/>
      <c r="CE124" s="1040"/>
      <c r="CF124" s="1041"/>
      <c r="CG124" s="1042"/>
      <c r="CH124" s="1042"/>
      <c r="CI124" s="1042"/>
      <c r="CJ124" s="1043"/>
      <c r="CK124" s="1025"/>
      <c r="CL124" s="1025"/>
      <c r="CM124" s="1025"/>
      <c r="CN124" s="1025"/>
      <c r="CO124" s="1026"/>
      <c r="CP124" s="1032" t="s">
        <v>463</v>
      </c>
      <c r="CQ124" s="1033"/>
      <c r="CR124" s="1033"/>
      <c r="CS124" s="1033"/>
      <c r="CT124" s="1033"/>
      <c r="CU124" s="1033"/>
      <c r="CV124" s="1033"/>
      <c r="CW124" s="1033"/>
      <c r="CX124" s="1033"/>
      <c r="CY124" s="1033"/>
      <c r="CZ124" s="1033"/>
      <c r="DA124" s="1033"/>
      <c r="DB124" s="1033"/>
      <c r="DC124" s="1033"/>
      <c r="DD124" s="1033"/>
      <c r="DE124" s="1033"/>
      <c r="DF124" s="1034"/>
      <c r="DG124" s="1017" t="s">
        <v>131</v>
      </c>
      <c r="DH124" s="999"/>
      <c r="DI124" s="999"/>
      <c r="DJ124" s="999"/>
      <c r="DK124" s="1000"/>
      <c r="DL124" s="998" t="s">
        <v>131</v>
      </c>
      <c r="DM124" s="999"/>
      <c r="DN124" s="999"/>
      <c r="DO124" s="999"/>
      <c r="DP124" s="1000"/>
      <c r="DQ124" s="998" t="s">
        <v>131</v>
      </c>
      <c r="DR124" s="999"/>
      <c r="DS124" s="999"/>
      <c r="DT124" s="999"/>
      <c r="DU124" s="1000"/>
      <c r="DV124" s="1001" t="s">
        <v>131</v>
      </c>
      <c r="DW124" s="1002"/>
      <c r="DX124" s="1002"/>
      <c r="DY124" s="1002"/>
      <c r="DZ124" s="1003"/>
    </row>
    <row r="125" spans="1:130" s="224" customFormat="1" ht="26.25" customHeight="1" x14ac:dyDescent="0.2">
      <c r="A125" s="1071"/>
      <c r="B125" s="962"/>
      <c r="C125" s="935" t="s">
        <v>452</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131</v>
      </c>
      <c r="AB125" s="972"/>
      <c r="AC125" s="972"/>
      <c r="AD125" s="972"/>
      <c r="AE125" s="973"/>
      <c r="AF125" s="974" t="s">
        <v>131</v>
      </c>
      <c r="AG125" s="972"/>
      <c r="AH125" s="972"/>
      <c r="AI125" s="972"/>
      <c r="AJ125" s="973"/>
      <c r="AK125" s="974" t="s">
        <v>131</v>
      </c>
      <c r="AL125" s="972"/>
      <c r="AM125" s="972"/>
      <c r="AN125" s="972"/>
      <c r="AO125" s="973"/>
      <c r="AP125" s="975" t="s">
        <v>131</v>
      </c>
      <c r="AQ125" s="976"/>
      <c r="AR125" s="976"/>
      <c r="AS125" s="976"/>
      <c r="AT125" s="977"/>
      <c r="AU125" s="349"/>
      <c r="AV125" s="350"/>
      <c r="AW125" s="350"/>
      <c r="AX125" s="350"/>
      <c r="AY125" s="350"/>
      <c r="AZ125" s="350"/>
      <c r="BA125" s="350"/>
      <c r="BB125" s="350"/>
      <c r="BC125" s="350"/>
      <c r="BD125" s="350"/>
      <c r="BE125" s="350"/>
      <c r="BF125" s="350"/>
      <c r="BG125" s="350"/>
      <c r="BH125" s="350"/>
      <c r="BI125" s="350"/>
      <c r="BJ125" s="350"/>
      <c r="BK125" s="350"/>
      <c r="BL125" s="350"/>
      <c r="BM125" s="350"/>
      <c r="BN125" s="350"/>
      <c r="BO125" s="350"/>
      <c r="BP125" s="350"/>
      <c r="BQ125" s="348"/>
      <c r="BR125" s="348"/>
      <c r="BS125" s="348"/>
      <c r="BT125" s="348"/>
      <c r="BU125" s="348"/>
      <c r="BV125" s="348"/>
      <c r="BW125" s="348"/>
      <c r="BX125" s="348"/>
      <c r="BY125" s="348"/>
      <c r="BZ125" s="348"/>
      <c r="CA125" s="348"/>
      <c r="CB125" s="348"/>
      <c r="CC125" s="348"/>
      <c r="CD125" s="348"/>
      <c r="CE125" s="348"/>
      <c r="CF125" s="348"/>
      <c r="CG125" s="348"/>
      <c r="CH125" s="348"/>
      <c r="CI125" s="348"/>
      <c r="CJ125" s="243"/>
      <c r="CK125" s="1035" t="s">
        <v>464</v>
      </c>
      <c r="CL125" s="1020"/>
      <c r="CM125" s="1020"/>
      <c r="CN125" s="1020"/>
      <c r="CO125" s="1021"/>
      <c r="CP125" s="942" t="s">
        <v>465</v>
      </c>
      <c r="CQ125" s="910"/>
      <c r="CR125" s="910"/>
      <c r="CS125" s="910"/>
      <c r="CT125" s="910"/>
      <c r="CU125" s="910"/>
      <c r="CV125" s="910"/>
      <c r="CW125" s="910"/>
      <c r="CX125" s="910"/>
      <c r="CY125" s="910"/>
      <c r="CZ125" s="910"/>
      <c r="DA125" s="910"/>
      <c r="DB125" s="910"/>
      <c r="DC125" s="910"/>
      <c r="DD125" s="910"/>
      <c r="DE125" s="910"/>
      <c r="DF125" s="911"/>
      <c r="DG125" s="943" t="s">
        <v>131</v>
      </c>
      <c r="DH125" s="944"/>
      <c r="DI125" s="944"/>
      <c r="DJ125" s="944"/>
      <c r="DK125" s="944"/>
      <c r="DL125" s="944" t="s">
        <v>131</v>
      </c>
      <c r="DM125" s="944"/>
      <c r="DN125" s="944"/>
      <c r="DO125" s="944"/>
      <c r="DP125" s="944"/>
      <c r="DQ125" s="944" t="s">
        <v>131</v>
      </c>
      <c r="DR125" s="944"/>
      <c r="DS125" s="944"/>
      <c r="DT125" s="944"/>
      <c r="DU125" s="944"/>
      <c r="DV125" s="945" t="s">
        <v>131</v>
      </c>
      <c r="DW125" s="945"/>
      <c r="DX125" s="945"/>
      <c r="DY125" s="945"/>
      <c r="DZ125" s="946"/>
    </row>
    <row r="126" spans="1:130" s="224" customFormat="1" ht="26.25" customHeight="1" thickBot="1" x14ac:dyDescent="0.25">
      <c r="A126" s="1071"/>
      <c r="B126" s="962"/>
      <c r="C126" s="935" t="s">
        <v>454</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131</v>
      </c>
      <c r="AB126" s="972"/>
      <c r="AC126" s="972"/>
      <c r="AD126" s="972"/>
      <c r="AE126" s="973"/>
      <c r="AF126" s="974" t="s">
        <v>131</v>
      </c>
      <c r="AG126" s="972"/>
      <c r="AH126" s="972"/>
      <c r="AI126" s="972"/>
      <c r="AJ126" s="973"/>
      <c r="AK126" s="974" t="s">
        <v>131</v>
      </c>
      <c r="AL126" s="972"/>
      <c r="AM126" s="972"/>
      <c r="AN126" s="972"/>
      <c r="AO126" s="973"/>
      <c r="AP126" s="975" t="s">
        <v>131</v>
      </c>
      <c r="AQ126" s="976"/>
      <c r="AR126" s="976"/>
      <c r="AS126" s="976"/>
      <c r="AT126" s="977"/>
      <c r="AU126" s="348"/>
      <c r="AV126" s="348"/>
      <c r="AW126" s="348"/>
      <c r="AX126" s="348"/>
      <c r="AY126" s="348"/>
      <c r="AZ126" s="348"/>
      <c r="BA126" s="348"/>
      <c r="BB126" s="348"/>
      <c r="BC126" s="348"/>
      <c r="BD126" s="348"/>
      <c r="BE126" s="348"/>
      <c r="BF126" s="348"/>
      <c r="BG126" s="348"/>
      <c r="BH126" s="348"/>
      <c r="BI126" s="348"/>
      <c r="BJ126" s="348"/>
      <c r="BK126" s="348"/>
      <c r="BL126" s="348"/>
      <c r="BM126" s="348"/>
      <c r="BN126" s="348"/>
      <c r="BO126" s="348"/>
      <c r="BP126" s="348"/>
      <c r="BQ126" s="348"/>
      <c r="BR126" s="348"/>
      <c r="BS126" s="348"/>
      <c r="BT126" s="348"/>
      <c r="BU126" s="348"/>
      <c r="BV126" s="348"/>
      <c r="BW126" s="348"/>
      <c r="BX126" s="348"/>
      <c r="BY126" s="348"/>
      <c r="BZ126" s="348"/>
      <c r="CA126" s="348"/>
      <c r="CB126" s="348"/>
      <c r="CC126" s="348"/>
      <c r="CD126" s="244"/>
      <c r="CE126" s="244"/>
      <c r="CF126" s="244"/>
      <c r="CG126" s="348"/>
      <c r="CH126" s="348"/>
      <c r="CI126" s="348"/>
      <c r="CJ126" s="243"/>
      <c r="CK126" s="1036"/>
      <c r="CL126" s="1023"/>
      <c r="CM126" s="1023"/>
      <c r="CN126" s="1023"/>
      <c r="CO126" s="1024"/>
      <c r="CP126" s="935" t="s">
        <v>466</v>
      </c>
      <c r="CQ126" s="936"/>
      <c r="CR126" s="936"/>
      <c r="CS126" s="936"/>
      <c r="CT126" s="936"/>
      <c r="CU126" s="936"/>
      <c r="CV126" s="936"/>
      <c r="CW126" s="936"/>
      <c r="CX126" s="936"/>
      <c r="CY126" s="936"/>
      <c r="CZ126" s="936"/>
      <c r="DA126" s="936"/>
      <c r="DB126" s="936"/>
      <c r="DC126" s="936"/>
      <c r="DD126" s="936"/>
      <c r="DE126" s="936"/>
      <c r="DF126" s="937"/>
      <c r="DG126" s="938" t="s">
        <v>131</v>
      </c>
      <c r="DH126" s="939"/>
      <c r="DI126" s="939"/>
      <c r="DJ126" s="939"/>
      <c r="DK126" s="939"/>
      <c r="DL126" s="939" t="s">
        <v>131</v>
      </c>
      <c r="DM126" s="939"/>
      <c r="DN126" s="939"/>
      <c r="DO126" s="939"/>
      <c r="DP126" s="939"/>
      <c r="DQ126" s="939" t="s">
        <v>131</v>
      </c>
      <c r="DR126" s="939"/>
      <c r="DS126" s="939"/>
      <c r="DT126" s="939"/>
      <c r="DU126" s="939"/>
      <c r="DV126" s="940" t="s">
        <v>131</v>
      </c>
      <c r="DW126" s="940"/>
      <c r="DX126" s="940"/>
      <c r="DY126" s="940"/>
      <c r="DZ126" s="941"/>
    </row>
    <row r="127" spans="1:130" s="224" customFormat="1" ht="26.25" customHeight="1" x14ac:dyDescent="0.2">
      <c r="A127" s="1072"/>
      <c r="B127" s="964"/>
      <c r="C127" s="986" t="s">
        <v>467</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610</v>
      </c>
      <c r="AB127" s="972"/>
      <c r="AC127" s="972"/>
      <c r="AD127" s="972"/>
      <c r="AE127" s="973"/>
      <c r="AF127" s="974" t="s">
        <v>131</v>
      </c>
      <c r="AG127" s="972"/>
      <c r="AH127" s="972"/>
      <c r="AI127" s="972"/>
      <c r="AJ127" s="973"/>
      <c r="AK127" s="974" t="s">
        <v>131</v>
      </c>
      <c r="AL127" s="972"/>
      <c r="AM127" s="972"/>
      <c r="AN127" s="972"/>
      <c r="AO127" s="973"/>
      <c r="AP127" s="975" t="s">
        <v>131</v>
      </c>
      <c r="AQ127" s="976"/>
      <c r="AR127" s="976"/>
      <c r="AS127" s="976"/>
      <c r="AT127" s="977"/>
      <c r="AU127" s="348"/>
      <c r="AV127" s="348"/>
      <c r="AW127" s="348"/>
      <c r="AX127" s="1045" t="s">
        <v>468</v>
      </c>
      <c r="AY127" s="1046"/>
      <c r="AZ127" s="1046"/>
      <c r="BA127" s="1046"/>
      <c r="BB127" s="1046"/>
      <c r="BC127" s="1046"/>
      <c r="BD127" s="1046"/>
      <c r="BE127" s="1047"/>
      <c r="BF127" s="1048" t="s">
        <v>469</v>
      </c>
      <c r="BG127" s="1046"/>
      <c r="BH127" s="1046"/>
      <c r="BI127" s="1046"/>
      <c r="BJ127" s="1046"/>
      <c r="BK127" s="1046"/>
      <c r="BL127" s="1047"/>
      <c r="BM127" s="1048" t="s">
        <v>470</v>
      </c>
      <c r="BN127" s="1046"/>
      <c r="BO127" s="1046"/>
      <c r="BP127" s="1046"/>
      <c r="BQ127" s="1046"/>
      <c r="BR127" s="1046"/>
      <c r="BS127" s="1047"/>
      <c r="BT127" s="1048" t="s">
        <v>471</v>
      </c>
      <c r="BU127" s="1046"/>
      <c r="BV127" s="1046"/>
      <c r="BW127" s="1046"/>
      <c r="BX127" s="1046"/>
      <c r="BY127" s="1046"/>
      <c r="BZ127" s="1069"/>
      <c r="CA127" s="348"/>
      <c r="CB127" s="348"/>
      <c r="CC127" s="348"/>
      <c r="CD127" s="244"/>
      <c r="CE127" s="244"/>
      <c r="CF127" s="244"/>
      <c r="CG127" s="348"/>
      <c r="CH127" s="348"/>
      <c r="CI127" s="348"/>
      <c r="CJ127" s="243"/>
      <c r="CK127" s="1036"/>
      <c r="CL127" s="1023"/>
      <c r="CM127" s="1023"/>
      <c r="CN127" s="1023"/>
      <c r="CO127" s="1024"/>
      <c r="CP127" s="935" t="s">
        <v>472</v>
      </c>
      <c r="CQ127" s="936"/>
      <c r="CR127" s="936"/>
      <c r="CS127" s="936"/>
      <c r="CT127" s="936"/>
      <c r="CU127" s="936"/>
      <c r="CV127" s="936"/>
      <c r="CW127" s="936"/>
      <c r="CX127" s="936"/>
      <c r="CY127" s="936"/>
      <c r="CZ127" s="936"/>
      <c r="DA127" s="936"/>
      <c r="DB127" s="936"/>
      <c r="DC127" s="936"/>
      <c r="DD127" s="936"/>
      <c r="DE127" s="936"/>
      <c r="DF127" s="937"/>
      <c r="DG127" s="938" t="s">
        <v>131</v>
      </c>
      <c r="DH127" s="939"/>
      <c r="DI127" s="939"/>
      <c r="DJ127" s="939"/>
      <c r="DK127" s="939"/>
      <c r="DL127" s="939" t="s">
        <v>131</v>
      </c>
      <c r="DM127" s="939"/>
      <c r="DN127" s="939"/>
      <c r="DO127" s="939"/>
      <c r="DP127" s="939"/>
      <c r="DQ127" s="939" t="s">
        <v>131</v>
      </c>
      <c r="DR127" s="939"/>
      <c r="DS127" s="939"/>
      <c r="DT127" s="939"/>
      <c r="DU127" s="939"/>
      <c r="DV127" s="940" t="s">
        <v>131</v>
      </c>
      <c r="DW127" s="940"/>
      <c r="DX127" s="940"/>
      <c r="DY127" s="940"/>
      <c r="DZ127" s="941"/>
    </row>
    <row r="128" spans="1:130" s="224" customFormat="1" ht="26.25" customHeight="1" thickBot="1" x14ac:dyDescent="0.25">
      <c r="A128" s="1055" t="s">
        <v>473</v>
      </c>
      <c r="B128" s="1056"/>
      <c r="C128" s="1056"/>
      <c r="D128" s="1056"/>
      <c r="E128" s="1056"/>
      <c r="F128" s="1056"/>
      <c r="G128" s="1056"/>
      <c r="H128" s="1056"/>
      <c r="I128" s="1056"/>
      <c r="J128" s="1056"/>
      <c r="K128" s="1056"/>
      <c r="L128" s="1056"/>
      <c r="M128" s="1056"/>
      <c r="N128" s="1056"/>
      <c r="O128" s="1056"/>
      <c r="P128" s="1056"/>
      <c r="Q128" s="1056"/>
      <c r="R128" s="1056"/>
      <c r="S128" s="1056"/>
      <c r="T128" s="1056"/>
      <c r="U128" s="1056"/>
      <c r="V128" s="1056"/>
      <c r="W128" s="1057" t="s">
        <v>474</v>
      </c>
      <c r="X128" s="1057"/>
      <c r="Y128" s="1057"/>
      <c r="Z128" s="1058"/>
      <c r="AA128" s="1059" t="s">
        <v>131</v>
      </c>
      <c r="AB128" s="1060"/>
      <c r="AC128" s="1060"/>
      <c r="AD128" s="1060"/>
      <c r="AE128" s="1061"/>
      <c r="AF128" s="1062" t="s">
        <v>131</v>
      </c>
      <c r="AG128" s="1060"/>
      <c r="AH128" s="1060"/>
      <c r="AI128" s="1060"/>
      <c r="AJ128" s="1061"/>
      <c r="AK128" s="1062" t="s">
        <v>131</v>
      </c>
      <c r="AL128" s="1060"/>
      <c r="AM128" s="1060"/>
      <c r="AN128" s="1060"/>
      <c r="AO128" s="1061"/>
      <c r="AP128" s="1063"/>
      <c r="AQ128" s="1064"/>
      <c r="AR128" s="1064"/>
      <c r="AS128" s="1064"/>
      <c r="AT128" s="1065"/>
      <c r="AU128" s="348"/>
      <c r="AV128" s="348"/>
      <c r="AW128" s="348"/>
      <c r="AX128" s="909" t="s">
        <v>475</v>
      </c>
      <c r="AY128" s="910"/>
      <c r="AZ128" s="910"/>
      <c r="BA128" s="910"/>
      <c r="BB128" s="910"/>
      <c r="BC128" s="910"/>
      <c r="BD128" s="910"/>
      <c r="BE128" s="911"/>
      <c r="BF128" s="1066" t="s">
        <v>131</v>
      </c>
      <c r="BG128" s="1067"/>
      <c r="BH128" s="1067"/>
      <c r="BI128" s="1067"/>
      <c r="BJ128" s="1067"/>
      <c r="BK128" s="1067"/>
      <c r="BL128" s="1068"/>
      <c r="BM128" s="1066">
        <v>15</v>
      </c>
      <c r="BN128" s="1067"/>
      <c r="BO128" s="1067"/>
      <c r="BP128" s="1067"/>
      <c r="BQ128" s="1067"/>
      <c r="BR128" s="1067"/>
      <c r="BS128" s="1068"/>
      <c r="BT128" s="1066">
        <v>20</v>
      </c>
      <c r="BU128" s="1067"/>
      <c r="BV128" s="1067"/>
      <c r="BW128" s="1067"/>
      <c r="BX128" s="1067"/>
      <c r="BY128" s="1067"/>
      <c r="BZ128" s="1089"/>
      <c r="CA128" s="244"/>
      <c r="CB128" s="244"/>
      <c r="CC128" s="244"/>
      <c r="CD128" s="244"/>
      <c r="CE128" s="244"/>
      <c r="CF128" s="244"/>
      <c r="CG128" s="348"/>
      <c r="CH128" s="348"/>
      <c r="CI128" s="348"/>
      <c r="CJ128" s="243"/>
      <c r="CK128" s="1037"/>
      <c r="CL128" s="1038"/>
      <c r="CM128" s="1038"/>
      <c r="CN128" s="1038"/>
      <c r="CO128" s="1039"/>
      <c r="CP128" s="1049" t="s">
        <v>476</v>
      </c>
      <c r="CQ128" s="739"/>
      <c r="CR128" s="739"/>
      <c r="CS128" s="739"/>
      <c r="CT128" s="739"/>
      <c r="CU128" s="739"/>
      <c r="CV128" s="739"/>
      <c r="CW128" s="739"/>
      <c r="CX128" s="739"/>
      <c r="CY128" s="739"/>
      <c r="CZ128" s="739"/>
      <c r="DA128" s="739"/>
      <c r="DB128" s="739"/>
      <c r="DC128" s="739"/>
      <c r="DD128" s="739"/>
      <c r="DE128" s="739"/>
      <c r="DF128" s="1050"/>
      <c r="DG128" s="1051" t="s">
        <v>131</v>
      </c>
      <c r="DH128" s="1052"/>
      <c r="DI128" s="1052"/>
      <c r="DJ128" s="1052"/>
      <c r="DK128" s="1052"/>
      <c r="DL128" s="1052" t="s">
        <v>131</v>
      </c>
      <c r="DM128" s="1052"/>
      <c r="DN128" s="1052"/>
      <c r="DO128" s="1052"/>
      <c r="DP128" s="1052"/>
      <c r="DQ128" s="1052" t="s">
        <v>131</v>
      </c>
      <c r="DR128" s="1052"/>
      <c r="DS128" s="1052"/>
      <c r="DT128" s="1052"/>
      <c r="DU128" s="1052"/>
      <c r="DV128" s="1053" t="s">
        <v>131</v>
      </c>
      <c r="DW128" s="1053"/>
      <c r="DX128" s="1053"/>
      <c r="DY128" s="1053"/>
      <c r="DZ128" s="1054"/>
    </row>
    <row r="129" spans="1:131" s="224" customFormat="1" ht="26.25" customHeight="1" x14ac:dyDescent="0.2">
      <c r="A129" s="947" t="s">
        <v>110</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477</v>
      </c>
      <c r="X129" s="1084"/>
      <c r="Y129" s="1084"/>
      <c r="Z129" s="1085"/>
      <c r="AA129" s="971">
        <v>3922826</v>
      </c>
      <c r="AB129" s="972"/>
      <c r="AC129" s="972"/>
      <c r="AD129" s="972"/>
      <c r="AE129" s="973"/>
      <c r="AF129" s="974">
        <v>4156167</v>
      </c>
      <c r="AG129" s="972"/>
      <c r="AH129" s="972"/>
      <c r="AI129" s="972"/>
      <c r="AJ129" s="973"/>
      <c r="AK129" s="974">
        <v>4095916</v>
      </c>
      <c r="AL129" s="972"/>
      <c r="AM129" s="972"/>
      <c r="AN129" s="972"/>
      <c r="AO129" s="973"/>
      <c r="AP129" s="1086"/>
      <c r="AQ129" s="1087"/>
      <c r="AR129" s="1087"/>
      <c r="AS129" s="1087"/>
      <c r="AT129" s="1088"/>
      <c r="AU129" s="226"/>
      <c r="AV129" s="226"/>
      <c r="AW129" s="226"/>
      <c r="AX129" s="1078" t="s">
        <v>478</v>
      </c>
      <c r="AY129" s="936"/>
      <c r="AZ129" s="936"/>
      <c r="BA129" s="936"/>
      <c r="BB129" s="936"/>
      <c r="BC129" s="936"/>
      <c r="BD129" s="936"/>
      <c r="BE129" s="937"/>
      <c r="BF129" s="1079" t="s">
        <v>131</v>
      </c>
      <c r="BG129" s="1080"/>
      <c r="BH129" s="1080"/>
      <c r="BI129" s="1080"/>
      <c r="BJ129" s="1080"/>
      <c r="BK129" s="1080"/>
      <c r="BL129" s="1081"/>
      <c r="BM129" s="1079">
        <v>20</v>
      </c>
      <c r="BN129" s="1080"/>
      <c r="BO129" s="1080"/>
      <c r="BP129" s="1080"/>
      <c r="BQ129" s="1080"/>
      <c r="BR129" s="1080"/>
      <c r="BS129" s="1081"/>
      <c r="BT129" s="1079">
        <v>30</v>
      </c>
      <c r="BU129" s="1080"/>
      <c r="BV129" s="1080"/>
      <c r="BW129" s="1080"/>
      <c r="BX129" s="1080"/>
      <c r="BY129" s="1080"/>
      <c r="BZ129" s="1082"/>
      <c r="CA129" s="245"/>
      <c r="CB129" s="245"/>
      <c r="CC129" s="245"/>
      <c r="CD129" s="245"/>
      <c r="CE129" s="245"/>
      <c r="CF129" s="245"/>
      <c r="CG129" s="245"/>
      <c r="CH129" s="245"/>
      <c r="CI129" s="245"/>
      <c r="CJ129" s="245"/>
      <c r="CK129" s="245"/>
      <c r="CL129" s="245"/>
      <c r="CM129" s="245"/>
      <c r="CN129" s="245"/>
      <c r="CO129" s="245"/>
      <c r="CP129" s="245"/>
      <c r="CQ129" s="245"/>
      <c r="CR129" s="245"/>
      <c r="CS129" s="245"/>
      <c r="CT129" s="245"/>
      <c r="CU129" s="245"/>
      <c r="CV129" s="245"/>
      <c r="CW129" s="245"/>
      <c r="CX129" s="245"/>
      <c r="CY129" s="245"/>
      <c r="CZ129" s="245"/>
      <c r="DA129" s="245"/>
      <c r="DB129" s="245"/>
      <c r="DC129" s="245"/>
      <c r="DD129" s="245"/>
      <c r="DE129" s="245"/>
      <c r="DF129" s="245"/>
      <c r="DG129" s="245"/>
      <c r="DH129" s="245"/>
      <c r="DI129" s="245"/>
      <c r="DJ129" s="245"/>
      <c r="DK129" s="245"/>
      <c r="DL129" s="245"/>
      <c r="DM129" s="245"/>
      <c r="DN129" s="245"/>
      <c r="DO129" s="245"/>
      <c r="DP129" s="226"/>
      <c r="DQ129" s="226"/>
      <c r="DR129" s="226"/>
      <c r="DS129" s="226"/>
      <c r="DT129" s="226"/>
      <c r="DU129" s="226"/>
      <c r="DV129" s="226"/>
      <c r="DW129" s="226"/>
      <c r="DX129" s="226"/>
      <c r="DY129" s="226"/>
      <c r="DZ129" s="226"/>
    </row>
    <row r="130" spans="1:131" s="224" customFormat="1" ht="26.25" customHeight="1" x14ac:dyDescent="0.2">
      <c r="A130" s="947" t="s">
        <v>479</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480</v>
      </c>
      <c r="X130" s="1084"/>
      <c r="Y130" s="1084"/>
      <c r="Z130" s="1085"/>
      <c r="AA130" s="971">
        <v>577066</v>
      </c>
      <c r="AB130" s="972"/>
      <c r="AC130" s="972"/>
      <c r="AD130" s="972"/>
      <c r="AE130" s="973"/>
      <c r="AF130" s="974">
        <v>593321</v>
      </c>
      <c r="AG130" s="972"/>
      <c r="AH130" s="972"/>
      <c r="AI130" s="972"/>
      <c r="AJ130" s="973"/>
      <c r="AK130" s="974">
        <v>591851</v>
      </c>
      <c r="AL130" s="972"/>
      <c r="AM130" s="972"/>
      <c r="AN130" s="972"/>
      <c r="AO130" s="973"/>
      <c r="AP130" s="1086"/>
      <c r="AQ130" s="1087"/>
      <c r="AR130" s="1087"/>
      <c r="AS130" s="1087"/>
      <c r="AT130" s="1088"/>
      <c r="AU130" s="226"/>
      <c r="AV130" s="226"/>
      <c r="AW130" s="226"/>
      <c r="AX130" s="1078" t="s">
        <v>481</v>
      </c>
      <c r="AY130" s="936"/>
      <c r="AZ130" s="936"/>
      <c r="BA130" s="936"/>
      <c r="BB130" s="936"/>
      <c r="BC130" s="936"/>
      <c r="BD130" s="936"/>
      <c r="BE130" s="937"/>
      <c r="BF130" s="1114">
        <v>4.9000000000000004</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45"/>
      <c r="CB130" s="245"/>
      <c r="CC130" s="245"/>
      <c r="CD130" s="245"/>
      <c r="CE130" s="245"/>
      <c r="CF130" s="245"/>
      <c r="CG130" s="245"/>
      <c r="CH130" s="245"/>
      <c r="CI130" s="245"/>
      <c r="CJ130" s="245"/>
      <c r="CK130" s="245"/>
      <c r="CL130" s="245"/>
      <c r="CM130" s="245"/>
      <c r="CN130" s="245"/>
      <c r="CO130" s="245"/>
      <c r="CP130" s="245"/>
      <c r="CQ130" s="245"/>
      <c r="CR130" s="245"/>
      <c r="CS130" s="245"/>
      <c r="CT130" s="245"/>
      <c r="CU130" s="245"/>
      <c r="CV130" s="245"/>
      <c r="CW130" s="245"/>
      <c r="CX130" s="245"/>
      <c r="CY130" s="245"/>
      <c r="CZ130" s="245"/>
      <c r="DA130" s="245"/>
      <c r="DB130" s="245"/>
      <c r="DC130" s="245"/>
      <c r="DD130" s="245"/>
      <c r="DE130" s="245"/>
      <c r="DF130" s="245"/>
      <c r="DG130" s="245"/>
      <c r="DH130" s="245"/>
      <c r="DI130" s="245"/>
      <c r="DJ130" s="245"/>
      <c r="DK130" s="245"/>
      <c r="DL130" s="245"/>
      <c r="DM130" s="245"/>
      <c r="DN130" s="245"/>
      <c r="DO130" s="245"/>
      <c r="DP130" s="226"/>
      <c r="DQ130" s="226"/>
      <c r="DR130" s="226"/>
      <c r="DS130" s="226"/>
      <c r="DT130" s="226"/>
      <c r="DU130" s="226"/>
      <c r="DV130" s="226"/>
      <c r="DW130" s="226"/>
      <c r="DX130" s="226"/>
      <c r="DY130" s="226"/>
      <c r="DZ130" s="226"/>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482</v>
      </c>
      <c r="X131" s="1121"/>
      <c r="Y131" s="1121"/>
      <c r="Z131" s="1122"/>
      <c r="AA131" s="1017">
        <v>3345760</v>
      </c>
      <c r="AB131" s="999"/>
      <c r="AC131" s="999"/>
      <c r="AD131" s="999"/>
      <c r="AE131" s="1000"/>
      <c r="AF131" s="998">
        <v>3562846</v>
      </c>
      <c r="AG131" s="999"/>
      <c r="AH131" s="999"/>
      <c r="AI131" s="999"/>
      <c r="AJ131" s="1000"/>
      <c r="AK131" s="998">
        <v>3504065</v>
      </c>
      <c r="AL131" s="999"/>
      <c r="AM131" s="999"/>
      <c r="AN131" s="999"/>
      <c r="AO131" s="1000"/>
      <c r="AP131" s="1123"/>
      <c r="AQ131" s="1124"/>
      <c r="AR131" s="1124"/>
      <c r="AS131" s="1124"/>
      <c r="AT131" s="1125"/>
      <c r="AU131" s="226"/>
      <c r="AV131" s="226"/>
      <c r="AW131" s="226"/>
      <c r="AX131" s="1096" t="s">
        <v>483</v>
      </c>
      <c r="AY131" s="739"/>
      <c r="AZ131" s="739"/>
      <c r="BA131" s="739"/>
      <c r="BB131" s="739"/>
      <c r="BC131" s="739"/>
      <c r="BD131" s="739"/>
      <c r="BE131" s="1050"/>
      <c r="BF131" s="1097" t="s">
        <v>131</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45"/>
      <c r="CB131" s="245"/>
      <c r="CC131" s="245"/>
      <c r="CD131" s="245"/>
      <c r="CE131" s="245"/>
      <c r="CF131" s="245"/>
      <c r="CG131" s="245"/>
      <c r="CH131" s="245"/>
      <c r="CI131" s="245"/>
      <c r="CJ131" s="245"/>
      <c r="CK131" s="245"/>
      <c r="CL131" s="245"/>
      <c r="CM131" s="245"/>
      <c r="CN131" s="245"/>
      <c r="CO131" s="245"/>
      <c r="CP131" s="245"/>
      <c r="CQ131" s="245"/>
      <c r="CR131" s="245"/>
      <c r="CS131" s="245"/>
      <c r="CT131" s="245"/>
      <c r="CU131" s="245"/>
      <c r="CV131" s="245"/>
      <c r="CW131" s="245"/>
      <c r="CX131" s="245"/>
      <c r="CY131" s="245"/>
      <c r="CZ131" s="245"/>
      <c r="DA131" s="245"/>
      <c r="DB131" s="245"/>
      <c r="DC131" s="245"/>
      <c r="DD131" s="245"/>
      <c r="DE131" s="245"/>
      <c r="DF131" s="245"/>
      <c r="DG131" s="245"/>
      <c r="DH131" s="245"/>
      <c r="DI131" s="245"/>
      <c r="DJ131" s="245"/>
      <c r="DK131" s="245"/>
      <c r="DL131" s="245"/>
      <c r="DM131" s="245"/>
      <c r="DN131" s="245"/>
      <c r="DO131" s="245"/>
      <c r="DP131" s="226"/>
      <c r="DQ131" s="226"/>
      <c r="DR131" s="226"/>
      <c r="DS131" s="226"/>
      <c r="DT131" s="226"/>
      <c r="DU131" s="226"/>
      <c r="DV131" s="226"/>
      <c r="DW131" s="226"/>
      <c r="DX131" s="226"/>
      <c r="DY131" s="226"/>
      <c r="DZ131" s="226"/>
    </row>
    <row r="132" spans="1:131" s="224" customFormat="1" ht="26.25" customHeight="1" x14ac:dyDescent="0.2">
      <c r="A132" s="1103" t="s">
        <v>484</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485</v>
      </c>
      <c r="W132" s="1107"/>
      <c r="X132" s="1107"/>
      <c r="Y132" s="1107"/>
      <c r="Z132" s="1108"/>
      <c r="AA132" s="1109">
        <v>4.4850796229999998</v>
      </c>
      <c r="AB132" s="1110"/>
      <c r="AC132" s="1110"/>
      <c r="AD132" s="1110"/>
      <c r="AE132" s="1111"/>
      <c r="AF132" s="1112">
        <v>4.7676211659999996</v>
      </c>
      <c r="AG132" s="1110"/>
      <c r="AH132" s="1110"/>
      <c r="AI132" s="1110"/>
      <c r="AJ132" s="1111"/>
      <c r="AK132" s="1112">
        <v>5.5981552849999998</v>
      </c>
      <c r="AL132" s="1110"/>
      <c r="AM132" s="1110"/>
      <c r="AN132" s="1110"/>
      <c r="AO132" s="1111"/>
      <c r="AP132" s="1014"/>
      <c r="AQ132" s="1015"/>
      <c r="AR132" s="1015"/>
      <c r="AS132" s="1015"/>
      <c r="AT132" s="1113"/>
      <c r="AU132" s="246"/>
      <c r="AV132" s="226"/>
      <c r="AW132" s="226"/>
      <c r="AX132" s="226"/>
      <c r="AY132" s="226"/>
      <c r="AZ132" s="226"/>
      <c r="BA132" s="226"/>
      <c r="BB132" s="226"/>
      <c r="BC132" s="226"/>
      <c r="BD132" s="226"/>
      <c r="BE132" s="226"/>
      <c r="BF132" s="226"/>
      <c r="BG132" s="226"/>
      <c r="BH132" s="226"/>
      <c r="BI132" s="226"/>
      <c r="BJ132" s="226"/>
      <c r="BK132" s="226"/>
      <c r="BL132" s="226"/>
      <c r="BM132" s="226"/>
      <c r="BN132" s="226"/>
      <c r="BO132" s="226"/>
      <c r="BP132" s="226"/>
      <c r="BQ132" s="226"/>
      <c r="BR132" s="226"/>
      <c r="BS132" s="227"/>
      <c r="BT132" s="226"/>
      <c r="BU132" s="226"/>
      <c r="BV132" s="226"/>
      <c r="BW132" s="226"/>
      <c r="BX132" s="226"/>
      <c r="BY132" s="226"/>
      <c r="BZ132" s="226"/>
      <c r="CA132" s="245"/>
      <c r="CB132" s="245"/>
      <c r="CC132" s="245"/>
      <c r="CD132" s="245"/>
      <c r="CE132" s="245"/>
      <c r="CF132" s="245"/>
      <c r="CG132" s="245"/>
      <c r="CH132" s="245"/>
      <c r="CI132" s="245"/>
      <c r="CJ132" s="245"/>
      <c r="CK132" s="245"/>
      <c r="CL132" s="245"/>
      <c r="CM132" s="245"/>
      <c r="CN132" s="245"/>
      <c r="CO132" s="245"/>
      <c r="CP132" s="245"/>
      <c r="CQ132" s="245"/>
      <c r="CR132" s="245"/>
      <c r="CS132" s="245"/>
      <c r="CT132" s="245"/>
      <c r="CU132" s="245"/>
      <c r="CV132" s="245"/>
      <c r="CW132" s="245"/>
      <c r="CX132" s="245"/>
      <c r="CY132" s="245"/>
      <c r="CZ132" s="245"/>
      <c r="DA132" s="245"/>
      <c r="DB132" s="245"/>
      <c r="DC132" s="245"/>
      <c r="DD132" s="245"/>
      <c r="DE132" s="245"/>
      <c r="DF132" s="245"/>
      <c r="DG132" s="245"/>
      <c r="DH132" s="245"/>
      <c r="DI132" s="245"/>
      <c r="DJ132" s="245"/>
      <c r="DK132" s="245"/>
      <c r="DL132" s="245"/>
      <c r="DM132" s="245"/>
      <c r="DN132" s="245"/>
      <c r="DO132" s="245"/>
      <c r="DP132" s="226"/>
      <c r="DQ132" s="226"/>
      <c r="DR132" s="226"/>
      <c r="DS132" s="226"/>
      <c r="DT132" s="226"/>
      <c r="DU132" s="226"/>
      <c r="DV132" s="226"/>
      <c r="DW132" s="226"/>
      <c r="DX132" s="226"/>
      <c r="DY132" s="226"/>
      <c r="DZ132" s="226"/>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486</v>
      </c>
      <c r="W133" s="1090"/>
      <c r="X133" s="1090"/>
      <c r="Y133" s="1090"/>
      <c r="Z133" s="1091"/>
      <c r="AA133" s="1092">
        <v>4.4000000000000004</v>
      </c>
      <c r="AB133" s="1093"/>
      <c r="AC133" s="1093"/>
      <c r="AD133" s="1093"/>
      <c r="AE133" s="1094"/>
      <c r="AF133" s="1092">
        <v>4.5</v>
      </c>
      <c r="AG133" s="1093"/>
      <c r="AH133" s="1093"/>
      <c r="AI133" s="1093"/>
      <c r="AJ133" s="1094"/>
      <c r="AK133" s="1092">
        <v>4.9000000000000004</v>
      </c>
      <c r="AL133" s="1093"/>
      <c r="AM133" s="1093"/>
      <c r="AN133" s="1093"/>
      <c r="AO133" s="1094"/>
      <c r="AP133" s="1041"/>
      <c r="AQ133" s="1042"/>
      <c r="AR133" s="1042"/>
      <c r="AS133" s="1042"/>
      <c r="AT133" s="1095"/>
      <c r="AU133" s="226"/>
      <c r="AV133" s="226"/>
      <c r="AW133" s="226"/>
      <c r="AX133" s="226"/>
      <c r="AY133" s="226"/>
      <c r="AZ133" s="226"/>
      <c r="BA133" s="226"/>
      <c r="BB133" s="226"/>
      <c r="BC133" s="226"/>
      <c r="BD133" s="226"/>
      <c r="BE133" s="226"/>
      <c r="BF133" s="226"/>
      <c r="BG133" s="226"/>
      <c r="BH133" s="226"/>
      <c r="BI133" s="226"/>
      <c r="BJ133" s="226"/>
      <c r="BK133" s="226"/>
      <c r="BL133" s="226"/>
      <c r="BM133" s="226"/>
      <c r="BN133" s="245"/>
      <c r="BO133" s="245"/>
      <c r="BP133" s="245"/>
      <c r="BQ133" s="245"/>
      <c r="BR133" s="245"/>
      <c r="BS133" s="245"/>
      <c r="BT133" s="245"/>
      <c r="BU133" s="245"/>
      <c r="BV133" s="245"/>
      <c r="BW133" s="245"/>
      <c r="BX133" s="245"/>
      <c r="BY133" s="245"/>
      <c r="BZ133" s="245"/>
      <c r="CA133" s="245"/>
      <c r="CB133" s="245"/>
      <c r="CC133" s="245"/>
      <c r="CD133" s="245"/>
      <c r="CE133" s="245"/>
      <c r="CF133" s="245"/>
      <c r="CG133" s="245"/>
      <c r="CH133" s="245"/>
      <c r="CI133" s="245"/>
      <c r="CJ133" s="245"/>
      <c r="CK133" s="245"/>
      <c r="CL133" s="245"/>
      <c r="CM133" s="245"/>
      <c r="CN133" s="245"/>
      <c r="CO133" s="245"/>
      <c r="CP133" s="245"/>
      <c r="CQ133" s="245"/>
      <c r="CR133" s="245"/>
      <c r="CS133" s="245"/>
      <c r="CT133" s="245"/>
      <c r="CU133" s="245"/>
      <c r="CV133" s="245"/>
      <c r="CW133" s="245"/>
      <c r="CX133" s="245"/>
      <c r="CY133" s="245"/>
      <c r="CZ133" s="245"/>
      <c r="DA133" s="245"/>
      <c r="DB133" s="245"/>
      <c r="DC133" s="245"/>
      <c r="DD133" s="245"/>
      <c r="DE133" s="245"/>
      <c r="DF133" s="245"/>
      <c r="DG133" s="245"/>
      <c r="DH133" s="245"/>
      <c r="DI133" s="245"/>
      <c r="DJ133" s="245"/>
      <c r="DK133" s="245"/>
      <c r="DL133" s="245"/>
      <c r="DM133" s="245"/>
      <c r="DN133" s="245"/>
      <c r="DO133" s="245"/>
      <c r="DP133" s="226"/>
      <c r="DQ133" s="226"/>
      <c r="DR133" s="226"/>
      <c r="DS133" s="226"/>
      <c r="DT133" s="226"/>
      <c r="DU133" s="226"/>
      <c r="DV133" s="226"/>
      <c r="DW133" s="226"/>
      <c r="DX133" s="226"/>
      <c r="DY133" s="226"/>
      <c r="DZ133" s="226"/>
    </row>
    <row r="134" spans="1:131" ht="11.25" customHeight="1" x14ac:dyDescent="0.2">
      <c r="A134" s="247"/>
      <c r="B134" s="247"/>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26"/>
      <c r="AV134" s="226"/>
      <c r="AW134" s="226"/>
      <c r="AX134" s="226"/>
      <c r="AY134" s="226"/>
      <c r="AZ134" s="226"/>
      <c r="BA134" s="226"/>
      <c r="BB134" s="226"/>
      <c r="BC134" s="226"/>
      <c r="BD134" s="226"/>
      <c r="BE134" s="226"/>
      <c r="BF134" s="226"/>
      <c r="BG134" s="226"/>
      <c r="BH134" s="226"/>
      <c r="BI134" s="226"/>
      <c r="BJ134" s="226"/>
      <c r="BK134" s="226"/>
      <c r="BL134" s="226"/>
      <c r="BM134" s="226"/>
      <c r="BN134" s="245"/>
      <c r="BO134" s="245"/>
      <c r="BP134" s="245"/>
      <c r="BQ134" s="245"/>
      <c r="BR134" s="245"/>
      <c r="BS134" s="245"/>
      <c r="BT134" s="245"/>
      <c r="BU134" s="245"/>
      <c r="BV134" s="245"/>
      <c r="BW134" s="245"/>
      <c r="BX134" s="245"/>
      <c r="BY134" s="245"/>
      <c r="BZ134" s="245"/>
      <c r="CA134" s="245"/>
      <c r="CB134" s="245"/>
      <c r="CC134" s="245"/>
      <c r="CD134" s="245"/>
      <c r="CE134" s="245"/>
      <c r="CF134" s="245"/>
      <c r="CG134" s="245"/>
      <c r="CH134" s="245"/>
      <c r="CI134" s="245"/>
      <c r="CJ134" s="245"/>
      <c r="CK134" s="245"/>
      <c r="CL134" s="245"/>
      <c r="CM134" s="245"/>
      <c r="CN134" s="245"/>
      <c r="CO134" s="245"/>
      <c r="CP134" s="245"/>
      <c r="CQ134" s="245"/>
      <c r="CR134" s="245"/>
      <c r="CS134" s="245"/>
      <c r="CT134" s="245"/>
      <c r="CU134" s="245"/>
      <c r="CV134" s="245"/>
      <c r="CW134" s="245"/>
      <c r="CX134" s="245"/>
      <c r="CY134" s="245"/>
      <c r="CZ134" s="245"/>
      <c r="DA134" s="245"/>
      <c r="DB134" s="245"/>
      <c r="DC134" s="245"/>
      <c r="DD134" s="245"/>
      <c r="DE134" s="245"/>
      <c r="DF134" s="245"/>
      <c r="DG134" s="245"/>
      <c r="DH134" s="245"/>
      <c r="DI134" s="245"/>
      <c r="DJ134" s="245"/>
      <c r="DK134" s="245"/>
      <c r="DL134" s="245"/>
      <c r="DM134" s="245"/>
      <c r="DN134" s="245"/>
      <c r="DO134" s="245"/>
      <c r="DP134" s="226"/>
      <c r="DQ134" s="226"/>
      <c r="DR134" s="226"/>
      <c r="DS134" s="226"/>
      <c r="DT134" s="226"/>
      <c r="DU134" s="226"/>
      <c r="DV134" s="226"/>
      <c r="DW134" s="226"/>
      <c r="DX134" s="226"/>
      <c r="DY134" s="226"/>
      <c r="DZ134" s="226"/>
      <c r="EA134" s="224"/>
    </row>
    <row r="135" spans="1:131" ht="14" hidden="1" x14ac:dyDescent="0.2">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c r="BV135" s="247"/>
      <c r="BW135" s="247"/>
      <c r="BX135" s="247"/>
      <c r="BY135" s="247"/>
      <c r="BZ135" s="247"/>
      <c r="CA135" s="247"/>
      <c r="CB135" s="247"/>
      <c r="CC135" s="247"/>
      <c r="CD135" s="247"/>
      <c r="CE135" s="247"/>
      <c r="CF135" s="247"/>
      <c r="CG135" s="247"/>
      <c r="CH135" s="247"/>
      <c r="CI135" s="247"/>
      <c r="CJ135" s="247"/>
      <c r="CK135" s="247"/>
      <c r="CL135" s="247"/>
      <c r="CM135" s="247"/>
      <c r="CN135" s="247"/>
      <c r="CO135" s="247"/>
      <c r="CP135" s="247"/>
      <c r="CQ135" s="247"/>
      <c r="CR135" s="247"/>
      <c r="CS135" s="247"/>
      <c r="CT135" s="247"/>
      <c r="CU135" s="247"/>
      <c r="CV135" s="247"/>
      <c r="CW135" s="247"/>
      <c r="CX135" s="247"/>
      <c r="CY135" s="247"/>
      <c r="CZ135" s="247"/>
      <c r="DA135" s="247"/>
      <c r="DB135" s="247"/>
      <c r="DC135" s="247"/>
      <c r="DD135" s="247"/>
      <c r="DE135" s="247"/>
      <c r="DF135" s="247"/>
      <c r="DG135" s="247"/>
      <c r="DH135" s="247"/>
      <c r="DI135" s="247"/>
      <c r="DJ135" s="247"/>
      <c r="DK135" s="247"/>
      <c r="DL135" s="247"/>
      <c r="DM135" s="247"/>
      <c r="DN135" s="247"/>
      <c r="DO135" s="247"/>
      <c r="DP135" s="247"/>
      <c r="DQ135" s="247"/>
      <c r="DR135" s="247"/>
      <c r="DS135" s="247"/>
      <c r="DT135" s="247"/>
      <c r="DU135" s="247"/>
      <c r="DV135" s="247"/>
      <c r="DW135" s="247"/>
      <c r="DX135" s="247"/>
      <c r="DY135" s="247"/>
      <c r="DZ135" s="247"/>
    </row>
  </sheetData>
  <sheetProtection algorithmName="SHA-512" hashValue="DR0nvPilLX8D7STn5K2wKy22byCPl/w4WU7LapWxVAQ9PAdaBZIgEkrOk1au7+hMvYjL6Z7CNgFYp1DZyOB9kg==" saltValue="8mEMwWuLgaOpAVBNKXQjU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502C0-8233-4CE5-A48B-7C4B532D4D39}">
  <sheetPr>
    <pageSetUpPr fitToPage="1"/>
  </sheetPr>
  <dimension ref="A1:DQ105"/>
  <sheetViews>
    <sheetView showGridLines="0" view="pageBreakPreview" topLeftCell="AG70" zoomScale="70" zoomScaleNormal="85" zoomScaleSheetLayoutView="70" workbookViewId="0">
      <selection activeCell="AX64" sqref="AX64"/>
    </sheetView>
  </sheetViews>
  <sheetFormatPr defaultColWidth="0" defaultRowHeight="13.5" customHeight="1" zeroHeight="1" x14ac:dyDescent="0.2"/>
  <cols>
    <col min="1" max="120" width="2.7265625" style="249" customWidth="1"/>
    <col min="121" max="121" width="0" style="248" hidden="1" customWidth="1"/>
    <col min="122" max="16384" width="9" style="248" hidden="1"/>
  </cols>
  <sheetData>
    <row r="1" spans="1:120" ht="13" x14ac:dyDescent="0.2">
      <c r="A1" s="248"/>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48"/>
    </row>
    <row r="17" spans="119:120" ht="13" x14ac:dyDescent="0.2">
      <c r="DP17" s="248"/>
    </row>
    <row r="18" spans="119:120" ht="13" x14ac:dyDescent="0.2"/>
    <row r="19" spans="119:120" ht="13" x14ac:dyDescent="0.2"/>
    <row r="20" spans="119:120" ht="13" x14ac:dyDescent="0.2">
      <c r="DO20" s="248"/>
      <c r="DP20" s="248"/>
    </row>
    <row r="21" spans="119:120" ht="13" x14ac:dyDescent="0.2">
      <c r="DP21" s="248"/>
    </row>
    <row r="22" spans="119:120" ht="13" x14ac:dyDescent="0.2"/>
    <row r="23" spans="119:120" ht="13" x14ac:dyDescent="0.2">
      <c r="DO23" s="248"/>
      <c r="DP23" s="248"/>
    </row>
    <row r="24" spans="119:120" ht="13" x14ac:dyDescent="0.2">
      <c r="DP24" s="248"/>
    </row>
    <row r="25" spans="119:120" ht="13" x14ac:dyDescent="0.2">
      <c r="DP25" s="248"/>
    </row>
    <row r="26" spans="119:120" ht="13" x14ac:dyDescent="0.2">
      <c r="DO26" s="248"/>
      <c r="DP26" s="248"/>
    </row>
    <row r="27" spans="119:120" ht="13" x14ac:dyDescent="0.2"/>
    <row r="28" spans="119:120" ht="13" x14ac:dyDescent="0.2">
      <c r="DO28" s="248"/>
      <c r="DP28" s="248"/>
    </row>
    <row r="29" spans="119:120" ht="13" x14ac:dyDescent="0.2">
      <c r="DP29" s="248"/>
    </row>
    <row r="30" spans="119:120" ht="13" x14ac:dyDescent="0.2"/>
    <row r="31" spans="119:120" ht="13" x14ac:dyDescent="0.2">
      <c r="DO31" s="248"/>
      <c r="DP31" s="248"/>
    </row>
    <row r="32" spans="119:120" ht="13" x14ac:dyDescent="0.2"/>
    <row r="33" spans="98:120" ht="13" x14ac:dyDescent="0.2">
      <c r="DO33" s="248"/>
      <c r="DP33" s="248"/>
    </row>
    <row r="34" spans="98:120" ht="13" x14ac:dyDescent="0.2">
      <c r="DM34" s="248"/>
    </row>
    <row r="35" spans="98:120" ht="13" x14ac:dyDescent="0.2">
      <c r="CT35" s="248"/>
      <c r="CU35" s="248"/>
      <c r="CV35" s="248"/>
      <c r="CY35" s="248"/>
      <c r="CZ35" s="248"/>
      <c r="DA35" s="248"/>
      <c r="DD35" s="248"/>
      <c r="DE35" s="248"/>
      <c r="DF35" s="248"/>
      <c r="DI35" s="248"/>
      <c r="DJ35" s="248"/>
      <c r="DK35" s="248"/>
      <c r="DM35" s="248"/>
      <c r="DN35" s="248"/>
      <c r="DO35" s="248"/>
      <c r="DP35" s="248"/>
    </row>
    <row r="36" spans="98:120" ht="13" x14ac:dyDescent="0.2"/>
    <row r="37" spans="98:120" ht="13" x14ac:dyDescent="0.2">
      <c r="CW37" s="248"/>
      <c r="DB37" s="248"/>
      <c r="DG37" s="248"/>
      <c r="DL37" s="248"/>
      <c r="DP37" s="248"/>
    </row>
    <row r="38" spans="98:120" ht="13" x14ac:dyDescent="0.2">
      <c r="CT38" s="248"/>
      <c r="CU38" s="248"/>
      <c r="CV38" s="248"/>
      <c r="CW38" s="248"/>
      <c r="CY38" s="248"/>
      <c r="CZ38" s="248"/>
      <c r="DA38" s="248"/>
      <c r="DB38" s="248"/>
      <c r="DD38" s="248"/>
      <c r="DE38" s="248"/>
      <c r="DF38" s="248"/>
      <c r="DG38" s="248"/>
      <c r="DI38" s="248"/>
      <c r="DJ38" s="248"/>
      <c r="DK38" s="248"/>
      <c r="DL38" s="248"/>
      <c r="DN38" s="248"/>
      <c r="DO38" s="248"/>
      <c r="DP38" s="24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48"/>
      <c r="DO49" s="248"/>
      <c r="DP49" s="24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48"/>
      <c r="CS63" s="248"/>
      <c r="CX63" s="248"/>
      <c r="DC63" s="248"/>
      <c r="DH63" s="248"/>
    </row>
    <row r="64" spans="22:120" ht="13" x14ac:dyDescent="0.2">
      <c r="V64" s="248"/>
    </row>
    <row r="65" spans="15:120" ht="13" x14ac:dyDescent="0.2">
      <c r="X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48"/>
      <c r="BF65" s="248"/>
      <c r="BG65" s="248"/>
      <c r="BH65" s="248"/>
      <c r="BI65" s="248"/>
      <c r="BJ65" s="248"/>
      <c r="BK65" s="248"/>
      <c r="BL65" s="248"/>
      <c r="BM65" s="248"/>
      <c r="BN65" s="248"/>
      <c r="BO65" s="248"/>
      <c r="BP65" s="248"/>
      <c r="BQ65" s="248"/>
      <c r="BR65" s="248"/>
      <c r="BS65" s="248"/>
      <c r="BT65" s="248"/>
      <c r="BU65" s="248"/>
      <c r="BV65" s="248"/>
      <c r="BW65" s="248"/>
      <c r="BX65" s="248"/>
      <c r="BY65" s="248"/>
      <c r="BZ65" s="248"/>
      <c r="CA65" s="248"/>
      <c r="CB65" s="248"/>
      <c r="CC65" s="248"/>
      <c r="CD65" s="248"/>
      <c r="CE65" s="248"/>
      <c r="CF65" s="248"/>
      <c r="CG65" s="248"/>
      <c r="CH65" s="248"/>
      <c r="CI65" s="248"/>
      <c r="CJ65" s="248"/>
      <c r="CK65" s="248"/>
      <c r="CL65" s="248"/>
      <c r="CM65" s="248"/>
      <c r="CN65" s="248"/>
      <c r="CO65" s="248"/>
      <c r="CP65" s="248"/>
      <c r="CQ65" s="248"/>
      <c r="CR65" s="248"/>
      <c r="CU65" s="248"/>
      <c r="CZ65" s="248"/>
      <c r="DE65" s="248"/>
      <c r="DJ65" s="248"/>
    </row>
    <row r="66" spans="15:120" ht="13" x14ac:dyDescent="0.2">
      <c r="Q66" s="248"/>
      <c r="S66" s="248"/>
      <c r="U66" s="248"/>
      <c r="DM66" s="248"/>
    </row>
    <row r="67" spans="15:120" ht="13" x14ac:dyDescent="0.2">
      <c r="O67" s="248"/>
      <c r="P67" s="248"/>
      <c r="R67" s="248"/>
      <c r="T67" s="248"/>
      <c r="Y67" s="248"/>
      <c r="CT67" s="248"/>
      <c r="CV67" s="248"/>
      <c r="CW67" s="248"/>
      <c r="CY67" s="248"/>
      <c r="DA67" s="248"/>
      <c r="DB67" s="248"/>
      <c r="DD67" s="248"/>
      <c r="DF67" s="248"/>
      <c r="DG67" s="248"/>
      <c r="DI67" s="248"/>
      <c r="DK67" s="248"/>
      <c r="DL67" s="248"/>
      <c r="DN67" s="248"/>
      <c r="DO67" s="248"/>
      <c r="DP67" s="248"/>
    </row>
    <row r="68" spans="15:120" ht="13" x14ac:dyDescent="0.2"/>
    <row r="69" spans="15:120" ht="13" x14ac:dyDescent="0.2"/>
    <row r="70" spans="15:120" ht="13" x14ac:dyDescent="0.2"/>
    <row r="71" spans="15:120" ht="13" x14ac:dyDescent="0.2"/>
    <row r="72" spans="15:120" ht="13" x14ac:dyDescent="0.2">
      <c r="DP72" s="248"/>
    </row>
    <row r="73" spans="15:120" ht="13" x14ac:dyDescent="0.2">
      <c r="DP73" s="24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48"/>
      <c r="CX96" s="248"/>
      <c r="DC96" s="248"/>
      <c r="DH96" s="248"/>
    </row>
    <row r="97" spans="24:120" ht="13" x14ac:dyDescent="0.2">
      <c r="CS97" s="248"/>
      <c r="CX97" s="248"/>
      <c r="DC97" s="248"/>
      <c r="DH97" s="248"/>
      <c r="DP97" s="249" t="s">
        <v>487</v>
      </c>
    </row>
    <row r="98" spans="24:120" ht="13" hidden="1" x14ac:dyDescent="0.2">
      <c r="CS98" s="248"/>
      <c r="CX98" s="248"/>
      <c r="DC98" s="248"/>
      <c r="DH98" s="248"/>
    </row>
    <row r="99" spans="24:120" ht="13" hidden="1" x14ac:dyDescent="0.2">
      <c r="CS99" s="248"/>
      <c r="CX99" s="248"/>
      <c r="DC99" s="248"/>
      <c r="DH99" s="248"/>
    </row>
    <row r="101" spans="24:120" ht="12" hidden="1" customHeight="1" x14ac:dyDescent="0.2">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8"/>
      <c r="BA101" s="248"/>
      <c r="BB101" s="248"/>
      <c r="BC101" s="248"/>
      <c r="BD101" s="248"/>
      <c r="BE101" s="248"/>
      <c r="BF101" s="248"/>
      <c r="BG101" s="248"/>
      <c r="BH101" s="248"/>
      <c r="BI101" s="248"/>
      <c r="BJ101" s="248"/>
      <c r="BK101" s="248"/>
      <c r="BL101" s="248"/>
      <c r="BM101" s="248"/>
      <c r="BN101" s="248"/>
      <c r="BO101" s="248"/>
      <c r="BP101" s="248"/>
      <c r="BQ101" s="248"/>
      <c r="BR101" s="248"/>
      <c r="BS101" s="248"/>
      <c r="BT101" s="248"/>
      <c r="BU101" s="248"/>
      <c r="BV101" s="248"/>
      <c r="BW101" s="248"/>
      <c r="BX101" s="248"/>
      <c r="BY101" s="248"/>
      <c r="BZ101" s="248"/>
      <c r="CA101" s="248"/>
      <c r="CB101" s="248"/>
      <c r="CC101" s="248"/>
      <c r="CD101" s="248"/>
      <c r="CE101" s="248"/>
      <c r="CF101" s="248"/>
      <c r="CG101" s="248"/>
      <c r="CH101" s="248"/>
      <c r="CI101" s="248"/>
      <c r="CJ101" s="248"/>
      <c r="CK101" s="248"/>
      <c r="CL101" s="248"/>
      <c r="CM101" s="248"/>
      <c r="CN101" s="248"/>
      <c r="CO101" s="248"/>
      <c r="CP101" s="248"/>
      <c r="CQ101" s="248"/>
      <c r="CR101" s="248"/>
      <c r="CU101" s="248"/>
      <c r="CZ101" s="248"/>
      <c r="DE101" s="248"/>
      <c r="DJ101" s="248"/>
    </row>
    <row r="102" spans="24:120" ht="1.5" hidden="1" customHeight="1" x14ac:dyDescent="0.2">
      <c r="CU102" s="248"/>
      <c r="CZ102" s="248"/>
      <c r="DE102" s="248"/>
      <c r="DJ102" s="248"/>
      <c r="DM102" s="248"/>
    </row>
    <row r="103" spans="24:120" ht="13" hidden="1" x14ac:dyDescent="0.2">
      <c r="CT103" s="248"/>
      <c r="CV103" s="248"/>
      <c r="CW103" s="248"/>
      <c r="CY103" s="248"/>
      <c r="DA103" s="248"/>
      <c r="DB103" s="248"/>
      <c r="DD103" s="248"/>
      <c r="DF103" s="248"/>
      <c r="DG103" s="248"/>
      <c r="DI103" s="248"/>
      <c r="DK103" s="248"/>
      <c r="DL103" s="248"/>
      <c r="DM103" s="248"/>
      <c r="DN103" s="248"/>
      <c r="DO103" s="248"/>
      <c r="DP103" s="248"/>
    </row>
    <row r="104" spans="24:120" ht="13" hidden="1" x14ac:dyDescent="0.2">
      <c r="CV104" s="248"/>
      <c r="CW104" s="248"/>
      <c r="DA104" s="248"/>
      <c r="DB104" s="248"/>
      <c r="DF104" s="248"/>
      <c r="DG104" s="248"/>
      <c r="DK104" s="248"/>
      <c r="DL104" s="248"/>
      <c r="DN104" s="248"/>
      <c r="DO104" s="248"/>
      <c r="DP104" s="248"/>
    </row>
    <row r="105" spans="24:120" ht="12.75" hidden="1" customHeight="1" x14ac:dyDescent="0.2"/>
  </sheetData>
  <sheetProtection algorithmName="SHA-512" hashValue="+QFOd89df6ZMXkRZ1e3rh/KWP65EjCAO419e2BZV3JQvB0SBB5Qo06jddRm7k9R6cjedM6gDTK9Lny4nIk25Ig==" saltValue="5FYRJ87qZwEBNY+4vVvp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61" zoomScaleNormal="100" zoomScaleSheetLayoutView="55" workbookViewId="0"/>
  </sheetViews>
  <sheetFormatPr defaultColWidth="0" defaultRowHeight="13.5" customHeight="1" zeroHeight="1" x14ac:dyDescent="0.2"/>
  <cols>
    <col min="1" max="116" width="2.6328125" style="249" customWidth="1"/>
    <col min="117" max="16384" width="9" style="248" hidden="1"/>
  </cols>
  <sheetData>
    <row r="1" spans="2:116" ht="13" x14ac:dyDescent="0.2">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row>
    <row r="2" spans="2:116" ht="13" x14ac:dyDescent="0.2"/>
    <row r="3" spans="2:116" ht="13" x14ac:dyDescent="0.2"/>
    <row r="4" spans="2:116" ht="13" x14ac:dyDescent="0.2">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row>
    <row r="5" spans="2:116" ht="13" x14ac:dyDescent="0.2">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8"/>
      <c r="CR5" s="248"/>
      <c r="CS5" s="248"/>
      <c r="CT5" s="248"/>
      <c r="CU5" s="248"/>
      <c r="CV5" s="248"/>
      <c r="CW5" s="248"/>
      <c r="CX5" s="248"/>
      <c r="CY5" s="248"/>
      <c r="CZ5" s="248"/>
      <c r="DA5" s="248"/>
      <c r="DB5" s="248"/>
      <c r="DC5" s="248"/>
      <c r="DD5" s="248"/>
      <c r="DE5" s="248"/>
      <c r="DF5" s="248"/>
      <c r="DG5" s="248"/>
      <c r="DH5" s="248"/>
      <c r="DI5" s="248"/>
      <c r="DJ5" s="248"/>
      <c r="DK5" s="248"/>
      <c r="DL5" s="248"/>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c r="CA18" s="248"/>
      <c r="CB18" s="248"/>
      <c r="CC18" s="248"/>
      <c r="CD18" s="248"/>
      <c r="CE18" s="248"/>
      <c r="CF18" s="248"/>
      <c r="CG18" s="248"/>
      <c r="CH18" s="248"/>
      <c r="CI18" s="248"/>
      <c r="CJ18" s="248"/>
      <c r="CK18" s="248"/>
      <c r="CL18" s="248"/>
      <c r="CM18" s="248"/>
      <c r="CN18" s="248"/>
      <c r="CO18" s="248"/>
      <c r="CP18" s="248"/>
      <c r="CQ18" s="248"/>
      <c r="CR18" s="248"/>
      <c r="CS18" s="248"/>
      <c r="CT18" s="248"/>
      <c r="CU18" s="248"/>
      <c r="CV18" s="248"/>
      <c r="CW18" s="248"/>
      <c r="CX18" s="248"/>
      <c r="CY18" s="248"/>
      <c r="CZ18" s="248"/>
      <c r="DA18" s="248"/>
      <c r="DB18" s="248"/>
      <c r="DC18" s="248"/>
      <c r="DD18" s="248"/>
      <c r="DE18" s="248"/>
      <c r="DF18" s="248"/>
      <c r="DG18" s="248"/>
      <c r="DH18" s="248"/>
      <c r="DI18" s="248"/>
      <c r="DJ18" s="248"/>
      <c r="DK18" s="248"/>
      <c r="DL18" s="248"/>
    </row>
    <row r="19" spans="9:116" ht="13" x14ac:dyDescent="0.2"/>
    <row r="20" spans="9:116" ht="13" x14ac:dyDescent="0.2"/>
    <row r="21" spans="9:116" ht="13" x14ac:dyDescent="0.2">
      <c r="DL21" s="248"/>
    </row>
    <row r="22" spans="9:116" ht="13" x14ac:dyDescent="0.2">
      <c r="DI22" s="248"/>
      <c r="DJ22" s="248"/>
      <c r="DK22" s="248"/>
      <c r="DL22" s="248"/>
    </row>
    <row r="23" spans="9:116" ht="13" x14ac:dyDescent="0.2">
      <c r="CY23" s="248"/>
      <c r="CZ23" s="248"/>
      <c r="DA23" s="248"/>
      <c r="DB23" s="248"/>
      <c r="DC23" s="248"/>
      <c r="DD23" s="248"/>
      <c r="DE23" s="248"/>
      <c r="DF23" s="248"/>
      <c r="DG23" s="248"/>
      <c r="DH23" s="248"/>
      <c r="DI23" s="248"/>
      <c r="DJ23" s="248"/>
      <c r="DK23" s="248"/>
      <c r="DL23" s="248"/>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48"/>
      <c r="DA35" s="248"/>
      <c r="DB35" s="248"/>
      <c r="DC35" s="248"/>
      <c r="DD35" s="248"/>
      <c r="DE35" s="248"/>
      <c r="DF35" s="248"/>
      <c r="DG35" s="248"/>
      <c r="DH35" s="248"/>
      <c r="DI35" s="248"/>
      <c r="DJ35" s="248"/>
      <c r="DK35" s="248"/>
      <c r="DL35" s="248"/>
    </row>
    <row r="36" spans="15:116" ht="13" x14ac:dyDescent="0.2"/>
    <row r="37" spans="15:116" ht="13" x14ac:dyDescent="0.2">
      <c r="DL37" s="248"/>
    </row>
    <row r="38" spans="15:116" ht="13" x14ac:dyDescent="0.2">
      <c r="DI38" s="248"/>
      <c r="DJ38" s="248"/>
      <c r="DK38" s="248"/>
      <c r="DL38" s="248"/>
    </row>
    <row r="39" spans="15:116" ht="13" x14ac:dyDescent="0.2"/>
    <row r="40" spans="15:116" ht="13" x14ac:dyDescent="0.2"/>
    <row r="41" spans="15:116" ht="13" x14ac:dyDescent="0.2"/>
    <row r="42" spans="15:116" ht="13" x14ac:dyDescent="0.2"/>
    <row r="43" spans="15:116" ht="13" x14ac:dyDescent="0.2">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c r="BS43" s="248"/>
      <c r="BT43" s="248"/>
      <c r="BU43" s="248"/>
      <c r="BV43" s="248"/>
      <c r="BW43" s="248"/>
      <c r="BX43" s="248"/>
      <c r="BY43" s="248"/>
      <c r="BZ43" s="248"/>
      <c r="CA43" s="248"/>
      <c r="CB43" s="248"/>
      <c r="CC43" s="248"/>
      <c r="CD43" s="248"/>
      <c r="CE43" s="248"/>
      <c r="CF43" s="248"/>
      <c r="CG43" s="248"/>
      <c r="CH43" s="248"/>
      <c r="CI43" s="248"/>
      <c r="CJ43" s="248"/>
      <c r="CK43" s="248"/>
      <c r="CL43" s="248"/>
      <c r="CM43" s="248"/>
      <c r="CN43" s="248"/>
      <c r="CO43" s="248"/>
      <c r="CP43" s="248"/>
      <c r="CQ43" s="248"/>
      <c r="CR43" s="248"/>
      <c r="CS43" s="248"/>
      <c r="CT43" s="248"/>
      <c r="CU43" s="248"/>
      <c r="CV43" s="248"/>
      <c r="CW43" s="248"/>
      <c r="CX43" s="248"/>
      <c r="CY43" s="248"/>
      <c r="CZ43" s="248"/>
      <c r="DA43" s="248"/>
      <c r="DB43" s="248"/>
      <c r="DC43" s="248"/>
      <c r="DD43" s="248"/>
      <c r="DE43" s="248"/>
      <c r="DF43" s="248"/>
      <c r="DG43" s="248"/>
      <c r="DH43" s="248"/>
      <c r="DI43" s="248"/>
      <c r="DJ43" s="248"/>
      <c r="DK43" s="248"/>
      <c r="DL43" s="248"/>
    </row>
    <row r="44" spans="15:116" ht="13" x14ac:dyDescent="0.2">
      <c r="DL44" s="248"/>
    </row>
    <row r="45" spans="15:116" ht="13" x14ac:dyDescent="0.2"/>
    <row r="46" spans="15:116" ht="13" x14ac:dyDescent="0.2">
      <c r="DA46" s="248"/>
      <c r="DB46" s="248"/>
      <c r="DC46" s="248"/>
      <c r="DD46" s="248"/>
      <c r="DE46" s="248"/>
      <c r="DF46" s="248"/>
      <c r="DG46" s="248"/>
      <c r="DH46" s="248"/>
      <c r="DI46" s="248"/>
      <c r="DJ46" s="248"/>
      <c r="DK46" s="248"/>
      <c r="DL46" s="248"/>
    </row>
    <row r="47" spans="15:116" ht="13" x14ac:dyDescent="0.2"/>
    <row r="48" spans="15:116" ht="13" x14ac:dyDescent="0.2"/>
    <row r="49" spans="104:116" ht="13" x14ac:dyDescent="0.2"/>
    <row r="50" spans="104:116" ht="13" x14ac:dyDescent="0.2">
      <c r="CZ50" s="248"/>
      <c r="DA50" s="248"/>
      <c r="DB50" s="248"/>
      <c r="DC50" s="248"/>
      <c r="DD50" s="248"/>
      <c r="DE50" s="248"/>
      <c r="DF50" s="248"/>
      <c r="DG50" s="248"/>
      <c r="DH50" s="248"/>
      <c r="DI50" s="248"/>
      <c r="DJ50" s="248"/>
      <c r="DK50" s="248"/>
      <c r="DL50" s="248"/>
    </row>
    <row r="51" spans="104:116" ht="13" x14ac:dyDescent="0.2"/>
    <row r="52" spans="104:116" ht="13" x14ac:dyDescent="0.2"/>
    <row r="53" spans="104:116" ht="13" x14ac:dyDescent="0.2">
      <c r="DL53" s="248"/>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48"/>
      <c r="DD67" s="248"/>
      <c r="DE67" s="248"/>
      <c r="DF67" s="248"/>
      <c r="DG67" s="248"/>
      <c r="DH67" s="248"/>
      <c r="DI67" s="248"/>
      <c r="DJ67" s="248"/>
      <c r="DK67" s="248"/>
      <c r="DL67" s="248"/>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HOXu/wuhH5ne42GOc8JGywSIin275JlJAsjXH5+iBA00KwgKv/xX9v/jd8KwlQFtGpz37z8BaTW/axp/g3++CQ==" saltValue="JvFdWEPKWEWUcTiLSzZwV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7" workbookViewId="0"/>
  </sheetViews>
  <sheetFormatPr defaultColWidth="0" defaultRowHeight="13.5" customHeight="1" zeroHeight="1" x14ac:dyDescent="0.2"/>
  <cols>
    <col min="1" max="36" width="2.453125" style="250" customWidth="1"/>
    <col min="37" max="44" width="17" style="250" customWidth="1"/>
    <col min="45" max="45" width="6.08984375" style="256" customWidth="1"/>
    <col min="46" max="46" width="3" style="254" customWidth="1"/>
    <col min="47" max="47" width="19.08984375" style="250" hidden="1" customWidth="1"/>
    <col min="48" max="52" width="12.6328125" style="250" hidden="1" customWidth="1"/>
    <col min="53" max="16384" width="8.6328125" style="250" hidden="1"/>
  </cols>
  <sheetData>
    <row r="1" spans="1:46" ht="13" x14ac:dyDescent="0.2">
      <c r="AS1" s="250"/>
      <c r="AT1" s="250"/>
    </row>
    <row r="2" spans="1:46" ht="13" x14ac:dyDescent="0.2">
      <c r="AS2" s="250"/>
      <c r="AT2" s="250"/>
    </row>
    <row r="3" spans="1:46" ht="13" x14ac:dyDescent="0.2">
      <c r="AS3" s="250"/>
      <c r="AT3" s="250"/>
    </row>
    <row r="4" spans="1:46" ht="13" x14ac:dyDescent="0.2">
      <c r="AS4" s="250"/>
      <c r="AT4" s="250"/>
    </row>
    <row r="5" spans="1:46" ht="16.5" x14ac:dyDescent="0.2">
      <c r="A5" s="251" t="s">
        <v>488</v>
      </c>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3"/>
    </row>
    <row r="6" spans="1:46" ht="13" x14ac:dyDescent="0.2">
      <c r="A6" s="254"/>
      <c r="AK6" s="255" t="s">
        <v>489</v>
      </c>
      <c r="AL6" s="255"/>
      <c r="AM6" s="255"/>
      <c r="AN6" s="255"/>
    </row>
    <row r="7" spans="1:46" ht="13.5" customHeight="1" x14ac:dyDescent="0.2">
      <c r="A7" s="254"/>
      <c r="AK7" s="257"/>
      <c r="AL7" s="258"/>
      <c r="AM7" s="258"/>
      <c r="AN7" s="259"/>
      <c r="AO7" s="1127" t="s">
        <v>490</v>
      </c>
      <c r="AP7" s="260"/>
      <c r="AQ7" s="261" t="s">
        <v>491</v>
      </c>
      <c r="AR7" s="262"/>
    </row>
    <row r="8" spans="1:46" ht="13" x14ac:dyDescent="0.2">
      <c r="A8" s="254"/>
      <c r="AK8" s="263"/>
      <c r="AL8" s="264"/>
      <c r="AM8" s="264"/>
      <c r="AN8" s="265"/>
      <c r="AO8" s="1128"/>
      <c r="AP8" s="266" t="s">
        <v>492</v>
      </c>
      <c r="AQ8" s="267" t="s">
        <v>493</v>
      </c>
      <c r="AR8" s="268" t="s">
        <v>494</v>
      </c>
    </row>
    <row r="9" spans="1:46" ht="13" x14ac:dyDescent="0.2">
      <c r="A9" s="254"/>
      <c r="AK9" s="1129" t="s">
        <v>495</v>
      </c>
      <c r="AL9" s="1130"/>
      <c r="AM9" s="1130"/>
      <c r="AN9" s="1131"/>
      <c r="AO9" s="269">
        <v>1131552</v>
      </c>
      <c r="AP9" s="269">
        <v>106861</v>
      </c>
      <c r="AQ9" s="270">
        <v>104296</v>
      </c>
      <c r="AR9" s="271">
        <v>2.5</v>
      </c>
    </row>
    <row r="10" spans="1:46" ht="13.5" customHeight="1" x14ac:dyDescent="0.2">
      <c r="A10" s="254"/>
      <c r="AK10" s="1129" t="s">
        <v>496</v>
      </c>
      <c r="AL10" s="1130"/>
      <c r="AM10" s="1130"/>
      <c r="AN10" s="1131"/>
      <c r="AO10" s="272">
        <v>220052</v>
      </c>
      <c r="AP10" s="272">
        <v>20781</v>
      </c>
      <c r="AQ10" s="273">
        <v>16614</v>
      </c>
      <c r="AR10" s="274">
        <v>25.1</v>
      </c>
    </row>
    <row r="11" spans="1:46" ht="13.5" customHeight="1" x14ac:dyDescent="0.2">
      <c r="A11" s="254"/>
      <c r="AK11" s="1129" t="s">
        <v>497</v>
      </c>
      <c r="AL11" s="1130"/>
      <c r="AM11" s="1130"/>
      <c r="AN11" s="1131"/>
      <c r="AO11" s="272">
        <v>150</v>
      </c>
      <c r="AP11" s="272">
        <v>14</v>
      </c>
      <c r="AQ11" s="273">
        <v>799</v>
      </c>
      <c r="AR11" s="274">
        <v>-98.2</v>
      </c>
    </row>
    <row r="12" spans="1:46" ht="13.5" customHeight="1" x14ac:dyDescent="0.2">
      <c r="A12" s="254"/>
      <c r="AK12" s="1129" t="s">
        <v>498</v>
      </c>
      <c r="AL12" s="1130"/>
      <c r="AM12" s="1130"/>
      <c r="AN12" s="1131"/>
      <c r="AO12" s="272" t="s">
        <v>499</v>
      </c>
      <c r="AP12" s="272" t="s">
        <v>499</v>
      </c>
      <c r="AQ12" s="273" t="s">
        <v>499</v>
      </c>
      <c r="AR12" s="274" t="s">
        <v>499</v>
      </c>
    </row>
    <row r="13" spans="1:46" ht="13.5" customHeight="1" x14ac:dyDescent="0.2">
      <c r="A13" s="254"/>
      <c r="AK13" s="1129" t="s">
        <v>500</v>
      </c>
      <c r="AL13" s="1130"/>
      <c r="AM13" s="1130"/>
      <c r="AN13" s="1131"/>
      <c r="AO13" s="272">
        <v>48289</v>
      </c>
      <c r="AP13" s="272">
        <v>4560</v>
      </c>
      <c r="AQ13" s="273">
        <v>4504</v>
      </c>
      <c r="AR13" s="274">
        <v>1.2</v>
      </c>
    </row>
    <row r="14" spans="1:46" ht="13.5" customHeight="1" x14ac:dyDescent="0.2">
      <c r="A14" s="254"/>
      <c r="AK14" s="1129" t="s">
        <v>501</v>
      </c>
      <c r="AL14" s="1130"/>
      <c r="AM14" s="1130"/>
      <c r="AN14" s="1131"/>
      <c r="AO14" s="272">
        <v>7896</v>
      </c>
      <c r="AP14" s="272">
        <v>746</v>
      </c>
      <c r="AQ14" s="273">
        <v>2125</v>
      </c>
      <c r="AR14" s="274">
        <v>-64.900000000000006</v>
      </c>
    </row>
    <row r="15" spans="1:46" ht="13.5" customHeight="1" x14ac:dyDescent="0.2">
      <c r="A15" s="254"/>
      <c r="AK15" s="1132" t="s">
        <v>502</v>
      </c>
      <c r="AL15" s="1133"/>
      <c r="AM15" s="1133"/>
      <c r="AN15" s="1134"/>
      <c r="AO15" s="272">
        <v>-78504</v>
      </c>
      <c r="AP15" s="272">
        <v>-7414</v>
      </c>
      <c r="AQ15" s="273">
        <v>-7352</v>
      </c>
      <c r="AR15" s="274">
        <v>0.8</v>
      </c>
    </row>
    <row r="16" spans="1:46" ht="13" x14ac:dyDescent="0.2">
      <c r="A16" s="254"/>
      <c r="AK16" s="1132" t="s">
        <v>188</v>
      </c>
      <c r="AL16" s="1133"/>
      <c r="AM16" s="1133"/>
      <c r="AN16" s="1134"/>
      <c r="AO16" s="272">
        <v>1329435</v>
      </c>
      <c r="AP16" s="272">
        <v>125549</v>
      </c>
      <c r="AQ16" s="273">
        <v>120986</v>
      </c>
      <c r="AR16" s="274">
        <v>3.8</v>
      </c>
    </row>
    <row r="17" spans="1:46" ht="13" x14ac:dyDescent="0.2">
      <c r="A17" s="254"/>
    </row>
    <row r="18" spans="1:46" ht="13" x14ac:dyDescent="0.2">
      <c r="A18" s="254"/>
      <c r="AQ18" s="275"/>
      <c r="AR18" s="275"/>
    </row>
    <row r="19" spans="1:46" ht="13" x14ac:dyDescent="0.2">
      <c r="A19" s="254"/>
      <c r="AK19" s="250" t="s">
        <v>503</v>
      </c>
    </row>
    <row r="20" spans="1:46" ht="13" x14ac:dyDescent="0.2">
      <c r="A20" s="254"/>
      <c r="AK20" s="276"/>
      <c r="AL20" s="277"/>
      <c r="AM20" s="277"/>
      <c r="AN20" s="278"/>
      <c r="AO20" s="279" t="s">
        <v>504</v>
      </c>
      <c r="AP20" s="280" t="s">
        <v>505</v>
      </c>
      <c r="AQ20" s="281" t="s">
        <v>506</v>
      </c>
      <c r="AR20" s="282"/>
    </row>
    <row r="21" spans="1:46" s="255" customFormat="1" ht="13" x14ac:dyDescent="0.2">
      <c r="A21" s="283"/>
      <c r="AK21" s="1135" t="s">
        <v>507</v>
      </c>
      <c r="AL21" s="1136"/>
      <c r="AM21" s="1136"/>
      <c r="AN21" s="1137"/>
      <c r="AO21" s="284">
        <v>10.39</v>
      </c>
      <c r="AP21" s="285">
        <v>10.56</v>
      </c>
      <c r="AQ21" s="286">
        <v>-0.17</v>
      </c>
      <c r="AS21" s="287"/>
      <c r="AT21" s="283"/>
    </row>
    <row r="22" spans="1:46" s="255" customFormat="1" ht="13" x14ac:dyDescent="0.2">
      <c r="A22" s="283"/>
      <c r="AK22" s="1135" t="s">
        <v>508</v>
      </c>
      <c r="AL22" s="1136"/>
      <c r="AM22" s="1136"/>
      <c r="AN22" s="1137"/>
      <c r="AO22" s="288">
        <v>97.7</v>
      </c>
      <c r="AP22" s="289">
        <v>96.8</v>
      </c>
      <c r="AQ22" s="290">
        <v>0.9</v>
      </c>
      <c r="AR22" s="275"/>
      <c r="AS22" s="287"/>
      <c r="AT22" s="283"/>
    </row>
    <row r="23" spans="1:46" s="255" customFormat="1" ht="13" x14ac:dyDescent="0.2">
      <c r="A23" s="283"/>
      <c r="AP23" s="275"/>
      <c r="AQ23" s="275"/>
      <c r="AR23" s="275"/>
      <c r="AS23" s="287"/>
      <c r="AT23" s="283"/>
    </row>
    <row r="24" spans="1:46" s="255" customFormat="1" ht="13" x14ac:dyDescent="0.2">
      <c r="A24" s="283"/>
      <c r="AP24" s="275"/>
      <c r="AQ24" s="275"/>
      <c r="AR24" s="275"/>
      <c r="AS24" s="287"/>
      <c r="AT24" s="283"/>
    </row>
    <row r="25" spans="1:46" s="255" customFormat="1" ht="13" x14ac:dyDescent="0.2">
      <c r="A25" s="291"/>
      <c r="B25" s="292"/>
      <c r="C25" s="292"/>
      <c r="D25" s="292"/>
      <c r="E25" s="292"/>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3"/>
      <c r="AQ25" s="293"/>
      <c r="AR25" s="293"/>
      <c r="AS25" s="294"/>
      <c r="AT25" s="283"/>
    </row>
    <row r="26" spans="1:46" s="255" customFormat="1" ht="13" x14ac:dyDescent="0.2">
      <c r="A26" s="1126" t="s">
        <v>509</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 x14ac:dyDescent="0.2">
      <c r="A27" s="295"/>
      <c r="AS27" s="250"/>
      <c r="AT27" s="250"/>
    </row>
    <row r="28" spans="1:46" ht="16.5" x14ac:dyDescent="0.2">
      <c r="A28" s="251" t="s">
        <v>510</v>
      </c>
      <c r="B28" s="252"/>
      <c r="C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96"/>
    </row>
    <row r="29" spans="1:46" ht="13" x14ac:dyDescent="0.2">
      <c r="A29" s="254"/>
      <c r="AK29" s="255" t="s">
        <v>511</v>
      </c>
      <c r="AL29" s="255"/>
      <c r="AM29" s="255"/>
      <c r="AN29" s="255"/>
      <c r="AS29" s="297"/>
    </row>
    <row r="30" spans="1:46" ht="13.5" customHeight="1" x14ac:dyDescent="0.2">
      <c r="A30" s="254"/>
      <c r="AK30" s="257"/>
      <c r="AL30" s="258"/>
      <c r="AM30" s="258"/>
      <c r="AN30" s="259"/>
      <c r="AO30" s="1127" t="s">
        <v>490</v>
      </c>
      <c r="AP30" s="260"/>
      <c r="AQ30" s="261" t="s">
        <v>491</v>
      </c>
      <c r="AR30" s="262"/>
    </row>
    <row r="31" spans="1:46" ht="13" x14ac:dyDescent="0.2">
      <c r="A31" s="254"/>
      <c r="AK31" s="263"/>
      <c r="AL31" s="264"/>
      <c r="AM31" s="264"/>
      <c r="AN31" s="265"/>
      <c r="AO31" s="1128"/>
      <c r="AP31" s="266" t="s">
        <v>492</v>
      </c>
      <c r="AQ31" s="267" t="s">
        <v>493</v>
      </c>
      <c r="AR31" s="268" t="s">
        <v>494</v>
      </c>
    </row>
    <row r="32" spans="1:46" ht="27" customHeight="1" x14ac:dyDescent="0.2">
      <c r="A32" s="254"/>
      <c r="AK32" s="1143" t="s">
        <v>512</v>
      </c>
      <c r="AL32" s="1144"/>
      <c r="AM32" s="1144"/>
      <c r="AN32" s="1145"/>
      <c r="AO32" s="298">
        <v>734484</v>
      </c>
      <c r="AP32" s="298">
        <v>69363</v>
      </c>
      <c r="AQ32" s="299">
        <v>60627</v>
      </c>
      <c r="AR32" s="300">
        <v>14.4</v>
      </c>
    </row>
    <row r="33" spans="1:46" ht="13.5" customHeight="1" x14ac:dyDescent="0.2">
      <c r="A33" s="254"/>
      <c r="AK33" s="1143" t="s">
        <v>513</v>
      </c>
      <c r="AL33" s="1144"/>
      <c r="AM33" s="1144"/>
      <c r="AN33" s="1145"/>
      <c r="AO33" s="298" t="s">
        <v>499</v>
      </c>
      <c r="AP33" s="298" t="s">
        <v>499</v>
      </c>
      <c r="AQ33" s="299" t="s">
        <v>499</v>
      </c>
      <c r="AR33" s="300" t="s">
        <v>499</v>
      </c>
    </row>
    <row r="34" spans="1:46" ht="27" customHeight="1" x14ac:dyDescent="0.2">
      <c r="A34" s="254"/>
      <c r="AK34" s="1143" t="s">
        <v>514</v>
      </c>
      <c r="AL34" s="1144"/>
      <c r="AM34" s="1144"/>
      <c r="AN34" s="1145"/>
      <c r="AO34" s="298" t="s">
        <v>499</v>
      </c>
      <c r="AP34" s="298" t="s">
        <v>499</v>
      </c>
      <c r="AQ34" s="299" t="s">
        <v>499</v>
      </c>
      <c r="AR34" s="300" t="s">
        <v>499</v>
      </c>
    </row>
    <row r="35" spans="1:46" ht="27" customHeight="1" x14ac:dyDescent="0.2">
      <c r="A35" s="254"/>
      <c r="AK35" s="1143" t="s">
        <v>515</v>
      </c>
      <c r="AL35" s="1144"/>
      <c r="AM35" s="1144"/>
      <c r="AN35" s="1145"/>
      <c r="AO35" s="298">
        <v>32661</v>
      </c>
      <c r="AP35" s="298">
        <v>3084</v>
      </c>
      <c r="AQ35" s="299">
        <v>21887</v>
      </c>
      <c r="AR35" s="300">
        <v>-85.9</v>
      </c>
    </row>
    <row r="36" spans="1:46" ht="27" customHeight="1" x14ac:dyDescent="0.2">
      <c r="A36" s="254"/>
      <c r="AK36" s="1143" t="s">
        <v>516</v>
      </c>
      <c r="AL36" s="1144"/>
      <c r="AM36" s="1144"/>
      <c r="AN36" s="1145"/>
      <c r="AO36" s="298">
        <v>20869</v>
      </c>
      <c r="AP36" s="298">
        <v>1971</v>
      </c>
      <c r="AQ36" s="299">
        <v>5351</v>
      </c>
      <c r="AR36" s="300">
        <v>-63.2</v>
      </c>
    </row>
    <row r="37" spans="1:46" ht="13.5" customHeight="1" x14ac:dyDescent="0.2">
      <c r="A37" s="254"/>
      <c r="AK37" s="1143" t="s">
        <v>517</v>
      </c>
      <c r="AL37" s="1144"/>
      <c r="AM37" s="1144"/>
      <c r="AN37" s="1145"/>
      <c r="AO37" s="298" t="s">
        <v>499</v>
      </c>
      <c r="AP37" s="298" t="s">
        <v>499</v>
      </c>
      <c r="AQ37" s="299">
        <v>569</v>
      </c>
      <c r="AR37" s="300" t="s">
        <v>499</v>
      </c>
    </row>
    <row r="38" spans="1:46" ht="27" customHeight="1" x14ac:dyDescent="0.2">
      <c r="A38" s="254"/>
      <c r="AK38" s="1146" t="s">
        <v>518</v>
      </c>
      <c r="AL38" s="1147"/>
      <c r="AM38" s="1147"/>
      <c r="AN38" s="1148"/>
      <c r="AO38" s="301" t="s">
        <v>499</v>
      </c>
      <c r="AP38" s="301" t="s">
        <v>499</v>
      </c>
      <c r="AQ38" s="302">
        <v>12</v>
      </c>
      <c r="AR38" s="290" t="s">
        <v>499</v>
      </c>
      <c r="AS38" s="297"/>
    </row>
    <row r="39" spans="1:46" ht="13" x14ac:dyDescent="0.2">
      <c r="A39" s="254"/>
      <c r="AK39" s="1146" t="s">
        <v>519</v>
      </c>
      <c r="AL39" s="1147"/>
      <c r="AM39" s="1147"/>
      <c r="AN39" s="1148"/>
      <c r="AO39" s="298" t="s">
        <v>499</v>
      </c>
      <c r="AP39" s="298" t="s">
        <v>499</v>
      </c>
      <c r="AQ39" s="299">
        <v>-1532</v>
      </c>
      <c r="AR39" s="300" t="s">
        <v>499</v>
      </c>
      <c r="AS39" s="297"/>
    </row>
    <row r="40" spans="1:46" ht="27" customHeight="1" x14ac:dyDescent="0.2">
      <c r="A40" s="254"/>
      <c r="AK40" s="1143" t="s">
        <v>520</v>
      </c>
      <c r="AL40" s="1144"/>
      <c r="AM40" s="1144"/>
      <c r="AN40" s="1145"/>
      <c r="AO40" s="298">
        <v>-591851</v>
      </c>
      <c r="AP40" s="298">
        <v>-55893</v>
      </c>
      <c r="AQ40" s="299">
        <v>-57744</v>
      </c>
      <c r="AR40" s="300">
        <v>-3.2</v>
      </c>
      <c r="AS40" s="297"/>
    </row>
    <row r="41" spans="1:46" ht="13" x14ac:dyDescent="0.2">
      <c r="A41" s="254"/>
      <c r="AK41" s="1149" t="s">
        <v>298</v>
      </c>
      <c r="AL41" s="1150"/>
      <c r="AM41" s="1150"/>
      <c r="AN41" s="1151"/>
      <c r="AO41" s="298">
        <v>196163</v>
      </c>
      <c r="AP41" s="298">
        <v>18525</v>
      </c>
      <c r="AQ41" s="299">
        <v>29170</v>
      </c>
      <c r="AR41" s="300">
        <v>-36.5</v>
      </c>
      <c r="AS41" s="297"/>
    </row>
    <row r="42" spans="1:46" ht="13" x14ac:dyDescent="0.2">
      <c r="A42" s="254"/>
      <c r="AK42" s="303" t="s">
        <v>521</v>
      </c>
      <c r="AQ42" s="275"/>
      <c r="AR42" s="275"/>
      <c r="AS42" s="297"/>
    </row>
    <row r="43" spans="1:46" ht="13" x14ac:dyDescent="0.2">
      <c r="A43" s="254"/>
      <c r="AP43" s="304"/>
      <c r="AQ43" s="275"/>
      <c r="AS43" s="297"/>
    </row>
    <row r="44" spans="1:46" ht="13" x14ac:dyDescent="0.2">
      <c r="A44" s="254"/>
      <c r="AQ44" s="275"/>
    </row>
    <row r="45" spans="1:46" ht="13" x14ac:dyDescent="0.2">
      <c r="A45" s="252"/>
      <c r="B45" s="252"/>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305"/>
      <c r="AR45" s="252"/>
      <c r="AS45" s="252"/>
      <c r="AT45" s="250"/>
    </row>
    <row r="46" spans="1:46" ht="13" x14ac:dyDescent="0.2">
      <c r="A46" s="306"/>
      <c r="B46" s="306"/>
      <c r="C46" s="306"/>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250"/>
    </row>
    <row r="47" spans="1:46" ht="17.25" customHeight="1" x14ac:dyDescent="0.2">
      <c r="A47" s="307" t="s">
        <v>522</v>
      </c>
    </row>
    <row r="48" spans="1:46" ht="13" x14ac:dyDescent="0.2">
      <c r="A48" s="254"/>
      <c r="AK48" s="308" t="s">
        <v>523</v>
      </c>
      <c r="AL48" s="308"/>
      <c r="AM48" s="308"/>
      <c r="AN48" s="308"/>
      <c r="AO48" s="308"/>
      <c r="AP48" s="308"/>
      <c r="AQ48" s="309"/>
      <c r="AR48" s="308"/>
    </row>
    <row r="49" spans="1:44" ht="13.5" customHeight="1" x14ac:dyDescent="0.2">
      <c r="A49" s="254"/>
      <c r="AK49" s="310"/>
      <c r="AL49" s="311"/>
      <c r="AM49" s="1138" t="s">
        <v>490</v>
      </c>
      <c r="AN49" s="1140" t="s">
        <v>524</v>
      </c>
      <c r="AO49" s="1141"/>
      <c r="AP49" s="1141"/>
      <c r="AQ49" s="1141"/>
      <c r="AR49" s="1142"/>
    </row>
    <row r="50" spans="1:44" ht="13" x14ac:dyDescent="0.2">
      <c r="A50" s="254"/>
      <c r="AK50" s="312"/>
      <c r="AL50" s="313"/>
      <c r="AM50" s="1139"/>
      <c r="AN50" s="314" t="s">
        <v>525</v>
      </c>
      <c r="AO50" s="315" t="s">
        <v>526</v>
      </c>
      <c r="AP50" s="316" t="s">
        <v>527</v>
      </c>
      <c r="AQ50" s="317" t="s">
        <v>528</v>
      </c>
      <c r="AR50" s="318" t="s">
        <v>529</v>
      </c>
    </row>
    <row r="51" spans="1:44" ht="13" x14ac:dyDescent="0.2">
      <c r="A51" s="254"/>
      <c r="AK51" s="310" t="s">
        <v>530</v>
      </c>
      <c r="AL51" s="311"/>
      <c r="AM51" s="319">
        <v>696333</v>
      </c>
      <c r="AN51" s="320">
        <v>62078</v>
      </c>
      <c r="AO51" s="321">
        <v>-13.6</v>
      </c>
      <c r="AP51" s="322">
        <v>108252</v>
      </c>
      <c r="AQ51" s="323">
        <v>30.4</v>
      </c>
      <c r="AR51" s="324">
        <v>-44</v>
      </c>
    </row>
    <row r="52" spans="1:44" ht="13" x14ac:dyDescent="0.2">
      <c r="A52" s="254"/>
      <c r="AK52" s="325"/>
      <c r="AL52" s="326" t="s">
        <v>531</v>
      </c>
      <c r="AM52" s="327">
        <v>368291</v>
      </c>
      <c r="AN52" s="328">
        <v>32833</v>
      </c>
      <c r="AO52" s="329">
        <v>-43.3</v>
      </c>
      <c r="AP52" s="330">
        <v>50321</v>
      </c>
      <c r="AQ52" s="331">
        <v>7.6</v>
      </c>
      <c r="AR52" s="332">
        <v>-50.9</v>
      </c>
    </row>
    <row r="53" spans="1:44" ht="13" x14ac:dyDescent="0.2">
      <c r="A53" s="254"/>
      <c r="AK53" s="310" t="s">
        <v>532</v>
      </c>
      <c r="AL53" s="311"/>
      <c r="AM53" s="319">
        <v>308132</v>
      </c>
      <c r="AN53" s="320">
        <v>27837</v>
      </c>
      <c r="AO53" s="321">
        <v>-55.2</v>
      </c>
      <c r="AP53" s="322">
        <v>93492</v>
      </c>
      <c r="AQ53" s="323">
        <v>-13.6</v>
      </c>
      <c r="AR53" s="324">
        <v>-41.6</v>
      </c>
    </row>
    <row r="54" spans="1:44" ht="13" x14ac:dyDescent="0.2">
      <c r="A54" s="254"/>
      <c r="AK54" s="325"/>
      <c r="AL54" s="326" t="s">
        <v>531</v>
      </c>
      <c r="AM54" s="327">
        <v>142225</v>
      </c>
      <c r="AN54" s="328">
        <v>12849</v>
      </c>
      <c r="AO54" s="329">
        <v>-60.9</v>
      </c>
      <c r="AP54" s="330">
        <v>53316</v>
      </c>
      <c r="AQ54" s="331">
        <v>6</v>
      </c>
      <c r="AR54" s="332">
        <v>-66.900000000000006</v>
      </c>
    </row>
    <row r="55" spans="1:44" ht="13" x14ac:dyDescent="0.2">
      <c r="A55" s="254"/>
      <c r="AK55" s="310" t="s">
        <v>533</v>
      </c>
      <c r="AL55" s="311"/>
      <c r="AM55" s="319">
        <v>431508</v>
      </c>
      <c r="AN55" s="320">
        <v>39592</v>
      </c>
      <c r="AO55" s="321">
        <v>42.2</v>
      </c>
      <c r="AP55" s="322">
        <v>94796</v>
      </c>
      <c r="AQ55" s="323">
        <v>1.4</v>
      </c>
      <c r="AR55" s="324">
        <v>40.799999999999997</v>
      </c>
    </row>
    <row r="56" spans="1:44" ht="13" x14ac:dyDescent="0.2">
      <c r="A56" s="254"/>
      <c r="AK56" s="325"/>
      <c r="AL56" s="326" t="s">
        <v>531</v>
      </c>
      <c r="AM56" s="327">
        <v>264001</v>
      </c>
      <c r="AN56" s="328">
        <v>24222</v>
      </c>
      <c r="AO56" s="329">
        <v>88.5</v>
      </c>
      <c r="AP56" s="330">
        <v>55781</v>
      </c>
      <c r="AQ56" s="331">
        <v>4.5999999999999996</v>
      </c>
      <c r="AR56" s="332">
        <v>83.9</v>
      </c>
    </row>
    <row r="57" spans="1:44" ht="13" x14ac:dyDescent="0.2">
      <c r="A57" s="254"/>
      <c r="AK57" s="310" t="s">
        <v>534</v>
      </c>
      <c r="AL57" s="311"/>
      <c r="AM57" s="319">
        <v>415510</v>
      </c>
      <c r="AN57" s="320">
        <v>38620</v>
      </c>
      <c r="AO57" s="321">
        <v>-2.5</v>
      </c>
      <c r="AP57" s="322">
        <v>85942</v>
      </c>
      <c r="AQ57" s="323">
        <v>-9.3000000000000007</v>
      </c>
      <c r="AR57" s="324">
        <v>6.8</v>
      </c>
    </row>
    <row r="58" spans="1:44" ht="13" x14ac:dyDescent="0.2">
      <c r="A58" s="254"/>
      <c r="AK58" s="325"/>
      <c r="AL58" s="326" t="s">
        <v>531</v>
      </c>
      <c r="AM58" s="327">
        <v>254414</v>
      </c>
      <c r="AN58" s="328">
        <v>23647</v>
      </c>
      <c r="AO58" s="329">
        <v>-2.4</v>
      </c>
      <c r="AP58" s="330">
        <v>48630</v>
      </c>
      <c r="AQ58" s="331">
        <v>-12.8</v>
      </c>
      <c r="AR58" s="332">
        <v>10.4</v>
      </c>
    </row>
    <row r="59" spans="1:44" ht="13" x14ac:dyDescent="0.2">
      <c r="A59" s="254"/>
      <c r="AK59" s="310" t="s">
        <v>535</v>
      </c>
      <c r="AL59" s="311"/>
      <c r="AM59" s="319">
        <v>222213</v>
      </c>
      <c r="AN59" s="320">
        <v>20985</v>
      </c>
      <c r="AO59" s="321">
        <v>-45.7</v>
      </c>
      <c r="AP59" s="322">
        <v>95007</v>
      </c>
      <c r="AQ59" s="323">
        <v>10.5</v>
      </c>
      <c r="AR59" s="324">
        <v>-56.2</v>
      </c>
    </row>
    <row r="60" spans="1:44" ht="13" x14ac:dyDescent="0.2">
      <c r="A60" s="254"/>
      <c r="AK60" s="325"/>
      <c r="AL60" s="326" t="s">
        <v>531</v>
      </c>
      <c r="AM60" s="327">
        <v>144784</v>
      </c>
      <c r="AN60" s="328">
        <v>13673</v>
      </c>
      <c r="AO60" s="329">
        <v>-42.2</v>
      </c>
      <c r="AP60" s="330">
        <v>48509</v>
      </c>
      <c r="AQ60" s="331">
        <v>-0.2</v>
      </c>
      <c r="AR60" s="332">
        <v>-42</v>
      </c>
    </row>
    <row r="61" spans="1:44" ht="13" x14ac:dyDescent="0.2">
      <c r="A61" s="254"/>
      <c r="AK61" s="310" t="s">
        <v>536</v>
      </c>
      <c r="AL61" s="333"/>
      <c r="AM61" s="319">
        <v>414739</v>
      </c>
      <c r="AN61" s="320">
        <v>37822</v>
      </c>
      <c r="AO61" s="321">
        <v>-15</v>
      </c>
      <c r="AP61" s="322">
        <v>95498</v>
      </c>
      <c r="AQ61" s="334">
        <v>3.9</v>
      </c>
      <c r="AR61" s="324">
        <v>-18.899999999999999</v>
      </c>
    </row>
    <row r="62" spans="1:44" ht="13" x14ac:dyDescent="0.2">
      <c r="A62" s="254"/>
      <c r="AK62" s="325"/>
      <c r="AL62" s="326" t="s">
        <v>531</v>
      </c>
      <c r="AM62" s="327">
        <v>234743</v>
      </c>
      <c r="AN62" s="328">
        <v>21445</v>
      </c>
      <c r="AO62" s="329">
        <v>-12.1</v>
      </c>
      <c r="AP62" s="330">
        <v>51311</v>
      </c>
      <c r="AQ62" s="331">
        <v>1</v>
      </c>
      <c r="AR62" s="332">
        <v>-13.1</v>
      </c>
    </row>
    <row r="63" spans="1:44" ht="13" x14ac:dyDescent="0.2">
      <c r="A63" s="254"/>
    </row>
    <row r="64" spans="1:44" ht="13" x14ac:dyDescent="0.2">
      <c r="A64" s="254"/>
    </row>
    <row r="65" spans="1:46" ht="13" x14ac:dyDescent="0.2">
      <c r="A65" s="254"/>
    </row>
    <row r="66" spans="1:46" ht="13" x14ac:dyDescent="0.2">
      <c r="A66" s="335"/>
      <c r="B66" s="306"/>
      <c r="C66" s="306"/>
      <c r="D66" s="306"/>
      <c r="E66" s="306"/>
      <c r="F66" s="306"/>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6"/>
      <c r="AL66" s="306"/>
      <c r="AM66" s="306"/>
      <c r="AN66" s="306"/>
      <c r="AO66" s="306"/>
      <c r="AP66" s="306"/>
      <c r="AQ66" s="306"/>
      <c r="AR66" s="306"/>
      <c r="AS66" s="336"/>
    </row>
    <row r="67" spans="1:46" ht="13.5" hidden="1" customHeight="1" x14ac:dyDescent="0.2">
      <c r="AS67" s="250"/>
      <c r="AT67" s="250"/>
    </row>
    <row r="70" spans="1:46" ht="13" hidden="1" x14ac:dyDescent="0.2"/>
    <row r="71" spans="1:46" ht="13" hidden="1" x14ac:dyDescent="0.2"/>
    <row r="72" spans="1:46" ht="13" hidden="1" x14ac:dyDescent="0.2"/>
    <row r="73" spans="1:46" ht="13" hidden="1" x14ac:dyDescent="0.2"/>
  </sheetData>
  <sheetProtection algorithmName="SHA-512" hashValue="ntwEHVn7kfkGDhqyz5dhMVkzyoL1DJZz8FepaGPQgbYECzivta/+kBVQx0aDb+3ZS786wYMFqUrUlVpwG3WVfw==" saltValue="i4AIBteCm5qYdH0Op5et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7" zoomScaleNormal="100" zoomScaleSheetLayoutView="55" workbookViewId="0">
      <selection activeCell="AE41" sqref="AE41"/>
    </sheetView>
  </sheetViews>
  <sheetFormatPr defaultColWidth="0" defaultRowHeight="13.5" customHeight="1" zeroHeight="1" x14ac:dyDescent="0.2"/>
  <cols>
    <col min="1" max="125" width="2.453125" style="249" customWidth="1"/>
    <col min="126" max="16384" width="9" style="248" hidden="1"/>
  </cols>
  <sheetData>
    <row r="1" spans="2:125" ht="13.5" customHeight="1" x14ac:dyDescent="0.2">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row>
    <row r="2" spans="2:125" ht="13" x14ac:dyDescent="0.2">
      <c r="B2" s="248"/>
      <c r="DG2" s="248"/>
    </row>
    <row r="3" spans="2:125" ht="13" x14ac:dyDescent="0.2">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H3" s="248"/>
      <c r="DI3" s="248"/>
      <c r="DJ3" s="248"/>
      <c r="DK3" s="248"/>
      <c r="DL3" s="248"/>
      <c r="DM3" s="248"/>
      <c r="DN3" s="248"/>
      <c r="DO3" s="248"/>
      <c r="DP3" s="248"/>
      <c r="DQ3" s="248"/>
      <c r="DR3" s="248"/>
      <c r="DS3" s="248"/>
      <c r="DT3" s="248"/>
      <c r="DU3" s="248"/>
    </row>
    <row r="4" spans="2:125" ht="13" x14ac:dyDescent="0.2"/>
    <row r="5" spans="2:125" ht="13" x14ac:dyDescent="0.2"/>
    <row r="6" spans="2:125" ht="13" x14ac:dyDescent="0.2"/>
    <row r="7" spans="2:125" ht="13" x14ac:dyDescent="0.2"/>
    <row r="8" spans="2:125" ht="13" x14ac:dyDescent="0.2"/>
    <row r="9" spans="2:125" ht="13" x14ac:dyDescent="0.2">
      <c r="DU9" s="24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48"/>
    </row>
    <row r="18" spans="125:125" ht="13" x14ac:dyDescent="0.2"/>
    <row r="19" spans="125:125" ht="13" x14ac:dyDescent="0.2"/>
    <row r="20" spans="125:125" ht="13" x14ac:dyDescent="0.2">
      <c r="DU20" s="248"/>
    </row>
    <row r="21" spans="125:125" ht="13" x14ac:dyDescent="0.2">
      <c r="DU21" s="24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48"/>
    </row>
    <row r="29" spans="125:125" ht="13" x14ac:dyDescent="0.2"/>
    <row r="30" spans="125:125" ht="13" x14ac:dyDescent="0.2"/>
    <row r="31" spans="125:125" ht="13" x14ac:dyDescent="0.2"/>
    <row r="32" spans="125:125" ht="13" x14ac:dyDescent="0.2"/>
    <row r="33" spans="2:125" ht="13" x14ac:dyDescent="0.2">
      <c r="B33" s="248"/>
      <c r="G33" s="248"/>
      <c r="I33" s="248"/>
    </row>
    <row r="34" spans="2:125" ht="13" x14ac:dyDescent="0.2">
      <c r="C34" s="248"/>
      <c r="P34" s="248"/>
      <c r="DE34" s="248"/>
      <c r="DH34" s="248"/>
    </row>
    <row r="35" spans="2:125" ht="13" x14ac:dyDescent="0.2">
      <c r="D35" s="248"/>
      <c r="E35" s="248"/>
      <c r="DG35" s="248"/>
      <c r="DJ35" s="248"/>
      <c r="DP35" s="248"/>
      <c r="DQ35" s="248"/>
      <c r="DR35" s="248"/>
      <c r="DS35" s="248"/>
      <c r="DT35" s="248"/>
      <c r="DU35" s="248"/>
    </row>
    <row r="36" spans="2:125" ht="13" x14ac:dyDescent="0.2">
      <c r="F36" s="248"/>
      <c r="H36" s="248"/>
      <c r="J36" s="248"/>
      <c r="K36" s="248"/>
      <c r="L36" s="248"/>
      <c r="M36" s="248"/>
      <c r="N36" s="248"/>
      <c r="O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8"/>
      <c r="BR36" s="248"/>
      <c r="BS36" s="248"/>
      <c r="BT36" s="248"/>
      <c r="BU36" s="248"/>
      <c r="BV36" s="248"/>
      <c r="BW36" s="248"/>
      <c r="BX36" s="248"/>
      <c r="BY36" s="248"/>
      <c r="BZ36" s="248"/>
      <c r="CA36" s="248"/>
      <c r="CB36" s="248"/>
      <c r="CC36" s="248"/>
      <c r="CD36" s="248"/>
      <c r="CE36" s="248"/>
      <c r="CF36" s="248"/>
      <c r="CG36" s="248"/>
      <c r="CH36" s="248"/>
      <c r="CI36" s="248"/>
      <c r="CJ36" s="248"/>
      <c r="CK36" s="248"/>
      <c r="CL36" s="248"/>
      <c r="CM36" s="248"/>
      <c r="CN36" s="248"/>
      <c r="CO36" s="248"/>
      <c r="CP36" s="248"/>
      <c r="CQ36" s="248"/>
      <c r="CR36" s="248"/>
      <c r="CS36" s="248"/>
      <c r="CT36" s="248"/>
      <c r="CU36" s="248"/>
      <c r="CV36" s="248"/>
      <c r="CW36" s="248"/>
      <c r="CX36" s="248"/>
      <c r="CY36" s="248"/>
      <c r="CZ36" s="248"/>
      <c r="DA36" s="248"/>
      <c r="DB36" s="248"/>
      <c r="DC36" s="248"/>
      <c r="DD36" s="248"/>
      <c r="DF36" s="248"/>
      <c r="DI36" s="248"/>
      <c r="DK36" s="248"/>
      <c r="DL36" s="248"/>
      <c r="DM36" s="248"/>
      <c r="DN36" s="248"/>
      <c r="DO36" s="248"/>
      <c r="DP36" s="248"/>
      <c r="DQ36" s="248"/>
      <c r="DR36" s="248"/>
      <c r="DS36" s="248"/>
      <c r="DT36" s="248"/>
      <c r="DU36" s="248"/>
    </row>
    <row r="37" spans="2:125" ht="13" x14ac:dyDescent="0.2">
      <c r="DU37" s="248"/>
    </row>
    <row r="38" spans="2:125" ht="13" x14ac:dyDescent="0.2">
      <c r="DT38" s="248"/>
      <c r="DU38" s="248"/>
    </row>
    <row r="39" spans="2:125" ht="13" x14ac:dyDescent="0.2"/>
    <row r="40" spans="2:125" ht="13" x14ac:dyDescent="0.2">
      <c r="DH40" s="248"/>
    </row>
    <row r="41" spans="2:125" ht="13" x14ac:dyDescent="0.2">
      <c r="DE41" s="248"/>
    </row>
    <row r="42" spans="2:125" ht="13" x14ac:dyDescent="0.2">
      <c r="DG42" s="248"/>
      <c r="DJ42" s="248"/>
    </row>
    <row r="43" spans="2:125" ht="13" x14ac:dyDescent="0.2">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c r="BS43" s="248"/>
      <c r="BT43" s="248"/>
      <c r="BU43" s="248"/>
      <c r="BV43" s="248"/>
      <c r="BW43" s="248"/>
      <c r="BX43" s="248"/>
      <c r="BY43" s="248"/>
      <c r="BZ43" s="248"/>
      <c r="CA43" s="248"/>
      <c r="CB43" s="248"/>
      <c r="CC43" s="248"/>
      <c r="CD43" s="248"/>
      <c r="CE43" s="248"/>
      <c r="CF43" s="248"/>
      <c r="CG43" s="248"/>
      <c r="CH43" s="248"/>
      <c r="CI43" s="248"/>
      <c r="CJ43" s="248"/>
      <c r="CK43" s="248"/>
      <c r="CL43" s="248"/>
      <c r="CM43" s="248"/>
      <c r="CN43" s="248"/>
      <c r="CO43" s="248"/>
      <c r="CP43" s="248"/>
      <c r="CQ43" s="248"/>
      <c r="CR43" s="248"/>
      <c r="CS43" s="248"/>
      <c r="CT43" s="248"/>
      <c r="CU43" s="248"/>
      <c r="CV43" s="248"/>
      <c r="CW43" s="248"/>
      <c r="CX43" s="248"/>
      <c r="CY43" s="248"/>
      <c r="CZ43" s="248"/>
      <c r="DA43" s="248"/>
      <c r="DB43" s="248"/>
      <c r="DC43" s="248"/>
      <c r="DD43" s="248"/>
      <c r="DF43" s="248"/>
      <c r="DI43" s="248"/>
      <c r="DK43" s="248"/>
      <c r="DL43" s="248"/>
      <c r="DM43" s="248"/>
      <c r="DN43" s="248"/>
      <c r="DO43" s="248"/>
      <c r="DP43" s="248"/>
      <c r="DQ43" s="248"/>
      <c r="DR43" s="248"/>
      <c r="DS43" s="248"/>
      <c r="DT43" s="248"/>
      <c r="DU43" s="248"/>
    </row>
    <row r="44" spans="2:125" ht="13" x14ac:dyDescent="0.2">
      <c r="DU44" s="248"/>
    </row>
    <row r="45" spans="2:125" ht="13" x14ac:dyDescent="0.2"/>
    <row r="46" spans="2:125" ht="13" x14ac:dyDescent="0.2"/>
    <row r="47" spans="2:125" ht="13" x14ac:dyDescent="0.2"/>
    <row r="48" spans="2:125" ht="13" x14ac:dyDescent="0.2">
      <c r="DT48" s="248"/>
      <c r="DU48" s="248"/>
    </row>
    <row r="49" spans="120:125" ht="13" x14ac:dyDescent="0.2">
      <c r="DU49" s="248"/>
    </row>
    <row r="50" spans="120:125" ht="13" x14ac:dyDescent="0.2">
      <c r="DU50" s="248"/>
    </row>
    <row r="51" spans="120:125" ht="13" x14ac:dyDescent="0.2">
      <c r="DP51" s="248"/>
      <c r="DQ51" s="248"/>
      <c r="DR51" s="248"/>
      <c r="DS51" s="248"/>
      <c r="DT51" s="248"/>
      <c r="DU51" s="248"/>
    </row>
    <row r="52" spans="120:125" ht="13" x14ac:dyDescent="0.2"/>
    <row r="53" spans="120:125" ht="13" x14ac:dyDescent="0.2"/>
    <row r="54" spans="120:125" ht="13" x14ac:dyDescent="0.2">
      <c r="DU54" s="248"/>
    </row>
    <row r="55" spans="120:125" ht="13" x14ac:dyDescent="0.2"/>
    <row r="56" spans="120:125" ht="13" x14ac:dyDescent="0.2"/>
    <row r="57" spans="120:125" ht="13" x14ac:dyDescent="0.2"/>
    <row r="58" spans="120:125" ht="13" x14ac:dyDescent="0.2">
      <c r="DU58" s="248"/>
    </row>
    <row r="59" spans="120:125" ht="13" x14ac:dyDescent="0.2"/>
    <row r="60" spans="120:125" ht="13" x14ac:dyDescent="0.2"/>
    <row r="61" spans="120:125" ht="13" x14ac:dyDescent="0.2"/>
    <row r="62" spans="120:125" ht="13" x14ac:dyDescent="0.2"/>
    <row r="63" spans="120:125" ht="13" x14ac:dyDescent="0.2">
      <c r="DU63" s="248"/>
    </row>
    <row r="64" spans="120:125" ht="13" x14ac:dyDescent="0.2">
      <c r="DT64" s="248"/>
      <c r="DU64" s="248"/>
    </row>
    <row r="65" spans="123:125" ht="13" x14ac:dyDescent="0.2"/>
    <row r="66" spans="123:125" ht="13" x14ac:dyDescent="0.2"/>
    <row r="67" spans="123:125" ht="13" x14ac:dyDescent="0.2"/>
    <row r="68" spans="123:125" ht="13" x14ac:dyDescent="0.2"/>
    <row r="69" spans="123:125" ht="13" x14ac:dyDescent="0.2">
      <c r="DS69" s="248"/>
      <c r="DT69" s="248"/>
      <c r="DU69" s="24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48"/>
    </row>
    <row r="83" spans="116:125" ht="13" x14ac:dyDescent="0.2">
      <c r="DM83" s="248"/>
      <c r="DN83" s="248"/>
      <c r="DO83" s="248"/>
      <c r="DP83" s="248"/>
      <c r="DQ83" s="248"/>
      <c r="DR83" s="248"/>
      <c r="DS83" s="248"/>
      <c r="DT83" s="248"/>
      <c r="DU83" s="248"/>
    </row>
    <row r="84" spans="116:125" ht="13" x14ac:dyDescent="0.2"/>
    <row r="85" spans="116:125" ht="13" x14ac:dyDescent="0.2"/>
    <row r="86" spans="116:125" ht="13" x14ac:dyDescent="0.2"/>
    <row r="87" spans="116:125" ht="13" x14ac:dyDescent="0.2"/>
    <row r="88" spans="116:125" ht="13" x14ac:dyDescent="0.2">
      <c r="DU88" s="24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48"/>
      <c r="DT94" s="248"/>
      <c r="DU94" s="248"/>
    </row>
    <row r="95" spans="116:125" ht="13.5" customHeight="1" x14ac:dyDescent="0.2">
      <c r="DU95" s="24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8"/>
    </row>
    <row r="102" spans="124:125" ht="13.5" customHeight="1" x14ac:dyDescent="0.2"/>
    <row r="103" spans="124:125" ht="13.5" customHeight="1" x14ac:dyDescent="0.2"/>
    <row r="104" spans="124:125" ht="13.5" customHeight="1" x14ac:dyDescent="0.2">
      <c r="DT104" s="248"/>
      <c r="DU104" s="24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8" t="s">
        <v>538</v>
      </c>
    </row>
    <row r="121" spans="125:125" ht="13.5" hidden="1" customHeight="1" x14ac:dyDescent="0.2">
      <c r="DU121" s="248"/>
    </row>
  </sheetData>
  <sheetProtection algorithmName="SHA-512" hashValue="i8kQ4xR2dEouQiqH3fFkiC8p2LFjmVG3Jf960VAnNUA4yUHuIaiDjUZDqQ38uRM3C274RqD7s8SMmJGxgP+5XA==" saltValue="MnPuLoL03MdLdP8IfyTr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A5E19-E30E-4784-98F6-6993201B04CA}">
  <sheetPr>
    <pageSetUpPr fitToPage="1"/>
  </sheetPr>
  <dimension ref="A1:EL116"/>
  <sheetViews>
    <sheetView showGridLines="0" topLeftCell="A73" zoomScale="40" zoomScaleNormal="40" zoomScaleSheetLayoutView="55" workbookViewId="0">
      <selection activeCell="DN90" sqref="DN90"/>
    </sheetView>
  </sheetViews>
  <sheetFormatPr defaultColWidth="0" defaultRowHeight="13.5" customHeight="1" zeroHeight="1" x14ac:dyDescent="0.2"/>
  <cols>
    <col min="1" max="125" width="2.453125" style="249" customWidth="1"/>
    <col min="126" max="142" width="0" style="248" hidden="1" customWidth="1"/>
    <col min="143" max="16384" width="9" style="248" hidden="1"/>
  </cols>
  <sheetData>
    <row r="1" spans="1:125" ht="13.5" customHeight="1" x14ac:dyDescent="0.2">
      <c r="A1" s="248"/>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row>
    <row r="2" spans="1:125" ht="13" x14ac:dyDescent="0.2">
      <c r="B2" s="248"/>
      <c r="T2" s="248"/>
    </row>
    <row r="3" spans="1:125" ht="13" x14ac:dyDescent="0.2">
      <c r="C3" s="248"/>
      <c r="D3" s="248"/>
      <c r="E3" s="248"/>
      <c r="F3" s="248"/>
      <c r="G3" s="248"/>
      <c r="H3" s="248"/>
      <c r="I3" s="248"/>
      <c r="J3" s="248"/>
      <c r="K3" s="248"/>
      <c r="L3" s="248"/>
      <c r="M3" s="248"/>
      <c r="N3" s="248"/>
      <c r="O3" s="248"/>
      <c r="P3" s="248"/>
      <c r="Q3" s="248"/>
      <c r="R3" s="248"/>
      <c r="S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G3" s="248"/>
      <c r="DH3" s="248"/>
      <c r="DI3" s="248"/>
      <c r="DJ3" s="248"/>
      <c r="DK3" s="248"/>
      <c r="DL3" s="248"/>
      <c r="DM3" s="248"/>
      <c r="DN3" s="248"/>
      <c r="DO3" s="248"/>
      <c r="DP3" s="248"/>
      <c r="DQ3" s="248"/>
      <c r="DR3" s="248"/>
      <c r="DS3" s="248"/>
      <c r="DT3" s="248"/>
      <c r="DU3" s="24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48"/>
      <c r="G33" s="248"/>
      <c r="I33" s="248"/>
    </row>
    <row r="34" spans="2:125" ht="13" x14ac:dyDescent="0.2">
      <c r="C34" s="248"/>
      <c r="P34" s="248"/>
      <c r="R34" s="248"/>
      <c r="U34" s="248"/>
    </row>
    <row r="35" spans="2:125" ht="13" x14ac:dyDescent="0.2">
      <c r="D35" s="248"/>
      <c r="E35" s="248"/>
      <c r="T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8"/>
      <c r="BR35" s="248"/>
      <c r="BS35" s="248"/>
      <c r="BT35" s="248"/>
      <c r="BU35" s="248"/>
      <c r="BV35" s="248"/>
      <c r="BW35" s="248"/>
      <c r="BX35" s="248"/>
      <c r="BY35" s="248"/>
      <c r="BZ35" s="248"/>
      <c r="CA35" s="248"/>
      <c r="CB35" s="248"/>
      <c r="CC35" s="248"/>
      <c r="CD35" s="248"/>
      <c r="CE35" s="248"/>
      <c r="CF35" s="248"/>
      <c r="CG35" s="248"/>
      <c r="CH35" s="248"/>
      <c r="CI35" s="248"/>
      <c r="CJ35" s="248"/>
      <c r="CK35" s="248"/>
      <c r="CL35" s="248"/>
      <c r="CM35" s="248"/>
      <c r="CN35" s="248"/>
      <c r="CO35" s="248"/>
      <c r="CP35" s="248"/>
      <c r="CQ35" s="248"/>
      <c r="CR35" s="248"/>
      <c r="CS35" s="248"/>
      <c r="CT35" s="248"/>
      <c r="CU35" s="248"/>
      <c r="CV35" s="248"/>
      <c r="CW35" s="248"/>
      <c r="CX35" s="248"/>
      <c r="CY35" s="248"/>
      <c r="CZ35" s="248"/>
      <c r="DA35" s="248"/>
      <c r="DB35" s="248"/>
      <c r="DC35" s="248"/>
      <c r="DD35" s="248"/>
      <c r="DE35" s="248"/>
      <c r="DF35" s="248"/>
      <c r="DG35" s="248"/>
      <c r="DH35" s="248"/>
      <c r="DI35" s="248"/>
      <c r="DJ35" s="248"/>
      <c r="DK35" s="248"/>
      <c r="DL35" s="248"/>
      <c r="DM35" s="248"/>
      <c r="DN35" s="248"/>
      <c r="DO35" s="248"/>
      <c r="DP35" s="248"/>
      <c r="DQ35" s="248"/>
      <c r="DR35" s="248"/>
      <c r="DS35" s="248"/>
      <c r="DT35" s="248"/>
      <c r="DU35" s="248"/>
    </row>
    <row r="36" spans="2:125" ht="13" x14ac:dyDescent="0.2">
      <c r="F36" s="248"/>
      <c r="H36" s="248"/>
      <c r="J36" s="248"/>
      <c r="K36" s="248"/>
      <c r="L36" s="248"/>
      <c r="M36" s="248"/>
      <c r="N36" s="248"/>
      <c r="O36" s="248"/>
      <c r="Q36" s="248"/>
      <c r="S36" s="248"/>
      <c r="V36" s="248"/>
    </row>
    <row r="37" spans="2:125" ht="13" x14ac:dyDescent="0.2"/>
    <row r="38" spans="2:125" ht="13" x14ac:dyDescent="0.2"/>
    <row r="39" spans="2:125" ht="13" x14ac:dyDescent="0.2"/>
    <row r="40" spans="2:125" ht="13" x14ac:dyDescent="0.2">
      <c r="U40" s="248"/>
    </row>
    <row r="41" spans="2:125" ht="13" x14ac:dyDescent="0.2">
      <c r="R41" s="248"/>
    </row>
    <row r="42" spans="2:125" ht="13" x14ac:dyDescent="0.2">
      <c r="T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c r="BS42" s="248"/>
      <c r="BT42" s="248"/>
      <c r="BU42" s="248"/>
      <c r="BV42" s="248"/>
      <c r="BW42" s="248"/>
      <c r="BX42" s="248"/>
      <c r="BY42" s="248"/>
      <c r="BZ42" s="248"/>
      <c r="CA42" s="248"/>
      <c r="CB42" s="248"/>
      <c r="CC42" s="248"/>
      <c r="CD42" s="248"/>
      <c r="CE42" s="248"/>
      <c r="CF42" s="248"/>
      <c r="CG42" s="248"/>
      <c r="CH42" s="248"/>
      <c r="CI42" s="248"/>
      <c r="CJ42" s="248"/>
      <c r="CK42" s="248"/>
      <c r="CL42" s="248"/>
      <c r="CM42" s="248"/>
      <c r="CN42" s="248"/>
      <c r="CO42" s="248"/>
      <c r="CP42" s="248"/>
      <c r="CQ42" s="248"/>
      <c r="CR42" s="248"/>
      <c r="CS42" s="248"/>
      <c r="CT42" s="248"/>
      <c r="CU42" s="248"/>
      <c r="CV42" s="248"/>
      <c r="CW42" s="248"/>
      <c r="CX42" s="248"/>
      <c r="CY42" s="248"/>
      <c r="CZ42" s="248"/>
      <c r="DA42" s="248"/>
      <c r="DB42" s="248"/>
      <c r="DC42" s="248"/>
      <c r="DD42" s="248"/>
      <c r="DE42" s="248"/>
      <c r="DF42" s="248"/>
      <c r="DG42" s="248"/>
      <c r="DH42" s="248"/>
      <c r="DI42" s="248"/>
      <c r="DJ42" s="248"/>
      <c r="DK42" s="248"/>
      <c r="DL42" s="248"/>
      <c r="DM42" s="248"/>
      <c r="DN42" s="248"/>
      <c r="DO42" s="248"/>
      <c r="DP42" s="248"/>
      <c r="DQ42" s="248"/>
      <c r="DR42" s="248"/>
      <c r="DS42" s="248"/>
      <c r="DT42" s="248"/>
      <c r="DU42" s="248"/>
    </row>
    <row r="43" spans="2:125" ht="13" x14ac:dyDescent="0.2">
      <c r="Q43" s="248"/>
      <c r="S43" s="248"/>
      <c r="V43" s="24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9" t="s">
        <v>487</v>
      </c>
    </row>
  </sheetData>
  <sheetProtection algorithmName="SHA-512" hashValue="56JzENTxmkjmrjkEpXNdrQbxfmtdOt1UXlSS8mYv2Fp7lNG+TI6rL019lXLmi8jepjs989VzQhiTnQXzRkX6UA==" saltValue="H1Txxz2iUy92Wul176ORq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B26" zoomScale="75" zoomScaleNormal="7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539</v>
      </c>
      <c r="G46" s="8" t="s">
        <v>540</v>
      </c>
      <c r="H46" s="8" t="s">
        <v>541</v>
      </c>
      <c r="I46" s="8" t="s">
        <v>542</v>
      </c>
      <c r="J46" s="9" t="s">
        <v>543</v>
      </c>
    </row>
    <row r="47" spans="2:10" ht="57.75" customHeight="1" x14ac:dyDescent="0.2">
      <c r="B47" s="10"/>
      <c r="C47" s="1152" t="s">
        <v>3</v>
      </c>
      <c r="D47" s="1152"/>
      <c r="E47" s="1153"/>
      <c r="F47" s="11">
        <v>17.489999999999998</v>
      </c>
      <c r="G47" s="12">
        <v>21.42</v>
      </c>
      <c r="H47" s="12">
        <v>22.59</v>
      </c>
      <c r="I47" s="12">
        <v>23.14</v>
      </c>
      <c r="J47" s="13">
        <v>24.07</v>
      </c>
    </row>
    <row r="48" spans="2:10" ht="57.75" customHeight="1" x14ac:dyDescent="0.2">
      <c r="B48" s="14"/>
      <c r="C48" s="1154" t="s">
        <v>4</v>
      </c>
      <c r="D48" s="1154"/>
      <c r="E48" s="1155"/>
      <c r="F48" s="15">
        <v>4.72</v>
      </c>
      <c r="G48" s="16">
        <v>4.21</v>
      </c>
      <c r="H48" s="16">
        <v>5.37</v>
      </c>
      <c r="I48" s="16">
        <v>7.96</v>
      </c>
      <c r="J48" s="17">
        <v>6.45</v>
      </c>
    </row>
    <row r="49" spans="2:10" ht="57.75" customHeight="1" thickBot="1" x14ac:dyDescent="0.25">
      <c r="B49" s="18"/>
      <c r="C49" s="1156" t="s">
        <v>5</v>
      </c>
      <c r="D49" s="1156"/>
      <c r="E49" s="1157"/>
      <c r="F49" s="19">
        <v>3.08</v>
      </c>
      <c r="G49" s="20">
        <v>3.26</v>
      </c>
      <c r="H49" s="20">
        <v>3.38</v>
      </c>
      <c r="I49" s="20">
        <v>4.72</v>
      </c>
      <c r="J49" s="21" t="s">
        <v>544</v>
      </c>
    </row>
    <row r="50" spans="2:10" ht="13" x14ac:dyDescent="0.2"/>
  </sheetData>
  <sheetProtection algorithmName="SHA-512" hashValue="aK3XEjDvIPvP0jQQLRW1cxXE32diiUso8CqLyJP/bi2bvlA155xYQtG9bsCOiliCIKbhactKvo4/YkCEN+YOxA==" saltValue="03gFE3JDLiVWe02eIUhe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22" zoomScale="75" zoomScaleNormal="7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539</v>
      </c>
      <c r="G33" s="29" t="s">
        <v>540</v>
      </c>
      <c r="H33" s="29" t="s">
        <v>541</v>
      </c>
      <c r="I33" s="29" t="s">
        <v>542</v>
      </c>
      <c r="J33" s="30" t="s">
        <v>543</v>
      </c>
      <c r="K33" s="22"/>
      <c r="L33" s="22"/>
      <c r="M33" s="22"/>
      <c r="N33" s="22"/>
      <c r="O33" s="22"/>
      <c r="P33" s="22"/>
    </row>
    <row r="34" spans="1:16" ht="39" customHeight="1" x14ac:dyDescent="0.2">
      <c r="A34" s="22"/>
      <c r="B34" s="31"/>
      <c r="C34" s="1162" t="s">
        <v>545</v>
      </c>
      <c r="D34" s="1162"/>
      <c r="E34" s="1163"/>
      <c r="F34" s="32">
        <v>4.72</v>
      </c>
      <c r="G34" s="33">
        <v>4.51</v>
      </c>
      <c r="H34" s="33">
        <v>5.36</v>
      </c>
      <c r="I34" s="33">
        <v>7.96</v>
      </c>
      <c r="J34" s="34">
        <v>6.45</v>
      </c>
      <c r="K34" s="22"/>
      <c r="L34" s="22"/>
      <c r="M34" s="22"/>
      <c r="N34" s="22"/>
      <c r="O34" s="22"/>
      <c r="P34" s="22"/>
    </row>
    <row r="35" spans="1:16" ht="39" customHeight="1" x14ac:dyDescent="0.2">
      <c r="A35" s="22"/>
      <c r="B35" s="35"/>
      <c r="C35" s="1158" t="s">
        <v>546</v>
      </c>
      <c r="D35" s="1158"/>
      <c r="E35" s="1159"/>
      <c r="F35" s="36">
        <v>8.8800000000000008</v>
      </c>
      <c r="G35" s="37">
        <v>9.09</v>
      </c>
      <c r="H35" s="37">
        <v>7.8</v>
      </c>
      <c r="I35" s="37">
        <v>4.76</v>
      </c>
      <c r="J35" s="38">
        <v>4.37</v>
      </c>
      <c r="K35" s="22"/>
      <c r="L35" s="22"/>
      <c r="M35" s="22"/>
      <c r="N35" s="22"/>
      <c r="O35" s="22"/>
      <c r="P35" s="22"/>
    </row>
    <row r="36" spans="1:16" ht="39" customHeight="1" x14ac:dyDescent="0.2">
      <c r="A36" s="22"/>
      <c r="B36" s="35"/>
      <c r="C36" s="1158" t="s">
        <v>547</v>
      </c>
      <c r="D36" s="1158"/>
      <c r="E36" s="1159"/>
      <c r="F36" s="36">
        <v>0.48</v>
      </c>
      <c r="G36" s="37">
        <v>1.46</v>
      </c>
      <c r="H36" s="37">
        <v>0.77</v>
      </c>
      <c r="I36" s="37">
        <v>0.88</v>
      </c>
      <c r="J36" s="38">
        <v>1.35</v>
      </c>
      <c r="K36" s="22"/>
      <c r="L36" s="22"/>
      <c r="M36" s="22"/>
      <c r="N36" s="22"/>
      <c r="O36" s="22"/>
      <c r="P36" s="22"/>
    </row>
    <row r="37" spans="1:16" ht="39" customHeight="1" x14ac:dyDescent="0.2">
      <c r="A37" s="22"/>
      <c r="B37" s="35"/>
      <c r="C37" s="1158" t="s">
        <v>548</v>
      </c>
      <c r="D37" s="1158"/>
      <c r="E37" s="1159"/>
      <c r="F37" s="36">
        <v>1.24</v>
      </c>
      <c r="G37" s="37">
        <v>1.29</v>
      </c>
      <c r="H37" s="37">
        <v>1.59</v>
      </c>
      <c r="I37" s="37">
        <v>2.65</v>
      </c>
      <c r="J37" s="38">
        <v>0.91</v>
      </c>
      <c r="K37" s="22"/>
      <c r="L37" s="22"/>
      <c r="M37" s="22"/>
      <c r="N37" s="22"/>
      <c r="O37" s="22"/>
      <c r="P37" s="22"/>
    </row>
    <row r="38" spans="1:16" ht="39" customHeight="1" x14ac:dyDescent="0.2">
      <c r="A38" s="22"/>
      <c r="B38" s="35"/>
      <c r="C38" s="1158" t="s">
        <v>549</v>
      </c>
      <c r="D38" s="1158"/>
      <c r="E38" s="1159"/>
      <c r="F38" s="36">
        <v>7.0000000000000007E-2</v>
      </c>
      <c r="G38" s="37">
        <v>7.0000000000000007E-2</v>
      </c>
      <c r="H38" s="37">
        <v>0.04</v>
      </c>
      <c r="I38" s="37">
        <v>0.05</v>
      </c>
      <c r="J38" s="38">
        <v>7.0000000000000007E-2</v>
      </c>
      <c r="K38" s="22"/>
      <c r="L38" s="22"/>
      <c r="M38" s="22"/>
      <c r="N38" s="22"/>
      <c r="O38" s="22"/>
      <c r="P38" s="22"/>
    </row>
    <row r="39" spans="1:16" ht="39" customHeight="1" x14ac:dyDescent="0.2">
      <c r="A39" s="22"/>
      <c r="B39" s="35"/>
      <c r="C39" s="1158" t="s">
        <v>550</v>
      </c>
      <c r="D39" s="1158"/>
      <c r="E39" s="1159"/>
      <c r="F39" s="36">
        <v>0.05</v>
      </c>
      <c r="G39" s="37">
        <v>0.04</v>
      </c>
      <c r="H39" s="37">
        <v>0.05</v>
      </c>
      <c r="I39" s="37">
        <v>0.04</v>
      </c>
      <c r="J39" s="38">
        <v>0.04</v>
      </c>
      <c r="K39" s="22"/>
      <c r="L39" s="22"/>
      <c r="M39" s="22"/>
      <c r="N39" s="22"/>
      <c r="O39" s="22"/>
      <c r="P39" s="22"/>
    </row>
    <row r="40" spans="1:16" ht="39" customHeight="1" x14ac:dyDescent="0.2">
      <c r="A40" s="22"/>
      <c r="B40" s="35"/>
      <c r="C40" s="1158" t="s">
        <v>551</v>
      </c>
      <c r="D40" s="1158"/>
      <c r="E40" s="1159"/>
      <c r="F40" s="36">
        <v>0</v>
      </c>
      <c r="G40" s="37">
        <v>0</v>
      </c>
      <c r="H40" s="37">
        <v>0</v>
      </c>
      <c r="I40" s="37">
        <v>0</v>
      </c>
      <c r="J40" s="38">
        <v>0</v>
      </c>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552</v>
      </c>
      <c r="D42" s="1158"/>
      <c r="E42" s="1159"/>
      <c r="F42" s="36" t="s">
        <v>499</v>
      </c>
      <c r="G42" s="37" t="s">
        <v>499</v>
      </c>
      <c r="H42" s="37" t="s">
        <v>499</v>
      </c>
      <c r="I42" s="37" t="s">
        <v>499</v>
      </c>
      <c r="J42" s="38" t="s">
        <v>499</v>
      </c>
      <c r="K42" s="22"/>
      <c r="L42" s="22"/>
      <c r="M42" s="22"/>
      <c r="N42" s="22"/>
      <c r="O42" s="22"/>
      <c r="P42" s="22"/>
    </row>
    <row r="43" spans="1:16" ht="39" customHeight="1" thickBot="1" x14ac:dyDescent="0.25">
      <c r="A43" s="22"/>
      <c r="B43" s="40"/>
      <c r="C43" s="1160" t="s">
        <v>553</v>
      </c>
      <c r="D43" s="1160"/>
      <c r="E43" s="1161"/>
      <c r="F43" s="41" t="s">
        <v>499</v>
      </c>
      <c r="G43" s="42" t="s">
        <v>499</v>
      </c>
      <c r="H43" s="42" t="s">
        <v>499</v>
      </c>
      <c r="I43" s="42" t="s">
        <v>499</v>
      </c>
      <c r="J43" s="43" t="s">
        <v>499</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FonHsea+35RyHisDSzjt+gLeFvof/7L/72Ls+kPG7MprLRqBS1+RVv6MPKqe/adNPLnPH0du+TyCTiBWVBgSiw==" saltValue="QsKLYOcF+n+jJJJ8sJIw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49" zoomScaleSheetLayoutView="55" workbookViewId="0">
      <selection activeCell="P56" sqref="P56"/>
    </sheetView>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3">
      <c r="A44" s="46"/>
      <c r="B44" s="49" t="s">
        <v>9</v>
      </c>
      <c r="C44" s="50"/>
      <c r="D44" s="50"/>
      <c r="E44" s="51"/>
      <c r="F44" s="51"/>
      <c r="G44" s="51"/>
      <c r="H44" s="51"/>
      <c r="I44" s="51"/>
      <c r="J44" s="52" t="s">
        <v>2</v>
      </c>
      <c r="K44" s="53" t="s">
        <v>539</v>
      </c>
      <c r="L44" s="54" t="s">
        <v>540</v>
      </c>
      <c r="M44" s="54" t="s">
        <v>541</v>
      </c>
      <c r="N44" s="54" t="s">
        <v>542</v>
      </c>
      <c r="O44" s="55" t="s">
        <v>543</v>
      </c>
      <c r="P44" s="46"/>
      <c r="Q44" s="46"/>
      <c r="R44" s="46"/>
      <c r="S44" s="46"/>
      <c r="T44" s="46"/>
      <c r="U44" s="46"/>
    </row>
    <row r="45" spans="1:21" ht="30.75" customHeight="1" x14ac:dyDescent="0.2">
      <c r="A45" s="46"/>
      <c r="B45" s="1164" t="s">
        <v>10</v>
      </c>
      <c r="C45" s="1165"/>
      <c r="D45" s="56"/>
      <c r="E45" s="1170" t="s">
        <v>11</v>
      </c>
      <c r="F45" s="1170"/>
      <c r="G45" s="1170"/>
      <c r="H45" s="1170"/>
      <c r="I45" s="1170"/>
      <c r="J45" s="1171"/>
      <c r="K45" s="57">
        <v>650</v>
      </c>
      <c r="L45" s="58">
        <v>658</v>
      </c>
      <c r="M45" s="58">
        <v>682</v>
      </c>
      <c r="N45" s="58">
        <v>712</v>
      </c>
      <c r="O45" s="59">
        <v>734</v>
      </c>
      <c r="P45" s="46"/>
      <c r="Q45" s="46"/>
      <c r="R45" s="46"/>
      <c r="S45" s="46"/>
      <c r="T45" s="46"/>
      <c r="U45" s="46"/>
    </row>
    <row r="46" spans="1:21" ht="30.75" customHeight="1" x14ac:dyDescent="0.2">
      <c r="A46" s="46"/>
      <c r="B46" s="1166"/>
      <c r="C46" s="1167"/>
      <c r="D46" s="60"/>
      <c r="E46" s="1172" t="s">
        <v>12</v>
      </c>
      <c r="F46" s="1172"/>
      <c r="G46" s="1172"/>
      <c r="H46" s="1172"/>
      <c r="I46" s="1172"/>
      <c r="J46" s="1173"/>
      <c r="K46" s="61" t="s">
        <v>499</v>
      </c>
      <c r="L46" s="62" t="s">
        <v>499</v>
      </c>
      <c r="M46" s="62" t="s">
        <v>499</v>
      </c>
      <c r="N46" s="62" t="s">
        <v>499</v>
      </c>
      <c r="O46" s="63" t="s">
        <v>499</v>
      </c>
      <c r="P46" s="46"/>
      <c r="Q46" s="46"/>
      <c r="R46" s="46"/>
      <c r="S46" s="46"/>
      <c r="T46" s="46"/>
      <c r="U46" s="46"/>
    </row>
    <row r="47" spans="1:21" ht="30.75" customHeight="1" x14ac:dyDescent="0.2">
      <c r="A47" s="46"/>
      <c r="B47" s="1166"/>
      <c r="C47" s="1167"/>
      <c r="D47" s="60"/>
      <c r="E47" s="1172" t="s">
        <v>13</v>
      </c>
      <c r="F47" s="1172"/>
      <c r="G47" s="1172"/>
      <c r="H47" s="1172"/>
      <c r="I47" s="1172"/>
      <c r="J47" s="1173"/>
      <c r="K47" s="61" t="s">
        <v>499</v>
      </c>
      <c r="L47" s="62" t="s">
        <v>499</v>
      </c>
      <c r="M47" s="62" t="s">
        <v>499</v>
      </c>
      <c r="N47" s="62" t="s">
        <v>499</v>
      </c>
      <c r="O47" s="63" t="s">
        <v>499</v>
      </c>
      <c r="P47" s="46"/>
      <c r="Q47" s="46"/>
      <c r="R47" s="46"/>
      <c r="S47" s="46"/>
      <c r="T47" s="46"/>
      <c r="U47" s="46"/>
    </row>
    <row r="48" spans="1:21" ht="30.75" customHeight="1" x14ac:dyDescent="0.2">
      <c r="A48" s="46"/>
      <c r="B48" s="1166"/>
      <c r="C48" s="1167"/>
      <c r="D48" s="60"/>
      <c r="E48" s="1172" t="s">
        <v>14</v>
      </c>
      <c r="F48" s="1172"/>
      <c r="G48" s="1172"/>
      <c r="H48" s="1172"/>
      <c r="I48" s="1172"/>
      <c r="J48" s="1173"/>
      <c r="K48" s="61">
        <v>30</v>
      </c>
      <c r="L48" s="62">
        <v>30</v>
      </c>
      <c r="M48" s="62">
        <v>31</v>
      </c>
      <c r="N48" s="62">
        <v>31</v>
      </c>
      <c r="O48" s="63">
        <v>33</v>
      </c>
      <c r="P48" s="46"/>
      <c r="Q48" s="46"/>
      <c r="R48" s="46"/>
      <c r="S48" s="46"/>
      <c r="T48" s="46"/>
      <c r="U48" s="46"/>
    </row>
    <row r="49" spans="1:21" ht="30.75" customHeight="1" x14ac:dyDescent="0.2">
      <c r="A49" s="46"/>
      <c r="B49" s="1166"/>
      <c r="C49" s="1167"/>
      <c r="D49" s="60"/>
      <c r="E49" s="1172" t="s">
        <v>15</v>
      </c>
      <c r="F49" s="1172"/>
      <c r="G49" s="1172"/>
      <c r="H49" s="1172"/>
      <c r="I49" s="1172"/>
      <c r="J49" s="1173"/>
      <c r="K49" s="61">
        <v>20</v>
      </c>
      <c r="L49" s="62">
        <v>15</v>
      </c>
      <c r="M49" s="62">
        <v>13</v>
      </c>
      <c r="N49" s="62">
        <v>20</v>
      </c>
      <c r="O49" s="63">
        <v>21</v>
      </c>
      <c r="P49" s="46"/>
      <c r="Q49" s="46"/>
      <c r="R49" s="46"/>
      <c r="S49" s="46"/>
      <c r="T49" s="46"/>
      <c r="U49" s="46"/>
    </row>
    <row r="50" spans="1:21" ht="30.75" customHeight="1" x14ac:dyDescent="0.2">
      <c r="A50" s="46"/>
      <c r="B50" s="1166"/>
      <c r="C50" s="1167"/>
      <c r="D50" s="60"/>
      <c r="E50" s="1172" t="s">
        <v>16</v>
      </c>
      <c r="F50" s="1172"/>
      <c r="G50" s="1172"/>
      <c r="H50" s="1172"/>
      <c r="I50" s="1172"/>
      <c r="J50" s="1173"/>
      <c r="K50" s="61">
        <v>1</v>
      </c>
      <c r="L50" s="62">
        <v>1</v>
      </c>
      <c r="M50" s="62">
        <v>1</v>
      </c>
      <c r="N50" s="62" t="s">
        <v>499</v>
      </c>
      <c r="O50" s="63" t="s">
        <v>499</v>
      </c>
      <c r="P50" s="46"/>
      <c r="Q50" s="46"/>
      <c r="R50" s="46"/>
      <c r="S50" s="46"/>
      <c r="T50" s="46"/>
      <c r="U50" s="46"/>
    </row>
    <row r="51" spans="1:21" ht="30.75" customHeight="1" x14ac:dyDescent="0.2">
      <c r="A51" s="46"/>
      <c r="B51" s="1168"/>
      <c r="C51" s="1169"/>
      <c r="D51" s="64"/>
      <c r="E51" s="1172" t="s">
        <v>17</v>
      </c>
      <c r="F51" s="1172"/>
      <c r="G51" s="1172"/>
      <c r="H51" s="1172"/>
      <c r="I51" s="1172"/>
      <c r="J51" s="1173"/>
      <c r="K51" s="61" t="s">
        <v>499</v>
      </c>
      <c r="L51" s="62" t="s">
        <v>499</v>
      </c>
      <c r="M51" s="62" t="s">
        <v>499</v>
      </c>
      <c r="N51" s="62" t="s">
        <v>499</v>
      </c>
      <c r="O51" s="63" t="s">
        <v>499</v>
      </c>
      <c r="P51" s="46"/>
      <c r="Q51" s="46"/>
      <c r="R51" s="46"/>
      <c r="S51" s="46"/>
      <c r="T51" s="46"/>
      <c r="U51" s="46"/>
    </row>
    <row r="52" spans="1:21" ht="30.75" customHeight="1" x14ac:dyDescent="0.2">
      <c r="A52" s="46"/>
      <c r="B52" s="1174" t="s">
        <v>18</v>
      </c>
      <c r="C52" s="1175"/>
      <c r="D52" s="64"/>
      <c r="E52" s="1172" t="s">
        <v>19</v>
      </c>
      <c r="F52" s="1172"/>
      <c r="G52" s="1172"/>
      <c r="H52" s="1172"/>
      <c r="I52" s="1172"/>
      <c r="J52" s="1173"/>
      <c r="K52" s="61">
        <v>558</v>
      </c>
      <c r="L52" s="62">
        <v>565</v>
      </c>
      <c r="M52" s="62">
        <v>578</v>
      </c>
      <c r="N52" s="62">
        <v>593</v>
      </c>
      <c r="O52" s="63">
        <v>592</v>
      </c>
      <c r="P52" s="46"/>
      <c r="Q52" s="46"/>
      <c r="R52" s="46"/>
      <c r="S52" s="46"/>
      <c r="T52" s="46"/>
      <c r="U52" s="46"/>
    </row>
    <row r="53" spans="1:21" ht="30.75" customHeight="1" thickBot="1" x14ac:dyDescent="0.25">
      <c r="A53" s="46"/>
      <c r="B53" s="1176" t="s">
        <v>20</v>
      </c>
      <c r="C53" s="1177"/>
      <c r="D53" s="65"/>
      <c r="E53" s="1178" t="s">
        <v>21</v>
      </c>
      <c r="F53" s="1178"/>
      <c r="G53" s="1178"/>
      <c r="H53" s="1178"/>
      <c r="I53" s="1178"/>
      <c r="J53" s="1179"/>
      <c r="K53" s="66">
        <v>143</v>
      </c>
      <c r="L53" s="67">
        <v>139</v>
      </c>
      <c r="M53" s="67">
        <v>149</v>
      </c>
      <c r="N53" s="67">
        <v>170</v>
      </c>
      <c r="O53" s="68">
        <v>196</v>
      </c>
      <c r="P53" s="46"/>
      <c r="Q53" s="46"/>
      <c r="R53" s="46"/>
      <c r="S53" s="46"/>
      <c r="T53" s="46"/>
      <c r="U53" s="46"/>
    </row>
    <row r="54" spans="1:21" ht="24" customHeight="1" x14ac:dyDescent="0.2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24</v>
      </c>
      <c r="C56" s="71"/>
      <c r="D56" s="71"/>
      <c r="E56" s="71"/>
      <c r="F56" s="71"/>
      <c r="G56" s="71"/>
      <c r="H56" s="71"/>
      <c r="I56" s="71"/>
      <c r="J56" s="71"/>
      <c r="K56" s="72"/>
      <c r="L56" s="72"/>
      <c r="M56" s="72"/>
      <c r="N56" s="72"/>
      <c r="O56" s="73" t="s">
        <v>554</v>
      </c>
      <c r="P56" s="46"/>
      <c r="Q56" s="46"/>
      <c r="R56" s="46"/>
      <c r="S56" s="46"/>
      <c r="T56" s="46"/>
      <c r="U56" s="46"/>
    </row>
    <row r="57" spans="1:21" ht="31.5" customHeight="1" thickBot="1" x14ac:dyDescent="0.3">
      <c r="A57" s="46"/>
      <c r="B57" s="74"/>
      <c r="C57" s="75"/>
      <c r="D57" s="75"/>
      <c r="E57" s="76"/>
      <c r="F57" s="76"/>
      <c r="G57" s="76"/>
      <c r="H57" s="76"/>
      <c r="I57" s="76"/>
      <c r="J57" s="77" t="s">
        <v>2</v>
      </c>
      <c r="K57" s="78" t="s">
        <v>555</v>
      </c>
      <c r="L57" s="79" t="s">
        <v>556</v>
      </c>
      <c r="M57" s="79" t="s">
        <v>557</v>
      </c>
      <c r="N57" s="79" t="s">
        <v>558</v>
      </c>
      <c r="O57" s="80" t="s">
        <v>559</v>
      </c>
      <c r="P57" s="46"/>
      <c r="Q57" s="46"/>
      <c r="R57" s="46"/>
      <c r="S57" s="46"/>
      <c r="T57" s="46"/>
      <c r="U57" s="46"/>
    </row>
    <row r="58" spans="1:21" ht="31.5" customHeight="1" x14ac:dyDescent="0.2">
      <c r="B58" s="1180" t="s">
        <v>25</v>
      </c>
      <c r="C58" s="1181"/>
      <c r="D58" s="1186" t="s">
        <v>26</v>
      </c>
      <c r="E58" s="1187"/>
      <c r="F58" s="1187"/>
      <c r="G58" s="1187"/>
      <c r="H58" s="1187"/>
      <c r="I58" s="1187"/>
      <c r="J58" s="1188"/>
      <c r="K58" s="81"/>
      <c r="L58" s="82"/>
      <c r="M58" s="82"/>
      <c r="N58" s="82"/>
      <c r="O58" s="83"/>
    </row>
    <row r="59" spans="1:21" ht="31.5" customHeight="1" x14ac:dyDescent="0.2">
      <c r="B59" s="1182"/>
      <c r="C59" s="1183"/>
      <c r="D59" s="1189" t="s">
        <v>27</v>
      </c>
      <c r="E59" s="1190"/>
      <c r="F59" s="1190"/>
      <c r="G59" s="1190"/>
      <c r="H59" s="1190"/>
      <c r="I59" s="1190"/>
      <c r="J59" s="1191"/>
      <c r="K59" s="84"/>
      <c r="L59" s="85"/>
      <c r="M59" s="85"/>
      <c r="N59" s="85"/>
      <c r="O59" s="86"/>
    </row>
    <row r="60" spans="1:21" ht="31.5" customHeight="1" thickBot="1" x14ac:dyDescent="0.25">
      <c r="B60" s="1184"/>
      <c r="C60" s="1185"/>
      <c r="D60" s="1192" t="s">
        <v>28</v>
      </c>
      <c r="E60" s="1193"/>
      <c r="F60" s="1193"/>
      <c r="G60" s="1193"/>
      <c r="H60" s="1193"/>
      <c r="I60" s="1193"/>
      <c r="J60" s="1194"/>
      <c r="K60" s="87"/>
      <c r="L60" s="88"/>
      <c r="M60" s="88"/>
      <c r="N60" s="88"/>
      <c r="O60" s="89"/>
    </row>
    <row r="61" spans="1:21" ht="24" customHeight="1" x14ac:dyDescent="0.2">
      <c r="B61" s="90"/>
      <c r="C61" s="90"/>
      <c r="D61" s="91" t="s">
        <v>29</v>
      </c>
      <c r="E61" s="92"/>
      <c r="F61" s="92"/>
      <c r="G61" s="92"/>
      <c r="H61" s="92"/>
      <c r="I61" s="92"/>
      <c r="J61" s="92"/>
      <c r="K61" s="92"/>
      <c r="L61" s="92"/>
      <c r="M61" s="92"/>
      <c r="N61" s="92"/>
      <c r="O61" s="92"/>
    </row>
    <row r="62" spans="1:21" ht="24" customHeight="1" x14ac:dyDescent="0.2">
      <c r="B62" s="93"/>
      <c r="C62" s="93"/>
      <c r="D62" s="91" t="s">
        <v>30</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yQnY8w4TTRjUXaJQfx5PXnZvSBQgsuw8lneQ8LJnEr1I7+ciLeLuD3SLjYnhtlW5rtWyWgRoI0DGEmyDKLDUzQ==" saltValue="pW6+9c1DsNvN7lAoecsfm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D46"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8</v>
      </c>
    </row>
    <row r="40" spans="2:13" ht="27.75" customHeight="1" thickBot="1" x14ac:dyDescent="0.3">
      <c r="B40" s="96" t="s">
        <v>9</v>
      </c>
      <c r="C40" s="97"/>
      <c r="D40" s="97"/>
      <c r="E40" s="98"/>
      <c r="F40" s="98"/>
      <c r="G40" s="98"/>
      <c r="H40" s="99" t="s">
        <v>2</v>
      </c>
      <c r="I40" s="100" t="s">
        <v>539</v>
      </c>
      <c r="J40" s="101" t="s">
        <v>540</v>
      </c>
      <c r="K40" s="101" t="s">
        <v>541</v>
      </c>
      <c r="L40" s="101" t="s">
        <v>542</v>
      </c>
      <c r="M40" s="102" t="s">
        <v>543</v>
      </c>
    </row>
    <row r="41" spans="2:13" ht="27.75" customHeight="1" x14ac:dyDescent="0.2">
      <c r="B41" s="1195" t="s">
        <v>31</v>
      </c>
      <c r="C41" s="1196"/>
      <c r="D41" s="103"/>
      <c r="E41" s="1201" t="s">
        <v>32</v>
      </c>
      <c r="F41" s="1201"/>
      <c r="G41" s="1201"/>
      <c r="H41" s="1202"/>
      <c r="I41" s="337">
        <v>8035</v>
      </c>
      <c r="J41" s="338">
        <v>7749</v>
      </c>
      <c r="K41" s="338">
        <v>7487</v>
      </c>
      <c r="L41" s="338">
        <v>7091</v>
      </c>
      <c r="M41" s="339">
        <v>6521</v>
      </c>
    </row>
    <row r="42" spans="2:13" ht="27.75" customHeight="1" x14ac:dyDescent="0.2">
      <c r="B42" s="1197"/>
      <c r="C42" s="1198"/>
      <c r="D42" s="104"/>
      <c r="E42" s="1203" t="s">
        <v>33</v>
      </c>
      <c r="F42" s="1203"/>
      <c r="G42" s="1203"/>
      <c r="H42" s="1204"/>
      <c r="I42" s="340" t="s">
        <v>499</v>
      </c>
      <c r="J42" s="341" t="s">
        <v>499</v>
      </c>
      <c r="K42" s="341" t="s">
        <v>499</v>
      </c>
      <c r="L42" s="341" t="s">
        <v>499</v>
      </c>
      <c r="M42" s="342" t="s">
        <v>499</v>
      </c>
    </row>
    <row r="43" spans="2:13" ht="27.75" customHeight="1" x14ac:dyDescent="0.2">
      <c r="B43" s="1197"/>
      <c r="C43" s="1198"/>
      <c r="D43" s="104"/>
      <c r="E43" s="1203" t="s">
        <v>34</v>
      </c>
      <c r="F43" s="1203"/>
      <c r="G43" s="1203"/>
      <c r="H43" s="1204"/>
      <c r="I43" s="340">
        <v>404</v>
      </c>
      <c r="J43" s="341">
        <v>382</v>
      </c>
      <c r="K43" s="341">
        <v>367</v>
      </c>
      <c r="L43" s="341">
        <v>362</v>
      </c>
      <c r="M43" s="342">
        <v>349</v>
      </c>
    </row>
    <row r="44" spans="2:13" ht="27.75" customHeight="1" x14ac:dyDescent="0.2">
      <c r="B44" s="1197"/>
      <c r="C44" s="1198"/>
      <c r="D44" s="104"/>
      <c r="E44" s="1203" t="s">
        <v>35</v>
      </c>
      <c r="F44" s="1203"/>
      <c r="G44" s="1203"/>
      <c r="H44" s="1204"/>
      <c r="I44" s="340">
        <v>135</v>
      </c>
      <c r="J44" s="341">
        <v>149</v>
      </c>
      <c r="K44" s="341">
        <v>208</v>
      </c>
      <c r="L44" s="341">
        <v>197</v>
      </c>
      <c r="M44" s="342">
        <v>187</v>
      </c>
    </row>
    <row r="45" spans="2:13" ht="27.75" customHeight="1" x14ac:dyDescent="0.2">
      <c r="B45" s="1197"/>
      <c r="C45" s="1198"/>
      <c r="D45" s="104"/>
      <c r="E45" s="1203" t="s">
        <v>36</v>
      </c>
      <c r="F45" s="1203"/>
      <c r="G45" s="1203"/>
      <c r="H45" s="1204"/>
      <c r="I45" s="340">
        <v>1408</v>
      </c>
      <c r="J45" s="341">
        <v>1410</v>
      </c>
      <c r="K45" s="341">
        <v>1401</v>
      </c>
      <c r="L45" s="341">
        <v>1406</v>
      </c>
      <c r="M45" s="342">
        <v>1386</v>
      </c>
    </row>
    <row r="46" spans="2:13" ht="27.75" customHeight="1" x14ac:dyDescent="0.2">
      <c r="B46" s="1197"/>
      <c r="C46" s="1198"/>
      <c r="D46" s="105"/>
      <c r="E46" s="1203" t="s">
        <v>37</v>
      </c>
      <c r="F46" s="1203"/>
      <c r="G46" s="1203"/>
      <c r="H46" s="1204"/>
      <c r="I46" s="340" t="s">
        <v>499</v>
      </c>
      <c r="J46" s="341" t="s">
        <v>499</v>
      </c>
      <c r="K46" s="341" t="s">
        <v>499</v>
      </c>
      <c r="L46" s="341" t="s">
        <v>499</v>
      </c>
      <c r="M46" s="342" t="s">
        <v>499</v>
      </c>
    </row>
    <row r="47" spans="2:13" ht="27.75" customHeight="1" x14ac:dyDescent="0.2">
      <c r="B47" s="1197"/>
      <c r="C47" s="1198"/>
      <c r="D47" s="106"/>
      <c r="E47" s="1205" t="s">
        <v>38</v>
      </c>
      <c r="F47" s="1206"/>
      <c r="G47" s="1206"/>
      <c r="H47" s="1207"/>
      <c r="I47" s="340" t="s">
        <v>499</v>
      </c>
      <c r="J47" s="341" t="s">
        <v>499</v>
      </c>
      <c r="K47" s="341" t="s">
        <v>499</v>
      </c>
      <c r="L47" s="341" t="s">
        <v>499</v>
      </c>
      <c r="M47" s="342" t="s">
        <v>499</v>
      </c>
    </row>
    <row r="48" spans="2:13" ht="27.75" customHeight="1" x14ac:dyDescent="0.2">
      <c r="B48" s="1197"/>
      <c r="C48" s="1198"/>
      <c r="D48" s="104"/>
      <c r="E48" s="1203" t="s">
        <v>39</v>
      </c>
      <c r="F48" s="1203"/>
      <c r="G48" s="1203"/>
      <c r="H48" s="1204"/>
      <c r="I48" s="340" t="s">
        <v>499</v>
      </c>
      <c r="J48" s="341" t="s">
        <v>499</v>
      </c>
      <c r="K48" s="341" t="s">
        <v>499</v>
      </c>
      <c r="L48" s="341" t="s">
        <v>499</v>
      </c>
      <c r="M48" s="342" t="s">
        <v>499</v>
      </c>
    </row>
    <row r="49" spans="2:13" ht="27.75" customHeight="1" x14ac:dyDescent="0.2">
      <c r="B49" s="1199"/>
      <c r="C49" s="1200"/>
      <c r="D49" s="104"/>
      <c r="E49" s="1203" t="s">
        <v>40</v>
      </c>
      <c r="F49" s="1203"/>
      <c r="G49" s="1203"/>
      <c r="H49" s="1204"/>
      <c r="I49" s="340" t="s">
        <v>499</v>
      </c>
      <c r="J49" s="341" t="s">
        <v>499</v>
      </c>
      <c r="K49" s="341" t="s">
        <v>499</v>
      </c>
      <c r="L49" s="341" t="s">
        <v>499</v>
      </c>
      <c r="M49" s="342" t="s">
        <v>499</v>
      </c>
    </row>
    <row r="50" spans="2:13" ht="27.75" customHeight="1" x14ac:dyDescent="0.2">
      <c r="B50" s="1208" t="s">
        <v>41</v>
      </c>
      <c r="C50" s="1209"/>
      <c r="D50" s="107"/>
      <c r="E50" s="1203" t="s">
        <v>42</v>
      </c>
      <c r="F50" s="1203"/>
      <c r="G50" s="1203"/>
      <c r="H50" s="1204"/>
      <c r="I50" s="340">
        <v>1696</v>
      </c>
      <c r="J50" s="341">
        <v>1997</v>
      </c>
      <c r="K50" s="341">
        <v>2267</v>
      </c>
      <c r="L50" s="341">
        <v>2656</v>
      </c>
      <c r="M50" s="342">
        <v>2972</v>
      </c>
    </row>
    <row r="51" spans="2:13" ht="27.75" customHeight="1" x14ac:dyDescent="0.2">
      <c r="B51" s="1197"/>
      <c r="C51" s="1198"/>
      <c r="D51" s="104"/>
      <c r="E51" s="1203" t="s">
        <v>43</v>
      </c>
      <c r="F51" s="1203"/>
      <c r="G51" s="1203"/>
      <c r="H51" s="1204"/>
      <c r="I51" s="340" t="s">
        <v>499</v>
      </c>
      <c r="J51" s="341" t="s">
        <v>499</v>
      </c>
      <c r="K51" s="341" t="s">
        <v>499</v>
      </c>
      <c r="L51" s="341" t="s">
        <v>499</v>
      </c>
      <c r="M51" s="342" t="s">
        <v>499</v>
      </c>
    </row>
    <row r="52" spans="2:13" ht="27.75" customHeight="1" x14ac:dyDescent="0.2">
      <c r="B52" s="1199"/>
      <c r="C52" s="1200"/>
      <c r="D52" s="104"/>
      <c r="E52" s="1203" t="s">
        <v>44</v>
      </c>
      <c r="F52" s="1203"/>
      <c r="G52" s="1203"/>
      <c r="H52" s="1204"/>
      <c r="I52" s="340">
        <v>6893</v>
      </c>
      <c r="J52" s="341">
        <v>6637</v>
      </c>
      <c r="K52" s="341">
        <v>6338</v>
      </c>
      <c r="L52" s="341">
        <v>6189</v>
      </c>
      <c r="M52" s="342">
        <v>5500</v>
      </c>
    </row>
    <row r="53" spans="2:13" ht="27.75" customHeight="1" thickBot="1" x14ac:dyDescent="0.25">
      <c r="B53" s="1210" t="s">
        <v>45</v>
      </c>
      <c r="C53" s="1211"/>
      <c r="D53" s="108"/>
      <c r="E53" s="1212" t="s">
        <v>46</v>
      </c>
      <c r="F53" s="1212"/>
      <c r="G53" s="1212"/>
      <c r="H53" s="1213"/>
      <c r="I53" s="343">
        <v>1392</v>
      </c>
      <c r="J53" s="344">
        <v>1055</v>
      </c>
      <c r="K53" s="344">
        <v>859</v>
      </c>
      <c r="L53" s="344">
        <v>211</v>
      </c>
      <c r="M53" s="345">
        <v>-29</v>
      </c>
    </row>
    <row r="54" spans="2:13" ht="27.75" customHeight="1" x14ac:dyDescent="0.25">
      <c r="B54" s="109" t="s">
        <v>47</v>
      </c>
      <c r="C54" s="110"/>
      <c r="D54" s="110"/>
      <c r="E54" s="111"/>
      <c r="F54" s="111"/>
      <c r="G54" s="111"/>
      <c r="H54" s="111"/>
      <c r="I54" s="112"/>
      <c r="J54" s="112"/>
      <c r="K54" s="112"/>
      <c r="L54" s="112"/>
      <c r="M54" s="112"/>
    </row>
    <row r="55" spans="2:13" ht="13" x14ac:dyDescent="0.2"/>
  </sheetData>
  <sheetProtection algorithmName="SHA-512" hashValue="3s4oOvChI9Ef8jeCZJSbJ6r+JD2wYagJeFMBAPTK6eohSANeSt3rneAolDJ/ECvOkOWBzTmKs1lfrlc0CopyUw==" saltValue="149qZHQ3zSZIfTUyHGta1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E37"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48</v>
      </c>
    </row>
    <row r="54" spans="2:8" ht="29.25" customHeight="1" thickBot="1" x14ac:dyDescent="0.35">
      <c r="B54" s="114" t="s">
        <v>1</v>
      </c>
      <c r="C54" s="115"/>
      <c r="D54" s="115"/>
      <c r="E54" s="116" t="s">
        <v>2</v>
      </c>
      <c r="F54" s="117" t="s">
        <v>541</v>
      </c>
      <c r="G54" s="117" t="s">
        <v>542</v>
      </c>
      <c r="H54" s="118" t="s">
        <v>543</v>
      </c>
    </row>
    <row r="55" spans="2:8" ht="52.5" customHeight="1" x14ac:dyDescent="0.2">
      <c r="B55" s="119"/>
      <c r="C55" s="1222" t="s">
        <v>49</v>
      </c>
      <c r="D55" s="1222"/>
      <c r="E55" s="1223"/>
      <c r="F55" s="120">
        <v>886</v>
      </c>
      <c r="G55" s="120">
        <v>962</v>
      </c>
      <c r="H55" s="121">
        <v>986</v>
      </c>
    </row>
    <row r="56" spans="2:8" ht="52.5" customHeight="1" x14ac:dyDescent="0.2">
      <c r="B56" s="122"/>
      <c r="C56" s="1224" t="s">
        <v>50</v>
      </c>
      <c r="D56" s="1224"/>
      <c r="E56" s="1225"/>
      <c r="F56" s="123">
        <v>269</v>
      </c>
      <c r="G56" s="123">
        <v>260</v>
      </c>
      <c r="H56" s="124">
        <v>171</v>
      </c>
    </row>
    <row r="57" spans="2:8" ht="53.25" customHeight="1" x14ac:dyDescent="0.2">
      <c r="B57" s="122"/>
      <c r="C57" s="1226" t="s">
        <v>51</v>
      </c>
      <c r="D57" s="1226"/>
      <c r="E57" s="1227"/>
      <c r="F57" s="125">
        <v>1703</v>
      </c>
      <c r="G57" s="125">
        <v>2060</v>
      </c>
      <c r="H57" s="126">
        <v>2319</v>
      </c>
    </row>
    <row r="58" spans="2:8" ht="45.75" customHeight="1" x14ac:dyDescent="0.2">
      <c r="B58" s="127"/>
      <c r="C58" s="1214" t="s">
        <v>52</v>
      </c>
      <c r="D58" s="1215"/>
      <c r="E58" s="1216"/>
      <c r="F58" s="128"/>
      <c r="G58" s="128"/>
      <c r="H58" s="129"/>
    </row>
    <row r="59" spans="2:8" ht="45.75" customHeight="1" x14ac:dyDescent="0.2">
      <c r="B59" s="127"/>
      <c r="C59" s="1214" t="s">
        <v>53</v>
      </c>
      <c r="D59" s="1215"/>
      <c r="E59" s="1216"/>
      <c r="F59" s="128"/>
      <c r="G59" s="128"/>
      <c r="H59" s="129"/>
    </row>
    <row r="60" spans="2:8" ht="45.75" customHeight="1" x14ac:dyDescent="0.2">
      <c r="B60" s="127"/>
      <c r="C60" s="1214" t="s">
        <v>53</v>
      </c>
      <c r="D60" s="1215"/>
      <c r="E60" s="1216"/>
      <c r="F60" s="128"/>
      <c r="G60" s="128"/>
      <c r="H60" s="129"/>
    </row>
    <row r="61" spans="2:8" ht="45.75" customHeight="1" x14ac:dyDescent="0.2">
      <c r="B61" s="127"/>
      <c r="C61" s="1214" t="s">
        <v>53</v>
      </c>
      <c r="D61" s="1215"/>
      <c r="E61" s="1216"/>
      <c r="F61" s="128"/>
      <c r="G61" s="128"/>
      <c r="H61" s="129"/>
    </row>
    <row r="62" spans="2:8" ht="45.75" customHeight="1" thickBot="1" x14ac:dyDescent="0.25">
      <c r="B62" s="130"/>
      <c r="C62" s="1217" t="s">
        <v>53</v>
      </c>
      <c r="D62" s="1218"/>
      <c r="E62" s="1219"/>
      <c r="F62" s="131"/>
      <c r="G62" s="131"/>
      <c r="H62" s="132"/>
    </row>
    <row r="63" spans="2:8" ht="52.5" customHeight="1" thickBot="1" x14ac:dyDescent="0.25">
      <c r="B63" s="133"/>
      <c r="C63" s="1220" t="s">
        <v>54</v>
      </c>
      <c r="D63" s="1220"/>
      <c r="E63" s="1221"/>
      <c r="F63" s="134">
        <v>2859</v>
      </c>
      <c r="G63" s="134">
        <v>3281</v>
      </c>
      <c r="H63" s="135">
        <v>3475</v>
      </c>
    </row>
    <row r="64" spans="2:8" ht="13" x14ac:dyDescent="0.2"/>
  </sheetData>
  <sheetProtection algorithmName="SHA-512" hashValue="NFQx8YhBLki+wIA9HP+MpJt4tEqMgISSs30ZxcajhUEhCJND28erc6L8w0bbc7QaeaEdZBHSZbwVsxRFkAPeTQ==" saltValue="lDcc9jhUXjL5l5tkYUS7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06DC2-F1D1-4184-B1A1-6A86C084B78B}">
  <sheetPr>
    <pageSetUpPr fitToPage="1"/>
  </sheetPr>
  <dimension ref="A1:DE85"/>
  <sheetViews>
    <sheetView showGridLines="0" zoomScaleNormal="100" zoomScaleSheetLayoutView="55" workbookViewId="0">
      <selection activeCell="BA61" sqref="BA61"/>
    </sheetView>
  </sheetViews>
  <sheetFormatPr defaultColWidth="0" defaultRowHeight="13.5" customHeight="1" zeroHeight="1" x14ac:dyDescent="0.2"/>
  <cols>
    <col min="1" max="1" width="6.36328125" style="250" customWidth="1"/>
    <col min="2" max="107" width="2.453125" style="250" customWidth="1"/>
    <col min="108" max="108" width="6.08984375" style="256" customWidth="1"/>
    <col min="109" max="109" width="5.90625" style="254" customWidth="1"/>
    <col min="110" max="16384" width="8.6328125" style="250" hidden="1"/>
  </cols>
  <sheetData>
    <row r="1" spans="1:109" ht="42.75" customHeight="1" x14ac:dyDescent="0.2">
      <c r="A1" s="351"/>
      <c r="B1" s="352"/>
      <c r="DD1" s="250"/>
      <c r="DE1" s="250"/>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0"/>
      <c r="DE2" s="250"/>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0"/>
      <c r="DE3" s="250"/>
    </row>
    <row r="4" spans="1:109" s="248"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48"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48"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48"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48"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48"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48"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48"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48"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48"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48"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48" customFormat="1" ht="13" x14ac:dyDescent="0.2">
      <c r="A15" s="250"/>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48" customFormat="1" ht="13" x14ac:dyDescent="0.2">
      <c r="A16" s="250"/>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48" customFormat="1" ht="13" x14ac:dyDescent="0.2">
      <c r="A17" s="250"/>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48" customFormat="1" ht="13" x14ac:dyDescent="0.2">
      <c r="A18" s="250"/>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0"/>
      <c r="DE19" s="250"/>
    </row>
    <row r="20" spans="1:109" ht="13" x14ac:dyDescent="0.2">
      <c r="DD20" s="250"/>
      <c r="DE20" s="250"/>
    </row>
    <row r="21" spans="1:109" ht="17.25" customHeight="1" x14ac:dyDescent="0.2">
      <c r="B21" s="354"/>
      <c r="C21" s="252"/>
      <c r="D21" s="252"/>
      <c r="E21" s="252"/>
      <c r="F21" s="252"/>
      <c r="G21" s="252"/>
      <c r="H21" s="252"/>
      <c r="I21" s="252"/>
      <c r="J21" s="252"/>
      <c r="K21" s="252"/>
      <c r="L21" s="252"/>
      <c r="M21" s="252"/>
      <c r="N21" s="355"/>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355"/>
      <c r="AU21" s="252"/>
      <c r="AV21" s="252"/>
      <c r="AW21" s="252"/>
      <c r="AX21" s="252"/>
      <c r="AY21" s="252"/>
      <c r="AZ21" s="252"/>
      <c r="BA21" s="252"/>
      <c r="BB21" s="252"/>
      <c r="BC21" s="252"/>
      <c r="BD21" s="252"/>
      <c r="BE21" s="252"/>
      <c r="BF21" s="355"/>
      <c r="BG21" s="252"/>
      <c r="BH21" s="252"/>
      <c r="BI21" s="252"/>
      <c r="BJ21" s="252"/>
      <c r="BK21" s="252"/>
      <c r="BL21" s="252"/>
      <c r="BM21" s="252"/>
      <c r="BN21" s="252"/>
      <c r="BO21" s="252"/>
      <c r="BP21" s="252"/>
      <c r="BQ21" s="252"/>
      <c r="BR21" s="355"/>
      <c r="BS21" s="252"/>
      <c r="BT21" s="252"/>
      <c r="BU21" s="252"/>
      <c r="BV21" s="252"/>
      <c r="BW21" s="252"/>
      <c r="BX21" s="252"/>
      <c r="BY21" s="252"/>
      <c r="BZ21" s="252"/>
      <c r="CA21" s="252"/>
      <c r="CB21" s="252"/>
      <c r="CC21" s="252"/>
      <c r="CD21" s="355"/>
      <c r="CE21" s="252"/>
      <c r="CF21" s="252"/>
      <c r="CG21" s="252"/>
      <c r="CH21" s="252"/>
      <c r="CI21" s="252"/>
      <c r="CJ21" s="252"/>
      <c r="CK21" s="252"/>
      <c r="CL21" s="252"/>
      <c r="CM21" s="252"/>
      <c r="CN21" s="252"/>
      <c r="CO21" s="252"/>
      <c r="CP21" s="355"/>
      <c r="CQ21" s="252"/>
      <c r="CR21" s="252"/>
      <c r="CS21" s="252"/>
      <c r="CT21" s="252"/>
      <c r="CU21" s="252"/>
      <c r="CV21" s="252"/>
      <c r="CW21" s="252"/>
      <c r="CX21" s="252"/>
      <c r="CY21" s="252"/>
      <c r="CZ21" s="252"/>
      <c r="DA21" s="252"/>
      <c r="DB21" s="355"/>
      <c r="DC21" s="252"/>
      <c r="DD21" s="253"/>
      <c r="DE21" s="250"/>
    </row>
    <row r="22" spans="1:109" ht="17.25" customHeight="1" x14ac:dyDescent="0.2">
      <c r="B22" s="254"/>
    </row>
    <row r="23" spans="1:109" ht="13" x14ac:dyDescent="0.2">
      <c r="B23" s="254"/>
    </row>
    <row r="24" spans="1:109" ht="13" x14ac:dyDescent="0.2">
      <c r="B24" s="254"/>
    </row>
    <row r="25" spans="1:109" ht="13" x14ac:dyDescent="0.2">
      <c r="B25" s="254"/>
    </row>
    <row r="26" spans="1:109" ht="13" x14ac:dyDescent="0.2">
      <c r="B26" s="254"/>
    </row>
    <row r="27" spans="1:109" ht="13" x14ac:dyDescent="0.2">
      <c r="B27" s="254"/>
    </row>
    <row r="28" spans="1:109" ht="13" x14ac:dyDescent="0.2">
      <c r="B28" s="254"/>
    </row>
    <row r="29" spans="1:109" ht="13" x14ac:dyDescent="0.2">
      <c r="B29" s="254"/>
    </row>
    <row r="30" spans="1:109" ht="13" x14ac:dyDescent="0.2">
      <c r="B30" s="254"/>
    </row>
    <row r="31" spans="1:109" ht="13" x14ac:dyDescent="0.2">
      <c r="B31" s="254"/>
    </row>
    <row r="32" spans="1:109" ht="13" x14ac:dyDescent="0.2">
      <c r="B32" s="254"/>
    </row>
    <row r="33" spans="2:109" ht="13" x14ac:dyDescent="0.2">
      <c r="B33" s="254"/>
    </row>
    <row r="34" spans="2:109" ht="13" x14ac:dyDescent="0.2">
      <c r="B34" s="254"/>
    </row>
    <row r="35" spans="2:109" ht="13" x14ac:dyDescent="0.2">
      <c r="B35" s="254"/>
    </row>
    <row r="36" spans="2:109" ht="13" x14ac:dyDescent="0.2">
      <c r="B36" s="254"/>
    </row>
    <row r="37" spans="2:109" ht="13" x14ac:dyDescent="0.2">
      <c r="B37" s="254"/>
    </row>
    <row r="38" spans="2:109" ht="13" x14ac:dyDescent="0.2">
      <c r="B38" s="254"/>
    </row>
    <row r="39" spans="2:109" ht="13" x14ac:dyDescent="0.2">
      <c r="B39" s="335"/>
      <c r="C39" s="306"/>
      <c r="D39" s="306"/>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6"/>
      <c r="BB39" s="306"/>
      <c r="BC39" s="306"/>
      <c r="BD39" s="306"/>
      <c r="BE39" s="306"/>
      <c r="BF39" s="306"/>
      <c r="BG39" s="306"/>
      <c r="BH39" s="306"/>
      <c r="BI39" s="306"/>
      <c r="BJ39" s="306"/>
      <c r="BK39" s="306"/>
      <c r="BL39" s="306"/>
      <c r="BM39" s="306"/>
      <c r="BN39" s="306"/>
      <c r="BO39" s="306"/>
      <c r="BP39" s="306"/>
      <c r="BQ39" s="306"/>
      <c r="BR39" s="306"/>
      <c r="BS39" s="306"/>
      <c r="BT39" s="306"/>
      <c r="BU39" s="306"/>
      <c r="BV39" s="306"/>
      <c r="BW39" s="306"/>
      <c r="BX39" s="306"/>
      <c r="BY39" s="306"/>
      <c r="BZ39" s="306"/>
      <c r="CA39" s="306"/>
      <c r="CB39" s="306"/>
      <c r="CC39" s="306"/>
      <c r="CD39" s="306"/>
      <c r="CE39" s="306"/>
      <c r="CF39" s="306"/>
      <c r="CG39" s="306"/>
      <c r="CH39" s="306"/>
      <c r="CI39" s="306"/>
      <c r="CJ39" s="306"/>
      <c r="CK39" s="306"/>
      <c r="CL39" s="306"/>
      <c r="CM39" s="306"/>
      <c r="CN39" s="306"/>
      <c r="CO39" s="306"/>
      <c r="CP39" s="306"/>
      <c r="CQ39" s="306"/>
      <c r="CR39" s="306"/>
      <c r="CS39" s="306"/>
      <c r="CT39" s="306"/>
      <c r="CU39" s="306"/>
      <c r="CV39" s="306"/>
      <c r="CW39" s="306"/>
      <c r="CX39" s="306"/>
      <c r="CY39" s="306"/>
      <c r="CZ39" s="306"/>
      <c r="DA39" s="306"/>
      <c r="DB39" s="306"/>
      <c r="DC39" s="306"/>
      <c r="DD39" s="336"/>
    </row>
    <row r="40" spans="2:109" ht="13" x14ac:dyDescent="0.2">
      <c r="B40" s="356"/>
      <c r="DD40" s="356"/>
      <c r="DE40" s="250"/>
    </row>
    <row r="41" spans="2:109" ht="16.5" x14ac:dyDescent="0.2">
      <c r="B41" s="251" t="s">
        <v>574</v>
      </c>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252"/>
      <c r="AX41" s="252"/>
      <c r="AY41" s="252"/>
      <c r="AZ41" s="252"/>
      <c r="BA41" s="252"/>
      <c r="BB41" s="252"/>
      <c r="BC41" s="252"/>
      <c r="BD41" s="252"/>
      <c r="BE41" s="252"/>
      <c r="BF41" s="252"/>
      <c r="BG41" s="252"/>
      <c r="BH41" s="252"/>
      <c r="BI41" s="252"/>
      <c r="BJ41" s="252"/>
      <c r="BK41" s="252"/>
      <c r="BL41" s="252"/>
      <c r="BM41" s="252"/>
      <c r="BN41" s="252"/>
      <c r="BO41" s="252"/>
      <c r="BP41" s="252"/>
      <c r="BQ41" s="252"/>
      <c r="BR41" s="252"/>
      <c r="BS41" s="252"/>
      <c r="BT41" s="252"/>
      <c r="BU41" s="252"/>
      <c r="BV41" s="252"/>
      <c r="BW41" s="252"/>
      <c r="BX41" s="252"/>
      <c r="BY41" s="252"/>
      <c r="BZ41" s="252"/>
      <c r="CA41" s="252"/>
      <c r="CB41" s="252"/>
      <c r="CC41" s="252"/>
      <c r="CD41" s="252"/>
      <c r="CE41" s="252"/>
      <c r="CF41" s="252"/>
      <c r="CG41" s="252"/>
      <c r="CH41" s="252"/>
      <c r="CI41" s="252"/>
      <c r="CJ41" s="252"/>
      <c r="CK41" s="252"/>
      <c r="CL41" s="252"/>
      <c r="CM41" s="252"/>
      <c r="CN41" s="252"/>
      <c r="CO41" s="252"/>
      <c r="CP41" s="252"/>
      <c r="CQ41" s="252"/>
      <c r="CR41" s="252"/>
      <c r="CS41" s="252"/>
      <c r="CT41" s="252"/>
      <c r="CU41" s="252"/>
      <c r="CV41" s="252"/>
      <c r="CW41" s="252"/>
      <c r="CX41" s="252"/>
      <c r="CY41" s="252"/>
      <c r="CZ41" s="252"/>
      <c r="DA41" s="252"/>
      <c r="DB41" s="252"/>
      <c r="DC41" s="252"/>
      <c r="DD41" s="253"/>
    </row>
    <row r="42" spans="2:109" ht="13" x14ac:dyDescent="0.2">
      <c r="B42" s="254"/>
      <c r="G42" s="357"/>
      <c r="I42" s="358"/>
      <c r="J42" s="358"/>
      <c r="K42" s="358"/>
      <c r="AM42" s="357"/>
      <c r="AN42" s="357" t="s">
        <v>575</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4"/>
      <c r="AN43" s="1240" t="s">
        <v>576</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 x14ac:dyDescent="0.2">
      <c r="B44" s="254"/>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 x14ac:dyDescent="0.2">
      <c r="B45" s="254"/>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 x14ac:dyDescent="0.2">
      <c r="B46" s="254"/>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 x14ac:dyDescent="0.2">
      <c r="B47" s="254"/>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 x14ac:dyDescent="0.2">
      <c r="B48" s="254"/>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4"/>
      <c r="AN49" s="250" t="s">
        <v>577</v>
      </c>
    </row>
    <row r="50" spans="1:109" ht="13" x14ac:dyDescent="0.2">
      <c r="B50" s="254"/>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539</v>
      </c>
      <c r="BQ50" s="1233"/>
      <c r="BR50" s="1233"/>
      <c r="BS50" s="1233"/>
      <c r="BT50" s="1233"/>
      <c r="BU50" s="1233"/>
      <c r="BV50" s="1233"/>
      <c r="BW50" s="1233"/>
      <c r="BX50" s="1233" t="s">
        <v>540</v>
      </c>
      <c r="BY50" s="1233"/>
      <c r="BZ50" s="1233"/>
      <c r="CA50" s="1233"/>
      <c r="CB50" s="1233"/>
      <c r="CC50" s="1233"/>
      <c r="CD50" s="1233"/>
      <c r="CE50" s="1233"/>
      <c r="CF50" s="1233" t="s">
        <v>541</v>
      </c>
      <c r="CG50" s="1233"/>
      <c r="CH50" s="1233"/>
      <c r="CI50" s="1233"/>
      <c r="CJ50" s="1233"/>
      <c r="CK50" s="1233"/>
      <c r="CL50" s="1233"/>
      <c r="CM50" s="1233"/>
      <c r="CN50" s="1233" t="s">
        <v>542</v>
      </c>
      <c r="CO50" s="1233"/>
      <c r="CP50" s="1233"/>
      <c r="CQ50" s="1233"/>
      <c r="CR50" s="1233"/>
      <c r="CS50" s="1233"/>
      <c r="CT50" s="1233"/>
      <c r="CU50" s="1233"/>
      <c r="CV50" s="1233" t="s">
        <v>543</v>
      </c>
      <c r="CW50" s="1233"/>
      <c r="CX50" s="1233"/>
      <c r="CY50" s="1233"/>
      <c r="CZ50" s="1233"/>
      <c r="DA50" s="1233"/>
      <c r="DB50" s="1233"/>
      <c r="DC50" s="1233"/>
    </row>
    <row r="51" spans="1:109" ht="13.5" customHeight="1" x14ac:dyDescent="0.2">
      <c r="B51" s="254"/>
      <c r="G51" s="1236"/>
      <c r="H51" s="1236"/>
      <c r="I51" s="1249"/>
      <c r="J51" s="1249"/>
      <c r="K51" s="1235"/>
      <c r="L51" s="1235"/>
      <c r="M51" s="1235"/>
      <c r="N51" s="1235"/>
      <c r="AM51" s="359"/>
      <c r="AN51" s="1231" t="s">
        <v>578</v>
      </c>
      <c r="AO51" s="1231"/>
      <c r="AP51" s="1231"/>
      <c r="AQ51" s="1231"/>
      <c r="AR51" s="1231"/>
      <c r="AS51" s="1231"/>
      <c r="AT51" s="1231"/>
      <c r="AU51" s="1231"/>
      <c r="AV51" s="1231"/>
      <c r="AW51" s="1231"/>
      <c r="AX51" s="1231"/>
      <c r="AY51" s="1231"/>
      <c r="AZ51" s="1231"/>
      <c r="BA51" s="1231"/>
      <c r="BB51" s="1231" t="s">
        <v>579</v>
      </c>
      <c r="BC51" s="1231"/>
      <c r="BD51" s="1231"/>
      <c r="BE51" s="1231"/>
      <c r="BF51" s="1231"/>
      <c r="BG51" s="1231"/>
      <c r="BH51" s="1231"/>
      <c r="BI51" s="1231"/>
      <c r="BJ51" s="1231"/>
      <c r="BK51" s="1231"/>
      <c r="BL51" s="1231"/>
      <c r="BM51" s="1231"/>
      <c r="BN51" s="1231"/>
      <c r="BO51" s="1231"/>
      <c r="BP51" s="1228">
        <v>43</v>
      </c>
      <c r="BQ51" s="1228"/>
      <c r="BR51" s="1228"/>
      <c r="BS51" s="1228"/>
      <c r="BT51" s="1228"/>
      <c r="BU51" s="1228"/>
      <c r="BV51" s="1228"/>
      <c r="BW51" s="1228"/>
      <c r="BX51" s="1228">
        <v>33</v>
      </c>
      <c r="BY51" s="1228"/>
      <c r="BZ51" s="1228"/>
      <c r="CA51" s="1228"/>
      <c r="CB51" s="1228"/>
      <c r="CC51" s="1228"/>
      <c r="CD51" s="1228"/>
      <c r="CE51" s="1228"/>
      <c r="CF51" s="1228">
        <v>25.6</v>
      </c>
      <c r="CG51" s="1228"/>
      <c r="CH51" s="1228"/>
      <c r="CI51" s="1228"/>
      <c r="CJ51" s="1228"/>
      <c r="CK51" s="1228"/>
      <c r="CL51" s="1228"/>
      <c r="CM51" s="1228"/>
      <c r="CN51" s="1228">
        <v>5.9</v>
      </c>
      <c r="CO51" s="1228"/>
      <c r="CP51" s="1228"/>
      <c r="CQ51" s="1228"/>
      <c r="CR51" s="1228"/>
      <c r="CS51" s="1228"/>
      <c r="CT51" s="1228"/>
      <c r="CU51" s="1228"/>
      <c r="CV51" s="1228"/>
      <c r="CW51" s="1228"/>
      <c r="CX51" s="1228"/>
      <c r="CY51" s="1228"/>
      <c r="CZ51" s="1228"/>
      <c r="DA51" s="1228"/>
      <c r="DB51" s="1228"/>
      <c r="DC51" s="1228"/>
    </row>
    <row r="52" spans="1:109" ht="13" x14ac:dyDescent="0.2">
      <c r="B52" s="254"/>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 x14ac:dyDescent="0.2">
      <c r="A53" s="358"/>
      <c r="B53" s="254"/>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580</v>
      </c>
      <c r="BC53" s="1231"/>
      <c r="BD53" s="1231"/>
      <c r="BE53" s="1231"/>
      <c r="BF53" s="1231"/>
      <c r="BG53" s="1231"/>
      <c r="BH53" s="1231"/>
      <c r="BI53" s="1231"/>
      <c r="BJ53" s="1231"/>
      <c r="BK53" s="1231"/>
      <c r="BL53" s="1231"/>
      <c r="BM53" s="1231"/>
      <c r="BN53" s="1231"/>
      <c r="BO53" s="1231"/>
      <c r="BP53" s="1228">
        <v>49</v>
      </c>
      <c r="BQ53" s="1228"/>
      <c r="BR53" s="1228"/>
      <c r="BS53" s="1228"/>
      <c r="BT53" s="1228"/>
      <c r="BU53" s="1228"/>
      <c r="BV53" s="1228"/>
      <c r="BW53" s="1228"/>
      <c r="BX53" s="1228">
        <v>50.9</v>
      </c>
      <c r="BY53" s="1228"/>
      <c r="BZ53" s="1228"/>
      <c r="CA53" s="1228"/>
      <c r="CB53" s="1228"/>
      <c r="CC53" s="1228"/>
      <c r="CD53" s="1228"/>
      <c r="CE53" s="1228"/>
      <c r="CF53" s="1228">
        <v>52.4</v>
      </c>
      <c r="CG53" s="1228"/>
      <c r="CH53" s="1228"/>
      <c r="CI53" s="1228"/>
      <c r="CJ53" s="1228"/>
      <c r="CK53" s="1228"/>
      <c r="CL53" s="1228"/>
      <c r="CM53" s="1228"/>
      <c r="CN53" s="1228">
        <v>54</v>
      </c>
      <c r="CO53" s="1228"/>
      <c r="CP53" s="1228"/>
      <c r="CQ53" s="1228"/>
      <c r="CR53" s="1228"/>
      <c r="CS53" s="1228"/>
      <c r="CT53" s="1228"/>
      <c r="CU53" s="1228"/>
      <c r="CV53" s="1228">
        <v>55.6</v>
      </c>
      <c r="CW53" s="1228"/>
      <c r="CX53" s="1228"/>
      <c r="CY53" s="1228"/>
      <c r="CZ53" s="1228"/>
      <c r="DA53" s="1228"/>
      <c r="DB53" s="1228"/>
      <c r="DC53" s="1228"/>
    </row>
    <row r="54" spans="1:109" ht="13" x14ac:dyDescent="0.2">
      <c r="A54" s="358"/>
      <c r="B54" s="254"/>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 x14ac:dyDescent="0.2">
      <c r="A55" s="358"/>
      <c r="B55" s="254"/>
      <c r="G55" s="1234"/>
      <c r="H55" s="1234"/>
      <c r="I55" s="1234"/>
      <c r="J55" s="1234"/>
      <c r="K55" s="1235"/>
      <c r="L55" s="1235"/>
      <c r="M55" s="1235"/>
      <c r="N55" s="1235"/>
      <c r="AN55" s="1233" t="s">
        <v>581</v>
      </c>
      <c r="AO55" s="1233"/>
      <c r="AP55" s="1233"/>
      <c r="AQ55" s="1233"/>
      <c r="AR55" s="1233"/>
      <c r="AS55" s="1233"/>
      <c r="AT55" s="1233"/>
      <c r="AU55" s="1233"/>
      <c r="AV55" s="1233"/>
      <c r="AW55" s="1233"/>
      <c r="AX55" s="1233"/>
      <c r="AY55" s="1233"/>
      <c r="AZ55" s="1233"/>
      <c r="BA55" s="1233"/>
      <c r="BB55" s="1231" t="s">
        <v>579</v>
      </c>
      <c r="BC55" s="1231"/>
      <c r="BD55" s="1231"/>
      <c r="BE55" s="1231"/>
      <c r="BF55" s="1231"/>
      <c r="BG55" s="1231"/>
      <c r="BH55" s="1231"/>
      <c r="BI55" s="1231"/>
      <c r="BJ55" s="1231"/>
      <c r="BK55" s="1231"/>
      <c r="BL55" s="1231"/>
      <c r="BM55" s="1231"/>
      <c r="BN55" s="1231"/>
      <c r="BO55" s="1231"/>
      <c r="BP55" s="1228">
        <v>20.9</v>
      </c>
      <c r="BQ55" s="1228"/>
      <c r="BR55" s="1228"/>
      <c r="BS55" s="1228"/>
      <c r="BT55" s="1228"/>
      <c r="BU55" s="1228"/>
      <c r="BV55" s="1228"/>
      <c r="BW55" s="1228"/>
      <c r="BX55" s="1228">
        <v>21</v>
      </c>
      <c r="BY55" s="1228"/>
      <c r="BZ55" s="1228"/>
      <c r="CA55" s="1228"/>
      <c r="CB55" s="1228"/>
      <c r="CC55" s="1228"/>
      <c r="CD55" s="1228"/>
      <c r="CE55" s="1228"/>
      <c r="CF55" s="1228">
        <v>23.5</v>
      </c>
      <c r="CG55" s="1228"/>
      <c r="CH55" s="1228"/>
      <c r="CI55" s="1228"/>
      <c r="CJ55" s="1228"/>
      <c r="CK55" s="1228"/>
      <c r="CL55" s="1228"/>
      <c r="CM55" s="1228"/>
      <c r="CN55" s="1228">
        <v>8.5</v>
      </c>
      <c r="CO55" s="1228"/>
      <c r="CP55" s="1228"/>
      <c r="CQ55" s="1228"/>
      <c r="CR55" s="1228"/>
      <c r="CS55" s="1228"/>
      <c r="CT55" s="1228"/>
      <c r="CU55" s="1228"/>
      <c r="CV55" s="1228">
        <v>0</v>
      </c>
      <c r="CW55" s="1228"/>
      <c r="CX55" s="1228"/>
      <c r="CY55" s="1228"/>
      <c r="CZ55" s="1228"/>
      <c r="DA55" s="1228"/>
      <c r="DB55" s="1228"/>
      <c r="DC55" s="1228"/>
    </row>
    <row r="56" spans="1:109" ht="13" x14ac:dyDescent="0.2">
      <c r="A56" s="358"/>
      <c r="B56" s="254"/>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 x14ac:dyDescent="0.2">
      <c r="B57" s="362"/>
      <c r="G57" s="1234"/>
      <c r="H57" s="1234"/>
      <c r="I57" s="1229"/>
      <c r="J57" s="1229"/>
      <c r="K57" s="1235"/>
      <c r="L57" s="1235"/>
      <c r="M57" s="1235"/>
      <c r="N57" s="1235"/>
      <c r="AM57" s="250"/>
      <c r="AN57" s="1233"/>
      <c r="AO57" s="1233"/>
      <c r="AP57" s="1233"/>
      <c r="AQ57" s="1233"/>
      <c r="AR57" s="1233"/>
      <c r="AS57" s="1233"/>
      <c r="AT57" s="1233"/>
      <c r="AU57" s="1233"/>
      <c r="AV57" s="1233"/>
      <c r="AW57" s="1233"/>
      <c r="AX57" s="1233"/>
      <c r="AY57" s="1233"/>
      <c r="AZ57" s="1233"/>
      <c r="BA57" s="1233"/>
      <c r="BB57" s="1231" t="s">
        <v>580</v>
      </c>
      <c r="BC57" s="1231"/>
      <c r="BD57" s="1231"/>
      <c r="BE57" s="1231"/>
      <c r="BF57" s="1231"/>
      <c r="BG57" s="1231"/>
      <c r="BH57" s="1231"/>
      <c r="BI57" s="1231"/>
      <c r="BJ57" s="1231"/>
      <c r="BK57" s="1231"/>
      <c r="BL57" s="1231"/>
      <c r="BM57" s="1231"/>
      <c r="BN57" s="1231"/>
      <c r="BO57" s="1231"/>
      <c r="BP57" s="1228">
        <v>60.5</v>
      </c>
      <c r="BQ57" s="1228"/>
      <c r="BR57" s="1228"/>
      <c r="BS57" s="1228"/>
      <c r="BT57" s="1228"/>
      <c r="BU57" s="1228"/>
      <c r="BV57" s="1228"/>
      <c r="BW57" s="1228"/>
      <c r="BX57" s="1228">
        <v>61.4</v>
      </c>
      <c r="BY57" s="1228"/>
      <c r="BZ57" s="1228"/>
      <c r="CA57" s="1228"/>
      <c r="CB57" s="1228"/>
      <c r="CC57" s="1228"/>
      <c r="CD57" s="1228"/>
      <c r="CE57" s="1228"/>
      <c r="CF57" s="1228">
        <v>62</v>
      </c>
      <c r="CG57" s="1228"/>
      <c r="CH57" s="1228"/>
      <c r="CI57" s="1228"/>
      <c r="CJ57" s="1228"/>
      <c r="CK57" s="1228"/>
      <c r="CL57" s="1228"/>
      <c r="CM57" s="1228"/>
      <c r="CN57" s="1228">
        <v>62</v>
      </c>
      <c r="CO57" s="1228"/>
      <c r="CP57" s="1228"/>
      <c r="CQ57" s="1228"/>
      <c r="CR57" s="1228"/>
      <c r="CS57" s="1228"/>
      <c r="CT57" s="1228"/>
      <c r="CU57" s="1228"/>
      <c r="CV57" s="1228">
        <v>63.1</v>
      </c>
      <c r="CW57" s="1228"/>
      <c r="CX57" s="1228"/>
      <c r="CY57" s="1228"/>
      <c r="CZ57" s="1228"/>
      <c r="DA57" s="1228"/>
      <c r="DB57" s="1228"/>
      <c r="DC57" s="1228"/>
      <c r="DD57" s="363"/>
      <c r="DE57" s="362"/>
    </row>
    <row r="58" spans="1:109" s="358" customFormat="1" ht="13" x14ac:dyDescent="0.2">
      <c r="A58" s="250"/>
      <c r="B58" s="362"/>
      <c r="G58" s="1234"/>
      <c r="H58" s="1234"/>
      <c r="I58" s="1229"/>
      <c r="J58" s="1229"/>
      <c r="K58" s="1235"/>
      <c r="L58" s="1235"/>
      <c r="M58" s="1235"/>
      <c r="N58" s="1235"/>
      <c r="AM58" s="250"/>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 x14ac:dyDescent="0.2">
      <c r="A59" s="250"/>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0"/>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0"/>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0"/>
    </row>
    <row r="63" spans="1:109" ht="16.5" x14ac:dyDescent="0.2">
      <c r="B63" s="307" t="s">
        <v>582</v>
      </c>
    </row>
    <row r="64" spans="1:109" ht="13" x14ac:dyDescent="0.2">
      <c r="B64" s="254"/>
      <c r="G64" s="357"/>
      <c r="I64" s="369"/>
      <c r="J64" s="369"/>
      <c r="K64" s="369"/>
      <c r="L64" s="369"/>
      <c r="M64" s="369"/>
      <c r="N64" s="370"/>
      <c r="AM64" s="357"/>
      <c r="AN64" s="357" t="s">
        <v>575</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5" customHeight="1" x14ac:dyDescent="0.2">
      <c r="B65" s="254"/>
      <c r="AN65" s="1240" t="s">
        <v>576</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 x14ac:dyDescent="0.2">
      <c r="B66" s="254"/>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 x14ac:dyDescent="0.2">
      <c r="B67" s="254"/>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 x14ac:dyDescent="0.2">
      <c r="B68" s="254"/>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 x14ac:dyDescent="0.2">
      <c r="B69" s="254"/>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 x14ac:dyDescent="0.2">
      <c r="B70" s="254"/>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4"/>
      <c r="G71" s="374"/>
      <c r="I71" s="375"/>
      <c r="J71" s="372"/>
      <c r="K71" s="372"/>
      <c r="L71" s="373"/>
      <c r="M71" s="372"/>
      <c r="N71" s="373"/>
      <c r="AM71" s="374"/>
      <c r="AN71" s="250" t="s">
        <v>577</v>
      </c>
    </row>
    <row r="72" spans="2:107" ht="13" x14ac:dyDescent="0.2">
      <c r="B72" s="254"/>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539</v>
      </c>
      <c r="BQ72" s="1233"/>
      <c r="BR72" s="1233"/>
      <c r="BS72" s="1233"/>
      <c r="BT72" s="1233"/>
      <c r="BU72" s="1233"/>
      <c r="BV72" s="1233"/>
      <c r="BW72" s="1233"/>
      <c r="BX72" s="1233" t="s">
        <v>540</v>
      </c>
      <c r="BY72" s="1233"/>
      <c r="BZ72" s="1233"/>
      <c r="CA72" s="1233"/>
      <c r="CB72" s="1233"/>
      <c r="CC72" s="1233"/>
      <c r="CD72" s="1233"/>
      <c r="CE72" s="1233"/>
      <c r="CF72" s="1233" t="s">
        <v>541</v>
      </c>
      <c r="CG72" s="1233"/>
      <c r="CH72" s="1233"/>
      <c r="CI72" s="1233"/>
      <c r="CJ72" s="1233"/>
      <c r="CK72" s="1233"/>
      <c r="CL72" s="1233"/>
      <c r="CM72" s="1233"/>
      <c r="CN72" s="1233" t="s">
        <v>542</v>
      </c>
      <c r="CO72" s="1233"/>
      <c r="CP72" s="1233"/>
      <c r="CQ72" s="1233"/>
      <c r="CR72" s="1233"/>
      <c r="CS72" s="1233"/>
      <c r="CT72" s="1233"/>
      <c r="CU72" s="1233"/>
      <c r="CV72" s="1233" t="s">
        <v>543</v>
      </c>
      <c r="CW72" s="1233"/>
      <c r="CX72" s="1233"/>
      <c r="CY72" s="1233"/>
      <c r="CZ72" s="1233"/>
      <c r="DA72" s="1233"/>
      <c r="DB72" s="1233"/>
      <c r="DC72" s="1233"/>
    </row>
    <row r="73" spans="2:107" ht="13" x14ac:dyDescent="0.2">
      <c r="B73" s="254"/>
      <c r="G73" s="1236"/>
      <c r="H73" s="1236"/>
      <c r="I73" s="1236"/>
      <c r="J73" s="1236"/>
      <c r="K73" s="1232"/>
      <c r="L73" s="1232"/>
      <c r="M73" s="1232"/>
      <c r="N73" s="1232"/>
      <c r="AM73" s="359"/>
      <c r="AN73" s="1231" t="s">
        <v>578</v>
      </c>
      <c r="AO73" s="1231"/>
      <c r="AP73" s="1231"/>
      <c r="AQ73" s="1231"/>
      <c r="AR73" s="1231"/>
      <c r="AS73" s="1231"/>
      <c r="AT73" s="1231"/>
      <c r="AU73" s="1231"/>
      <c r="AV73" s="1231"/>
      <c r="AW73" s="1231"/>
      <c r="AX73" s="1231"/>
      <c r="AY73" s="1231"/>
      <c r="AZ73" s="1231"/>
      <c r="BA73" s="1231"/>
      <c r="BB73" s="1231" t="s">
        <v>579</v>
      </c>
      <c r="BC73" s="1231"/>
      <c r="BD73" s="1231"/>
      <c r="BE73" s="1231"/>
      <c r="BF73" s="1231"/>
      <c r="BG73" s="1231"/>
      <c r="BH73" s="1231"/>
      <c r="BI73" s="1231"/>
      <c r="BJ73" s="1231"/>
      <c r="BK73" s="1231"/>
      <c r="BL73" s="1231"/>
      <c r="BM73" s="1231"/>
      <c r="BN73" s="1231"/>
      <c r="BO73" s="1231"/>
      <c r="BP73" s="1228">
        <v>43</v>
      </c>
      <c r="BQ73" s="1228"/>
      <c r="BR73" s="1228"/>
      <c r="BS73" s="1228"/>
      <c r="BT73" s="1228"/>
      <c r="BU73" s="1228"/>
      <c r="BV73" s="1228"/>
      <c r="BW73" s="1228"/>
      <c r="BX73" s="1228">
        <v>33</v>
      </c>
      <c r="BY73" s="1228"/>
      <c r="BZ73" s="1228"/>
      <c r="CA73" s="1228"/>
      <c r="CB73" s="1228"/>
      <c r="CC73" s="1228"/>
      <c r="CD73" s="1228"/>
      <c r="CE73" s="1228"/>
      <c r="CF73" s="1228">
        <v>25.6</v>
      </c>
      <c r="CG73" s="1228"/>
      <c r="CH73" s="1228"/>
      <c r="CI73" s="1228"/>
      <c r="CJ73" s="1228"/>
      <c r="CK73" s="1228"/>
      <c r="CL73" s="1228"/>
      <c r="CM73" s="1228"/>
      <c r="CN73" s="1228">
        <v>5.9</v>
      </c>
      <c r="CO73" s="1228"/>
      <c r="CP73" s="1228"/>
      <c r="CQ73" s="1228"/>
      <c r="CR73" s="1228"/>
      <c r="CS73" s="1228"/>
      <c r="CT73" s="1228"/>
      <c r="CU73" s="1228"/>
      <c r="CV73" s="1228"/>
      <c r="CW73" s="1228"/>
      <c r="CX73" s="1228"/>
      <c r="CY73" s="1228"/>
      <c r="CZ73" s="1228"/>
      <c r="DA73" s="1228"/>
      <c r="DB73" s="1228"/>
      <c r="DC73" s="1228"/>
    </row>
    <row r="74" spans="2:107" ht="13" x14ac:dyDescent="0.2">
      <c r="B74" s="254"/>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 x14ac:dyDescent="0.2">
      <c r="B75" s="254"/>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583</v>
      </c>
      <c r="BC75" s="1231"/>
      <c r="BD75" s="1231"/>
      <c r="BE75" s="1231"/>
      <c r="BF75" s="1231"/>
      <c r="BG75" s="1231"/>
      <c r="BH75" s="1231"/>
      <c r="BI75" s="1231"/>
      <c r="BJ75" s="1231"/>
      <c r="BK75" s="1231"/>
      <c r="BL75" s="1231"/>
      <c r="BM75" s="1231"/>
      <c r="BN75" s="1231"/>
      <c r="BO75" s="1231"/>
      <c r="BP75" s="1228">
        <v>4.5999999999999996</v>
      </c>
      <c r="BQ75" s="1228"/>
      <c r="BR75" s="1228"/>
      <c r="BS75" s="1228"/>
      <c r="BT75" s="1228"/>
      <c r="BU75" s="1228"/>
      <c r="BV75" s="1228"/>
      <c r="BW75" s="1228"/>
      <c r="BX75" s="1228">
        <v>4.4000000000000004</v>
      </c>
      <c r="BY75" s="1228"/>
      <c r="BZ75" s="1228"/>
      <c r="CA75" s="1228"/>
      <c r="CB75" s="1228"/>
      <c r="CC75" s="1228"/>
      <c r="CD75" s="1228"/>
      <c r="CE75" s="1228"/>
      <c r="CF75" s="1228">
        <v>4.4000000000000004</v>
      </c>
      <c r="CG75" s="1228"/>
      <c r="CH75" s="1228"/>
      <c r="CI75" s="1228"/>
      <c r="CJ75" s="1228"/>
      <c r="CK75" s="1228"/>
      <c r="CL75" s="1228"/>
      <c r="CM75" s="1228"/>
      <c r="CN75" s="1228">
        <v>4.5</v>
      </c>
      <c r="CO75" s="1228"/>
      <c r="CP75" s="1228"/>
      <c r="CQ75" s="1228"/>
      <c r="CR75" s="1228"/>
      <c r="CS75" s="1228"/>
      <c r="CT75" s="1228"/>
      <c r="CU75" s="1228"/>
      <c r="CV75" s="1228">
        <v>4.9000000000000004</v>
      </c>
      <c r="CW75" s="1228"/>
      <c r="CX75" s="1228"/>
      <c r="CY75" s="1228"/>
      <c r="CZ75" s="1228"/>
      <c r="DA75" s="1228"/>
      <c r="DB75" s="1228"/>
      <c r="DC75" s="1228"/>
    </row>
    <row r="76" spans="2:107" ht="13" x14ac:dyDescent="0.2">
      <c r="B76" s="254"/>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 x14ac:dyDescent="0.2">
      <c r="B77" s="254"/>
      <c r="G77" s="1234"/>
      <c r="H77" s="1234"/>
      <c r="I77" s="1234"/>
      <c r="J77" s="1234"/>
      <c r="K77" s="1232"/>
      <c r="L77" s="1232"/>
      <c r="M77" s="1232"/>
      <c r="N77" s="1232"/>
      <c r="AN77" s="1233" t="s">
        <v>581</v>
      </c>
      <c r="AO77" s="1233"/>
      <c r="AP77" s="1233"/>
      <c r="AQ77" s="1233"/>
      <c r="AR77" s="1233"/>
      <c r="AS77" s="1233"/>
      <c r="AT77" s="1233"/>
      <c r="AU77" s="1233"/>
      <c r="AV77" s="1233"/>
      <c r="AW77" s="1233"/>
      <c r="AX77" s="1233"/>
      <c r="AY77" s="1233"/>
      <c r="AZ77" s="1233"/>
      <c r="BA77" s="1233"/>
      <c r="BB77" s="1231" t="s">
        <v>579</v>
      </c>
      <c r="BC77" s="1231"/>
      <c r="BD77" s="1231"/>
      <c r="BE77" s="1231"/>
      <c r="BF77" s="1231"/>
      <c r="BG77" s="1231"/>
      <c r="BH77" s="1231"/>
      <c r="BI77" s="1231"/>
      <c r="BJ77" s="1231"/>
      <c r="BK77" s="1231"/>
      <c r="BL77" s="1231"/>
      <c r="BM77" s="1231"/>
      <c r="BN77" s="1231"/>
      <c r="BO77" s="1231"/>
      <c r="BP77" s="1228">
        <v>20.9</v>
      </c>
      <c r="BQ77" s="1228"/>
      <c r="BR77" s="1228"/>
      <c r="BS77" s="1228"/>
      <c r="BT77" s="1228"/>
      <c r="BU77" s="1228"/>
      <c r="BV77" s="1228"/>
      <c r="BW77" s="1228"/>
      <c r="BX77" s="1228">
        <v>21</v>
      </c>
      <c r="BY77" s="1228"/>
      <c r="BZ77" s="1228"/>
      <c r="CA77" s="1228"/>
      <c r="CB77" s="1228"/>
      <c r="CC77" s="1228"/>
      <c r="CD77" s="1228"/>
      <c r="CE77" s="1228"/>
      <c r="CF77" s="1228">
        <v>23.5</v>
      </c>
      <c r="CG77" s="1228"/>
      <c r="CH77" s="1228"/>
      <c r="CI77" s="1228"/>
      <c r="CJ77" s="1228"/>
      <c r="CK77" s="1228"/>
      <c r="CL77" s="1228"/>
      <c r="CM77" s="1228"/>
      <c r="CN77" s="1228">
        <v>8.5</v>
      </c>
      <c r="CO77" s="1228"/>
      <c r="CP77" s="1228"/>
      <c r="CQ77" s="1228"/>
      <c r="CR77" s="1228"/>
      <c r="CS77" s="1228"/>
      <c r="CT77" s="1228"/>
      <c r="CU77" s="1228"/>
      <c r="CV77" s="1228">
        <v>0</v>
      </c>
      <c r="CW77" s="1228"/>
      <c r="CX77" s="1228"/>
      <c r="CY77" s="1228"/>
      <c r="CZ77" s="1228"/>
      <c r="DA77" s="1228"/>
      <c r="DB77" s="1228"/>
      <c r="DC77" s="1228"/>
    </row>
    <row r="78" spans="2:107" ht="13" x14ac:dyDescent="0.2">
      <c r="B78" s="254"/>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 x14ac:dyDescent="0.2">
      <c r="B79" s="254"/>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583</v>
      </c>
      <c r="BC79" s="1231"/>
      <c r="BD79" s="1231"/>
      <c r="BE79" s="1231"/>
      <c r="BF79" s="1231"/>
      <c r="BG79" s="1231"/>
      <c r="BH79" s="1231"/>
      <c r="BI79" s="1231"/>
      <c r="BJ79" s="1231"/>
      <c r="BK79" s="1231"/>
      <c r="BL79" s="1231"/>
      <c r="BM79" s="1231"/>
      <c r="BN79" s="1231"/>
      <c r="BO79" s="1231"/>
      <c r="BP79" s="1228">
        <v>9.1</v>
      </c>
      <c r="BQ79" s="1228"/>
      <c r="BR79" s="1228"/>
      <c r="BS79" s="1228"/>
      <c r="BT79" s="1228"/>
      <c r="BU79" s="1228"/>
      <c r="BV79" s="1228"/>
      <c r="BW79" s="1228"/>
      <c r="BX79" s="1228">
        <v>9.1999999999999993</v>
      </c>
      <c r="BY79" s="1228"/>
      <c r="BZ79" s="1228"/>
      <c r="CA79" s="1228"/>
      <c r="CB79" s="1228"/>
      <c r="CC79" s="1228"/>
      <c r="CD79" s="1228"/>
      <c r="CE79" s="1228"/>
      <c r="CF79" s="1228">
        <v>8.6</v>
      </c>
      <c r="CG79" s="1228"/>
      <c r="CH79" s="1228"/>
      <c r="CI79" s="1228"/>
      <c r="CJ79" s="1228"/>
      <c r="CK79" s="1228"/>
      <c r="CL79" s="1228"/>
      <c r="CM79" s="1228"/>
      <c r="CN79" s="1228">
        <v>8.1999999999999993</v>
      </c>
      <c r="CO79" s="1228"/>
      <c r="CP79" s="1228"/>
      <c r="CQ79" s="1228"/>
      <c r="CR79" s="1228"/>
      <c r="CS79" s="1228"/>
      <c r="CT79" s="1228"/>
      <c r="CU79" s="1228"/>
      <c r="CV79" s="1228">
        <v>8.4</v>
      </c>
      <c r="CW79" s="1228"/>
      <c r="CX79" s="1228"/>
      <c r="CY79" s="1228"/>
      <c r="CZ79" s="1228"/>
      <c r="DA79" s="1228"/>
      <c r="DB79" s="1228"/>
      <c r="DC79" s="1228"/>
    </row>
    <row r="80" spans="2:107" ht="13" x14ac:dyDescent="0.2">
      <c r="B80" s="254"/>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 x14ac:dyDescent="0.2">
      <c r="B81" s="254"/>
    </row>
    <row r="82" spans="2:109" ht="16.5" x14ac:dyDescent="0.2">
      <c r="B82" s="254"/>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35"/>
      <c r="C83" s="306"/>
      <c r="D83" s="306"/>
      <c r="E83" s="306"/>
      <c r="F83" s="306"/>
      <c r="G83" s="306"/>
      <c r="H83" s="306"/>
      <c r="I83" s="306"/>
      <c r="J83" s="306"/>
      <c r="K83" s="306"/>
      <c r="L83" s="306"/>
      <c r="M83" s="306"/>
      <c r="N83" s="306"/>
      <c r="O83" s="306"/>
      <c r="P83" s="306"/>
      <c r="Q83" s="306"/>
      <c r="R83" s="306"/>
      <c r="S83" s="306"/>
      <c r="T83" s="306"/>
      <c r="U83" s="306"/>
      <c r="V83" s="306"/>
      <c r="W83" s="306"/>
      <c r="X83" s="306"/>
      <c r="Y83" s="306"/>
      <c r="Z83" s="306"/>
      <c r="AA83" s="306"/>
      <c r="AB83" s="306"/>
      <c r="AC83" s="306"/>
      <c r="AD83" s="306"/>
      <c r="AE83" s="306"/>
      <c r="AF83" s="306"/>
      <c r="AG83" s="306"/>
      <c r="AH83" s="306"/>
      <c r="AI83" s="306"/>
      <c r="AJ83" s="306"/>
      <c r="AK83" s="306"/>
      <c r="AL83" s="306"/>
      <c r="AM83" s="306"/>
      <c r="AN83" s="306"/>
      <c r="AO83" s="306"/>
      <c r="AP83" s="306"/>
      <c r="AQ83" s="306"/>
      <c r="AR83" s="306"/>
      <c r="AS83" s="306"/>
      <c r="AT83" s="306"/>
      <c r="AU83" s="306"/>
      <c r="AV83" s="306"/>
      <c r="AW83" s="306"/>
      <c r="AX83" s="306"/>
      <c r="AY83" s="306"/>
      <c r="AZ83" s="306"/>
      <c r="BA83" s="306"/>
      <c r="BB83" s="306"/>
      <c r="BC83" s="306"/>
      <c r="BD83" s="306"/>
      <c r="BE83" s="306"/>
      <c r="BF83" s="306"/>
      <c r="BG83" s="306"/>
      <c r="BH83" s="306"/>
      <c r="BI83" s="306"/>
      <c r="BJ83" s="306"/>
      <c r="BK83" s="306"/>
      <c r="BL83" s="306"/>
      <c r="BM83" s="306"/>
      <c r="BN83" s="306"/>
      <c r="BO83" s="306"/>
      <c r="BP83" s="306"/>
      <c r="BQ83" s="306"/>
      <c r="BR83" s="306"/>
      <c r="BS83" s="306"/>
      <c r="BT83" s="306"/>
      <c r="BU83" s="306"/>
      <c r="BV83" s="306"/>
      <c r="BW83" s="306"/>
      <c r="BX83" s="306"/>
      <c r="BY83" s="306"/>
      <c r="BZ83" s="306"/>
      <c r="CA83" s="306"/>
      <c r="CB83" s="306"/>
      <c r="CC83" s="306"/>
      <c r="CD83" s="306"/>
      <c r="CE83" s="306"/>
      <c r="CF83" s="306"/>
      <c r="CG83" s="306"/>
      <c r="CH83" s="306"/>
      <c r="CI83" s="306"/>
      <c r="CJ83" s="306"/>
      <c r="CK83" s="306"/>
      <c r="CL83" s="306"/>
      <c r="CM83" s="306"/>
      <c r="CN83" s="306"/>
      <c r="CO83" s="306"/>
      <c r="CP83" s="306"/>
      <c r="CQ83" s="306"/>
      <c r="CR83" s="306"/>
      <c r="CS83" s="306"/>
      <c r="CT83" s="306"/>
      <c r="CU83" s="306"/>
      <c r="CV83" s="306"/>
      <c r="CW83" s="306"/>
      <c r="CX83" s="306"/>
      <c r="CY83" s="306"/>
      <c r="CZ83" s="306"/>
      <c r="DA83" s="306"/>
      <c r="DB83" s="306"/>
      <c r="DC83" s="306"/>
      <c r="DD83" s="336"/>
    </row>
    <row r="84" spans="2:109" ht="13" x14ac:dyDescent="0.2">
      <c r="DD84" s="250"/>
      <c r="DE84" s="250"/>
    </row>
    <row r="85" spans="2:109" ht="13" x14ac:dyDescent="0.2">
      <c r="DD85" s="250"/>
      <c r="DE85" s="250"/>
    </row>
  </sheetData>
  <sheetProtection algorithmName="SHA-512" hashValue="T9qo72mnEQMn3TEDTwlUBs7Ev8XHduv4x+OFxYMWW6UwerKNRGgPfqt1Z8SxY1XFL+NqH/aRbh1qKkqtgGTvzg==" saltValue="KIvgUQ3FaSxkKCjpjbqh0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6E54D-F665-489D-9C3B-9241FAD87F67}">
  <sheetPr>
    <pageSetUpPr fitToPage="1"/>
  </sheetPr>
  <dimension ref="A1:DR125"/>
  <sheetViews>
    <sheetView showGridLines="0" topLeftCell="A107" zoomScale="75" zoomScaleNormal="75" zoomScaleSheetLayoutView="70" workbookViewId="0"/>
  </sheetViews>
  <sheetFormatPr defaultColWidth="0" defaultRowHeight="13.5" customHeight="1" zeroHeight="1" x14ac:dyDescent="0.2"/>
  <cols>
    <col min="1" max="34" width="2.453125" style="249" customWidth="1"/>
    <col min="35" max="122" width="2.453125" style="248" customWidth="1"/>
    <col min="123" max="16384" width="2.453125" style="248" hidden="1"/>
  </cols>
  <sheetData>
    <row r="1" spans="1:34" ht="13.5" customHeight="1" x14ac:dyDescent="0.2">
      <c r="A1" s="248"/>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1:34" ht="13" x14ac:dyDescent="0.2">
      <c r="S2" s="248"/>
      <c r="AH2" s="248"/>
    </row>
    <row r="3" spans="1:34" ht="13" x14ac:dyDescent="0.2">
      <c r="C3" s="248"/>
      <c r="D3" s="248"/>
      <c r="E3" s="248"/>
      <c r="F3" s="248"/>
      <c r="G3" s="248"/>
      <c r="H3" s="248"/>
      <c r="I3" s="248"/>
      <c r="J3" s="248"/>
      <c r="K3" s="248"/>
      <c r="L3" s="248"/>
      <c r="M3" s="248"/>
      <c r="N3" s="248"/>
      <c r="O3" s="248"/>
      <c r="P3" s="248"/>
      <c r="Q3" s="248"/>
      <c r="R3" s="248"/>
      <c r="S3" s="248"/>
      <c r="U3" s="248"/>
      <c r="V3" s="248"/>
      <c r="W3" s="248"/>
      <c r="X3" s="248"/>
      <c r="Y3" s="248"/>
      <c r="Z3" s="248"/>
      <c r="AA3" s="248"/>
      <c r="AB3" s="248"/>
      <c r="AC3" s="248"/>
      <c r="AD3" s="248"/>
      <c r="AE3" s="248"/>
      <c r="AF3" s="248"/>
      <c r="AG3" s="248"/>
      <c r="AH3" s="248"/>
    </row>
    <row r="4" spans="1:34" ht="13" x14ac:dyDescent="0.2"/>
    <row r="5" spans="1:34" ht="13" x14ac:dyDescent="0.2"/>
    <row r="6" spans="1:34" ht="13" x14ac:dyDescent="0.2"/>
    <row r="7" spans="1:34" ht="13" x14ac:dyDescent="0.2"/>
    <row r="8" spans="1:34" ht="13" x14ac:dyDescent="0.2"/>
    <row r="9" spans="1:34" ht="13" x14ac:dyDescent="0.2">
      <c r="AH9" s="24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48"/>
    </row>
    <row r="18" spans="12:34" ht="13" x14ac:dyDescent="0.2"/>
    <row r="19" spans="12:34" ht="13" x14ac:dyDescent="0.2"/>
    <row r="20" spans="12:34" ht="13" x14ac:dyDescent="0.2">
      <c r="AH20" s="248"/>
    </row>
    <row r="21" spans="12:34" ht="13" x14ac:dyDescent="0.2">
      <c r="AH21" s="248"/>
    </row>
    <row r="22" spans="12:34" ht="13" x14ac:dyDescent="0.2"/>
    <row r="23" spans="12:34" ht="13" x14ac:dyDescent="0.2"/>
    <row r="24" spans="12:34" ht="13" x14ac:dyDescent="0.2">
      <c r="Q24" s="248"/>
    </row>
    <row r="25" spans="12:34" ht="13" x14ac:dyDescent="0.2"/>
    <row r="26" spans="12:34" ht="13" x14ac:dyDescent="0.2"/>
    <row r="27" spans="12:34" ht="13" x14ac:dyDescent="0.2"/>
    <row r="28" spans="12:34" ht="13" x14ac:dyDescent="0.2">
      <c r="O28" s="248"/>
      <c r="T28" s="248"/>
      <c r="AH28" s="248"/>
    </row>
    <row r="29" spans="12:34" ht="13" x14ac:dyDescent="0.2"/>
    <row r="30" spans="12:34" ht="13" x14ac:dyDescent="0.2"/>
    <row r="31" spans="12:34" ht="13" x14ac:dyDescent="0.2">
      <c r="Q31" s="248"/>
    </row>
    <row r="32" spans="12:34" ht="13" x14ac:dyDescent="0.2">
      <c r="L32" s="248"/>
    </row>
    <row r="33" spans="2:34" ht="13" x14ac:dyDescent="0.2">
      <c r="C33" s="248"/>
      <c r="E33" s="248"/>
      <c r="G33" s="248"/>
      <c r="I33" s="248"/>
      <c r="X33" s="248"/>
    </row>
    <row r="34" spans="2:34" ht="13" x14ac:dyDescent="0.2">
      <c r="B34" s="248"/>
      <c r="P34" s="248"/>
      <c r="R34" s="248"/>
      <c r="T34" s="248"/>
    </row>
    <row r="35" spans="2:34" ht="13" x14ac:dyDescent="0.2">
      <c r="D35" s="248"/>
      <c r="W35" s="248"/>
      <c r="AC35" s="248"/>
      <c r="AD35" s="248"/>
      <c r="AE35" s="248"/>
      <c r="AF35" s="248"/>
      <c r="AG35" s="248"/>
      <c r="AH35" s="248"/>
    </row>
    <row r="36" spans="2:34" ht="13" x14ac:dyDescent="0.2">
      <c r="H36" s="248"/>
      <c r="J36" s="248"/>
      <c r="K36" s="248"/>
      <c r="M36" s="248"/>
      <c r="Y36" s="248"/>
      <c r="Z36" s="248"/>
      <c r="AA36" s="248"/>
      <c r="AB36" s="248"/>
      <c r="AC36" s="248"/>
      <c r="AD36" s="248"/>
      <c r="AE36" s="248"/>
      <c r="AF36" s="248"/>
      <c r="AG36" s="248"/>
      <c r="AH36" s="248"/>
    </row>
    <row r="37" spans="2:34" ht="13" x14ac:dyDescent="0.2">
      <c r="AH37" s="248"/>
    </row>
    <row r="38" spans="2:34" ht="13" x14ac:dyDescent="0.2">
      <c r="AG38" s="248"/>
      <c r="AH38" s="248"/>
    </row>
    <row r="39" spans="2:34" ht="13" x14ac:dyDescent="0.2"/>
    <row r="40" spans="2:34" ht="13" x14ac:dyDescent="0.2">
      <c r="X40" s="248"/>
    </row>
    <row r="41" spans="2:34" ht="13" x14ac:dyDescent="0.2">
      <c r="R41" s="248"/>
    </row>
    <row r="42" spans="2:34" ht="13" x14ac:dyDescent="0.2">
      <c r="W42" s="248"/>
    </row>
    <row r="43" spans="2:34" ht="13" x14ac:dyDescent="0.2">
      <c r="Y43" s="248"/>
      <c r="Z43" s="248"/>
      <c r="AA43" s="248"/>
      <c r="AB43" s="248"/>
      <c r="AC43" s="248"/>
      <c r="AD43" s="248"/>
      <c r="AE43" s="248"/>
      <c r="AF43" s="248"/>
      <c r="AG43" s="248"/>
      <c r="AH43" s="248"/>
    </row>
    <row r="44" spans="2:34" ht="13" x14ac:dyDescent="0.2">
      <c r="AH44" s="248"/>
    </row>
    <row r="45" spans="2:34" ht="13" x14ac:dyDescent="0.2">
      <c r="X45" s="248"/>
    </row>
    <row r="46" spans="2:34" ht="13" x14ac:dyDescent="0.2"/>
    <row r="47" spans="2:34" ht="13" x14ac:dyDescent="0.2"/>
    <row r="48" spans="2:34" ht="13" x14ac:dyDescent="0.2">
      <c r="W48" s="248"/>
      <c r="Y48" s="248"/>
      <c r="Z48" s="248"/>
      <c r="AA48" s="248"/>
      <c r="AB48" s="248"/>
      <c r="AC48" s="248"/>
      <c r="AD48" s="248"/>
      <c r="AE48" s="248"/>
      <c r="AF48" s="248"/>
      <c r="AG48" s="248"/>
      <c r="AH48" s="248"/>
    </row>
    <row r="49" spans="28:34" ht="13" x14ac:dyDescent="0.2"/>
    <row r="50" spans="28:34" ht="13" x14ac:dyDescent="0.2">
      <c r="AE50" s="248"/>
      <c r="AF50" s="248"/>
      <c r="AG50" s="248"/>
      <c r="AH50" s="248"/>
    </row>
    <row r="51" spans="28:34" ht="13" x14ac:dyDescent="0.2">
      <c r="AC51" s="248"/>
      <c r="AD51" s="248"/>
      <c r="AE51" s="248"/>
      <c r="AF51" s="248"/>
      <c r="AG51" s="248"/>
      <c r="AH51" s="248"/>
    </row>
    <row r="52" spans="28:34" ht="13" x14ac:dyDescent="0.2"/>
    <row r="53" spans="28:34" ht="13" x14ac:dyDescent="0.2">
      <c r="AF53" s="248"/>
      <c r="AG53" s="248"/>
      <c r="AH53" s="248"/>
    </row>
    <row r="54" spans="28:34" ht="13" x14ac:dyDescent="0.2">
      <c r="AH54" s="248"/>
    </row>
    <row r="55" spans="28:34" ht="13" x14ac:dyDescent="0.2"/>
    <row r="56" spans="28:34" ht="13" x14ac:dyDescent="0.2">
      <c r="AB56" s="248"/>
      <c r="AC56" s="248"/>
      <c r="AD56" s="248"/>
      <c r="AE56" s="248"/>
      <c r="AF56" s="248"/>
      <c r="AG56" s="248"/>
      <c r="AH56" s="248"/>
    </row>
    <row r="57" spans="28:34" ht="13" x14ac:dyDescent="0.2">
      <c r="AH57" s="248"/>
    </row>
    <row r="58" spans="28:34" ht="13" x14ac:dyDescent="0.2">
      <c r="AH58" s="248"/>
    </row>
    <row r="59" spans="28:34" ht="13" x14ac:dyDescent="0.2"/>
    <row r="60" spans="28:34" ht="13" x14ac:dyDescent="0.2"/>
    <row r="61" spans="28:34" ht="13" x14ac:dyDescent="0.2"/>
    <row r="62" spans="28:34" ht="13" x14ac:dyDescent="0.2"/>
    <row r="63" spans="28:34" ht="13" x14ac:dyDescent="0.2">
      <c r="AH63" s="248"/>
    </row>
    <row r="64" spans="28:34" ht="13" x14ac:dyDescent="0.2">
      <c r="AG64" s="248"/>
      <c r="AH64" s="248"/>
    </row>
    <row r="65" spans="28:34" ht="13" x14ac:dyDescent="0.2"/>
    <row r="66" spans="28:34" ht="13" x14ac:dyDescent="0.2"/>
    <row r="67" spans="28:34" ht="13" x14ac:dyDescent="0.2"/>
    <row r="68" spans="28:34" ht="13" x14ac:dyDescent="0.2">
      <c r="AB68" s="248"/>
      <c r="AC68" s="248"/>
      <c r="AD68" s="248"/>
      <c r="AE68" s="248"/>
      <c r="AF68" s="248"/>
      <c r="AG68" s="248"/>
      <c r="AH68" s="248"/>
    </row>
    <row r="69" spans="28:34" ht="13" x14ac:dyDescent="0.2">
      <c r="AF69" s="248"/>
      <c r="AG69" s="248"/>
      <c r="AH69" s="248"/>
    </row>
    <row r="70" spans="28:34" ht="13" x14ac:dyDescent="0.2"/>
    <row r="71" spans="28:34" ht="13" x14ac:dyDescent="0.2"/>
    <row r="72" spans="28:34" ht="13" x14ac:dyDescent="0.2"/>
    <row r="73" spans="28:34" ht="13" x14ac:dyDescent="0.2"/>
    <row r="74" spans="28:34" ht="13" x14ac:dyDescent="0.2"/>
    <row r="75" spans="28:34" ht="13" x14ac:dyDescent="0.2">
      <c r="AH75" s="248"/>
    </row>
    <row r="76" spans="28:34" ht="13" x14ac:dyDescent="0.2">
      <c r="AF76" s="248"/>
      <c r="AG76" s="248"/>
      <c r="AH76" s="248"/>
    </row>
    <row r="77" spans="28:34" ht="13" x14ac:dyDescent="0.2">
      <c r="AG77" s="248"/>
      <c r="AH77" s="248"/>
    </row>
    <row r="78" spans="28:34" ht="13" x14ac:dyDescent="0.2"/>
    <row r="79" spans="28:34" ht="13" x14ac:dyDescent="0.2"/>
    <row r="80" spans="28:34" ht="13" x14ac:dyDescent="0.2"/>
    <row r="81" spans="25:34" ht="13" x14ac:dyDescent="0.2"/>
    <row r="82" spans="25:34" ht="13" x14ac:dyDescent="0.2">
      <c r="Y82" s="248"/>
    </row>
    <row r="83" spans="25:34" ht="13" x14ac:dyDescent="0.2">
      <c r="Y83" s="248"/>
      <c r="Z83" s="248"/>
      <c r="AA83" s="248"/>
      <c r="AB83" s="248"/>
      <c r="AC83" s="248"/>
      <c r="AD83" s="248"/>
      <c r="AE83" s="248"/>
      <c r="AF83" s="248"/>
      <c r="AG83" s="248"/>
      <c r="AH83" s="248"/>
    </row>
    <row r="84" spans="25:34" ht="13" x14ac:dyDescent="0.2"/>
    <row r="85" spans="25:34" ht="13" x14ac:dyDescent="0.2"/>
    <row r="86" spans="25:34" ht="13" x14ac:dyDescent="0.2"/>
    <row r="87" spans="25:34" ht="13" x14ac:dyDescent="0.2"/>
    <row r="88" spans="25:34" ht="13" x14ac:dyDescent="0.2">
      <c r="AH88" s="24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8"/>
      <c r="AG94" s="248"/>
      <c r="AH94" s="248"/>
    </row>
    <row r="95" spans="25:34" ht="13.5" customHeight="1" x14ac:dyDescent="0.2">
      <c r="AH95" s="24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8"/>
    </row>
    <row r="102" spans="33:34" ht="13.5" customHeight="1" x14ac:dyDescent="0.2"/>
    <row r="103" spans="33:34" ht="13.5" customHeight="1" x14ac:dyDescent="0.2"/>
    <row r="104" spans="33:34" ht="13.5" customHeight="1" x14ac:dyDescent="0.2">
      <c r="AG104" s="248"/>
      <c r="AH104" s="24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8"/>
    </row>
    <row r="117" spans="34:122" ht="13.5" customHeight="1" x14ac:dyDescent="0.2"/>
    <row r="118" spans="34:122" ht="13.5" customHeight="1" x14ac:dyDescent="0.2"/>
    <row r="119" spans="34:122" ht="13.5" customHeight="1" x14ac:dyDescent="0.2"/>
    <row r="120" spans="34:122" ht="13.5" customHeight="1" x14ac:dyDescent="0.2">
      <c r="AH120" s="248"/>
    </row>
    <row r="121" spans="34:122" ht="13.5" customHeight="1" x14ac:dyDescent="0.2">
      <c r="AH121" s="248"/>
    </row>
    <row r="122" spans="34:122" ht="13.5" customHeight="1" x14ac:dyDescent="0.2"/>
    <row r="123" spans="34:122" ht="13.5" customHeight="1" x14ac:dyDescent="0.2"/>
    <row r="124" spans="34:122" ht="13.5" customHeight="1" x14ac:dyDescent="0.2"/>
    <row r="125" spans="34:122" ht="13.5" customHeight="1" x14ac:dyDescent="0.2">
      <c r="DR125" s="248" t="s">
        <v>487</v>
      </c>
    </row>
  </sheetData>
  <sheetProtection algorithmName="SHA-512" hashValue="Ybi8eytMvzk3i3CvkYJgDaKN7ph0itk0XERH4STLdvxoL4M3eaXTNxsZrHdayZB4b1+k4w5UWyg2AhwHqHR3nw==" saltValue="Nu9erJh/drEE5fn4jdcXE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670F8-2609-4C87-BB60-633F83811D1C}">
  <sheetPr>
    <pageSetUpPr fitToPage="1"/>
  </sheetPr>
  <dimension ref="A1:DR125"/>
  <sheetViews>
    <sheetView showGridLines="0" zoomScale="75" zoomScaleNormal="75" zoomScaleSheetLayoutView="55" workbookViewId="0"/>
  </sheetViews>
  <sheetFormatPr defaultColWidth="0" defaultRowHeight="13.5" customHeight="1" zeroHeight="1" x14ac:dyDescent="0.2"/>
  <cols>
    <col min="1" max="34" width="2.453125" style="249" customWidth="1"/>
    <col min="35" max="122" width="2.453125" style="248" customWidth="1"/>
    <col min="123" max="16384" width="2.453125" style="248" hidden="1"/>
  </cols>
  <sheetData>
    <row r="1" spans="2:34" ht="13.5" customHeight="1" x14ac:dyDescent="0.2">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2:34" ht="13" x14ac:dyDescent="0.2">
      <c r="S2" s="248"/>
      <c r="AH2" s="248"/>
    </row>
    <row r="3" spans="2:34" ht="13" x14ac:dyDescent="0.2">
      <c r="C3" s="248"/>
      <c r="D3" s="248"/>
      <c r="E3" s="248"/>
      <c r="F3" s="248"/>
      <c r="G3" s="248"/>
      <c r="H3" s="248"/>
      <c r="I3" s="248"/>
      <c r="J3" s="248"/>
      <c r="K3" s="248"/>
      <c r="L3" s="248"/>
      <c r="M3" s="248"/>
      <c r="N3" s="248"/>
      <c r="O3" s="248"/>
      <c r="P3" s="248"/>
      <c r="Q3" s="248"/>
      <c r="R3" s="248"/>
      <c r="S3" s="248"/>
      <c r="U3" s="248"/>
      <c r="V3" s="248"/>
      <c r="W3" s="248"/>
      <c r="X3" s="248"/>
      <c r="Y3" s="248"/>
      <c r="Z3" s="248"/>
      <c r="AA3" s="248"/>
      <c r="AB3" s="248"/>
      <c r="AC3" s="248"/>
      <c r="AD3" s="248"/>
      <c r="AE3" s="248"/>
      <c r="AF3" s="248"/>
      <c r="AG3" s="248"/>
      <c r="AH3" s="248"/>
    </row>
    <row r="4" spans="2:34" ht="13" x14ac:dyDescent="0.2"/>
    <row r="5" spans="2:34" ht="13" x14ac:dyDescent="0.2"/>
    <row r="6" spans="2:34" ht="13" x14ac:dyDescent="0.2"/>
    <row r="7" spans="2:34" ht="13" x14ac:dyDescent="0.2"/>
    <row r="8" spans="2:34" ht="13" x14ac:dyDescent="0.2"/>
    <row r="9" spans="2:34" ht="13" x14ac:dyDescent="0.2">
      <c r="AH9" s="248"/>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48"/>
    </row>
    <row r="18" spans="12:34" ht="13" x14ac:dyDescent="0.2"/>
    <row r="19" spans="12:34" ht="13" x14ac:dyDescent="0.2"/>
    <row r="20" spans="12:34" ht="13" x14ac:dyDescent="0.2">
      <c r="AH20" s="248"/>
    </row>
    <row r="21" spans="12:34" ht="13" x14ac:dyDescent="0.2">
      <c r="AH21" s="248"/>
    </row>
    <row r="22" spans="12:34" ht="13" x14ac:dyDescent="0.2"/>
    <row r="23" spans="12:34" ht="13" x14ac:dyDescent="0.2"/>
    <row r="24" spans="12:34" ht="13" x14ac:dyDescent="0.2">
      <c r="Q24" s="248"/>
    </row>
    <row r="25" spans="12:34" ht="13" x14ac:dyDescent="0.2"/>
    <row r="26" spans="12:34" ht="13" x14ac:dyDescent="0.2"/>
    <row r="27" spans="12:34" ht="13" x14ac:dyDescent="0.2"/>
    <row r="28" spans="12:34" ht="13" x14ac:dyDescent="0.2">
      <c r="O28" s="248"/>
      <c r="T28" s="248"/>
      <c r="AH28" s="248"/>
    </row>
    <row r="29" spans="12:34" ht="13" x14ac:dyDescent="0.2"/>
    <row r="30" spans="12:34" ht="13" x14ac:dyDescent="0.2"/>
    <row r="31" spans="12:34" ht="13" x14ac:dyDescent="0.2">
      <c r="Q31" s="248"/>
    </row>
    <row r="32" spans="12:34" ht="13" x14ac:dyDescent="0.2">
      <c r="L32" s="248"/>
    </row>
    <row r="33" spans="2:34" ht="13" x14ac:dyDescent="0.2">
      <c r="C33" s="248"/>
      <c r="E33" s="248"/>
      <c r="G33" s="248"/>
      <c r="I33" s="248"/>
      <c r="X33" s="248"/>
    </row>
    <row r="34" spans="2:34" ht="13" x14ac:dyDescent="0.2">
      <c r="B34" s="248"/>
      <c r="P34" s="248"/>
      <c r="R34" s="248"/>
      <c r="T34" s="248"/>
    </row>
    <row r="35" spans="2:34" ht="13" x14ac:dyDescent="0.2">
      <c r="D35" s="248"/>
      <c r="W35" s="248"/>
      <c r="AC35" s="248"/>
      <c r="AD35" s="248"/>
      <c r="AE35" s="248"/>
      <c r="AF35" s="248"/>
      <c r="AG35" s="248"/>
      <c r="AH35" s="248"/>
    </row>
    <row r="36" spans="2:34" ht="13" x14ac:dyDescent="0.2">
      <c r="H36" s="248"/>
      <c r="J36" s="248"/>
      <c r="K36" s="248"/>
      <c r="M36" s="248"/>
      <c r="Y36" s="248"/>
      <c r="Z36" s="248"/>
      <c r="AA36" s="248"/>
      <c r="AB36" s="248"/>
      <c r="AC36" s="248"/>
      <c r="AD36" s="248"/>
      <c r="AE36" s="248"/>
      <c r="AF36" s="248"/>
      <c r="AG36" s="248"/>
      <c r="AH36" s="248"/>
    </row>
    <row r="37" spans="2:34" ht="13" x14ac:dyDescent="0.2">
      <c r="AH37" s="248"/>
    </row>
    <row r="38" spans="2:34" ht="13" x14ac:dyDescent="0.2">
      <c r="AG38" s="248"/>
      <c r="AH38" s="248"/>
    </row>
    <row r="39" spans="2:34" ht="13" x14ac:dyDescent="0.2"/>
    <row r="40" spans="2:34" ht="13" x14ac:dyDescent="0.2">
      <c r="X40" s="248"/>
    </row>
    <row r="41" spans="2:34" ht="13" x14ac:dyDescent="0.2">
      <c r="R41" s="248"/>
    </row>
    <row r="42" spans="2:34" ht="13" x14ac:dyDescent="0.2">
      <c r="W42" s="248"/>
    </row>
    <row r="43" spans="2:34" ht="13" x14ac:dyDescent="0.2">
      <c r="Y43" s="248"/>
      <c r="Z43" s="248"/>
      <c r="AA43" s="248"/>
      <c r="AB43" s="248"/>
      <c r="AC43" s="248"/>
      <c r="AD43" s="248"/>
      <c r="AE43" s="248"/>
      <c r="AF43" s="248"/>
      <c r="AG43" s="248"/>
      <c r="AH43" s="248"/>
    </row>
    <row r="44" spans="2:34" ht="13" x14ac:dyDescent="0.2">
      <c r="AH44" s="248"/>
    </row>
    <row r="45" spans="2:34" ht="13" x14ac:dyDescent="0.2">
      <c r="X45" s="248"/>
    </row>
    <row r="46" spans="2:34" ht="13" x14ac:dyDescent="0.2"/>
    <row r="47" spans="2:34" ht="13" x14ac:dyDescent="0.2"/>
    <row r="48" spans="2:34" ht="13" x14ac:dyDescent="0.2">
      <c r="W48" s="248"/>
      <c r="Y48" s="248"/>
      <c r="Z48" s="248"/>
      <c r="AA48" s="248"/>
      <c r="AB48" s="248"/>
      <c r="AC48" s="248"/>
      <c r="AD48" s="248"/>
      <c r="AE48" s="248"/>
      <c r="AF48" s="248"/>
      <c r="AG48" s="248"/>
      <c r="AH48" s="248"/>
    </row>
    <row r="49" spans="28:34" ht="13" x14ac:dyDescent="0.2"/>
    <row r="50" spans="28:34" ht="13" x14ac:dyDescent="0.2">
      <c r="AE50" s="248"/>
      <c r="AF50" s="248"/>
      <c r="AG50" s="248"/>
      <c r="AH50" s="248"/>
    </row>
    <row r="51" spans="28:34" ht="13" x14ac:dyDescent="0.2">
      <c r="AC51" s="248"/>
      <c r="AD51" s="248"/>
      <c r="AE51" s="248"/>
      <c r="AF51" s="248"/>
      <c r="AG51" s="248"/>
      <c r="AH51" s="248"/>
    </row>
    <row r="52" spans="28:34" ht="13" x14ac:dyDescent="0.2"/>
    <row r="53" spans="28:34" ht="13" x14ac:dyDescent="0.2">
      <c r="AF53" s="248"/>
      <c r="AG53" s="248"/>
      <c r="AH53" s="248"/>
    </row>
    <row r="54" spans="28:34" ht="13" x14ac:dyDescent="0.2">
      <c r="AH54" s="248"/>
    </row>
    <row r="55" spans="28:34" ht="13" x14ac:dyDescent="0.2"/>
    <row r="56" spans="28:34" ht="13" x14ac:dyDescent="0.2">
      <c r="AB56" s="248"/>
      <c r="AC56" s="248"/>
      <c r="AD56" s="248"/>
      <c r="AE56" s="248"/>
      <c r="AF56" s="248"/>
      <c r="AG56" s="248"/>
      <c r="AH56" s="248"/>
    </row>
    <row r="57" spans="28:34" ht="13" x14ac:dyDescent="0.2">
      <c r="AH57" s="248"/>
    </row>
    <row r="58" spans="28:34" ht="13" x14ac:dyDescent="0.2">
      <c r="AH58" s="248"/>
    </row>
    <row r="59" spans="28:34" ht="13" x14ac:dyDescent="0.2">
      <c r="AG59" s="248"/>
      <c r="AH59" s="248"/>
    </row>
    <row r="60" spans="28:34" ht="13" x14ac:dyDescent="0.2"/>
    <row r="61" spans="28:34" ht="13" x14ac:dyDescent="0.2"/>
    <row r="62" spans="28:34" ht="13" x14ac:dyDescent="0.2"/>
    <row r="63" spans="28:34" ht="13" x14ac:dyDescent="0.2">
      <c r="AH63" s="248"/>
    </row>
    <row r="64" spans="28:34" ht="13" x14ac:dyDescent="0.2">
      <c r="AG64" s="248"/>
      <c r="AH64" s="248"/>
    </row>
    <row r="65" spans="28:34" ht="13" x14ac:dyDescent="0.2"/>
    <row r="66" spans="28:34" ht="13" x14ac:dyDescent="0.2"/>
    <row r="67" spans="28:34" ht="13" x14ac:dyDescent="0.2"/>
    <row r="68" spans="28:34" ht="13" x14ac:dyDescent="0.2">
      <c r="AB68" s="248"/>
      <c r="AC68" s="248"/>
      <c r="AD68" s="248"/>
      <c r="AE68" s="248"/>
      <c r="AF68" s="248"/>
      <c r="AG68" s="248"/>
      <c r="AH68" s="248"/>
    </row>
    <row r="69" spans="28:34" ht="13" x14ac:dyDescent="0.2">
      <c r="AF69" s="248"/>
      <c r="AG69" s="248"/>
      <c r="AH69" s="248"/>
    </row>
    <row r="70" spans="28:34" ht="13" x14ac:dyDescent="0.2"/>
    <row r="71" spans="28:34" ht="13" x14ac:dyDescent="0.2"/>
    <row r="72" spans="28:34" ht="13" x14ac:dyDescent="0.2"/>
    <row r="73" spans="28:34" ht="13" x14ac:dyDescent="0.2"/>
    <row r="74" spans="28:34" ht="13" x14ac:dyDescent="0.2"/>
    <row r="75" spans="28:34" ht="13" x14ac:dyDescent="0.2">
      <c r="AH75" s="248"/>
    </row>
    <row r="76" spans="28:34" ht="13" x14ac:dyDescent="0.2">
      <c r="AF76" s="248"/>
      <c r="AG76" s="248"/>
      <c r="AH76" s="248"/>
    </row>
    <row r="77" spans="28:34" ht="13" x14ac:dyDescent="0.2">
      <c r="AG77" s="248"/>
      <c r="AH77" s="248"/>
    </row>
    <row r="78" spans="28:34" ht="13" x14ac:dyDescent="0.2"/>
    <row r="79" spans="28:34" ht="13" x14ac:dyDescent="0.2"/>
    <row r="80" spans="28:34" ht="13" x14ac:dyDescent="0.2"/>
    <row r="81" spans="25:34" ht="13" x14ac:dyDescent="0.2"/>
    <row r="82" spans="25:34" ht="13" x14ac:dyDescent="0.2">
      <c r="Y82" s="248"/>
    </row>
    <row r="83" spans="25:34" ht="13" x14ac:dyDescent="0.2">
      <c r="Y83" s="248"/>
      <c r="Z83" s="248"/>
      <c r="AA83" s="248"/>
      <c r="AB83" s="248"/>
      <c r="AC83" s="248"/>
      <c r="AD83" s="248"/>
      <c r="AE83" s="248"/>
      <c r="AF83" s="248"/>
      <c r="AG83" s="248"/>
      <c r="AH83" s="248"/>
    </row>
    <row r="84" spans="25:34" ht="13" x14ac:dyDescent="0.2"/>
    <row r="85" spans="25:34" ht="13" x14ac:dyDescent="0.2"/>
    <row r="86" spans="25:34" ht="13" x14ac:dyDescent="0.2"/>
    <row r="87" spans="25:34" ht="13" x14ac:dyDescent="0.2"/>
    <row r="88" spans="25:34" ht="13" x14ac:dyDescent="0.2">
      <c r="AH88" s="24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8"/>
      <c r="AG94" s="248"/>
      <c r="AH94" s="248"/>
    </row>
    <row r="95" spans="25:34" ht="13.5" customHeight="1" x14ac:dyDescent="0.2">
      <c r="AH95" s="24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8"/>
    </row>
    <row r="102" spans="33:34" ht="13.5" customHeight="1" x14ac:dyDescent="0.2"/>
    <row r="103" spans="33:34" ht="13.5" customHeight="1" x14ac:dyDescent="0.2"/>
    <row r="104" spans="33:34" ht="13.5" customHeight="1" x14ac:dyDescent="0.2">
      <c r="AG104" s="248"/>
      <c r="AH104" s="24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8"/>
    </row>
    <row r="117" spans="34:122" ht="13.5" customHeight="1" x14ac:dyDescent="0.2"/>
    <row r="118" spans="34:122" ht="13.5" customHeight="1" x14ac:dyDescent="0.2"/>
    <row r="119" spans="34:122" ht="13.5" customHeight="1" x14ac:dyDescent="0.2"/>
    <row r="120" spans="34:122" ht="13.5" customHeight="1" x14ac:dyDescent="0.2">
      <c r="AH120" s="248"/>
    </row>
    <row r="121" spans="34:122" ht="13.5" customHeight="1" x14ac:dyDescent="0.2">
      <c r="AH121" s="248"/>
    </row>
    <row r="122" spans="34:122" ht="13.5" customHeight="1" x14ac:dyDescent="0.2"/>
    <row r="123" spans="34:122" ht="13.5" customHeight="1" x14ac:dyDescent="0.2"/>
    <row r="124" spans="34:122" ht="13.5" customHeight="1" x14ac:dyDescent="0.2"/>
    <row r="125" spans="34:122" ht="13.5" customHeight="1" x14ac:dyDescent="0.2">
      <c r="DR125" s="248" t="s">
        <v>487</v>
      </c>
    </row>
  </sheetData>
  <sheetProtection algorithmName="SHA-512" hashValue="3s6tT5ogbfQdRFRFrqebnZmkn0mBTHqKYIV5p/IpUqoEhXvh/Bw2SfW8GAdjYmf7geSIt8aNhHuLnCE8+FH+PQ==" saltValue="2a1n94WraNMXESnd6uGgD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55</v>
      </c>
      <c r="E2" s="147"/>
      <c r="F2" s="148" t="s">
        <v>537</v>
      </c>
      <c r="G2" s="149"/>
      <c r="H2" s="150"/>
    </row>
    <row r="3" spans="1:8" x14ac:dyDescent="0.2">
      <c r="A3" s="146" t="s">
        <v>530</v>
      </c>
      <c r="B3" s="151"/>
      <c r="C3" s="152"/>
      <c r="D3" s="153">
        <v>62078</v>
      </c>
      <c r="E3" s="154"/>
      <c r="F3" s="155">
        <v>108252</v>
      </c>
      <c r="G3" s="156"/>
      <c r="H3" s="157"/>
    </row>
    <row r="4" spans="1:8" x14ac:dyDescent="0.2">
      <c r="A4" s="158"/>
      <c r="B4" s="159"/>
      <c r="C4" s="160"/>
      <c r="D4" s="161">
        <v>32833</v>
      </c>
      <c r="E4" s="162"/>
      <c r="F4" s="163">
        <v>50321</v>
      </c>
      <c r="G4" s="164"/>
      <c r="H4" s="165"/>
    </row>
    <row r="5" spans="1:8" x14ac:dyDescent="0.2">
      <c r="A5" s="146" t="s">
        <v>532</v>
      </c>
      <c r="B5" s="151"/>
      <c r="C5" s="152"/>
      <c r="D5" s="153">
        <v>27837</v>
      </c>
      <c r="E5" s="154"/>
      <c r="F5" s="155">
        <v>93492</v>
      </c>
      <c r="G5" s="156"/>
      <c r="H5" s="157"/>
    </row>
    <row r="6" spans="1:8" x14ac:dyDescent="0.2">
      <c r="A6" s="158"/>
      <c r="B6" s="159"/>
      <c r="C6" s="160"/>
      <c r="D6" s="161">
        <v>12849</v>
      </c>
      <c r="E6" s="162"/>
      <c r="F6" s="163">
        <v>53316</v>
      </c>
      <c r="G6" s="164"/>
      <c r="H6" s="165"/>
    </row>
    <row r="7" spans="1:8" x14ac:dyDescent="0.2">
      <c r="A7" s="146" t="s">
        <v>533</v>
      </c>
      <c r="B7" s="151"/>
      <c r="C7" s="152"/>
      <c r="D7" s="153">
        <v>39592</v>
      </c>
      <c r="E7" s="154"/>
      <c r="F7" s="155">
        <v>94796</v>
      </c>
      <c r="G7" s="156"/>
      <c r="H7" s="157"/>
    </row>
    <row r="8" spans="1:8" x14ac:dyDescent="0.2">
      <c r="A8" s="158"/>
      <c r="B8" s="159"/>
      <c r="C8" s="160"/>
      <c r="D8" s="161">
        <v>24222</v>
      </c>
      <c r="E8" s="162"/>
      <c r="F8" s="163">
        <v>55781</v>
      </c>
      <c r="G8" s="164"/>
      <c r="H8" s="165"/>
    </row>
    <row r="9" spans="1:8" x14ac:dyDescent="0.2">
      <c r="A9" s="146" t="s">
        <v>534</v>
      </c>
      <c r="B9" s="151"/>
      <c r="C9" s="152"/>
      <c r="D9" s="153">
        <v>38620</v>
      </c>
      <c r="E9" s="154"/>
      <c r="F9" s="155">
        <v>85942</v>
      </c>
      <c r="G9" s="156"/>
      <c r="H9" s="157"/>
    </row>
    <row r="10" spans="1:8" x14ac:dyDescent="0.2">
      <c r="A10" s="158"/>
      <c r="B10" s="159"/>
      <c r="C10" s="160"/>
      <c r="D10" s="161">
        <v>23647</v>
      </c>
      <c r="E10" s="162"/>
      <c r="F10" s="163">
        <v>48630</v>
      </c>
      <c r="G10" s="164"/>
      <c r="H10" s="165"/>
    </row>
    <row r="11" spans="1:8" x14ac:dyDescent="0.2">
      <c r="A11" s="146" t="s">
        <v>535</v>
      </c>
      <c r="B11" s="151"/>
      <c r="C11" s="152"/>
      <c r="D11" s="153">
        <v>20985</v>
      </c>
      <c r="E11" s="154"/>
      <c r="F11" s="155">
        <v>95007</v>
      </c>
      <c r="G11" s="156"/>
      <c r="H11" s="157"/>
    </row>
    <row r="12" spans="1:8" x14ac:dyDescent="0.2">
      <c r="A12" s="158"/>
      <c r="B12" s="159"/>
      <c r="C12" s="166"/>
      <c r="D12" s="161">
        <v>13673</v>
      </c>
      <c r="E12" s="162"/>
      <c r="F12" s="163">
        <v>48509</v>
      </c>
      <c r="G12" s="164"/>
      <c r="H12" s="165"/>
    </row>
    <row r="13" spans="1:8" x14ac:dyDescent="0.2">
      <c r="A13" s="146"/>
      <c r="B13" s="151"/>
      <c r="C13" s="152"/>
      <c r="D13" s="153">
        <v>37822</v>
      </c>
      <c r="E13" s="154"/>
      <c r="F13" s="155">
        <v>95498</v>
      </c>
      <c r="G13" s="167"/>
      <c r="H13" s="157"/>
    </row>
    <row r="14" spans="1:8" x14ac:dyDescent="0.2">
      <c r="A14" s="158"/>
      <c r="B14" s="159"/>
      <c r="C14" s="160"/>
      <c r="D14" s="161">
        <v>21445</v>
      </c>
      <c r="E14" s="162"/>
      <c r="F14" s="163">
        <v>51311</v>
      </c>
      <c r="G14" s="164"/>
      <c r="H14" s="165"/>
    </row>
    <row r="17" spans="1:11" x14ac:dyDescent="0.2">
      <c r="A17" s="142" t="s">
        <v>56</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57</v>
      </c>
      <c r="B19" s="168">
        <f>ROUND(VALUE(SUBSTITUTE(実質収支比率等に係る経年分析!F$48,"▲","-")),2)</f>
        <v>4.72</v>
      </c>
      <c r="C19" s="168">
        <f>ROUND(VALUE(SUBSTITUTE(実質収支比率等に係る経年分析!G$48,"▲","-")),2)</f>
        <v>4.21</v>
      </c>
      <c r="D19" s="168">
        <f>ROUND(VALUE(SUBSTITUTE(実質収支比率等に係る経年分析!H$48,"▲","-")),2)</f>
        <v>5.37</v>
      </c>
      <c r="E19" s="168">
        <f>ROUND(VALUE(SUBSTITUTE(実質収支比率等に係る経年分析!I$48,"▲","-")),2)</f>
        <v>7.96</v>
      </c>
      <c r="F19" s="168">
        <f>ROUND(VALUE(SUBSTITUTE(実質収支比率等に係る経年分析!J$48,"▲","-")),2)</f>
        <v>6.45</v>
      </c>
    </row>
    <row r="20" spans="1:11" x14ac:dyDescent="0.2">
      <c r="A20" s="168" t="s">
        <v>58</v>
      </c>
      <c r="B20" s="168">
        <f>ROUND(VALUE(SUBSTITUTE(実質収支比率等に係る経年分析!F$47,"▲","-")),2)</f>
        <v>17.489999999999998</v>
      </c>
      <c r="C20" s="168">
        <f>ROUND(VALUE(SUBSTITUTE(実質収支比率等に係る経年分析!G$47,"▲","-")),2)</f>
        <v>21.42</v>
      </c>
      <c r="D20" s="168">
        <f>ROUND(VALUE(SUBSTITUTE(実質収支比率等に係る経年分析!H$47,"▲","-")),2)</f>
        <v>22.59</v>
      </c>
      <c r="E20" s="168">
        <f>ROUND(VALUE(SUBSTITUTE(実質収支比率等に係る経年分析!I$47,"▲","-")),2)</f>
        <v>23.14</v>
      </c>
      <c r="F20" s="168">
        <f>ROUND(VALUE(SUBSTITUTE(実質収支比率等に係る経年分析!J$47,"▲","-")),2)</f>
        <v>24.07</v>
      </c>
    </row>
    <row r="21" spans="1:11" x14ac:dyDescent="0.2">
      <c r="A21" s="168" t="s">
        <v>59</v>
      </c>
      <c r="B21" s="168">
        <f>IF(ISNUMBER(VALUE(SUBSTITUTE(実質収支比率等に係る経年分析!F$49,"▲","-"))),ROUND(VALUE(SUBSTITUTE(実質収支比率等に係る経年分析!F$49,"▲","-")),2),NA())</f>
        <v>3.08</v>
      </c>
      <c r="C21" s="168">
        <f>IF(ISNUMBER(VALUE(SUBSTITUTE(実質収支比率等に係る経年分析!G$49,"▲","-"))),ROUND(VALUE(SUBSTITUTE(実質収支比率等に係る経年分析!G$49,"▲","-")),2),NA())</f>
        <v>3.26</v>
      </c>
      <c r="D21" s="168">
        <f>IF(ISNUMBER(VALUE(SUBSTITUTE(実質収支比率等に係る経年分析!H$49,"▲","-"))),ROUND(VALUE(SUBSTITUTE(実質収支比率等に係る経年分析!H$49,"▲","-")),2),NA())</f>
        <v>3.38</v>
      </c>
      <c r="E21" s="168">
        <f>IF(ISNUMBER(VALUE(SUBSTITUTE(実質収支比率等に係る経年分析!I$49,"▲","-"))),ROUND(VALUE(SUBSTITUTE(実質収支比率等に係る経年分析!I$49,"▲","-")),2),NA())</f>
        <v>4.72</v>
      </c>
      <c r="F21" s="168">
        <f>IF(ISNUMBER(VALUE(SUBSTITUTE(実質収支比率等に係る経年分析!J$49,"▲","-"))),ROUND(VALUE(SUBSTITUTE(実質収支比率等に係る経年分析!J$49,"▲","-")),2),NA())</f>
        <v>-1.04</v>
      </c>
    </row>
    <row r="24" spans="1:11" x14ac:dyDescent="0.2">
      <c r="A24" s="142" t="s">
        <v>60</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61</v>
      </c>
      <c r="C26" s="169" t="s">
        <v>62</v>
      </c>
      <c r="D26" s="169" t="s">
        <v>61</v>
      </c>
      <c r="E26" s="169" t="s">
        <v>62</v>
      </c>
      <c r="F26" s="169" t="s">
        <v>61</v>
      </c>
      <c r="G26" s="169" t="s">
        <v>62</v>
      </c>
      <c r="H26" s="169" t="s">
        <v>61</v>
      </c>
      <c r="I26" s="169" t="s">
        <v>62</v>
      </c>
      <c r="J26" s="169" t="s">
        <v>61</v>
      </c>
      <c r="K26" s="169" t="s">
        <v>62</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関口茂八奨学事業特別会計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0.04</v>
      </c>
    </row>
    <row r="32" spans="1:11" x14ac:dyDescent="0.2">
      <c r="A32" s="169" t="str">
        <f>IF(連結実質赤字比率に係る赤字・黒字の構成分析!C$38="",NA(),連結実質赤字比率に係る赤字・黒字の構成分析!C$38)</f>
        <v>浄化槽設置管理事業特別会計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7.0000000000000007E-2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7.0000000000000007E-2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7.0000000000000007E-2</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1.24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1.29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1.59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2.65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0.91</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0.48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1.46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0.77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0.88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1.35</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8.8800000000000008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9.09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4.76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4.37</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4.72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4.51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5.36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7.96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6.45</v>
      </c>
    </row>
    <row r="39" spans="1:16" x14ac:dyDescent="0.2">
      <c r="A39" s="142" t="s">
        <v>63</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64</v>
      </c>
      <c r="C41" s="170"/>
      <c r="D41" s="170" t="s">
        <v>65</v>
      </c>
      <c r="E41" s="170" t="s">
        <v>64</v>
      </c>
      <c r="F41" s="170"/>
      <c r="G41" s="170" t="s">
        <v>65</v>
      </c>
      <c r="H41" s="170" t="s">
        <v>64</v>
      </c>
      <c r="I41" s="170"/>
      <c r="J41" s="170" t="s">
        <v>65</v>
      </c>
      <c r="K41" s="170" t="s">
        <v>64</v>
      </c>
      <c r="L41" s="170"/>
      <c r="M41" s="170" t="s">
        <v>65</v>
      </c>
      <c r="N41" s="170" t="s">
        <v>64</v>
      </c>
      <c r="O41" s="170"/>
      <c r="P41" s="170" t="s">
        <v>65</v>
      </c>
    </row>
    <row r="42" spans="1:16" x14ac:dyDescent="0.2">
      <c r="A42" s="170" t="s">
        <v>66</v>
      </c>
      <c r="B42" s="170"/>
      <c r="C42" s="170"/>
      <c r="D42" s="170">
        <f>'実質公債費比率（分子）の構造'!K$52</f>
        <v>558</v>
      </c>
      <c r="E42" s="170"/>
      <c r="F42" s="170"/>
      <c r="G42" s="170">
        <f>'実質公債費比率（分子）の構造'!L$52</f>
        <v>565</v>
      </c>
      <c r="H42" s="170"/>
      <c r="I42" s="170"/>
      <c r="J42" s="170">
        <f>'実質公債費比率（分子）の構造'!M$52</f>
        <v>578</v>
      </c>
      <c r="K42" s="170"/>
      <c r="L42" s="170"/>
      <c r="M42" s="170">
        <f>'実質公債費比率（分子）の構造'!N$52</f>
        <v>593</v>
      </c>
      <c r="N42" s="170"/>
      <c r="O42" s="170"/>
      <c r="P42" s="170">
        <f>'実質公債費比率（分子）の構造'!O$52</f>
        <v>592</v>
      </c>
    </row>
    <row r="43" spans="1:16" x14ac:dyDescent="0.2">
      <c r="A43" s="170" t="s">
        <v>17</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1</v>
      </c>
      <c r="C44" s="170"/>
      <c r="D44" s="170"/>
      <c r="E44" s="170">
        <f>'実質公債費比率（分子）の構造'!L$50</f>
        <v>1</v>
      </c>
      <c r="F44" s="170"/>
      <c r="G44" s="170"/>
      <c r="H44" s="170">
        <f>'実質公債費比率（分子）の構造'!M$50</f>
        <v>1</v>
      </c>
      <c r="I44" s="170"/>
      <c r="J44" s="170"/>
      <c r="K44" s="170" t="str">
        <f>'実質公債費比率（分子）の構造'!N$50</f>
        <v>-</v>
      </c>
      <c r="L44" s="170"/>
      <c r="M44" s="170"/>
      <c r="N44" s="170" t="str">
        <f>'実質公債費比率（分子）の構造'!O$50</f>
        <v>-</v>
      </c>
      <c r="O44" s="170"/>
      <c r="P44" s="170"/>
    </row>
    <row r="45" spans="1:16" x14ac:dyDescent="0.2">
      <c r="A45" s="170" t="s">
        <v>68</v>
      </c>
      <c r="B45" s="170">
        <f>'実質公債費比率（分子）の構造'!K$49</f>
        <v>20</v>
      </c>
      <c r="C45" s="170"/>
      <c r="D45" s="170"/>
      <c r="E45" s="170">
        <f>'実質公債費比率（分子）の構造'!L$49</f>
        <v>15</v>
      </c>
      <c r="F45" s="170"/>
      <c r="G45" s="170"/>
      <c r="H45" s="170">
        <f>'実質公債費比率（分子）の構造'!M$49</f>
        <v>13</v>
      </c>
      <c r="I45" s="170"/>
      <c r="J45" s="170"/>
      <c r="K45" s="170">
        <f>'実質公債費比率（分子）の構造'!N$49</f>
        <v>20</v>
      </c>
      <c r="L45" s="170"/>
      <c r="M45" s="170"/>
      <c r="N45" s="170">
        <f>'実質公債費比率（分子）の構造'!O$49</f>
        <v>21</v>
      </c>
      <c r="O45" s="170"/>
      <c r="P45" s="170"/>
    </row>
    <row r="46" spans="1:16" x14ac:dyDescent="0.2">
      <c r="A46" s="170" t="s">
        <v>69</v>
      </c>
      <c r="B46" s="170">
        <f>'実質公債費比率（分子）の構造'!K$48</f>
        <v>30</v>
      </c>
      <c r="C46" s="170"/>
      <c r="D46" s="170"/>
      <c r="E46" s="170">
        <f>'実質公債費比率（分子）の構造'!L$48</f>
        <v>30</v>
      </c>
      <c r="F46" s="170"/>
      <c r="G46" s="170"/>
      <c r="H46" s="170">
        <f>'実質公債費比率（分子）の構造'!M$48</f>
        <v>31</v>
      </c>
      <c r="I46" s="170"/>
      <c r="J46" s="170"/>
      <c r="K46" s="170">
        <f>'実質公債費比率（分子）の構造'!N$48</f>
        <v>31</v>
      </c>
      <c r="L46" s="170"/>
      <c r="M46" s="170"/>
      <c r="N46" s="170">
        <f>'実質公債費比率（分子）の構造'!O$48</f>
        <v>33</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650</v>
      </c>
      <c r="C49" s="170"/>
      <c r="D49" s="170"/>
      <c r="E49" s="170">
        <f>'実質公債費比率（分子）の構造'!L$45</f>
        <v>658</v>
      </c>
      <c r="F49" s="170"/>
      <c r="G49" s="170"/>
      <c r="H49" s="170">
        <f>'実質公債費比率（分子）の構造'!M$45</f>
        <v>682</v>
      </c>
      <c r="I49" s="170"/>
      <c r="J49" s="170"/>
      <c r="K49" s="170">
        <f>'実質公債費比率（分子）の構造'!N$45</f>
        <v>712</v>
      </c>
      <c r="L49" s="170"/>
      <c r="M49" s="170"/>
      <c r="N49" s="170">
        <f>'実質公債費比率（分子）の構造'!O$45</f>
        <v>734</v>
      </c>
      <c r="O49" s="170"/>
      <c r="P49" s="170"/>
    </row>
    <row r="50" spans="1:16" x14ac:dyDescent="0.2">
      <c r="A50" s="170" t="s">
        <v>73</v>
      </c>
      <c r="B50" s="170" t="e">
        <f>NA()</f>
        <v>#N/A</v>
      </c>
      <c r="C50" s="170">
        <f>IF(ISNUMBER('実質公債費比率（分子）の構造'!K$53),'実質公債費比率（分子）の構造'!K$53,NA())</f>
        <v>143</v>
      </c>
      <c r="D50" s="170" t="e">
        <f>NA()</f>
        <v>#N/A</v>
      </c>
      <c r="E50" s="170" t="e">
        <f>NA()</f>
        <v>#N/A</v>
      </c>
      <c r="F50" s="170">
        <f>IF(ISNUMBER('実質公債費比率（分子）の構造'!L$53),'実質公債費比率（分子）の構造'!L$53,NA())</f>
        <v>139</v>
      </c>
      <c r="G50" s="170" t="e">
        <f>NA()</f>
        <v>#N/A</v>
      </c>
      <c r="H50" s="170" t="e">
        <f>NA()</f>
        <v>#N/A</v>
      </c>
      <c r="I50" s="170">
        <f>IF(ISNUMBER('実質公債費比率（分子）の構造'!M$53),'実質公債費比率（分子）の構造'!M$53,NA())</f>
        <v>149</v>
      </c>
      <c r="J50" s="170" t="e">
        <f>NA()</f>
        <v>#N/A</v>
      </c>
      <c r="K50" s="170" t="e">
        <f>NA()</f>
        <v>#N/A</v>
      </c>
      <c r="L50" s="170">
        <f>IF(ISNUMBER('実質公債費比率（分子）の構造'!N$53),'実質公債費比率（分子）の構造'!N$53,NA())</f>
        <v>170</v>
      </c>
      <c r="M50" s="170" t="e">
        <f>NA()</f>
        <v>#N/A</v>
      </c>
      <c r="N50" s="170" t="e">
        <f>NA()</f>
        <v>#N/A</v>
      </c>
      <c r="O50" s="170">
        <f>IF(ISNUMBER('実質公債費比率（分子）の構造'!O$53),'実質公債費比率（分子）の構造'!O$53,NA())</f>
        <v>196</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44</v>
      </c>
      <c r="B56" s="169"/>
      <c r="C56" s="169"/>
      <c r="D56" s="169">
        <f>'将来負担比率（分子）の構造'!I$52</f>
        <v>6893</v>
      </c>
      <c r="E56" s="169"/>
      <c r="F56" s="169"/>
      <c r="G56" s="169">
        <f>'将来負担比率（分子）の構造'!J$52</f>
        <v>6637</v>
      </c>
      <c r="H56" s="169"/>
      <c r="I56" s="169"/>
      <c r="J56" s="169">
        <f>'将来負担比率（分子）の構造'!K$52</f>
        <v>6338</v>
      </c>
      <c r="K56" s="169"/>
      <c r="L56" s="169"/>
      <c r="M56" s="169">
        <f>'将来負担比率（分子）の構造'!L$52</f>
        <v>6189</v>
      </c>
      <c r="N56" s="169"/>
      <c r="O56" s="169"/>
      <c r="P56" s="169">
        <f>'将来負担比率（分子）の構造'!M$52</f>
        <v>5500</v>
      </c>
    </row>
    <row r="57" spans="1:16" x14ac:dyDescent="0.2">
      <c r="A57" s="169" t="s">
        <v>43</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42</v>
      </c>
      <c r="B58" s="169"/>
      <c r="C58" s="169"/>
      <c r="D58" s="169">
        <f>'将来負担比率（分子）の構造'!I$50</f>
        <v>1696</v>
      </c>
      <c r="E58" s="169"/>
      <c r="F58" s="169"/>
      <c r="G58" s="169">
        <f>'将来負担比率（分子）の構造'!J$50</f>
        <v>1997</v>
      </c>
      <c r="H58" s="169"/>
      <c r="I58" s="169"/>
      <c r="J58" s="169">
        <f>'将来負担比率（分子）の構造'!K$50</f>
        <v>2267</v>
      </c>
      <c r="K58" s="169"/>
      <c r="L58" s="169"/>
      <c r="M58" s="169">
        <f>'将来負担比率（分子）の構造'!L$50</f>
        <v>2656</v>
      </c>
      <c r="N58" s="169"/>
      <c r="O58" s="169"/>
      <c r="P58" s="169">
        <f>'将来負担比率（分子）の構造'!M$50</f>
        <v>2972</v>
      </c>
    </row>
    <row r="59" spans="1:16" x14ac:dyDescent="0.2">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36</v>
      </c>
      <c r="B62" s="169">
        <f>'将来負担比率（分子）の構造'!I$45</f>
        <v>1408</v>
      </c>
      <c r="C62" s="169"/>
      <c r="D62" s="169"/>
      <c r="E62" s="169">
        <f>'将来負担比率（分子）の構造'!J$45</f>
        <v>1410</v>
      </c>
      <c r="F62" s="169"/>
      <c r="G62" s="169"/>
      <c r="H62" s="169">
        <f>'将来負担比率（分子）の構造'!K$45</f>
        <v>1401</v>
      </c>
      <c r="I62" s="169"/>
      <c r="J62" s="169"/>
      <c r="K62" s="169">
        <f>'将来負担比率（分子）の構造'!L$45</f>
        <v>1406</v>
      </c>
      <c r="L62" s="169"/>
      <c r="M62" s="169"/>
      <c r="N62" s="169">
        <f>'将来負担比率（分子）の構造'!M$45</f>
        <v>1386</v>
      </c>
      <c r="O62" s="169"/>
      <c r="P62" s="169"/>
    </row>
    <row r="63" spans="1:16" x14ac:dyDescent="0.2">
      <c r="A63" s="169" t="s">
        <v>35</v>
      </c>
      <c r="B63" s="169">
        <f>'将来負担比率（分子）の構造'!I$44</f>
        <v>135</v>
      </c>
      <c r="C63" s="169"/>
      <c r="D63" s="169"/>
      <c r="E63" s="169">
        <f>'将来負担比率（分子）の構造'!J$44</f>
        <v>149</v>
      </c>
      <c r="F63" s="169"/>
      <c r="G63" s="169"/>
      <c r="H63" s="169">
        <f>'将来負担比率（分子）の構造'!K$44</f>
        <v>208</v>
      </c>
      <c r="I63" s="169"/>
      <c r="J63" s="169"/>
      <c r="K63" s="169">
        <f>'将来負担比率（分子）の構造'!L$44</f>
        <v>197</v>
      </c>
      <c r="L63" s="169"/>
      <c r="M63" s="169"/>
      <c r="N63" s="169">
        <f>'将来負担比率（分子）の構造'!M$44</f>
        <v>187</v>
      </c>
      <c r="O63" s="169"/>
      <c r="P63" s="169"/>
    </row>
    <row r="64" spans="1:16" x14ac:dyDescent="0.2">
      <c r="A64" s="169" t="s">
        <v>34</v>
      </c>
      <c r="B64" s="169">
        <f>'将来負担比率（分子）の構造'!I$43</f>
        <v>404</v>
      </c>
      <c r="C64" s="169"/>
      <c r="D64" s="169"/>
      <c r="E64" s="169">
        <f>'将来負担比率（分子）の構造'!J$43</f>
        <v>382</v>
      </c>
      <c r="F64" s="169"/>
      <c r="G64" s="169"/>
      <c r="H64" s="169">
        <f>'将来負担比率（分子）の構造'!K$43</f>
        <v>367</v>
      </c>
      <c r="I64" s="169"/>
      <c r="J64" s="169"/>
      <c r="K64" s="169">
        <f>'将来負担比率（分子）の構造'!L$43</f>
        <v>362</v>
      </c>
      <c r="L64" s="169"/>
      <c r="M64" s="169"/>
      <c r="N64" s="169">
        <f>'将来負担比率（分子）の構造'!M$43</f>
        <v>349</v>
      </c>
      <c r="O64" s="169"/>
      <c r="P64" s="169"/>
    </row>
    <row r="65" spans="1:16" x14ac:dyDescent="0.2">
      <c r="A65" s="169" t="s">
        <v>33</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32</v>
      </c>
      <c r="B66" s="169">
        <f>'将来負担比率（分子）の構造'!I$41</f>
        <v>8035</v>
      </c>
      <c r="C66" s="169"/>
      <c r="D66" s="169"/>
      <c r="E66" s="169">
        <f>'将来負担比率（分子）の構造'!J$41</f>
        <v>7749</v>
      </c>
      <c r="F66" s="169"/>
      <c r="G66" s="169"/>
      <c r="H66" s="169">
        <f>'将来負担比率（分子）の構造'!K$41</f>
        <v>7487</v>
      </c>
      <c r="I66" s="169"/>
      <c r="J66" s="169"/>
      <c r="K66" s="169">
        <f>'将来負担比率（分子）の構造'!L$41</f>
        <v>7091</v>
      </c>
      <c r="L66" s="169"/>
      <c r="M66" s="169"/>
      <c r="N66" s="169">
        <f>'将来負担比率（分子）の構造'!M$41</f>
        <v>6521</v>
      </c>
      <c r="O66" s="169"/>
      <c r="P66" s="169"/>
    </row>
    <row r="67" spans="1:16" x14ac:dyDescent="0.2">
      <c r="A67" s="169" t="s">
        <v>77</v>
      </c>
      <c r="B67" s="169" t="e">
        <f>NA()</f>
        <v>#N/A</v>
      </c>
      <c r="C67" s="169">
        <f>IF(ISNUMBER('将来負担比率（分子）の構造'!I$53), IF('将来負担比率（分子）の構造'!I$53 &lt; 0, 0, '将来負担比率（分子）の構造'!I$53), NA())</f>
        <v>1392</v>
      </c>
      <c r="D67" s="169" t="e">
        <f>NA()</f>
        <v>#N/A</v>
      </c>
      <c r="E67" s="169" t="e">
        <f>NA()</f>
        <v>#N/A</v>
      </c>
      <c r="F67" s="169">
        <f>IF(ISNUMBER('将来負担比率（分子）の構造'!J$53), IF('将来負担比率（分子）の構造'!J$53 &lt; 0, 0, '将来負担比率（分子）の構造'!J$53), NA())</f>
        <v>1055</v>
      </c>
      <c r="G67" s="169" t="e">
        <f>NA()</f>
        <v>#N/A</v>
      </c>
      <c r="H67" s="169" t="e">
        <f>NA()</f>
        <v>#N/A</v>
      </c>
      <c r="I67" s="169">
        <f>IF(ISNUMBER('将来負担比率（分子）の構造'!K$53), IF('将来負担比率（分子）の構造'!K$53 &lt; 0, 0, '将来負担比率（分子）の構造'!K$53), NA())</f>
        <v>859</v>
      </c>
      <c r="J67" s="169" t="e">
        <f>NA()</f>
        <v>#N/A</v>
      </c>
      <c r="K67" s="169" t="e">
        <f>NA()</f>
        <v>#N/A</v>
      </c>
      <c r="L67" s="169">
        <f>IF(ISNUMBER('将来負担比率（分子）の構造'!L$53), IF('将来負担比率（分子）の構造'!L$53 &lt; 0, 0, '将来負担比率（分子）の構造'!L$53), NA())</f>
        <v>211</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886</v>
      </c>
      <c r="C72" s="173">
        <f>基金残高に係る経年分析!G55</f>
        <v>962</v>
      </c>
      <c r="D72" s="173">
        <f>基金残高に係る経年分析!H55</f>
        <v>986</v>
      </c>
    </row>
    <row r="73" spans="1:16" x14ac:dyDescent="0.2">
      <c r="A73" s="172" t="s">
        <v>80</v>
      </c>
      <c r="B73" s="173">
        <f>基金残高に係る経年分析!F56</f>
        <v>269</v>
      </c>
      <c r="C73" s="173">
        <f>基金残高に係る経年分析!G56</f>
        <v>260</v>
      </c>
      <c r="D73" s="173">
        <f>基金残高に係る経年分析!H56</f>
        <v>171</v>
      </c>
    </row>
    <row r="74" spans="1:16" x14ac:dyDescent="0.2">
      <c r="A74" s="172" t="s">
        <v>81</v>
      </c>
      <c r="B74" s="173">
        <f>基金残高に係る経年分析!F57</f>
        <v>1703</v>
      </c>
      <c r="C74" s="173">
        <f>基金残高に係る経年分析!G57</f>
        <v>2060</v>
      </c>
      <c r="D74" s="173">
        <f>基金残高に係る経年分析!H57</f>
        <v>2319</v>
      </c>
    </row>
  </sheetData>
  <sheetProtection algorithmName="SHA-512" hashValue="Oen+qjQ9wsWX88W2mWkD9F1fHL61bSb++XyynoBH737umiQ6P0AQQf3Qz00bnBiDSTv8/UP45xGmOAQ5y9alBg==" saltValue="djG1KSUrDv1IzSSajlQw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cp:lastPrinted>2024-03-19T00:17:03Z</cp:lastPrinted>
  <dcterms:created xsi:type="dcterms:W3CDTF">2024-02-05T00:39:56Z</dcterms:created>
  <dcterms:modified xsi:type="dcterms:W3CDTF">2024-11-20T00:51:05Z</dcterms:modified>
  <cp:category/>
</cp:coreProperties>
</file>