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C:\Users\115795\Box\【02_課所共有】01_07_市町村課\R06年度\07    財政担当\38_調査統計（財政）\38_04_地方公会計\38_04_040_地方公会計　その他通知・照会・回答\0819令和4年度財政状況資料集の作成について（2回目・地方公会計関係）（分析欄記載依頼）\03 団体→県\"/>
    </mc:Choice>
  </mc:AlternateContent>
  <xr:revisionPtr revIDLastSave="0" documentId="13_ncr:1_{ADBA1C4C-3713-4724-9470-858418612A6E}" xr6:coauthVersionLast="47" xr6:coauthVersionMax="47" xr10:uidLastSave="{00000000-0000-0000-0000-000000000000}"/>
  <bookViews>
    <workbookView xWindow="28680" yWindow="-4680" windowWidth="29040" windowHeight="15990" tabRatio="79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l="1"/>
  <c r="AM34" i="10"/>
  <c r="BE34" i="10" l="1"/>
  <c r="CO34" i="10" s="1"/>
  <c r="BW34" i="10"/>
  <c r="BW35" i="10" s="1"/>
  <c r="BW36" i="10" s="1"/>
  <c r="BW37" i="10" s="1"/>
  <c r="BW38" i="10" s="1"/>
  <c r="BW39" i="10" s="1"/>
  <c r="BW40" i="10" s="1"/>
  <c r="BW41" i="10" s="1"/>
  <c r="BW42" i="10" s="1"/>
  <c r="BW43" i="10" s="1"/>
</calcChain>
</file>

<file path=xl/sharedStrings.xml><?xml version="1.0" encoding="utf-8"?>
<sst xmlns="http://schemas.openxmlformats.org/spreadsheetml/2006/main" count="1116" uniqueCount="602">
  <si>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</si>
  <si>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</si>
  <si>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</si>
  <si>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</si>
  <si>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</si>
  <si>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</si>
  <si>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</si>
  <si>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</si>
  <si>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</si>
  <si>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</si>
  <si>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</si>
  <si>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</si>
  <si>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</si>
  <si>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</si>
  <si>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</si>
  <si>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</si>
  <si>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</si>
  <si>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</si>
  <si>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</si>
  <si>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</si>
  <si>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</si>
  <si>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</si>
  <si>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</si>
  <si>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</si>
  <si>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</si>
  <si>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</si>
  <si>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</si>
  <si>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</si>
  <si>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</si>
  <si>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</si>
  <si>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</si>
  <si>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</si>
  <si>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</si>
  <si>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</si>
  <si>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</si>
  <si>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</si>
  <si>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</si>
  <si>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</si>
  <si>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</si>
  <si>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</si>
  <si>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</si>
  <si>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</si>
  <si>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</si>
  <si>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</si>
  <si>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</si>
  <si>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</si>
  <si>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</si>
  <si>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</si>
  <si>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</si>
  <si>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</si>
  <si>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</si>
  <si>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</si>
  <si>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</si>
  <si>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</si>
  <si>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</si>
  <si>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</si>
  <si>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</si>
  <si>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</si>
  <si>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</si>
  <si>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</si>
  <si>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</si>
  <si>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</si>
  <si>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</si>
  <si>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</si>
  <si>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</si>
  <si>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</si>
  <si>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</si>
  <si>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</si>
  <si>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</si>
  <si>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</si>
  <si>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</si>
  <si>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</si>
  <si>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</si>
  <si>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</si>
  <si>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</si>
  <si>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</si>
  <si>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</si>
  <si>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</si>
  <si>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</si>
  <si>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</si>
  <si>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</si>
  <si>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</si>
  <si>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</si>
  <si>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</si>
  <si>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</si>
  <si>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</si>
  <si>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Ⅴ－２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</si>
  <si>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</si>
  <si>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</si>
  <si>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</si>
  <si>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</si>
  <si>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</si>
  <si>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</si>
  <si>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</si>
  <si>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</si>
  <si>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</si>
  <si>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</si>
  <si>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</si>
  <si>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</si>
  <si>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毛呂山町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</si>
  <si>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</si>
  <si>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</si>
  <si>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</si>
  <si>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</si>
  <si>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</si>
  <si>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</si>
  <si>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</si>
  <si>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</si>
  <si>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</si>
  <si>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</si>
  <si>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</si>
  <si>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</si>
  <si>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</si>
  <si>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</si>
  <si>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</si>
  <si>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</si>
  <si>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</si>
  <si>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</si>
  <si>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</si>
  <si>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</si>
  <si>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</si>
  <si>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</si>
  <si>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</si>
  <si>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</si>
  <si>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</si>
  <si>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</si>
  <si>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</si>
  <si>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</si>
  <si>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</si>
  <si>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</si>
  <si>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</si>
  <si>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</si>
  <si>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</si>
  <si>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</si>
  <si>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</si>
  <si>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</si>
  <si>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</si>
  <si>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</si>
  <si>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</si>
  <si>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</si>
  <si>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</si>
  <si>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</si>
  <si>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</si>
  <si>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</si>
  <si>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</si>
  <si>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</si>
  <si>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</si>
  <si>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</si>
  <si>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</si>
  <si>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</si>
  <si>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</si>
  <si>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</si>
  <si>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</si>
  <si>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</si>
  <si>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-1.2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</si>
  <si>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</si>
  <si>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</si>
  <si>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</si>
  <si>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</si>
  <si>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</si>
  <si>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</si>
  <si>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</si>
  <si>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</si>
  <si>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</si>
  <si>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</si>
  <si>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</si>
  <si>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</si>
  <si>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</si>
  <si>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</si>
  <si>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</si>
  <si>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</si>
  <si>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</si>
  <si>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</si>
  <si>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</si>
  <si>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</si>
  <si>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</si>
  <si>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</si>
  <si>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</si>
  <si>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</si>
  <si>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</si>
  <si>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</si>
  <si>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</si>
  <si>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</si>
  <si>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</si>
  <si>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</si>
  <si>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</si>
  <si>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</si>
  <si>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</si>
  <si>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</si>
  <si>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</si>
  <si>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</si>
  <si>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</si>
  <si>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</si>
  <si>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</si>
  <si>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</si>
  <si>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</si>
  <si>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</si>
  <si>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</si>
  <si>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</si>
  <si>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</si>
  <si>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</si>
  <si>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</si>
  <si>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</si>
  <si>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</si>
  <si>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</si>
  <si>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</si>
  <si>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</si>
  <si>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</si>
  <si>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</si>
  <si>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</si>
  <si>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</si>
  <si>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</si>
  <si>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</si>
  <si>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</si>
  <si>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</si>
  <si>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</si>
  <si>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埼玉県毛呂山町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</si>
  <si>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</si>
  <si>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</si>
  <si>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</si>
  <si>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</si>
  <si>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</si>
  <si>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</si>
  <si>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</si>
  <si>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</si>
  <si>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</si>
  <si>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</si>
  <si>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</si>
  <si>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</si>
  <si>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</si>
  <si>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</si>
  <si>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</si>
  <si>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</si>
  <si>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</si>
  <si>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</si>
  <si>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</si>
  <si>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</si>
  <si>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</si>
  <si>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</si>
  <si>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</si>
  <si>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</si>
  <si>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</si>
  <si>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</si>
  <si>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</si>
  <si>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</si>
  <si>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</si>
  <si>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</si>
  <si>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</si>
  <si>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</si>
  <si>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</si>
  <si>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</si>
  <si>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</si>
  <si>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</si>
  <si>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</si>
  <si>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</si>
  <si>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t>
    <phoneticPr fontId="5"/>
  </si>
  <si>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</si>
  <si>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</si>
  <si>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</si>
  <si>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</si>
  <si>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</si>
  <si>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</si>
  <si>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</si>
  <si>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</si>
  <si>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</si>
  <si>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</si>
  <si>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</si>
  <si>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</si>
  <si>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</si>
  <si>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</si>
  <si>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</si>
  <si>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</si>
  <si>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</si>
  <si>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</si>
  <si>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</si>
  <si>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</si>
  <si>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</si>
  <si>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</si>
  <si>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</si>
  <si>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</si>
  <si>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</si>
  <si>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</si>
  <si>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</si>
  <si>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</si>
  <si>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</si>
  <si>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</si>
  <si>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</si>
  <si>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</si>
  <si>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</si>
  <si>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</si>
  <si>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</si>
  <si>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</si>
  <si>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</si>
  <si>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</si>
  <si>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</si>
  <si>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</si>
  <si>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</si>
  <si>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</si>
  <si>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</si>
  <si>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</si>
  <si>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</si>
  <si>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</si>
  <si>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</si>
  <si>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</si>
  <si>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</si>
  <si>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</si>
  <si>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</si>
  <si>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</si>
  <si>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</si>
  <si>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</si>
  <si>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</si>
  <si>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</si>
  <si>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</si>
  <si>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</si>
  <si>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</si>
  <si>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</si>
  <si>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</si>
  <si>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</si>
  <si>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</si>
  <si>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</si>
  <si>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</si>
  <si>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</si>
  <si>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</si>
  <si>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</si>
  <si>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</si>
  <si>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</si>
  <si>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</si>
  <si>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</si>
  <si>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</si>
  <si>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</si>
  <si>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</si>
  <si>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</si>
  <si>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</si>
  <si>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</si>
  <si>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</si>
  <si>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</si>
  <si>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</si>
  <si>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</si>
  <si>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</si>
  <si>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</si>
  <si>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</si>
  <si>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</si>
  <si>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</si>
  <si>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</si>
  <si>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</si>
  <si>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</si>
  <si>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</si>
  <si>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</si>
  <si>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</si>
  <si>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</si>
  <si>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</si>
  <si>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</si>
  <si>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</si>
  <si>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</si>
  <si>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</si>
  <si>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</si>
  <si>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</si>
  <si>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</si>
  <si>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</si>
  <si>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</si>
  <si>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</si>
  <si>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</si>
  <si>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</si>
  <si>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</si>
  <si>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</si>
  <si>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</si>
  <si>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</si>
  <si>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</si>
  <si>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埼玉県毛呂山町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</si>
  <si>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</si>
  <si>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</si>
  <si>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</si>
  <si>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</si>
  <si>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</si>
  <si>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</si>
  <si>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</si>
  <si>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</si>
  <si>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</si>
  <si>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</si>
  <si>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</si>
  <si>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</si>
  <si>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</si>
  <si>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</si>
  <si>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</si>
  <si>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</si>
  <si>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</si>
  <si>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</si>
  <si>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</si>
  <si>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</si>
  <si>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</si>
  <si>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</si>
  <si>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</si>
  <si>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</si>
  <si>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</si>
  <si>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</si>
  <si>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</si>
  <si>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</si>
  <si>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</si>
  <si>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</si>
  <si>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</si>
  <si>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</si>
  <si>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</si>
  <si>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</si>
  <si>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</si>
  <si>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</si>
  <si>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水道事業特別会計</t>
    <phoneticPr fontId="5"/>
  </si>
  <si>
    <t>法適用企業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</si>
  <si>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</si>
  <si>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</si>
  <si>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</si>
  <si>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</si>
  <si>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</si>
  <si>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</si>
  <si>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</si>
  <si>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</si>
  <si>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</si>
  <si>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</si>
  <si>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</si>
  <si>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</si>
  <si>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</si>
  <si>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</si>
  <si>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</si>
  <si>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</si>
  <si>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</si>
  <si>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</si>
  <si>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</si>
  <si>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</si>
  <si>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</si>
  <si>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</si>
  <si>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</si>
  <si>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</si>
  <si>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</si>
  <si>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</si>
  <si>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</si>
  <si>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</si>
  <si>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</si>
  <si>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</si>
  <si>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</si>
  <si>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</si>
  <si>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</si>
  <si>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</si>
  <si>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</si>
  <si>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</si>
  <si>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</si>
  <si>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</si>
  <si>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</si>
  <si>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</si>
  <si>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</si>
  <si>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</si>
  <si>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</si>
  <si>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</si>
  <si>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</si>
  <si>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</si>
  <si>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</si>
  <si>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</si>
  <si>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</si>
  <si>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</si>
  <si>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</si>
  <si>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</si>
  <si>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</si>
  <si>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</si>
  <si>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</si>
  <si>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</si>
  <si>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</si>
  <si>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</si>
  <si>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</si>
  <si>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</si>
  <si>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</si>
  <si>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</si>
  <si>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</si>
  <si>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</si>
  <si>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</si>
  <si>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</si>
  <si>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</si>
  <si>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</si>
  <si>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</si>
  <si>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</si>
  <si>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</si>
  <si>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</si>
  <si>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</si>
  <si>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</si>
  <si>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</si>
  <si>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</si>
  <si>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</si>
  <si>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</si>
  <si>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</si>
  <si>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</si>
  <si>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</si>
  <si>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</si>
  <si>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</si>
  <si>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</si>
  <si>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</si>
  <si>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</si>
  <si>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</si>
  <si>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</si>
  <si>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</si>
  <si>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</si>
  <si>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</si>
  <si>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</si>
  <si>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</si>
  <si>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</si>
  <si>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</si>
  <si>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</si>
  <si>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</si>
  <si>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</si>
  <si>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</si>
  <si>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</si>
  <si>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</si>
  <si>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</si>
  <si>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</si>
  <si>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</si>
  <si>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</si>
  <si>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</si>
  <si>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</si>
  <si>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</si>
  <si>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</si>
  <si>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</si>
  <si>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</si>
  <si>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</si>
  <si>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</si>
  <si>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</si>
  <si>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</si>
  <si>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</si>
  <si>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</si>
  <si>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</si>
  <si>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</si>
  <si>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</si>
  <si>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</si>
  <si>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</si>
  <si>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</si>
  <si>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</si>
  <si>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</si>
  <si>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</si>
  <si>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</si>
  <si>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</si>
  <si>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</si>
  <si>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</si>
  <si>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</si>
  <si>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</si>
  <si>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</si>
  <si>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</si>
  <si>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</si>
  <si>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</si>
  <si>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</si>
  <si>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</si>
  <si>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</si>
  <si>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</si>
  <si>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</si>
  <si>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</si>
  <si>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</si>
  <si>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</si>
  <si>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</si>
  <si>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</si>
  <si>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</si>
  <si>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</si>
  <si>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</si>
  <si>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</si>
  <si>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3.22</t>
  </si>
  <si>
    <t>▲ 0.49</t>
  </si>
  <si>
    <t>水道事業特別会計</t>
  </si>
  <si>
    <t>一般会計</t>
  </si>
  <si>
    <t>介護保険特別会計</t>
  </si>
  <si>
    <t>国民健康保険特別会計</t>
  </si>
  <si>
    <t>農業集落排水事業特別会計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</si>
  <si>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</si>
  <si>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</si>
  <si>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</si>
  <si>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</si>
  <si>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</si>
  <si>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</si>
  <si>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</si>
  <si>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</si>
  <si>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</si>
  <si>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株式会社　もろやま創成舎</t>
    <rPh sb="0" eb="2">
      <t>カブシキ</t>
    </rPh>
    <rPh sb="2" eb="4">
      <t>カイシャ</t>
    </rPh>
    <rPh sb="9" eb="11">
      <t>ソウセイ</t>
    </rPh>
    <rPh sb="11" eb="12">
      <t>シャ</t>
    </rPh>
    <phoneticPr fontId="2"/>
  </si>
  <si>
    <t>-</t>
    <phoneticPr fontId="2"/>
  </si>
  <si>
    <t>毛呂山・越生・鳩山公共下水道組合</t>
    <rPh sb="0" eb="3">
      <t>モロヤマ</t>
    </rPh>
    <rPh sb="4" eb="6">
      <t>オゴセ</t>
    </rPh>
    <rPh sb="7" eb="9">
      <t>ハトヤマ</t>
    </rPh>
    <rPh sb="9" eb="11">
      <t>コウキョウ</t>
    </rPh>
    <rPh sb="11" eb="14">
      <t>ゲスイドウ</t>
    </rPh>
    <rPh sb="14" eb="16">
      <t>クミアイ</t>
    </rPh>
    <phoneticPr fontId="2"/>
  </si>
  <si>
    <t>西入間広域消防組合</t>
    <rPh sb="0" eb="1">
      <t>ニシ</t>
    </rPh>
    <rPh sb="1" eb="3">
      <t>イルマ</t>
    </rPh>
    <rPh sb="3" eb="5">
      <t>コウイキ</t>
    </rPh>
    <rPh sb="5" eb="7">
      <t>ショウボウ</t>
    </rPh>
    <rPh sb="7" eb="9">
      <t>クミアイ</t>
    </rPh>
    <phoneticPr fontId="2"/>
  </si>
  <si>
    <t>埼玉西部環境保全組合</t>
    <rPh sb="0" eb="2">
      <t>サイタマ</t>
    </rPh>
    <rPh sb="2" eb="4">
      <t>セイブ</t>
    </rPh>
    <rPh sb="4" eb="6">
      <t>カンキョウ</t>
    </rPh>
    <rPh sb="6" eb="8">
      <t>ホゼン</t>
    </rPh>
    <rPh sb="8" eb="10">
      <t>クミアイ</t>
    </rPh>
    <phoneticPr fontId="2"/>
  </si>
  <si>
    <t>坂戸地区衛生組合</t>
    <rPh sb="0" eb="2">
      <t>サカド</t>
    </rPh>
    <rPh sb="2" eb="4">
      <t>チク</t>
    </rPh>
    <rPh sb="4" eb="6">
      <t>エイセイ</t>
    </rPh>
    <rPh sb="6" eb="8">
      <t>クミアイ</t>
    </rPh>
    <phoneticPr fontId="2"/>
  </si>
  <si>
    <t>広域静苑組合</t>
    <rPh sb="0" eb="2">
      <t>コウイキ</t>
    </rPh>
    <rPh sb="2" eb="3">
      <t>セイ</t>
    </rPh>
    <rPh sb="3" eb="4">
      <t>エン</t>
    </rPh>
    <rPh sb="4" eb="6">
      <t>クミアイ</t>
    </rPh>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</si>
  <si>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2"/>
  </si>
  <si>
    <t>埼玉県市町村総合事務組合</t>
    <phoneticPr fontId="2"/>
  </si>
  <si>
    <t>彩の国さいたま人づくり広域連合</t>
    <rPh sb="0" eb="1">
      <t>サイ</t>
    </rPh>
    <rPh sb="2" eb="3">
      <t>クニ</t>
    </rPh>
    <rPh sb="7" eb="8">
      <t>ヒト</t>
    </rPh>
    <rPh sb="11" eb="13">
      <t>コウイキ</t>
    </rPh>
    <rPh sb="13" eb="15">
      <t>レンゴウ</t>
    </rPh>
    <phoneticPr fontId="2"/>
  </si>
  <si>
    <t>福祉基金</t>
    <rPh sb="0" eb="2">
      <t>フクシ</t>
    </rPh>
    <rPh sb="2" eb="4">
      <t>キキン</t>
    </rPh>
    <phoneticPr fontId="5"/>
  </si>
  <si>
    <t>公共施設整備基金</t>
    <rPh sb="0" eb="2">
      <t>コウキョウ</t>
    </rPh>
    <rPh sb="2" eb="4">
      <t>シセツ</t>
    </rPh>
    <rPh sb="4" eb="6">
      <t>セイビ</t>
    </rPh>
    <rPh sb="6" eb="8">
      <t>キキン</t>
    </rPh>
    <phoneticPr fontId="2"/>
  </si>
  <si>
    <t>緑の基金</t>
    <rPh sb="0" eb="1">
      <t>ミドリ</t>
    </rPh>
    <rPh sb="2" eb="4">
      <t>キキン</t>
    </rPh>
    <phoneticPr fontId="2"/>
  </si>
  <si>
    <t>ふるさと納税基金</t>
    <rPh sb="4" eb="6">
      <t>ノウゼイ</t>
    </rPh>
    <rPh sb="6" eb="8">
      <t>キキン</t>
    </rPh>
    <phoneticPr fontId="2"/>
  </si>
  <si>
    <t>子ども・子育てゆめ基金</t>
    <rPh sb="0" eb="1">
      <t>コ</t>
    </rPh>
    <rPh sb="4" eb="6">
      <t>コソダ</t>
    </rPh>
    <rPh sb="9" eb="11">
      <t>キキン</t>
    </rPh>
    <phoneticPr fontId="2"/>
  </si>
  <si>
    <t>一般会計</t>
    <rPh sb="0" eb="2">
      <t>イッパン</t>
    </rPh>
    <rPh sb="2" eb="4">
      <t>カイケイ</t>
    </rPh>
    <phoneticPr fontId="2"/>
  </si>
  <si>
    <t>特別会計</t>
    <rPh sb="0" eb="2">
      <t>トクベツ</t>
    </rPh>
    <rPh sb="2" eb="4">
      <t>カイケイ</t>
    </rPh>
    <phoneticPr fontId="2"/>
  </si>
  <si>
    <t>交通災害特別会計</t>
    <rPh sb="0" eb="2">
      <t>コウツウ</t>
    </rPh>
    <rPh sb="2" eb="4">
      <t>サイガイ</t>
    </rPh>
    <rPh sb="4" eb="6">
      <t>トクベツ</t>
    </rPh>
    <rPh sb="6" eb="8">
      <t>カイケイ</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</si>
  <si>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</si>
  <si>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</si>
  <si>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</si>
  <si>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</si>
  <si>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</si>
  <si>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主に地方債残高が減少した結果、将来負担比率は減少したものの、依然として類似団体平均よりは高い数値となっている。実質公債費比率ついては前年度と比較し0.2%減少し、類似団体平均との乖離も小さくなった。引き続き、交付税措置が有利な地方債を使用する等、適正な地方債管理に努めていく。</t>
    <rPh sb="1" eb="2">
      <t>オモ</t>
    </rPh>
    <rPh sb="3" eb="6">
      <t>チホウサイ</t>
    </rPh>
    <rPh sb="6" eb="8">
      <t>ザンダカ</t>
    </rPh>
    <rPh sb="9" eb="11">
      <t>ゲンショウ</t>
    </rPh>
    <rPh sb="13" eb="15">
      <t>ケッカ</t>
    </rPh>
    <rPh sb="16" eb="18">
      <t>ショウライ</t>
    </rPh>
    <rPh sb="18" eb="20">
      <t>フタン</t>
    </rPh>
    <rPh sb="20" eb="22">
      <t>ヒリツ</t>
    </rPh>
    <rPh sb="23" eb="25">
      <t>ゲンショウ</t>
    </rPh>
    <rPh sb="31" eb="33">
      <t>イゼン</t>
    </rPh>
    <rPh sb="36" eb="38">
      <t>ルイジ</t>
    </rPh>
    <rPh sb="38" eb="40">
      <t>ダンタイ</t>
    </rPh>
    <rPh sb="40" eb="42">
      <t>ヘイキン</t>
    </rPh>
    <rPh sb="45" eb="46">
      <t>タカ</t>
    </rPh>
    <rPh sb="47" eb="49">
      <t>スウチ</t>
    </rPh>
    <rPh sb="56" eb="58">
      <t>ジッシツ</t>
    </rPh>
    <rPh sb="58" eb="61">
      <t>コウサイヒ</t>
    </rPh>
    <rPh sb="61" eb="63">
      <t>ヒリツ</t>
    </rPh>
    <rPh sb="67" eb="70">
      <t>ゼンネンド</t>
    </rPh>
    <rPh sb="71" eb="73">
      <t>ヒカク</t>
    </rPh>
    <rPh sb="78" eb="80">
      <t>ゲンショウ</t>
    </rPh>
    <rPh sb="82" eb="84">
      <t>ルイジ</t>
    </rPh>
    <rPh sb="84" eb="86">
      <t>ダンタイ</t>
    </rPh>
    <rPh sb="86" eb="88">
      <t>ヘイキン</t>
    </rPh>
    <rPh sb="90" eb="92">
      <t>カイリ</t>
    </rPh>
    <rPh sb="93" eb="94">
      <t>チイ</t>
    </rPh>
    <rPh sb="100" eb="101">
      <t>ヒ</t>
    </rPh>
    <rPh sb="102" eb="103">
      <t>ツヅ</t>
    </rPh>
    <rPh sb="105" eb="108">
      <t>コウフゼイ</t>
    </rPh>
    <rPh sb="108" eb="110">
      <t>ソチ</t>
    </rPh>
    <rPh sb="111" eb="113">
      <t>ユウリ</t>
    </rPh>
    <rPh sb="114" eb="117">
      <t>チホウサイ</t>
    </rPh>
    <rPh sb="118" eb="120">
      <t>シヨウ</t>
    </rPh>
    <rPh sb="122" eb="123">
      <t>ナド</t>
    </rPh>
    <rPh sb="124" eb="126">
      <t>テキセイ</t>
    </rPh>
    <rPh sb="127" eb="130">
      <t>チホウサイ</t>
    </rPh>
    <rPh sb="130" eb="132">
      <t>カンリ</t>
    </rPh>
    <rPh sb="133" eb="134">
      <t>ツト</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</si>
  <si>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</si>
  <si>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</si>
  <si>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</si>
  <si>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有形固定資産減価償却率は、平成30年度以降上昇の一途を辿っており、類似団体平均との乖離が大きくなっている。また、将来負担比率については元金償還額が新規地方債借入額を上回ったこと等から前年度と比較し1.3%減少したものの、類似団体との比較においては25.1%高い結果となった。計画的な施設の更新や、引き続き起債の適正な運用等を図り、各比率の低下に努めていく。</t>
    <rPh sb="34" eb="36">
      <t>ルイジ</t>
    </rPh>
    <rPh sb="36" eb="38">
      <t>ダンタイ</t>
    </rPh>
    <rPh sb="45" eb="46">
      <t>オオ</t>
    </rPh>
    <rPh sb="159" eb="161">
      <t>ウンヨウ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</si>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</sst>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598D1AA3-632E-4E24-8F63-1B6B039D07FC}"/>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47387</c:v>
                </c:pt>
                <c:pt idx="1">
                  <c:v>51264</c:v>
                </c:pt>
                <c:pt idx="2">
                  <c:v>52068</c:v>
                </c:pt>
                <c:pt idx="3">
                  <c:v>47161</c:v>
                </c:pt>
                <c:pt idx="4">
                  <c:v>43423</c:v>
                </c:pt>
              </c:numCache>
            </c:numRef>
          </c:val>
          <c:smooth val="0"/>
          <c:extLst>
            <c:ext xmlns:c16="http://schemas.microsoft.com/office/drawing/2014/chart" uri="{C3380CC4-5D6E-409C-BE32-E72D297353CC}">
              <c16:uniqueId val="{00000000-B81F-41C9-8B7D-50462966F41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14717</c:v>
                </c:pt>
                <c:pt idx="1">
                  <c:v>12786</c:v>
                </c:pt>
                <c:pt idx="2">
                  <c:v>9967</c:v>
                </c:pt>
                <c:pt idx="3">
                  <c:v>6544</c:v>
                </c:pt>
                <c:pt idx="4">
                  <c:v>8900</c:v>
                </c:pt>
              </c:numCache>
            </c:numRef>
          </c:val>
          <c:smooth val="0"/>
          <c:extLst>
            <c:ext xmlns:c16="http://schemas.microsoft.com/office/drawing/2014/chart" uri="{C3380CC4-5D6E-409C-BE32-E72D297353CC}">
              <c16:uniqueId val="{00000001-B81F-41C9-8B7D-50462966F41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4.03</c:v>
                </c:pt>
                <c:pt idx="1">
                  <c:v>4.8899999999999997</c:v>
                </c:pt>
                <c:pt idx="2">
                  <c:v>6.14</c:v>
                </c:pt>
                <c:pt idx="3">
                  <c:v>5.81</c:v>
                </c:pt>
                <c:pt idx="4">
                  <c:v>6.49</c:v>
                </c:pt>
              </c:numCache>
            </c:numRef>
          </c:val>
          <c:extLst>
            <c:ext xmlns:c16="http://schemas.microsoft.com/office/drawing/2014/chart" uri="{C3380CC4-5D6E-409C-BE32-E72D297353CC}">
              <c16:uniqueId val="{00000000-61C4-404C-A857-4BB4F88F1ED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8.92</c:v>
                </c:pt>
                <c:pt idx="1">
                  <c:v>7.64</c:v>
                </c:pt>
                <c:pt idx="2">
                  <c:v>8.49</c:v>
                </c:pt>
                <c:pt idx="3">
                  <c:v>13.81</c:v>
                </c:pt>
                <c:pt idx="4">
                  <c:v>15.86</c:v>
                </c:pt>
              </c:numCache>
            </c:numRef>
          </c:val>
          <c:extLst>
            <c:ext xmlns:c16="http://schemas.microsoft.com/office/drawing/2014/chart" uri="{C3380CC4-5D6E-409C-BE32-E72D297353CC}">
              <c16:uniqueId val="{00000001-61C4-404C-A857-4BB4F88F1ED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-3.22</c:v>
                </c:pt>
                <c:pt idx="1">
                  <c:v>-0.49</c:v>
                </c:pt>
                <c:pt idx="2">
                  <c:v>2.71</c:v>
                </c:pt>
                <c:pt idx="3">
                  <c:v>5.84</c:v>
                </c:pt>
                <c:pt idx="4">
                  <c:v>2.1800000000000002</c:v>
                </c:pt>
              </c:numCache>
            </c:numRef>
          </c:val>
          <c:smooth val="0"/>
          <c:extLst>
            <c:ext xmlns:c16="http://schemas.microsoft.com/office/drawing/2014/chart" uri="{C3380CC4-5D6E-409C-BE32-E72D297353CC}">
              <c16:uniqueId val="{00000002-61C4-404C-A857-4BB4F88F1ED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CC5-4E05-8C1B-FB3B36AA5DF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CC5-4E05-8C1B-FB3B36AA5DF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CC5-4E05-8C1B-FB3B36AA5DF4}"/>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0CC5-4E05-8C1B-FB3B36AA5DF4}"/>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0.11</c:v>
                </c:pt>
                <c:pt idx="2">
                  <c:v>#N/A</c:v>
                </c:pt>
                <c:pt idx="3">
                  <c:v>0.12</c:v>
                </c:pt>
                <c:pt idx="4">
                  <c:v>#N/A</c:v>
                </c:pt>
                <c:pt idx="5">
                  <c:v>0.11</c:v>
                </c:pt>
                <c:pt idx="6">
                  <c:v>#N/A</c:v>
                </c:pt>
                <c:pt idx="7">
                  <c:v>0.2</c:v>
                </c:pt>
                <c:pt idx="8">
                  <c:v>#N/A</c:v>
                </c:pt>
                <c:pt idx="9">
                  <c:v>7.0000000000000007E-2</c:v>
                </c:pt>
              </c:numCache>
            </c:numRef>
          </c:val>
          <c:extLst>
            <c:ext xmlns:c16="http://schemas.microsoft.com/office/drawing/2014/chart" uri="{C3380CC4-5D6E-409C-BE32-E72D297353CC}">
              <c16:uniqueId val="{00000004-0CC5-4E05-8C1B-FB3B36AA5DF4}"/>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0.04</c:v>
                </c:pt>
                <c:pt idx="2">
                  <c:v>#N/A</c:v>
                </c:pt>
                <c:pt idx="3">
                  <c:v>7.0000000000000007E-2</c:v>
                </c:pt>
                <c:pt idx="4">
                  <c:v>#N/A</c:v>
                </c:pt>
                <c:pt idx="5">
                  <c:v>0.02</c:v>
                </c:pt>
                <c:pt idx="6">
                  <c:v>#N/A</c:v>
                </c:pt>
                <c:pt idx="7">
                  <c:v>0.06</c:v>
                </c:pt>
                <c:pt idx="8">
                  <c:v>#N/A</c:v>
                </c:pt>
                <c:pt idx="9">
                  <c:v>0.08</c:v>
                </c:pt>
              </c:numCache>
            </c:numRef>
          </c:val>
          <c:extLst>
            <c:ext xmlns:c16="http://schemas.microsoft.com/office/drawing/2014/chart" uri="{C3380CC4-5D6E-409C-BE32-E72D297353CC}">
              <c16:uniqueId val="{00000005-0CC5-4E05-8C1B-FB3B36AA5DF4}"/>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1.84</c:v>
                </c:pt>
                <c:pt idx="2">
                  <c:v>#N/A</c:v>
                </c:pt>
                <c:pt idx="3">
                  <c:v>1.88</c:v>
                </c:pt>
                <c:pt idx="4">
                  <c:v>#N/A</c:v>
                </c:pt>
                <c:pt idx="5">
                  <c:v>1.9</c:v>
                </c:pt>
                <c:pt idx="6">
                  <c:v>#N/A</c:v>
                </c:pt>
                <c:pt idx="7">
                  <c:v>1.89</c:v>
                </c:pt>
                <c:pt idx="8">
                  <c:v>#N/A</c:v>
                </c:pt>
                <c:pt idx="9">
                  <c:v>1.41</c:v>
                </c:pt>
              </c:numCache>
            </c:numRef>
          </c:val>
          <c:extLst>
            <c:ext xmlns:c16="http://schemas.microsoft.com/office/drawing/2014/chart" uri="{C3380CC4-5D6E-409C-BE32-E72D297353CC}">
              <c16:uniqueId val="{00000006-0CC5-4E05-8C1B-FB3B36AA5DF4}"/>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1.52</c:v>
                </c:pt>
                <c:pt idx="2">
                  <c:v>#N/A</c:v>
                </c:pt>
                <c:pt idx="3">
                  <c:v>1.32</c:v>
                </c:pt>
                <c:pt idx="4">
                  <c:v>#N/A</c:v>
                </c:pt>
                <c:pt idx="5">
                  <c:v>1.89</c:v>
                </c:pt>
                <c:pt idx="6">
                  <c:v>#N/A</c:v>
                </c:pt>
                <c:pt idx="7">
                  <c:v>1.38</c:v>
                </c:pt>
                <c:pt idx="8">
                  <c:v>#N/A</c:v>
                </c:pt>
                <c:pt idx="9">
                  <c:v>1.83</c:v>
                </c:pt>
              </c:numCache>
            </c:numRef>
          </c:val>
          <c:extLst>
            <c:ext xmlns:c16="http://schemas.microsoft.com/office/drawing/2014/chart" uri="{C3380CC4-5D6E-409C-BE32-E72D297353CC}">
              <c16:uniqueId val="{00000007-0CC5-4E05-8C1B-FB3B36AA5DF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4.03</c:v>
                </c:pt>
                <c:pt idx="2">
                  <c:v>#N/A</c:v>
                </c:pt>
                <c:pt idx="3">
                  <c:v>4.88</c:v>
                </c:pt>
                <c:pt idx="4">
                  <c:v>#N/A</c:v>
                </c:pt>
                <c:pt idx="5">
                  <c:v>6.14</c:v>
                </c:pt>
                <c:pt idx="6">
                  <c:v>#N/A</c:v>
                </c:pt>
                <c:pt idx="7">
                  <c:v>5.81</c:v>
                </c:pt>
                <c:pt idx="8">
                  <c:v>#N/A</c:v>
                </c:pt>
                <c:pt idx="9">
                  <c:v>6.48</c:v>
                </c:pt>
              </c:numCache>
            </c:numRef>
          </c:val>
          <c:extLst>
            <c:ext xmlns:c16="http://schemas.microsoft.com/office/drawing/2014/chart" uri="{C3380CC4-5D6E-409C-BE32-E72D297353CC}">
              <c16:uniqueId val="{00000008-0CC5-4E05-8C1B-FB3B36AA5DF4}"/>
            </c:ext>
          </c:extLst>
        </c:ser>
        <c:ser>
          <c:idx val="9"/>
          <c:order val="9"/>
          <c:tx>
            <c:strRef>
              <c:f>データシート!$A$36</c:f>
              <c:strCache>
                <c:ptCount val="1"/>
                <c:pt idx="0">
                  <c:v>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7.17</c:v>
                </c:pt>
                <c:pt idx="2">
                  <c:v>#N/A</c:v>
                </c:pt>
                <c:pt idx="3">
                  <c:v>7.06</c:v>
                </c:pt>
                <c:pt idx="4">
                  <c:v>#N/A</c:v>
                </c:pt>
                <c:pt idx="5">
                  <c:v>6.79</c:v>
                </c:pt>
                <c:pt idx="6">
                  <c:v>#N/A</c:v>
                </c:pt>
                <c:pt idx="7">
                  <c:v>7.27</c:v>
                </c:pt>
                <c:pt idx="8">
                  <c:v>#N/A</c:v>
                </c:pt>
                <c:pt idx="9">
                  <c:v>8.6199999999999992</c:v>
                </c:pt>
              </c:numCache>
            </c:numRef>
          </c:val>
          <c:extLst>
            <c:ext xmlns:c16="http://schemas.microsoft.com/office/drawing/2014/chart" uri="{C3380CC4-5D6E-409C-BE32-E72D297353CC}">
              <c16:uniqueId val="{00000009-0CC5-4E05-8C1B-FB3B36AA5DF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856</c:v>
                </c:pt>
                <c:pt idx="5">
                  <c:v>869</c:v>
                </c:pt>
                <c:pt idx="8">
                  <c:v>901</c:v>
                </c:pt>
                <c:pt idx="11">
                  <c:v>913</c:v>
                </c:pt>
                <c:pt idx="14">
                  <c:v>914</c:v>
                </c:pt>
              </c:numCache>
            </c:numRef>
          </c:val>
          <c:extLst>
            <c:ext xmlns:c16="http://schemas.microsoft.com/office/drawing/2014/chart" uri="{C3380CC4-5D6E-409C-BE32-E72D297353CC}">
              <c16:uniqueId val="{00000000-675D-44AC-AE2D-351B74F2473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75D-44AC-AE2D-351B74F2473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75D-44AC-AE2D-351B74F2473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355</c:v>
                </c:pt>
                <c:pt idx="3">
                  <c:v>405</c:v>
                </c:pt>
                <c:pt idx="6">
                  <c:v>400</c:v>
                </c:pt>
                <c:pt idx="9">
                  <c:v>406</c:v>
                </c:pt>
                <c:pt idx="12">
                  <c:v>386</c:v>
                </c:pt>
              </c:numCache>
            </c:numRef>
          </c:val>
          <c:extLst>
            <c:ext xmlns:c16="http://schemas.microsoft.com/office/drawing/2014/chart" uri="{C3380CC4-5D6E-409C-BE32-E72D297353CC}">
              <c16:uniqueId val="{00000003-675D-44AC-AE2D-351B74F2473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16</c:v>
                </c:pt>
                <c:pt idx="3">
                  <c:v>16</c:v>
                </c:pt>
                <c:pt idx="6">
                  <c:v>16</c:v>
                </c:pt>
                <c:pt idx="9">
                  <c:v>16</c:v>
                </c:pt>
                <c:pt idx="12">
                  <c:v>16</c:v>
                </c:pt>
              </c:numCache>
            </c:numRef>
          </c:val>
          <c:extLst>
            <c:ext xmlns:c16="http://schemas.microsoft.com/office/drawing/2014/chart" uri="{C3380CC4-5D6E-409C-BE32-E72D297353CC}">
              <c16:uniqueId val="{00000004-675D-44AC-AE2D-351B74F2473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75D-44AC-AE2D-351B74F2473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75D-44AC-AE2D-351B74F2473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931</c:v>
                </c:pt>
                <c:pt idx="3">
                  <c:v>982</c:v>
                </c:pt>
                <c:pt idx="6">
                  <c:v>1014</c:v>
                </c:pt>
                <c:pt idx="9">
                  <c:v>1035</c:v>
                </c:pt>
                <c:pt idx="12">
                  <c:v>1055</c:v>
                </c:pt>
              </c:numCache>
            </c:numRef>
          </c:val>
          <c:extLst>
            <c:ext xmlns:c16="http://schemas.microsoft.com/office/drawing/2014/chart" uri="{C3380CC4-5D6E-409C-BE32-E72D297353CC}">
              <c16:uniqueId val="{00000007-675D-44AC-AE2D-351B74F2473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446</c:v>
                </c:pt>
                <c:pt idx="2">
                  <c:v>#N/A</c:v>
                </c:pt>
                <c:pt idx="3">
                  <c:v>#N/A</c:v>
                </c:pt>
                <c:pt idx="4">
                  <c:v>534</c:v>
                </c:pt>
                <c:pt idx="5">
                  <c:v>#N/A</c:v>
                </c:pt>
                <c:pt idx="6">
                  <c:v>#N/A</c:v>
                </c:pt>
                <c:pt idx="7">
                  <c:v>529</c:v>
                </c:pt>
                <c:pt idx="8">
                  <c:v>#N/A</c:v>
                </c:pt>
                <c:pt idx="9">
                  <c:v>#N/A</c:v>
                </c:pt>
                <c:pt idx="10">
                  <c:v>544</c:v>
                </c:pt>
                <c:pt idx="11">
                  <c:v>#N/A</c:v>
                </c:pt>
                <c:pt idx="12">
                  <c:v>#N/A</c:v>
                </c:pt>
                <c:pt idx="13">
                  <c:v>543</c:v>
                </c:pt>
                <c:pt idx="14">
                  <c:v>#N/A</c:v>
                </c:pt>
              </c:numCache>
            </c:numRef>
          </c:val>
          <c:smooth val="0"/>
          <c:extLst>
            <c:ext xmlns:c16="http://schemas.microsoft.com/office/drawing/2014/chart" uri="{C3380CC4-5D6E-409C-BE32-E72D297353CC}">
              <c16:uniqueId val="{00000008-675D-44AC-AE2D-351B74F2473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9954</c:v>
                </c:pt>
                <c:pt idx="5">
                  <c:v>9935</c:v>
                </c:pt>
                <c:pt idx="8">
                  <c:v>9742</c:v>
                </c:pt>
                <c:pt idx="11">
                  <c:v>9691</c:v>
                </c:pt>
                <c:pt idx="14">
                  <c:v>9545</c:v>
                </c:pt>
              </c:numCache>
            </c:numRef>
          </c:val>
          <c:extLst>
            <c:ext xmlns:c16="http://schemas.microsoft.com/office/drawing/2014/chart" uri="{C3380CC4-5D6E-409C-BE32-E72D297353CC}">
              <c16:uniqueId val="{00000000-B6A1-4B6A-A46B-87A91BB4929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1038</c:v>
                </c:pt>
                <c:pt idx="5">
                  <c:v>912</c:v>
                </c:pt>
                <c:pt idx="8">
                  <c:v>816</c:v>
                </c:pt>
                <c:pt idx="11">
                  <c:v>712</c:v>
                </c:pt>
                <c:pt idx="14">
                  <c:v>626</c:v>
                </c:pt>
              </c:numCache>
            </c:numRef>
          </c:val>
          <c:extLst>
            <c:ext xmlns:c16="http://schemas.microsoft.com/office/drawing/2014/chart" uri="{C3380CC4-5D6E-409C-BE32-E72D297353CC}">
              <c16:uniqueId val="{00000001-B6A1-4B6A-A46B-87A91BB4929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1617</c:v>
                </c:pt>
                <c:pt idx="5">
                  <c:v>1543</c:v>
                </c:pt>
                <c:pt idx="8">
                  <c:v>1891</c:v>
                </c:pt>
                <c:pt idx="11">
                  <c:v>2614</c:v>
                </c:pt>
                <c:pt idx="14">
                  <c:v>2826</c:v>
                </c:pt>
              </c:numCache>
            </c:numRef>
          </c:val>
          <c:extLst>
            <c:ext xmlns:c16="http://schemas.microsoft.com/office/drawing/2014/chart" uri="{C3380CC4-5D6E-409C-BE32-E72D297353CC}">
              <c16:uniqueId val="{00000002-B6A1-4B6A-A46B-87A91BB4929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6A1-4B6A-A46B-87A91BB4929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6A1-4B6A-A46B-87A91BB4929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6A1-4B6A-A46B-87A91BB4929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1517</c:v>
                </c:pt>
                <c:pt idx="3">
                  <c:v>1489</c:v>
                </c:pt>
                <c:pt idx="6">
                  <c:v>1497</c:v>
                </c:pt>
                <c:pt idx="9">
                  <c:v>1565</c:v>
                </c:pt>
                <c:pt idx="12">
                  <c:v>1624</c:v>
                </c:pt>
              </c:numCache>
            </c:numRef>
          </c:val>
          <c:extLst>
            <c:ext xmlns:c16="http://schemas.microsoft.com/office/drawing/2014/chart" uri="{C3380CC4-5D6E-409C-BE32-E72D297353CC}">
              <c16:uniqueId val="{00000006-B6A1-4B6A-A46B-87A91BB4929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3404</c:v>
                </c:pt>
                <c:pt idx="3">
                  <c:v>3602</c:v>
                </c:pt>
                <c:pt idx="6">
                  <c:v>3779</c:v>
                </c:pt>
                <c:pt idx="9">
                  <c:v>4196</c:v>
                </c:pt>
                <c:pt idx="12">
                  <c:v>4865</c:v>
                </c:pt>
              </c:numCache>
            </c:numRef>
          </c:val>
          <c:extLst>
            <c:ext xmlns:c16="http://schemas.microsoft.com/office/drawing/2014/chart" uri="{C3380CC4-5D6E-409C-BE32-E72D297353CC}">
              <c16:uniqueId val="{00000007-B6A1-4B6A-A46B-87A91BB4929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160</c:v>
                </c:pt>
                <c:pt idx="3">
                  <c:v>145</c:v>
                </c:pt>
                <c:pt idx="6">
                  <c:v>128</c:v>
                </c:pt>
                <c:pt idx="9">
                  <c:v>117</c:v>
                </c:pt>
                <c:pt idx="12">
                  <c:v>103</c:v>
                </c:pt>
              </c:numCache>
            </c:numRef>
          </c:val>
          <c:extLst>
            <c:ext xmlns:c16="http://schemas.microsoft.com/office/drawing/2014/chart" uri="{C3380CC4-5D6E-409C-BE32-E72D297353CC}">
              <c16:uniqueId val="{00000008-B6A1-4B6A-A46B-87A91BB4929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6A1-4B6A-A46B-87A91BB4929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10377</c:v>
                </c:pt>
                <c:pt idx="3">
                  <c:v>9935</c:v>
                </c:pt>
                <c:pt idx="6">
                  <c:v>9475</c:v>
                </c:pt>
                <c:pt idx="9">
                  <c:v>8985</c:v>
                </c:pt>
                <c:pt idx="12">
                  <c:v>8111</c:v>
                </c:pt>
              </c:numCache>
            </c:numRef>
          </c:val>
          <c:extLst>
            <c:ext xmlns:c16="http://schemas.microsoft.com/office/drawing/2014/chart" uri="{C3380CC4-5D6E-409C-BE32-E72D297353CC}">
              <c16:uniqueId val="{0000000A-B6A1-4B6A-A46B-87A91BB4929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2851</c:v>
                </c:pt>
                <c:pt idx="2">
                  <c:v>#N/A</c:v>
                </c:pt>
                <c:pt idx="3">
                  <c:v>#N/A</c:v>
                </c:pt>
                <c:pt idx="4">
                  <c:v>2782</c:v>
                </c:pt>
                <c:pt idx="5">
                  <c:v>#N/A</c:v>
                </c:pt>
                <c:pt idx="6">
                  <c:v>#N/A</c:v>
                </c:pt>
                <c:pt idx="7">
                  <c:v>2430</c:v>
                </c:pt>
                <c:pt idx="8">
                  <c:v>#N/A</c:v>
                </c:pt>
                <c:pt idx="9">
                  <c:v>#N/A</c:v>
                </c:pt>
                <c:pt idx="10">
                  <c:v>1844</c:v>
                </c:pt>
                <c:pt idx="11">
                  <c:v>#N/A</c:v>
                </c:pt>
                <c:pt idx="12">
                  <c:v>#N/A</c:v>
                </c:pt>
                <c:pt idx="13">
                  <c:v>1706</c:v>
                </c:pt>
                <c:pt idx="14">
                  <c:v>#N/A</c:v>
                </c:pt>
              </c:numCache>
            </c:numRef>
          </c:val>
          <c:smooth val="0"/>
          <c:extLst>
            <c:ext xmlns:c16="http://schemas.microsoft.com/office/drawing/2014/chart" uri="{C3380CC4-5D6E-409C-BE32-E72D297353CC}">
              <c16:uniqueId val="{0000000B-B6A1-4B6A-A46B-87A91BB4929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591</c:v>
                </c:pt>
                <c:pt idx="1">
                  <c:v>1021</c:v>
                </c:pt>
                <c:pt idx="2">
                  <c:v>1141</c:v>
                </c:pt>
              </c:numCache>
            </c:numRef>
          </c:val>
          <c:extLst>
            <c:ext xmlns:c16="http://schemas.microsoft.com/office/drawing/2014/chart" uri="{C3380CC4-5D6E-409C-BE32-E72D297353CC}">
              <c16:uniqueId val="{00000000-0376-4689-9AD4-1C44C8A517C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0376-4689-9AD4-1C44C8A517C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675</c:v>
                </c:pt>
                <c:pt idx="1">
                  <c:v>1018</c:v>
                </c:pt>
                <c:pt idx="2">
                  <c:v>1167</c:v>
                </c:pt>
              </c:numCache>
            </c:numRef>
          </c:val>
          <c:extLst>
            <c:ext xmlns:c16="http://schemas.microsoft.com/office/drawing/2014/chart" uri="{C3380CC4-5D6E-409C-BE32-E72D297353CC}">
              <c16:uniqueId val="{00000002-0376-4689-9AD4-1C44C8A517C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{AE3A0FC0-712E-4C01-AE7E-B810F8440442}</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1544-467D-B28C-DAB2854974D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{FFF990B9-3926-47A3-A939-58B313905568}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544-467D-B28C-DAB2854974D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{6BED80CD-16EE-46CF-8544-BED09BF647F4}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544-467D-B28C-DAB2854974D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{9A9A43FB-6839-4A42-B492-F27F5CD4C721}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544-467D-B28C-DAB2854974D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{C964D8E8-6063-49B9-9426-2C2B478D8D03}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544-467D-B28C-DAB2854974DE}"/>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{F5C04803-E99C-4550-9225-58E3BDD6B0C6}</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1544-467D-B28C-DAB2854974DE}"/>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{5DAC924C-1098-4A4C-92E4-DD195C04DB6B}</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1544-467D-B28C-DAB2854974DE}"/>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{B62D5A5D-54A8-44F9-9AA5-FFEB2352DBBC}</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1544-467D-B28C-DAB2854974DE}"/>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{649516F5-EEB0-45E4-98AD-C178B6759BCD}</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1544-467D-B28C-DAB2854974D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57.7</c:v>
                </c:pt>
                <c:pt idx="8">
                  <c:v>59.5</c:v>
                </c:pt>
                <c:pt idx="16">
                  <c:v>61.4</c:v>
                </c:pt>
                <c:pt idx="24">
                  <c:v>63.2</c:v>
                </c:pt>
                <c:pt idx="32">
                  <c:v>65.2</c:v>
                </c:pt>
              </c:numCache>
            </c:numRef>
          </c:xVal>
          <c:yVal>
            <c:numRef>
              <c:f>公会計指標分析・財政指標組合せ分析表!$BP$51:$DC$51</c:f>
              <c:numCache>
                <c:formatCode>#,##0.0;"▲ "#,##0.0</c:formatCode>
                <c:ptCount val="40"/>
                <c:pt idx="0">
                  <c:v>48.3</c:v>
                </c:pt>
                <c:pt idx="8">
                  <c:v>47.4</c:v>
                </c:pt>
                <c:pt idx="16">
                  <c:v>39.4</c:v>
                </c:pt>
                <c:pt idx="24">
                  <c:v>28</c:v>
                </c:pt>
                <c:pt idx="32">
                  <c:v>26.7</c:v>
                </c:pt>
              </c:numCache>
            </c:numRef>
          </c:yVal>
          <c:smooth val="0"/>
          <c:extLst>
            <c:ext xmlns:c16="http://schemas.microsoft.com/office/drawing/2014/chart" uri="{C3380CC4-5D6E-409C-BE32-E72D297353CC}">
              <c16:uniqueId val="{00000009-1544-467D-B28C-DAB2854974D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{39545049-847B-4DB0-9631-AF1E53D4C937}</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1544-467D-B28C-DAB2854974D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{E4719C40-97C2-4C06-B864-10D6DB27E173}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544-467D-B28C-DAB2854974D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{23A72615-67BA-4D57-AEB8-98DBA93980B7}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544-467D-B28C-DAB2854974D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{6533869D-C420-4273-B7F1-7C40AC9E465B}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544-467D-B28C-DAB2854974D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{8EC271F3-278B-4A8B-A310-4A36A90CF7B6}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544-467D-B28C-DAB2854974DE}"/>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{423E9180-81C4-4B93-9272-9961FB330F2D}</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1544-467D-B28C-DAB2854974DE}"/>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{2CCE8298-1B48-4716-94EB-23E414F6C12F}</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1544-467D-B28C-DAB2854974DE}"/>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{DBD8344F-8946-4408-8662-5A3DE793310C}</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1544-467D-B28C-DAB2854974DE}"/>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{61CC36C1-C88A-4E8B-83D0-6BB72FB172B8}</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1544-467D-B28C-DAB2854974D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59.3</c:v>
                </c:pt>
                <c:pt idx="8">
                  <c:v>60.3</c:v>
                </c:pt>
                <c:pt idx="16">
                  <c:v>61.5</c:v>
                </c:pt>
                <c:pt idx="24">
                  <c:v>61</c:v>
                </c:pt>
                <c:pt idx="32">
                  <c:v>62.3</c:v>
                </c:pt>
              </c:numCache>
            </c:numRef>
          </c:xVal>
          <c:yVal>
            <c:numRef>
              <c:f>公会計指標分析・財政指標組合せ分析表!$BP$55:$DC$55</c:f>
              <c:numCache>
                <c:formatCode>#,##0.0;"▲ "#,##0.0</c:formatCode>
                <c:ptCount val="40"/>
                <c:pt idx="0">
                  <c:v>18.2</c:v>
                </c:pt>
                <c:pt idx="8">
                  <c:v>20.3</c:v>
                </c:pt>
                <c:pt idx="16">
                  <c:v>15.5</c:v>
                </c:pt>
                <c:pt idx="24">
                  <c:v>4.5999999999999996</c:v>
                </c:pt>
                <c:pt idx="32">
                  <c:v>1.6</c:v>
                </c:pt>
              </c:numCache>
            </c:numRef>
          </c:yVal>
          <c:smooth val="0"/>
          <c:extLst>
            <c:ext xmlns:c16="http://schemas.microsoft.com/office/drawing/2014/chart" uri="{C3380CC4-5D6E-409C-BE32-E72D297353CC}">
              <c16:uniqueId val="{00000013-1544-467D-B28C-DAB2854974DE}"/>
            </c:ext>
          </c:extLst>
        </c:ser>
        <c:dLbls>
          <c:showLegendKey val="0"/>
          <c:showVal val="1"/>
          <c:showCatName val="0"/>
          <c:showSerName val="0"/>
          <c:showPercent val="0"/>
          <c:showBubbleSize val="0"/>
        </c:dLbls>
        <c:axId val="46179840"/>
        <c:axId val="46181760"/>
      </c:scatterChart>
      <c:valAx>
        <c:axId val="46179840"/>
        <c:scaling>
          <c:orientation val="maxMin"/>
          <c:max val="66"/>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{C33F3E62-2285-4DDE-AACF-7697A10C47C4}</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891A-47F4-B01A-9CA4FB5549B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{55C15CAA-D344-4D40-8E1A-CE2B0A91BCD5}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91A-47F4-B01A-9CA4FB5549B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{B7F4488E-0FB4-4D4F-8AD6-34FAC9376A56}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91A-47F4-B01A-9CA4FB5549B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{0B1F328D-3EF2-4F64-820A-56CE4A1ABC05}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91A-47F4-B01A-9CA4FB5549B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{AFAF0228-41A0-4291-981C-FDB5660117B6}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91A-47F4-B01A-9CA4FB5549B9}"/>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{BCF6043A-D843-4AD3-9367-B469B99CDE08}</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891A-47F4-B01A-9CA4FB5549B9}"/>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{411E9395-09F1-45D7-B0D1-DAD6480AEFED}</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891A-47F4-B01A-9CA4FB5549B9}"/>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{A1FA2B57-0041-4C58-BABB-B219BEF2C88D}</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891A-47F4-B01A-9CA4FB5549B9}"/>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{A3789B20-2B61-419A-853E-9E3731EBA8FB}</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891A-47F4-B01A-9CA4FB5549B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6.7</c:v>
                </c:pt>
                <c:pt idx="8">
                  <c:v>7.8</c:v>
                </c:pt>
                <c:pt idx="16">
                  <c:v>8.4</c:v>
                </c:pt>
                <c:pt idx="24">
                  <c:v>8.6</c:v>
                </c:pt>
                <c:pt idx="32">
                  <c:v>8.4</c:v>
                </c:pt>
              </c:numCache>
            </c:numRef>
          </c:xVal>
          <c:yVal>
            <c:numRef>
              <c:f>公会計指標分析・財政指標組合せ分析表!$BP$73:$DC$73</c:f>
              <c:numCache>
                <c:formatCode>#,##0.0;"▲ "#,##0.0</c:formatCode>
                <c:ptCount val="40"/>
                <c:pt idx="0">
                  <c:v>48.3</c:v>
                </c:pt>
                <c:pt idx="8">
                  <c:v>47.4</c:v>
                </c:pt>
                <c:pt idx="16">
                  <c:v>39.4</c:v>
                </c:pt>
                <c:pt idx="24">
                  <c:v>28</c:v>
                </c:pt>
                <c:pt idx="32">
                  <c:v>26.7</c:v>
                </c:pt>
              </c:numCache>
            </c:numRef>
          </c:yVal>
          <c:smooth val="0"/>
          <c:extLst>
            <c:ext xmlns:c16="http://schemas.microsoft.com/office/drawing/2014/chart" uri="{C3380CC4-5D6E-409C-BE32-E72D297353CC}">
              <c16:uniqueId val="{00000009-891A-47F4-B01A-9CA4FB5549B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{F9DA4B75-3A3F-43A2-8C5B-9111A7F9AEF2}</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891A-47F4-B01A-9CA4FB5549B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{C8CA1EBB-580E-41AE-8912-729A84790280}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91A-47F4-B01A-9CA4FB5549B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{3A2946E1-8E06-4571-9503-31A094B13EB5}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91A-47F4-B01A-9CA4FB5549B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{CD109C43-0DAE-4CEA-96F2-E7B31B3ECCAE}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91A-47F4-B01A-9CA4FB5549B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{6881512F-60D7-426C-B906-C3E38D2EAD38}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91A-47F4-B01A-9CA4FB5549B9}"/>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{2160D571-7875-490C-9200-090CC36A8E84}</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891A-47F4-B01A-9CA4FB5549B9}"/>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{6FA5F23D-CE2C-4250-A0AE-4232E9394D1B}</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891A-47F4-B01A-9CA4FB5549B9}"/>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{980E6A18-8276-40CB-95CC-55BCD4CB6A35}</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891A-47F4-B01A-9CA4FB5549B9}"/>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{2CD040AC-E7E3-4780-8E54-A5F9D442444D}</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891A-47F4-B01A-9CA4FB5549B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6.6</c:v>
                </c:pt>
                <c:pt idx="16">
                  <c:v>6.4</c:v>
                </c:pt>
                <c:pt idx="24">
                  <c:v>6.3</c:v>
                </c:pt>
                <c:pt idx="32">
                  <c:v>6.6</c:v>
                </c:pt>
              </c:numCache>
            </c:numRef>
          </c:xVal>
          <c:yVal>
            <c:numRef>
              <c:f>公会計指標分析・財政指標組合せ分析表!$BP$77:$DC$77</c:f>
              <c:numCache>
                <c:formatCode>#,##0.0;"▲ "#,##0.0</c:formatCode>
                <c:ptCount val="40"/>
                <c:pt idx="0">
                  <c:v>18.2</c:v>
                </c:pt>
                <c:pt idx="8">
                  <c:v>20.3</c:v>
                </c:pt>
                <c:pt idx="16">
                  <c:v>15.5</c:v>
                </c:pt>
                <c:pt idx="24">
                  <c:v>4.5999999999999996</c:v>
                </c:pt>
                <c:pt idx="32">
                  <c:v>1.6</c:v>
                </c:pt>
              </c:numCache>
            </c:numRef>
          </c:yVal>
          <c:smooth val="0"/>
          <c:extLst>
            <c:ext xmlns:c16="http://schemas.microsoft.com/office/drawing/2014/chart" uri="{C3380CC4-5D6E-409C-BE32-E72D297353CC}">
              <c16:uniqueId val="{00000013-891A-47F4-B01A-9CA4FB5549B9}"/>
            </c:ext>
          </c:extLst>
        </c:ser>
        <c:dLbls>
          <c:showLegendKey val="0"/>
          <c:showVal val="1"/>
          <c:showCatName val="0"/>
          <c:showSerName val="0"/>
          <c:showPercent val="0"/>
          <c:showBubbleSize val="0"/>
        </c:dLbls>
        <c:axId val="84219776"/>
        <c:axId val="84234240"/>
      </c:scatterChart>
      <c:valAx>
        <c:axId val="84219776"/>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埼玉県毛呂山町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32,616
31,919
34.07
11,456,653
10,975,844
466,993
7,197,691
8,110,549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26.7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令和４年度の財政力指数は</a:t>
          </a:r>
          <a:r>
            <a:rPr kumimoji="1" lang="en-US" altLang="ja-JP" sz="1300" baseline="0">
              <a:latin typeface="ＭＳ Ｐゴシック" panose="020B0600070205080204" pitchFamily="50" charset="-128"/>
              <a:ea typeface="ＭＳ Ｐゴシック" panose="020B0600070205080204" pitchFamily="50" charset="-128"/>
            </a:rPr>
            <a:t>0.60</a:t>
          </a:r>
          <a:r>
            <a:rPr kumimoji="1" lang="ja-JP" altLang="en-US" sz="1300" baseline="0">
              <a:latin typeface="ＭＳ Ｐゴシック" panose="020B0600070205080204" pitchFamily="50" charset="-128"/>
              <a:ea typeface="ＭＳ Ｐゴシック" panose="020B0600070205080204" pitchFamily="50" charset="-128"/>
            </a:rPr>
            <a:t>であり、横ばいを維持しているが緩やかに減少傾向にある。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人口減少や高齢化等により町税の減少が見込まれており、地方交付税や臨時財政対策債の発行に頼らざるを得ない状況が続くと想定される。今後も町税収納向上計画に基づく収納対策強化、未利用財産の売り払い、企業誘致による雇用の創出等により、町の活性化及び自主財源の確保に努め、財政基盤の強化に努める。</a:t>
          </a:r>
          <a:endParaRPr kumimoji="1" lang="en-US" altLang="ja-JP" sz="1300" baseline="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68345"/>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1411</xdr:rowOff>
    </xdr:from>
    <xdr:to>
      <xdr:col>23</xdr:col>
      <xdr:colOff>133350</xdr:colOff>
      <xdr:row>43</xdr:row>
      <xdr:rowOff>14817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373761"/>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71560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0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146050</xdr:rowOff>
    </xdr:from>
    <xdr:to>
      <xdr:col>19</xdr:col>
      <xdr:colOff>133350</xdr:colOff>
      <xdr:row>43</xdr:row>
      <xdr:rowOff>1411</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34695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139999</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97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132645</xdr:rowOff>
    </xdr:from>
    <xdr:to>
      <xdr:col>15</xdr:col>
      <xdr:colOff>82550</xdr:colOff>
      <xdr:row>42</xdr:row>
      <xdr:rowOff>146050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3335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14817</xdr:rowOff>
    </xdr:from>
    <xdr:to>
      <xdr:col>15</xdr:col>
      <xdr:colOff>133350</xdr:colOff>
      <xdr:row>42</xdr:row>
      <xdr:rowOff>116417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126594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132645</xdr:rowOff>
    </xdr:from>
    <xdr:to>
      <xdr:col>11</xdr:col>
      <xdr:colOff>31750</xdr:colOff>
      <xdr:row>42</xdr:row>
      <xdr:rowOff>132645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3335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153405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153405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107544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122061</xdr:rowOff>
    </xdr:from>
    <xdr:to>
      <xdr:col>19</xdr:col>
      <xdr:colOff>184150</xdr:colOff>
      <xdr:row>43</xdr:row>
      <xdr:rowOff>52211</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36988</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409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81845</xdr:rowOff>
    </xdr:from>
    <xdr:to>
      <xdr:col>11</xdr:col>
      <xdr:colOff>82550</xdr:colOff>
      <xdr:row>43</xdr:row>
      <xdr:rowOff>11995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168222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81845</xdr:rowOff>
    </xdr:from>
    <xdr:to>
      <xdr:col>7</xdr:col>
      <xdr:colOff>31750</xdr:colOff>
      <xdr:row>43</xdr:row>
      <xdr:rowOff>11995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168222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年度の経常収支比率は</a:t>
          </a:r>
          <a:r>
            <a:rPr kumimoji="1" lang="en-US" altLang="ja-JP" sz="1300">
              <a:latin typeface="ＭＳ Ｐゴシック" panose="020B0600070205080204" pitchFamily="50" charset="-128"/>
              <a:ea typeface="ＭＳ Ｐゴシック" panose="020B0600070205080204" pitchFamily="50" charset="-128"/>
            </a:rPr>
            <a:t>91.9%</a:t>
          </a:r>
          <a:r>
            <a:rPr kumimoji="1" lang="ja-JP" altLang="en-US" sz="1300">
              <a:latin typeface="ＭＳ Ｐゴシック" panose="020B0600070205080204" pitchFamily="50" charset="-128"/>
              <a:ea typeface="ＭＳ Ｐゴシック" panose="020B0600070205080204" pitchFamily="50" charset="-128"/>
            </a:rPr>
            <a:t>となり前年度と比較し</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上昇した。また、いずれの年度においても類似団体との比較では高い結果となった。業務の見直しや</a:t>
          </a:r>
          <a:r>
            <a:rPr kumimoji="1" lang="en-US" altLang="ja-JP" sz="1300">
              <a:latin typeface="ＭＳ Ｐゴシック" panose="020B0600070205080204" pitchFamily="50" charset="-128"/>
              <a:ea typeface="ＭＳ Ｐゴシック" panose="020B0600070205080204" pitchFamily="50" charset="-128"/>
            </a:rPr>
            <a:t>BPR</a:t>
          </a:r>
          <a:r>
            <a:rPr kumimoji="1" lang="ja-JP" altLang="en-US" sz="1300">
              <a:latin typeface="ＭＳ Ｐゴシック" panose="020B0600070205080204" pitchFamily="50" charset="-128"/>
              <a:ea typeface="ＭＳ Ｐゴシック" panose="020B0600070205080204" pitchFamily="50" charset="-128"/>
            </a:rPr>
            <a:t>の実施を検討し、経常的支出の抑制に努め、経常収支比率の上昇抑制に努める。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年度について、指数は改善したが、これは依存財源である地方交付税の追加交付があったことによることが大きい。</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44704</xdr:rowOff>
    </xdr:from>
    <xdr:to>
      <xdr:col>23</xdr:col>
      <xdr:colOff>133350</xdr:colOff>
      <xdr:row>67</xdr:row>
      <xdr:rowOff>70358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331704"/>
          <a:ext cx="0" cy="12258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42435</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2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70358</xdr:rowOff>
    </xdr:from>
    <xdr:to>
      <xdr:col>24</xdr:col>
      <xdr:colOff>12700</xdr:colOff>
      <xdr:row>67</xdr:row>
      <xdr:rowOff>70358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5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131081</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075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44704</xdr:rowOff>
    </xdr:from>
    <xdr:to>
      <xdr:col>24</xdr:col>
      <xdr:colOff>12700</xdr:colOff>
      <xdr:row>60</xdr:row>
      <xdr:rowOff>44704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331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148082</xdr:rowOff>
    </xdr:from>
    <xdr:to>
      <xdr:col>23</xdr:col>
      <xdr:colOff>133350</xdr:colOff>
      <xdr:row>64</xdr:row>
      <xdr:rowOff>155194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949432"/>
          <a:ext cx="8382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166895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7967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150368</xdr:rowOff>
    </xdr:from>
    <xdr:to>
      <xdr:col>23</xdr:col>
      <xdr:colOff>184150</xdr:colOff>
      <xdr:row>64</xdr:row>
      <xdr:rowOff>80518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5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148082</xdr:rowOff>
    </xdr:from>
    <xdr:to>
      <xdr:col>19</xdr:col>
      <xdr:colOff>133350</xdr:colOff>
      <xdr:row>65</xdr:row>
      <xdr:rowOff>157480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949432"/>
          <a:ext cx="889000" cy="35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128778</xdr:rowOff>
    </xdr:from>
    <xdr:to>
      <xdr:col>19</xdr:col>
      <xdr:colOff>184150</xdr:colOff>
      <xdr:row>63</xdr:row>
      <xdr:rowOff>58928</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69105</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527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143002</xdr:rowOff>
    </xdr:from>
    <xdr:to>
      <xdr:col>15</xdr:col>
      <xdr:colOff>82550</xdr:colOff>
      <xdr:row>65</xdr:row>
      <xdr:rowOff>157480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128725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41656</xdr:rowOff>
    </xdr:from>
    <xdr:to>
      <xdr:col>15</xdr:col>
      <xdr:colOff>133350</xdr:colOff>
      <xdr:row>64</xdr:row>
      <xdr:rowOff>143256</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01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153433</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78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60960</xdr:rowOff>
    </xdr:from>
    <xdr:to>
      <xdr:col>11</xdr:col>
      <xdr:colOff>31750</xdr:colOff>
      <xdr:row>65</xdr:row>
      <xdr:rowOff>143002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1205210"/>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25417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82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65786</xdr:rowOff>
    </xdr:from>
    <xdr:to>
      <xdr:col>7</xdr:col>
      <xdr:colOff>31750</xdr:colOff>
      <xdr:row>64</xdr:row>
      <xdr:rowOff>167386</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0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6113</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80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104394</xdr:rowOff>
    </xdr:from>
    <xdr:to>
      <xdr:col>23</xdr:col>
      <xdr:colOff>184150</xdr:colOff>
      <xdr:row>65</xdr:row>
      <xdr:rowOff>34544</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107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76471</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10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97282</xdr:rowOff>
    </xdr:from>
    <xdr:to>
      <xdr:col>19</xdr:col>
      <xdr:colOff>184150</xdr:colOff>
      <xdr:row>64</xdr:row>
      <xdr:rowOff>27432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89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12209</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985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106680</xdr:rowOff>
    </xdr:from>
    <xdr:to>
      <xdr:col>15</xdr:col>
      <xdr:colOff>133350</xdr:colOff>
      <xdr:row>66</xdr:row>
      <xdr:rowOff>36830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21607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33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92202</xdr:rowOff>
    </xdr:from>
    <xdr:to>
      <xdr:col>11</xdr:col>
      <xdr:colOff>82550</xdr:colOff>
      <xdr:row>66</xdr:row>
      <xdr:rowOff>22352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23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7129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32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10160</xdr:rowOff>
    </xdr:from>
    <xdr:to>
      <xdr:col>7</xdr:col>
      <xdr:colOff>31750</xdr:colOff>
      <xdr:row>65</xdr:row>
      <xdr:rowOff>111760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96537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[103,090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類似団体と比較し低い数値を維持しているものの、緩やかに上昇傾向にある。前年度との比較では</a:t>
          </a:r>
          <a:r>
            <a:rPr kumimoji="1" lang="en-US" altLang="ja-JP" sz="1300">
              <a:latin typeface="ＭＳ Ｐゴシック" panose="020B0600070205080204" pitchFamily="50" charset="-128"/>
              <a:ea typeface="ＭＳ Ｐゴシック" panose="020B0600070205080204" pitchFamily="50" charset="-128"/>
            </a:rPr>
            <a:t>8,954</a:t>
          </a:r>
          <a:r>
            <a:rPr kumimoji="1" lang="ja-JP" altLang="en-US" sz="1300">
              <a:latin typeface="ＭＳ Ｐゴシック" panose="020B0600070205080204" pitchFamily="50" charset="-128"/>
              <a:ea typeface="ＭＳ Ｐゴシック" panose="020B0600070205080204" pitchFamily="50" charset="-128"/>
            </a:rPr>
            <a:t>円の増加となり、過去最大の上り幅となった。引き続き、大幅な増額とならないよう注視していく。</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67982</xdr:rowOff>
    </xdr:from>
    <xdr:to>
      <xdr:col>23</xdr:col>
      <xdr:colOff>133350</xdr:colOff>
      <xdr:row>89</xdr:row>
      <xdr:rowOff>68348</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955432"/>
          <a:ext cx="0" cy="13719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40425</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299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68348</xdr:rowOff>
    </xdr:from>
    <xdr:to>
      <xdr:col>24</xdr:col>
      <xdr:colOff>12700</xdr:colOff>
      <xdr:row>89</xdr:row>
      <xdr:rowOff>68348</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327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154359</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69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67982</xdr:rowOff>
    </xdr:from>
    <xdr:to>
      <xdr:col>24</xdr:col>
      <xdr:colOff>12700</xdr:colOff>
      <xdr:row>81</xdr:row>
      <xdr:rowOff>67982</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955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78925</xdr:rowOff>
    </xdr:from>
    <xdr:to>
      <xdr:col>23</xdr:col>
      <xdr:colOff>133350</xdr:colOff>
      <xdr:row>81</xdr:row>
      <xdr:rowOff>132941</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114800" y="13966375"/>
          <a:ext cx="838200" cy="54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108425</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4167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136348</xdr:rowOff>
    </xdr:from>
    <xdr:to>
      <xdr:col>23</xdr:col>
      <xdr:colOff>184150</xdr:colOff>
      <xdr:row>83</xdr:row>
      <xdr:rowOff>66498</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19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78925</xdr:rowOff>
    </xdr:from>
    <xdr:to>
      <xdr:col>19</xdr:col>
      <xdr:colOff>133350</xdr:colOff>
      <xdr:row>81</xdr:row>
      <xdr:rowOff>86587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3225800" y="13966375"/>
          <a:ext cx="889000" cy="7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103290</xdr:rowOff>
    </xdr:from>
    <xdr:to>
      <xdr:col>19</xdr:col>
      <xdr:colOff>184150</xdr:colOff>
      <xdr:row>83</xdr:row>
      <xdr:rowOff>33440</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162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18217</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4248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31631</xdr:rowOff>
    </xdr:from>
    <xdr:to>
      <xdr:col>15</xdr:col>
      <xdr:colOff>82550</xdr:colOff>
      <xdr:row>81</xdr:row>
      <xdr:rowOff>86587</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3919081"/>
          <a:ext cx="889000" cy="54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60393</xdr:rowOff>
    </xdr:from>
    <xdr:to>
      <xdr:col>15</xdr:col>
      <xdr:colOff>133350</xdr:colOff>
      <xdr:row>82</xdr:row>
      <xdr:rowOff>161993</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411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146770</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4205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8291</xdr:rowOff>
    </xdr:from>
    <xdr:to>
      <xdr:col>11</xdr:col>
      <xdr:colOff>31750</xdr:colOff>
      <xdr:row>81</xdr:row>
      <xdr:rowOff>31631</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3895741"/>
          <a:ext cx="889000" cy="2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91</xdr:rowOff>
    </xdr:from>
    <xdr:to>
      <xdr:col>11</xdr:col>
      <xdr:colOff>82550</xdr:colOff>
      <xdr:row>82</xdr:row>
      <xdr:rowOff>101691</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405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86468</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4145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340</xdr:rowOff>
    </xdr:from>
    <xdr:to>
      <xdr:col>7</xdr:col>
      <xdr:colOff>31750</xdr:colOff>
      <xdr:row>82</xdr:row>
      <xdr:rowOff>101940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405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86717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414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82141</xdr:rowOff>
    </xdr:from>
    <xdr:to>
      <xdr:col>23</xdr:col>
      <xdr:colOff>184150</xdr:colOff>
      <xdr:row>82</xdr:row>
      <xdr:rowOff>12291</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396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3418</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3890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28125</xdr:rowOff>
    </xdr:from>
    <xdr:to>
      <xdr:col>19</xdr:col>
      <xdr:colOff>184150</xdr:colOff>
      <xdr:row>81</xdr:row>
      <xdr:rowOff>129725</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391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139902</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3684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35787</xdr:rowOff>
    </xdr:from>
    <xdr:to>
      <xdr:col>15</xdr:col>
      <xdr:colOff>133350</xdr:colOff>
      <xdr:row>81</xdr:row>
      <xdr:rowOff>137387</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392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147564</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3692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152281</xdr:rowOff>
    </xdr:from>
    <xdr:to>
      <xdr:col>11</xdr:col>
      <xdr:colOff>82550</xdr:colOff>
      <xdr:row>81</xdr:row>
      <xdr:rowOff>82431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3868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92608</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3637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128941</xdr:rowOff>
    </xdr:from>
    <xdr:to>
      <xdr:col>7</xdr:col>
      <xdr:colOff>31750</xdr:colOff>
      <xdr:row>81</xdr:row>
      <xdr:rowOff>59091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384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69268</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361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令和４年度のラスパイレス指数は</a:t>
          </a:r>
          <a:r>
            <a:rPr kumimoji="1" lang="en-US" altLang="ja-JP" sz="1300">
              <a:latin typeface="ＭＳ Ｐゴシック" panose="020B0600070205080204" pitchFamily="50" charset="-128"/>
              <a:ea typeface="ＭＳ Ｐゴシック" panose="020B0600070205080204" pitchFamily="50" charset="-128"/>
            </a:rPr>
            <a:t>96.9</a:t>
          </a:r>
          <a:r>
            <a:rPr kumimoji="1" lang="ja-JP" altLang="en-US" sz="1300">
              <a:latin typeface="ＭＳ Ｐゴシック" panose="020B0600070205080204" pitchFamily="50" charset="-128"/>
              <a:ea typeface="ＭＳ Ｐゴシック" panose="020B0600070205080204" pitchFamily="50" charset="-128"/>
            </a:rPr>
            <a:t>であり、前年度と比較し</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ポイント増加した。今後も人事院勧告や国等の動向を踏まえ適切な給与水準に努める。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87086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812157"/>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31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34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134257</xdr:rowOff>
    </xdr:from>
    <xdr:to>
      <xdr:col>81</xdr:col>
      <xdr:colOff>44450</xdr:colOff>
      <xdr:row>85</xdr:row>
      <xdr:rowOff>14514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4536057"/>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124477</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52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134257</xdr:rowOff>
    </xdr:from>
    <xdr:to>
      <xdr:col>77</xdr:col>
      <xdr:colOff>44450</xdr:colOff>
      <xdr:row>84</xdr:row>
      <xdr:rowOff>134257</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45360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169636</xdr:rowOff>
    </xdr:from>
    <xdr:to>
      <xdr:col>77</xdr:col>
      <xdr:colOff>95250</xdr:colOff>
      <xdr:row>85</xdr:row>
      <xdr:rowOff>99786</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84563</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657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134257</xdr:rowOff>
    </xdr:from>
    <xdr:to>
      <xdr:col>72</xdr:col>
      <xdr:colOff>203200</xdr:colOff>
      <xdr:row>85</xdr:row>
      <xdr:rowOff>83457</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453605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15421</xdr:rowOff>
    </xdr:from>
    <xdr:to>
      <xdr:col>73</xdr:col>
      <xdr:colOff>44450</xdr:colOff>
      <xdr:row>85</xdr:row>
      <xdr:rowOff>117021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101798</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82550</xdr:rowOff>
    </xdr:from>
    <xdr:to>
      <xdr:col>68</xdr:col>
      <xdr:colOff>152400</xdr:colOff>
      <xdr:row>85</xdr:row>
      <xdr:rowOff>83457</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4484350"/>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136270</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101798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135164</xdr:rowOff>
    </xdr:from>
    <xdr:to>
      <xdr:col>81</xdr:col>
      <xdr:colOff>95250</xdr:colOff>
      <xdr:row>85</xdr:row>
      <xdr:rowOff>65314</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53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151691</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38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83457</xdr:rowOff>
    </xdr:from>
    <xdr:to>
      <xdr:col>77</xdr:col>
      <xdr:colOff>95250</xdr:colOff>
      <xdr:row>85</xdr:row>
      <xdr:rowOff>13607</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23784</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25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83457</xdr:rowOff>
    </xdr:from>
    <xdr:to>
      <xdr:col>73</xdr:col>
      <xdr:colOff>44450</xdr:colOff>
      <xdr:row>85</xdr:row>
      <xdr:rowOff>13607</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23784</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25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32657</xdr:rowOff>
    </xdr:from>
    <xdr:to>
      <xdr:col>68</xdr:col>
      <xdr:colOff>203200</xdr:colOff>
      <xdr:row>85</xdr:row>
      <xdr:rowOff>134257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144434</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143527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本町の人口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6.75</a:t>
          </a:r>
          <a:r>
            <a:rPr kumimoji="1" lang="ja-JP" altLang="en-US" sz="1300">
              <a:latin typeface="ＭＳ Ｐゴシック" panose="020B0600070205080204" pitchFamily="50" charset="-128"/>
              <a:ea typeface="ＭＳ Ｐゴシック" panose="020B0600070205080204" pitchFamily="50" charset="-128"/>
            </a:rPr>
            <a:t>人となり、類似団体と比較し</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年連続で高い結果となった。当町の定員適正化計画（第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次毛呂山町適正管理計画）において、職員数については増員する方針であり、その計画の影響によるものと考える。今後も適正な職員数管理に努め、類似団体と大幅な乖離が発生しないよう注視していく。</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9797</xdr:rowOff>
    </xdr:from>
    <xdr:to>
      <xdr:col>81</xdr:col>
      <xdr:colOff>44450</xdr:colOff>
      <xdr:row>67</xdr:row>
      <xdr:rowOff>105863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9953897"/>
          <a:ext cx="0" cy="1639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77940</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65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105863</xdr:rowOff>
    </xdr:from>
    <xdr:to>
      <xdr:col>81</xdr:col>
      <xdr:colOff>133350</xdr:colOff>
      <xdr:row>67</xdr:row>
      <xdr:rowOff>105863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593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96174</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69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9797</xdr:rowOff>
    </xdr:from>
    <xdr:to>
      <xdr:col>81</xdr:col>
      <xdr:colOff>133350</xdr:colOff>
      <xdr:row>58</xdr:row>
      <xdr:rowOff>9797</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9953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109855</xdr:rowOff>
    </xdr:from>
    <xdr:to>
      <xdr:col>81</xdr:col>
      <xdr:colOff>44450</xdr:colOff>
      <xdr:row>60</xdr:row>
      <xdr:rowOff>120197</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396855"/>
          <a:ext cx="8382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68687</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184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52160</xdr:rowOff>
    </xdr:from>
    <xdr:to>
      <xdr:col>81</xdr:col>
      <xdr:colOff>95250</xdr:colOff>
      <xdr:row>60</xdr:row>
      <xdr:rowOff>153760</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3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99513</xdr:rowOff>
    </xdr:from>
    <xdr:to>
      <xdr:col>77</xdr:col>
      <xdr:colOff>44450</xdr:colOff>
      <xdr:row>60</xdr:row>
      <xdr:rowOff>109855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386513"/>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36649</xdr:rowOff>
    </xdr:from>
    <xdr:to>
      <xdr:col>77</xdr:col>
      <xdr:colOff>95250</xdr:colOff>
      <xdr:row>60</xdr:row>
      <xdr:rowOff>138249</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148426</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092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82278</xdr:rowOff>
    </xdr:from>
    <xdr:to>
      <xdr:col>72</xdr:col>
      <xdr:colOff>203200</xdr:colOff>
      <xdr:row>60</xdr:row>
      <xdr:rowOff>99513</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369278"/>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24584</xdr:rowOff>
    </xdr:from>
    <xdr:to>
      <xdr:col>73</xdr:col>
      <xdr:colOff>44450</xdr:colOff>
      <xdr:row>60</xdr:row>
      <xdr:rowOff>126184</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136361</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080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61595</xdr:rowOff>
    </xdr:from>
    <xdr:to>
      <xdr:col>68</xdr:col>
      <xdr:colOff>152400</xdr:colOff>
      <xdr:row>60</xdr:row>
      <xdr:rowOff>82278</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348595"/>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33201</xdr:rowOff>
    </xdr:from>
    <xdr:to>
      <xdr:col>68</xdr:col>
      <xdr:colOff>203200</xdr:colOff>
      <xdr:row>60</xdr:row>
      <xdr:rowOff>134801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119578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40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28031</xdr:rowOff>
    </xdr:from>
    <xdr:to>
      <xdr:col>64</xdr:col>
      <xdr:colOff>152400</xdr:colOff>
      <xdr:row>60</xdr:row>
      <xdr:rowOff>129631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114408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40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69397</xdr:rowOff>
    </xdr:from>
    <xdr:to>
      <xdr:col>81</xdr:col>
      <xdr:colOff>95250</xdr:colOff>
      <xdr:row>60</xdr:row>
      <xdr:rowOff>170997</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35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41474</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328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59055</xdr:rowOff>
    </xdr:from>
    <xdr:to>
      <xdr:col>77</xdr:col>
      <xdr:colOff>95250</xdr:colOff>
      <xdr:row>60</xdr:row>
      <xdr:rowOff>160655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34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145432</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432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48713</xdr:rowOff>
    </xdr:from>
    <xdr:to>
      <xdr:col>73</xdr:col>
      <xdr:colOff>44450</xdr:colOff>
      <xdr:row>60</xdr:row>
      <xdr:rowOff>150313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33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135090</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422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31478</xdr:rowOff>
    </xdr:from>
    <xdr:to>
      <xdr:col>68</xdr:col>
      <xdr:colOff>203200</xdr:colOff>
      <xdr:row>60</xdr:row>
      <xdr:rowOff>133078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31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143255</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087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10795</xdr:rowOff>
    </xdr:from>
    <xdr:to>
      <xdr:col>64</xdr:col>
      <xdr:colOff>152400</xdr:colOff>
      <xdr:row>60</xdr:row>
      <xdr:rowOff>112395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29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122572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06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令和４年度の実質公債費比率は</a:t>
          </a:r>
          <a:r>
            <a:rPr kumimoji="1" lang="en-US" altLang="ja-JP" sz="1300">
              <a:latin typeface="ＭＳ Ｐゴシック" panose="020B0600070205080204" pitchFamily="50" charset="-128"/>
              <a:ea typeface="ＭＳ Ｐゴシック" panose="020B0600070205080204" pitchFamily="50" charset="-128"/>
            </a:rPr>
            <a:t>8.4%</a:t>
          </a:r>
          <a:r>
            <a:rPr kumimoji="1" lang="ja-JP" altLang="en-US" sz="1300">
              <a:latin typeface="ＭＳ Ｐゴシック" panose="020B0600070205080204" pitchFamily="50" charset="-128"/>
              <a:ea typeface="ＭＳ Ｐゴシック" panose="020B0600070205080204" pitchFamily="50" charset="-128"/>
            </a:rPr>
            <a:t>となり、ここ数年間においては上昇し続けていたが、令和４年度では前年度比において△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％減少した。数値は改善したものの、実質公債費比率は</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年間の平均により算出しており、単年度での比較では令和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年度が</a:t>
          </a:r>
          <a:r>
            <a:rPr kumimoji="1" lang="en-US" altLang="ja-JP" sz="1300">
              <a:latin typeface="ＭＳ Ｐゴシック" panose="020B0600070205080204" pitchFamily="50" charset="-128"/>
              <a:ea typeface="ＭＳ Ｐゴシック" panose="020B0600070205080204" pitchFamily="50" charset="-128"/>
            </a:rPr>
            <a:t>8.3%</a:t>
          </a:r>
          <a:r>
            <a:rPr kumimoji="1" lang="ja-JP" altLang="en-US" sz="1300">
              <a:latin typeface="ＭＳ Ｐゴシック" panose="020B0600070205080204" pitchFamily="50" charset="-128"/>
              <a:ea typeface="ＭＳ Ｐゴシック" panose="020B0600070205080204" pitchFamily="50" charset="-128"/>
            </a:rPr>
            <a:t>であるのに対し令和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8.5%</a:t>
          </a:r>
          <a:r>
            <a:rPr kumimoji="1" lang="ja-JP" altLang="en-US" sz="1300">
              <a:latin typeface="ＭＳ Ｐゴシック" panose="020B0600070205080204" pitchFamily="50" charset="-128"/>
              <a:ea typeface="ＭＳ Ｐゴシック" panose="020B0600070205080204" pitchFamily="50" charset="-128"/>
            </a:rPr>
            <a:t>であり、上昇している。減少した理由は、単年度において数値が高かった令和元年度分（</a:t>
          </a:r>
          <a:r>
            <a:rPr kumimoji="1" lang="en-US" altLang="ja-JP" sz="1300">
              <a:latin typeface="ＭＳ Ｐゴシック" panose="020B0600070205080204" pitchFamily="50" charset="-128"/>
              <a:ea typeface="ＭＳ Ｐゴシック" panose="020B0600070205080204" pitchFamily="50" charset="-128"/>
            </a:rPr>
            <a:t>9.1%</a:t>
          </a:r>
          <a:r>
            <a:rPr kumimoji="1" lang="ja-JP" altLang="en-US" sz="1300">
              <a:latin typeface="ＭＳ Ｐゴシック" panose="020B0600070205080204" pitchFamily="50" charset="-128"/>
              <a:ea typeface="ＭＳ Ｐゴシック" panose="020B0600070205080204" pitchFamily="50" charset="-128"/>
            </a:rPr>
            <a:t>）が、令和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年度分算出時に反映されていたのに対し、令和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年度分は算出対象外となったことが大きな原因である。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引き続き財政の健全化を確保した運営に努める。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109583</xdr:rowOff>
    </xdr:from>
    <xdr:to>
      <xdr:col>81</xdr:col>
      <xdr:colOff>44450</xdr:colOff>
      <xdr:row>44</xdr:row>
      <xdr:rowOff>109946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281783"/>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24510</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25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109583</xdr:rowOff>
    </xdr:from>
    <xdr:to>
      <xdr:col>81</xdr:col>
      <xdr:colOff>133350</xdr:colOff>
      <xdr:row>36</xdr:row>
      <xdr:rowOff>109583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281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17599</xdr:rowOff>
    </xdr:from>
    <xdr:to>
      <xdr:col>81</xdr:col>
      <xdr:colOff>44450</xdr:colOff>
      <xdr:row>41</xdr:row>
      <xdr:rowOff>31387</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7047049"/>
          <a:ext cx="8382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30678</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717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14151</xdr:rowOff>
    </xdr:from>
    <xdr:to>
      <xdr:col>81</xdr:col>
      <xdr:colOff>95250</xdr:colOff>
      <xdr:row>40</xdr:row>
      <xdr:rowOff>115751</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17599</xdr:rowOff>
    </xdr:from>
    <xdr:to>
      <xdr:col>77</xdr:col>
      <xdr:colOff>44450</xdr:colOff>
      <xdr:row>41</xdr:row>
      <xdr:rowOff>31387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7047049"/>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164919</xdr:rowOff>
    </xdr:from>
    <xdr:to>
      <xdr:col>77</xdr:col>
      <xdr:colOff>95250</xdr:colOff>
      <xdr:row>40</xdr:row>
      <xdr:rowOff>95069</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85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105246</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6203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147683</xdr:rowOff>
    </xdr:from>
    <xdr:to>
      <xdr:col>72</xdr:col>
      <xdr:colOff>203200</xdr:colOff>
      <xdr:row>41</xdr:row>
      <xdr:rowOff>17599</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7005683"/>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363</xdr:rowOff>
    </xdr:from>
    <xdr:to>
      <xdr:col>73</xdr:col>
      <xdr:colOff>44450</xdr:colOff>
      <xdr:row>40</xdr:row>
      <xdr:rowOff>101963</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8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112140</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627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71846</xdr:rowOff>
    </xdr:from>
    <xdr:to>
      <xdr:col>68</xdr:col>
      <xdr:colOff>152400</xdr:colOff>
      <xdr:row>40</xdr:row>
      <xdr:rowOff>147683</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6929846"/>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14151</xdr:rowOff>
    </xdr:from>
    <xdr:to>
      <xdr:col>68</xdr:col>
      <xdr:colOff>203200</xdr:colOff>
      <xdr:row>40</xdr:row>
      <xdr:rowOff>115751</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125928</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64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114317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138249</xdr:rowOff>
    </xdr:from>
    <xdr:to>
      <xdr:col>81</xdr:col>
      <xdr:colOff>95250</xdr:colOff>
      <xdr:row>41</xdr:row>
      <xdr:rowOff>68399</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99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110326</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968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152037</xdr:rowOff>
    </xdr:from>
    <xdr:to>
      <xdr:col>77</xdr:col>
      <xdr:colOff>95250</xdr:colOff>
      <xdr:row>41</xdr:row>
      <xdr:rowOff>82187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01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66964</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0964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138249</xdr:rowOff>
    </xdr:from>
    <xdr:to>
      <xdr:col>73</xdr:col>
      <xdr:colOff>44450</xdr:colOff>
      <xdr:row>41</xdr:row>
      <xdr:rowOff>68399</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99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53176</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08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96883</xdr:rowOff>
    </xdr:from>
    <xdr:to>
      <xdr:col>68</xdr:col>
      <xdr:colOff>203200</xdr:colOff>
      <xdr:row>41</xdr:row>
      <xdr:rowOff>27033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95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11810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04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21046</xdr:rowOff>
    </xdr:from>
    <xdr:to>
      <xdr:col>64</xdr:col>
      <xdr:colOff>152400</xdr:colOff>
      <xdr:row>40</xdr:row>
      <xdr:rowOff>122646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87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132823</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647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令和４年度の将来負担比率は</a:t>
          </a:r>
          <a:r>
            <a:rPr kumimoji="1" lang="en-US" altLang="ja-JP" sz="1300">
              <a:latin typeface="ＭＳ Ｐゴシック" panose="020B0600070205080204" pitchFamily="50" charset="-128"/>
              <a:ea typeface="ＭＳ Ｐゴシック" panose="020B0600070205080204" pitchFamily="50" charset="-128"/>
            </a:rPr>
            <a:t>26.7%</a:t>
          </a:r>
          <a:r>
            <a:rPr kumimoji="1" lang="ja-JP" altLang="en-US" sz="1300">
              <a:latin typeface="ＭＳ Ｐゴシック" panose="020B0600070205080204" pitchFamily="50" charset="-128"/>
              <a:ea typeface="ＭＳ Ｐゴシック" panose="020B0600070205080204" pitchFamily="50" charset="-128"/>
            </a:rPr>
            <a:t>であり、前年度と比較し△</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減少した。減少した主な要因として、新規地方債借入の抑制に努めたことによる地方残高の減少が上げられるが、依然として類似団体平均値、全国平均値、県内平均と比較した場合高水準にある。今後も新規地方債の発行には注意を払い、発行の際には交付税措置が有利な地方債メニューを選択するなどして将来負担比率の抑制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19897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13214"/>
          <a:ext cx="0" cy="16500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163424</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935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19897</xdr:rowOff>
    </xdr:from>
    <xdr:to>
      <xdr:col>81</xdr:col>
      <xdr:colOff>133350</xdr:colOff>
      <xdr:row>23</xdr:row>
      <xdr:rowOff>19897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63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48260</xdr:rowOff>
    </xdr:from>
    <xdr:to>
      <xdr:col>81</xdr:col>
      <xdr:colOff>44450</xdr:colOff>
      <xdr:row>15</xdr:row>
      <xdr:rowOff>63198</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620010"/>
          <a:ext cx="8382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113591</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17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51949</xdr:rowOff>
    </xdr:from>
    <xdr:to>
      <xdr:col>81</xdr:col>
      <xdr:colOff>95250</xdr:colOff>
      <xdr:row>13</xdr:row>
      <xdr:rowOff>153549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28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63198</xdr:rowOff>
    </xdr:from>
    <xdr:to>
      <xdr:col>77</xdr:col>
      <xdr:colOff>44450</xdr:colOff>
      <xdr:row>16</xdr:row>
      <xdr:rowOff>22739</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2634948"/>
          <a:ext cx="889000" cy="13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86421</xdr:rowOff>
    </xdr:from>
    <xdr:to>
      <xdr:col>77</xdr:col>
      <xdr:colOff>95250</xdr:colOff>
      <xdr:row>14</xdr:row>
      <xdr:rowOff>16571</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26748</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084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22739</xdr:rowOff>
    </xdr:from>
    <xdr:to>
      <xdr:col>72</xdr:col>
      <xdr:colOff>203200</xdr:colOff>
      <xdr:row>16</xdr:row>
      <xdr:rowOff>114663</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2765939"/>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40217</xdr:rowOff>
    </xdr:from>
    <xdr:to>
      <xdr:col>73</xdr:col>
      <xdr:colOff>44450</xdr:colOff>
      <xdr:row>14</xdr:row>
      <xdr:rowOff>141817</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151994</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114663</xdr:rowOff>
    </xdr:from>
    <xdr:to>
      <xdr:col>68</xdr:col>
      <xdr:colOff>152400</xdr:colOff>
      <xdr:row>16</xdr:row>
      <xdr:rowOff>125004</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2857863"/>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95371</xdr:rowOff>
    </xdr:from>
    <xdr:to>
      <xdr:col>68</xdr:col>
      <xdr:colOff>203200</xdr:colOff>
      <xdr:row>15</xdr:row>
      <xdr:rowOff>25521</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35698</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71241</xdr:rowOff>
    </xdr:from>
    <xdr:to>
      <xdr:col>64</xdr:col>
      <xdr:colOff>152400</xdr:colOff>
      <xdr:row>15</xdr:row>
      <xdr:rowOff>1391</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47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11568</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240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168910</xdr:rowOff>
    </xdr:from>
    <xdr:to>
      <xdr:col>81</xdr:col>
      <xdr:colOff>95250</xdr:colOff>
      <xdr:row>15</xdr:row>
      <xdr:rowOff>99060</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56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140987</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54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12398</xdr:rowOff>
    </xdr:from>
    <xdr:to>
      <xdr:col>77</xdr:col>
      <xdr:colOff>95250</xdr:colOff>
      <xdr:row>15</xdr:row>
      <xdr:rowOff>113998</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58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98775</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670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143389</xdr:rowOff>
    </xdr:from>
    <xdr:to>
      <xdr:col>73</xdr:col>
      <xdr:colOff>44450</xdr:colOff>
      <xdr:row>16</xdr:row>
      <xdr:rowOff>73539</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71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58316</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280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63863</xdr:rowOff>
    </xdr:from>
    <xdr:to>
      <xdr:col>68</xdr:col>
      <xdr:colOff>203200</xdr:colOff>
      <xdr:row>16</xdr:row>
      <xdr:rowOff>165463</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80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150240</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2893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74204</xdr:rowOff>
    </xdr:from>
    <xdr:to>
      <xdr:col>64</xdr:col>
      <xdr:colOff>152400</xdr:colOff>
      <xdr:row>17</xdr:row>
      <xdr:rowOff>4354</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281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160581</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2903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埼玉県毛呂山町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32,616
31,919
34.07
11,456,653
10,975,844
466,993
7,197,691
8,110,549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26.7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年度の人件費は前年度と比較し</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上昇し、類似団体と比較し</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高い水準となった。今後も事務の効率化による時間外の抑制に取り組む等をして、人件費の抑制に努める。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168148</xdr:rowOff>
    </xdr:from>
    <xdr:to>
      <xdr:col>24</xdr:col>
      <xdr:colOff>25400</xdr:colOff>
      <xdr:row>40</xdr:row>
      <xdr:rowOff>136144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9744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108221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6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136144</xdr:rowOff>
    </xdr:from>
    <xdr:to>
      <xdr:col>24</xdr:col>
      <xdr:colOff>114300</xdr:colOff>
      <xdr:row>40</xdr:row>
      <xdr:rowOff>136144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9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83075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4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168148</xdr:rowOff>
    </xdr:from>
    <xdr:to>
      <xdr:col>24</xdr:col>
      <xdr:colOff>114300</xdr:colOff>
      <xdr:row>34</xdr:row>
      <xdr:rowOff>168148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97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149860</xdr:rowOff>
    </xdr:from>
    <xdr:to>
      <xdr:col>24</xdr:col>
      <xdr:colOff>25400</xdr:colOff>
      <xdr:row>37</xdr:row>
      <xdr:rowOff>14986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2206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133875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34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117348</xdr:rowOff>
    </xdr:from>
    <xdr:to>
      <xdr:col>24</xdr:col>
      <xdr:colOff>76200</xdr:colOff>
      <xdr:row>37</xdr:row>
      <xdr:rowOff>47498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149860</xdr:rowOff>
    </xdr:from>
    <xdr:to>
      <xdr:col>19</xdr:col>
      <xdr:colOff>187325</xdr:colOff>
      <xdr:row>37</xdr:row>
      <xdr:rowOff>92710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3220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30243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163576</xdr:rowOff>
    </xdr:from>
    <xdr:to>
      <xdr:col>15</xdr:col>
      <xdr:colOff>98425</xdr:colOff>
      <xdr:row>37</xdr:row>
      <xdr:rowOff>92710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33577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158496</xdr:rowOff>
    </xdr:from>
    <xdr:to>
      <xdr:col>15</xdr:col>
      <xdr:colOff>149225</xdr:colOff>
      <xdr:row>37</xdr:row>
      <xdr:rowOff>88646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98823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163576</xdr:rowOff>
    </xdr:from>
    <xdr:to>
      <xdr:col>11</xdr:col>
      <xdr:colOff>9525</xdr:colOff>
      <xdr:row>36</xdr:row>
      <xdr:rowOff>163576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357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85344</xdr:rowOff>
    </xdr:from>
    <xdr:to>
      <xdr:col>11</xdr:col>
      <xdr:colOff>60325</xdr:colOff>
      <xdr:row>37</xdr:row>
      <xdr:rowOff>15494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25671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30243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135636</xdr:rowOff>
    </xdr:from>
    <xdr:to>
      <xdr:col>24</xdr:col>
      <xdr:colOff>76200</xdr:colOff>
      <xdr:row>37</xdr:row>
      <xdr:rowOff>65786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107713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99060</xdr:rowOff>
    </xdr:from>
    <xdr:to>
      <xdr:col>20</xdr:col>
      <xdr:colOff>38100</xdr:colOff>
      <xdr:row>37</xdr:row>
      <xdr:rowOff>29210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41910</xdr:rowOff>
    </xdr:from>
    <xdr:to>
      <xdr:col>15</xdr:col>
      <xdr:colOff>149225</xdr:colOff>
      <xdr:row>37</xdr:row>
      <xdr:rowOff>143510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128287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112776</xdr:rowOff>
    </xdr:from>
    <xdr:to>
      <xdr:col>11</xdr:col>
      <xdr:colOff>60325</xdr:colOff>
      <xdr:row>37</xdr:row>
      <xdr:rowOff>42926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27703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112776</xdr:rowOff>
    </xdr:from>
    <xdr:to>
      <xdr:col>6</xdr:col>
      <xdr:colOff>171450</xdr:colOff>
      <xdr:row>37</xdr:row>
      <xdr:rowOff>42926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27703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年度の物件費は前年度と比較し</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増加しているものの、依然として類似団体との比較では低い水準にある。なお、今後については各種事業の委託や一部公共施設の指定管理者制度の導入等の検討がなされており、増加する見込みであることから、引き続き類似団体と大きな乖離が生じないよう、注視し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161290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234692"/>
          <a:ext cx="0" cy="152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143002</xdr:rowOff>
    </xdr:from>
    <xdr:to>
      <xdr:col>82</xdr:col>
      <xdr:colOff>107950</xdr:colOff>
      <xdr:row>14</xdr:row>
      <xdr:rowOff>81280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2371852"/>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98569</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841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126492</xdr:rowOff>
    </xdr:from>
    <xdr:to>
      <xdr:col>82</xdr:col>
      <xdr:colOff>158750</xdr:colOff>
      <xdr:row>17</xdr:row>
      <xdr:rowOff>56642</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143002</xdr:rowOff>
    </xdr:from>
    <xdr:to>
      <xdr:col>78</xdr:col>
      <xdr:colOff>69850</xdr:colOff>
      <xdr:row>14</xdr:row>
      <xdr:rowOff>117856</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4782800" y="2371852"/>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16764</xdr:rowOff>
    </xdr:from>
    <xdr:to>
      <xdr:col>78</xdr:col>
      <xdr:colOff>120650</xdr:colOff>
      <xdr:row>16</xdr:row>
      <xdr:rowOff>118364</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103141</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846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117856</xdr:rowOff>
    </xdr:from>
    <xdr:to>
      <xdr:col>73</xdr:col>
      <xdr:colOff>180975</xdr:colOff>
      <xdr:row>14</xdr:row>
      <xdr:rowOff>127000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93800" y="25181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80772</xdr:rowOff>
    </xdr:from>
    <xdr:to>
      <xdr:col>74</xdr:col>
      <xdr:colOff>31750</xdr:colOff>
      <xdr:row>17</xdr:row>
      <xdr:rowOff>10922</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167149</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91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17272</xdr:rowOff>
    </xdr:from>
    <xdr:to>
      <xdr:col>69</xdr:col>
      <xdr:colOff>92075</xdr:colOff>
      <xdr:row>14</xdr:row>
      <xdr:rowOff>127000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241757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37338</xdr:rowOff>
    </xdr:from>
    <xdr:to>
      <xdr:col>69</xdr:col>
      <xdr:colOff>142875</xdr:colOff>
      <xdr:row>17</xdr:row>
      <xdr:rowOff>138938</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123715</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163068</xdr:rowOff>
    </xdr:from>
    <xdr:to>
      <xdr:col>65</xdr:col>
      <xdr:colOff>53975</xdr:colOff>
      <xdr:row>17</xdr:row>
      <xdr:rowOff>93218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77995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9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30480</xdr:rowOff>
    </xdr:from>
    <xdr:to>
      <xdr:col>82</xdr:col>
      <xdr:colOff>158750</xdr:colOff>
      <xdr:row>14</xdr:row>
      <xdr:rowOff>132080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47007</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27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92202</xdr:rowOff>
    </xdr:from>
    <xdr:to>
      <xdr:col>78</xdr:col>
      <xdr:colOff>120650</xdr:colOff>
      <xdr:row>14</xdr:row>
      <xdr:rowOff>22352</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32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32529</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089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67056</xdr:rowOff>
    </xdr:from>
    <xdr:to>
      <xdr:col>74</xdr:col>
      <xdr:colOff>31750</xdr:colOff>
      <xdr:row>14</xdr:row>
      <xdr:rowOff>168656</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46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7383</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236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76200</xdr:rowOff>
    </xdr:from>
    <xdr:to>
      <xdr:col>69</xdr:col>
      <xdr:colOff>142875</xdr:colOff>
      <xdr:row>15</xdr:row>
      <xdr:rowOff>6350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16527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137922</xdr:rowOff>
    </xdr:from>
    <xdr:to>
      <xdr:col>65</xdr:col>
      <xdr:colOff>53975</xdr:colOff>
      <xdr:row>14</xdr:row>
      <xdr:rowOff>68072</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36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78249</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13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年度の扶助費は前年度と比較し、△</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減少した。主な減少理由は利用者減少による施設型給付費の減少や、入院件数の減少により子ども医療費に係る経費が減少したことによる。今後も適正な事業を見極め、財政を圧迫することがないよう努める。</a:t>
          </a: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60</xdr:row>
      <xdr:rowOff>143328</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69615"/>
          <a:ext cx="0" cy="1360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162378</xdr:rowOff>
    </xdr:from>
    <xdr:to>
      <xdr:col>24</xdr:col>
      <xdr:colOff>25400</xdr:colOff>
      <xdr:row>56</xdr:row>
      <xdr:rowOff>1815</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9592128"/>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1815</xdr:rowOff>
    </xdr:from>
    <xdr:to>
      <xdr:col>19</xdr:col>
      <xdr:colOff>187325</xdr:colOff>
      <xdr:row>56</xdr:row>
      <xdr:rowOff>12700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6030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91820</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88900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613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59872</xdr:rowOff>
    </xdr:from>
    <xdr:to>
      <xdr:col>15</xdr:col>
      <xdr:colOff>149225</xdr:colOff>
      <xdr:row>56</xdr:row>
      <xdr:rowOff>161472</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146249</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88900</xdr:rowOff>
    </xdr:from>
    <xdr:to>
      <xdr:col>11</xdr:col>
      <xdr:colOff>9525</xdr:colOff>
      <xdr:row>56</xdr:row>
      <xdr:rowOff>165100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9690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103415</xdr:rowOff>
    </xdr:from>
    <xdr:to>
      <xdr:col>11</xdr:col>
      <xdr:colOff>60325</xdr:colOff>
      <xdr:row>57</xdr:row>
      <xdr:rowOff>33565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18342</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199</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111578</xdr:rowOff>
    </xdr:from>
    <xdr:to>
      <xdr:col>24</xdr:col>
      <xdr:colOff>76200</xdr:colOff>
      <xdr:row>56</xdr:row>
      <xdr:rowOff>41728</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128105</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122465</xdr:rowOff>
    </xdr:from>
    <xdr:to>
      <xdr:col>20</xdr:col>
      <xdr:colOff>38100</xdr:colOff>
      <xdr:row>56</xdr:row>
      <xdr:rowOff>52615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62792</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321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38100</xdr:rowOff>
    </xdr:from>
    <xdr:to>
      <xdr:col>11</xdr:col>
      <xdr:colOff>60325</xdr:colOff>
      <xdr:row>56</xdr:row>
      <xdr:rowOff>139700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149877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高い数値となり、類似団体との乖離が大きく発生した結果となった。その他費用について、大きな割合を占めるものは、特別会計への繰出金であり、特に介護保険事業会計への繰出金、後期高齢者医医療療養給付費の負担金は増加の一途を辿っており、今後も増加が見込まれる。各特別会計においても経費削減を徹底し、また受益者負担等を考慮し繰出金の抑制に努めていきたい。</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156935</xdr:rowOff>
    </xdr:from>
    <xdr:to>
      <xdr:col>82</xdr:col>
      <xdr:colOff>107950</xdr:colOff>
      <xdr:row>62</xdr:row>
      <xdr:rowOff>94343</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43785"/>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66420</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94343</xdr:rowOff>
    </xdr:from>
    <xdr:to>
      <xdr:col>82</xdr:col>
      <xdr:colOff>196850</xdr:colOff>
      <xdr:row>62</xdr:row>
      <xdr:rowOff>94343</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71862</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156935</xdr:rowOff>
    </xdr:from>
    <xdr:to>
      <xdr:col>82</xdr:col>
      <xdr:colOff>196850</xdr:colOff>
      <xdr:row>53</xdr:row>
      <xdr:rowOff>156935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58965</xdr:rowOff>
    </xdr:from>
    <xdr:to>
      <xdr:col>82</xdr:col>
      <xdr:colOff>107950</xdr:colOff>
      <xdr:row>58</xdr:row>
      <xdr:rowOff>39915</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831615"/>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141712</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58965</xdr:rowOff>
    </xdr:from>
    <xdr:to>
      <xdr:col>78</xdr:col>
      <xdr:colOff>69850</xdr:colOff>
      <xdr:row>57</xdr:row>
      <xdr:rowOff>135165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83161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199</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135165</xdr:rowOff>
    </xdr:from>
    <xdr:to>
      <xdr:col>73</xdr:col>
      <xdr:colOff>180975</xdr:colOff>
      <xdr:row>57</xdr:row>
      <xdr:rowOff>146050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9078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119942</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146050</xdr:rowOff>
    </xdr:from>
    <xdr:to>
      <xdr:col>69</xdr:col>
      <xdr:colOff>92075</xdr:colOff>
      <xdr:row>60</xdr:row>
      <xdr:rowOff>23585</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9918700"/>
          <a:ext cx="889000" cy="39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2920</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68234</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160565</xdr:rowOff>
    </xdr:from>
    <xdr:to>
      <xdr:col>82</xdr:col>
      <xdr:colOff>158750</xdr:colOff>
      <xdr:row>58</xdr:row>
      <xdr:rowOff>90715</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9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132642</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90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8165</xdr:rowOff>
    </xdr:from>
    <xdr:to>
      <xdr:col>78</xdr:col>
      <xdr:colOff>120650</xdr:colOff>
      <xdr:row>57</xdr:row>
      <xdr:rowOff>109765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94542</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867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84365</xdr:rowOff>
    </xdr:from>
    <xdr:to>
      <xdr:col>74</xdr:col>
      <xdr:colOff>31750</xdr:colOff>
      <xdr:row>58</xdr:row>
      <xdr:rowOff>14515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170742</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95250</xdr:rowOff>
    </xdr:from>
    <xdr:to>
      <xdr:col>69</xdr:col>
      <xdr:colOff>142875</xdr:colOff>
      <xdr:row>58</xdr:row>
      <xdr:rowOff>25400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10177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144235</xdr:rowOff>
    </xdr:from>
    <xdr:to>
      <xdr:col>65</xdr:col>
      <xdr:colOff>53975</xdr:colOff>
      <xdr:row>60</xdr:row>
      <xdr:rowOff>74385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1025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59162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346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年度の補助費は令和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年度と比較し△</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減少したものの、類似団体、全国平均、県平均との比較において全て高い結果となった。今後も各団体への補助金の見直し等により継続的に削減を図るよう努める。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76708</xdr:rowOff>
    </xdr:from>
    <xdr:to>
      <xdr:col>82</xdr:col>
      <xdr:colOff>107950</xdr:colOff>
      <xdr:row>40</xdr:row>
      <xdr:rowOff>3556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906008"/>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163085</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76708</xdr:rowOff>
    </xdr:from>
    <xdr:to>
      <xdr:col>82</xdr:col>
      <xdr:colOff>196850</xdr:colOff>
      <xdr:row>34</xdr:row>
      <xdr:rowOff>76708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72136</xdr:rowOff>
    </xdr:from>
    <xdr:to>
      <xdr:col>82</xdr:col>
      <xdr:colOff>107950</xdr:colOff>
      <xdr:row>38</xdr:row>
      <xdr:rowOff>90424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5671800" y="658723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147591</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90424</xdr:rowOff>
    </xdr:from>
    <xdr:to>
      <xdr:col>78</xdr:col>
      <xdr:colOff>69850</xdr:colOff>
      <xdr:row>38</xdr:row>
      <xdr:rowOff>149860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4782800" y="660552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108204</xdr:rowOff>
    </xdr:from>
    <xdr:to>
      <xdr:col>78</xdr:col>
      <xdr:colOff>120650</xdr:colOff>
      <xdr:row>37</xdr:row>
      <xdr:rowOff>38354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48531</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149860</xdr:rowOff>
    </xdr:from>
    <xdr:to>
      <xdr:col>73</xdr:col>
      <xdr:colOff>180975</xdr:colOff>
      <xdr:row>39</xdr:row>
      <xdr:rowOff>24130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893800" y="66649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12700</xdr:rowOff>
    </xdr:from>
    <xdr:to>
      <xdr:col>69</xdr:col>
      <xdr:colOff>92075</xdr:colOff>
      <xdr:row>39</xdr:row>
      <xdr:rowOff>24130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004800" y="65278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66819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21336</xdr:rowOff>
    </xdr:from>
    <xdr:to>
      <xdr:col>82</xdr:col>
      <xdr:colOff>158750</xdr:colOff>
      <xdr:row>38</xdr:row>
      <xdr:rowOff>122936</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164863</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39624</xdr:rowOff>
    </xdr:from>
    <xdr:to>
      <xdr:col>78</xdr:col>
      <xdr:colOff>120650</xdr:colOff>
      <xdr:row>38</xdr:row>
      <xdr:rowOff>141224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126001</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641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99060</xdr:rowOff>
    </xdr:from>
    <xdr:to>
      <xdr:col>74</xdr:col>
      <xdr:colOff>31750</xdr:colOff>
      <xdr:row>39</xdr:row>
      <xdr:rowOff>29210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13987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144780</xdr:rowOff>
    </xdr:from>
    <xdr:to>
      <xdr:col>69</xdr:col>
      <xdr:colOff>142875</xdr:colOff>
      <xdr:row>39</xdr:row>
      <xdr:rowOff>74930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59707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133350</xdr:rowOff>
    </xdr:from>
    <xdr:to>
      <xdr:col>65</xdr:col>
      <xdr:colOff>53975</xdr:colOff>
      <xdr:row>38</xdr:row>
      <xdr:rowOff>63500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48277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令和４年度の公債は</a:t>
          </a:r>
          <a:r>
            <a:rPr kumimoji="1" lang="en-US" altLang="ja-JP" sz="1300">
              <a:latin typeface="ＭＳ Ｐゴシック" panose="020B0600070205080204" pitchFamily="50" charset="-128"/>
              <a:ea typeface="ＭＳ Ｐゴシック" panose="020B0600070205080204" pitchFamily="50" charset="-128"/>
            </a:rPr>
            <a:t>14.3%</a:t>
          </a:r>
          <a:r>
            <a:rPr kumimoji="1" lang="ja-JP" altLang="en-US" sz="1300">
              <a:latin typeface="ＭＳ Ｐゴシック" panose="020B0600070205080204" pitchFamily="50" charset="-128"/>
              <a:ea typeface="ＭＳ Ｐゴシック" panose="020B0600070205080204" pitchFamily="50" charset="-128"/>
            </a:rPr>
            <a:t>となり前年度と比較して</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増加した。過年度に借入した地方債の元金据置期間終了に伴う元金償還の増加が主な要因である。今後について、地方債の償還額は減少見込であり、公債費は減少する見込みであるが、引き続き地方債に大きく頼ることない財政運営に努めていく。</a:t>
          </a: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17272</xdr:rowOff>
    </xdr:from>
    <xdr:to>
      <xdr:col>24</xdr:col>
      <xdr:colOff>25400</xdr:colOff>
      <xdr:row>80</xdr:row>
      <xdr:rowOff>85852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704572"/>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103649</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44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17272</xdr:rowOff>
    </xdr:from>
    <xdr:to>
      <xdr:col>24</xdr:col>
      <xdr:colOff>114300</xdr:colOff>
      <xdr:row>74</xdr:row>
      <xdr:rowOff>17272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704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1270</xdr:rowOff>
    </xdr:from>
    <xdr:to>
      <xdr:col>24</xdr:col>
      <xdr:colOff>25400</xdr:colOff>
      <xdr:row>77</xdr:row>
      <xdr:rowOff>37846</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987800" y="1320292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124731</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2983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108204</xdr:rowOff>
    </xdr:from>
    <xdr:to>
      <xdr:col>24</xdr:col>
      <xdr:colOff>76200</xdr:colOff>
      <xdr:row>77</xdr:row>
      <xdr:rowOff>38354</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1270</xdr:rowOff>
    </xdr:from>
    <xdr:to>
      <xdr:col>19</xdr:col>
      <xdr:colOff>187325</xdr:colOff>
      <xdr:row>77</xdr:row>
      <xdr:rowOff>51563</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098800" y="13202920"/>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80772</xdr:rowOff>
    </xdr:from>
    <xdr:to>
      <xdr:col>20</xdr:col>
      <xdr:colOff>38100</xdr:colOff>
      <xdr:row>77</xdr:row>
      <xdr:rowOff>10922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21099</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287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51563</xdr:rowOff>
    </xdr:from>
    <xdr:to>
      <xdr:col>15</xdr:col>
      <xdr:colOff>98425</xdr:colOff>
      <xdr:row>77</xdr:row>
      <xdr:rowOff>51563</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2209800" y="132532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112776</xdr:rowOff>
    </xdr:from>
    <xdr:to>
      <xdr:col>15</xdr:col>
      <xdr:colOff>149225</xdr:colOff>
      <xdr:row>77</xdr:row>
      <xdr:rowOff>42926</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53103</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14987</xdr:rowOff>
    </xdr:from>
    <xdr:to>
      <xdr:col>11</xdr:col>
      <xdr:colOff>9525</xdr:colOff>
      <xdr:row>77</xdr:row>
      <xdr:rowOff>51563</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1320800" y="13216637"/>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121920</xdr:rowOff>
    </xdr:from>
    <xdr:to>
      <xdr:col>11</xdr:col>
      <xdr:colOff>60325</xdr:colOff>
      <xdr:row>77</xdr:row>
      <xdr:rowOff>52070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62247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71391</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158496</xdr:rowOff>
    </xdr:from>
    <xdr:to>
      <xdr:col>24</xdr:col>
      <xdr:colOff>76200</xdr:colOff>
      <xdr:row>77</xdr:row>
      <xdr:rowOff>88646</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130573</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316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121920</xdr:rowOff>
    </xdr:from>
    <xdr:to>
      <xdr:col>20</xdr:col>
      <xdr:colOff>38100</xdr:colOff>
      <xdr:row>77</xdr:row>
      <xdr:rowOff>52070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36847</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763</xdr:rowOff>
    </xdr:from>
    <xdr:to>
      <xdr:col>15</xdr:col>
      <xdr:colOff>149225</xdr:colOff>
      <xdr:row>77</xdr:row>
      <xdr:rowOff>102363</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87140</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763</xdr:rowOff>
    </xdr:from>
    <xdr:to>
      <xdr:col>11</xdr:col>
      <xdr:colOff>60325</xdr:colOff>
      <xdr:row>77</xdr:row>
      <xdr:rowOff>102363</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87140</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135637</xdr:rowOff>
    </xdr:from>
    <xdr:to>
      <xdr:col>6</xdr:col>
      <xdr:colOff>171450</xdr:colOff>
      <xdr:row>77</xdr:row>
      <xdr:rowOff>65787</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50564</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公債費については前年度と比較し</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増加したものの、公債費外全体では類似団体との乖離は減少した。補助費等については、類似団体との乖離が大きいため、引き続き事務見直しをする等の検討を行い削減に努めていく。</a:t>
          </a: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24130</xdr:rowOff>
    </xdr:from>
    <xdr:to>
      <xdr:col>82</xdr:col>
      <xdr:colOff>107950</xdr:colOff>
      <xdr:row>81</xdr:row>
      <xdr:rowOff>58420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71143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30497</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917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58420</xdr:rowOff>
    </xdr:from>
    <xdr:to>
      <xdr:col>82</xdr:col>
      <xdr:colOff>196850</xdr:colOff>
      <xdr:row>81</xdr:row>
      <xdr:rowOff>58420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4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110507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24130</xdr:rowOff>
    </xdr:from>
    <xdr:to>
      <xdr:col>82</xdr:col>
      <xdr:colOff>196850</xdr:colOff>
      <xdr:row>74</xdr:row>
      <xdr:rowOff>24130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77470</xdr:rowOff>
    </xdr:from>
    <xdr:to>
      <xdr:col>82</xdr:col>
      <xdr:colOff>107950</xdr:colOff>
      <xdr:row>79</xdr:row>
      <xdr:rowOff>16511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450570"/>
          <a:ext cx="838200" cy="11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96538</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29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77470</xdr:rowOff>
    </xdr:from>
    <xdr:to>
      <xdr:col>78</xdr:col>
      <xdr:colOff>69850</xdr:colOff>
      <xdr:row>79</xdr:row>
      <xdr:rowOff>142239</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450570"/>
          <a:ext cx="889000" cy="23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121920</xdr:rowOff>
    </xdr:from>
    <xdr:to>
      <xdr:col>78</xdr:col>
      <xdr:colOff>120650</xdr:colOff>
      <xdr:row>78</xdr:row>
      <xdr:rowOff>52070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62247</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092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130811</xdr:rowOff>
    </xdr:from>
    <xdr:to>
      <xdr:col>73</xdr:col>
      <xdr:colOff>180975</xdr:colOff>
      <xdr:row>79</xdr:row>
      <xdr:rowOff>142239</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367536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125730</xdr:rowOff>
    </xdr:from>
    <xdr:to>
      <xdr:col>74</xdr:col>
      <xdr:colOff>31750</xdr:colOff>
      <xdr:row>79</xdr:row>
      <xdr:rowOff>55880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4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66057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267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96520</xdr:rowOff>
    </xdr:from>
    <xdr:to>
      <xdr:col>69</xdr:col>
      <xdr:colOff>92075</xdr:colOff>
      <xdr:row>79</xdr:row>
      <xdr:rowOff>130811</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6410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152400</xdr:rowOff>
    </xdr:from>
    <xdr:to>
      <xdr:col>69</xdr:col>
      <xdr:colOff>142875</xdr:colOff>
      <xdr:row>79</xdr:row>
      <xdr:rowOff>82550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92727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29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129539</xdr:rowOff>
    </xdr:from>
    <xdr:to>
      <xdr:col>65</xdr:col>
      <xdr:colOff>53975</xdr:colOff>
      <xdr:row>79</xdr:row>
      <xdr:rowOff>59689</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69866</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137161</xdr:rowOff>
    </xdr:from>
    <xdr:to>
      <xdr:col>82</xdr:col>
      <xdr:colOff>158750</xdr:colOff>
      <xdr:row>79</xdr:row>
      <xdr:rowOff>67311</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51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109238</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26670</xdr:rowOff>
    </xdr:from>
    <xdr:to>
      <xdr:col>78</xdr:col>
      <xdr:colOff>120650</xdr:colOff>
      <xdr:row>78</xdr:row>
      <xdr:rowOff>128270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39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113047</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486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91439</xdr:rowOff>
    </xdr:from>
    <xdr:to>
      <xdr:col>74</xdr:col>
      <xdr:colOff>31750</xdr:colOff>
      <xdr:row>80</xdr:row>
      <xdr:rowOff>21589</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63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6366</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722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80011</xdr:rowOff>
    </xdr:from>
    <xdr:to>
      <xdr:col>69</xdr:col>
      <xdr:colOff>142875</xdr:colOff>
      <xdr:row>80</xdr:row>
      <xdr:rowOff>10161</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62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166388</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710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45720</xdr:rowOff>
    </xdr:from>
    <xdr:to>
      <xdr:col>65</xdr:col>
      <xdr:colOff>53975</xdr:colOff>
      <xdr:row>79</xdr:row>
      <xdr:rowOff>147320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59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132097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676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埼玉県毛呂山町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59100</xdr:rowOff>
    </xdr:from>
    <xdr:to>
      <xdr:col>29</xdr:col>
      <xdr:colOff>127000</xdr:colOff>
      <xdr:row>19</xdr:row>
      <xdr:rowOff>152794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92675"/>
          <a:ext cx="0" cy="14652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124871</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30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152794</xdr:rowOff>
    </xdr:from>
    <xdr:to>
      <xdr:col>30</xdr:col>
      <xdr:colOff>25400</xdr:colOff>
      <xdr:row>19</xdr:row>
      <xdr:rowOff>152794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579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145477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36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59100</xdr:rowOff>
    </xdr:from>
    <xdr:to>
      <xdr:col>30</xdr:col>
      <xdr:colOff>25400</xdr:colOff>
      <xdr:row>11</xdr:row>
      <xdr:rowOff>59100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92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56814</xdr:rowOff>
    </xdr:from>
    <xdr:to>
      <xdr:col>29</xdr:col>
      <xdr:colOff>127000</xdr:colOff>
      <xdr:row>17</xdr:row>
      <xdr:rowOff>86140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019089"/>
          <a:ext cx="647700" cy="293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41591</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0038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43015</xdr:rowOff>
    </xdr:from>
    <xdr:to>
      <xdr:col>29</xdr:col>
      <xdr:colOff>177800</xdr:colOff>
      <xdr:row>17</xdr:row>
      <xdr:rowOff>144615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052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85357</xdr:rowOff>
    </xdr:from>
    <xdr:to>
      <xdr:col>26</xdr:col>
      <xdr:colOff>50800</xdr:colOff>
      <xdr:row>17</xdr:row>
      <xdr:rowOff>86140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3047632"/>
          <a:ext cx="698500" cy="7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58968</xdr:rowOff>
    </xdr:from>
    <xdr:to>
      <xdr:col>26</xdr:col>
      <xdr:colOff>101600</xdr:colOff>
      <xdr:row>17</xdr:row>
      <xdr:rowOff>160568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21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145345</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07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85357</xdr:rowOff>
    </xdr:from>
    <xdr:to>
      <xdr:col>22</xdr:col>
      <xdr:colOff>114300</xdr:colOff>
      <xdr:row>17</xdr:row>
      <xdr:rowOff>129819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047632"/>
          <a:ext cx="698500" cy="444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86155</xdr:rowOff>
    </xdr:from>
    <xdr:to>
      <xdr:col>22</xdr:col>
      <xdr:colOff>165100</xdr:colOff>
      <xdr:row>18</xdr:row>
      <xdr:rowOff>16305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1082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3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129819</xdr:rowOff>
    </xdr:from>
    <xdr:to>
      <xdr:col>18</xdr:col>
      <xdr:colOff>177800</xdr:colOff>
      <xdr:row>17</xdr:row>
      <xdr:rowOff>136841</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092094"/>
          <a:ext cx="698500" cy="70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102418</xdr:rowOff>
    </xdr:from>
    <xdr:to>
      <xdr:col>19</xdr:col>
      <xdr:colOff>38100</xdr:colOff>
      <xdr:row>18</xdr:row>
      <xdr:rowOff>32568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17345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51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107545</xdr:rowOff>
    </xdr:from>
    <xdr:to>
      <xdr:col>15</xdr:col>
      <xdr:colOff>101600</xdr:colOff>
      <xdr:row>18</xdr:row>
      <xdr:rowOff>37695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22472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5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6014</xdr:rowOff>
    </xdr:from>
    <xdr:to>
      <xdr:col>29</xdr:col>
      <xdr:colOff>177800</xdr:colOff>
      <xdr:row>17</xdr:row>
      <xdr:rowOff>107614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9682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22541</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813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35340</xdr:rowOff>
    </xdr:from>
    <xdr:to>
      <xdr:col>26</xdr:col>
      <xdr:colOff>101600</xdr:colOff>
      <xdr:row>17</xdr:row>
      <xdr:rowOff>136940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9976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147117</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76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34557</xdr:rowOff>
    </xdr:from>
    <xdr:to>
      <xdr:col>22</xdr:col>
      <xdr:colOff>165100</xdr:colOff>
      <xdr:row>17</xdr:row>
      <xdr:rowOff>136157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9968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146334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765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79019</xdr:rowOff>
    </xdr:from>
    <xdr:to>
      <xdr:col>19</xdr:col>
      <xdr:colOff>38100</xdr:colOff>
      <xdr:row>18</xdr:row>
      <xdr:rowOff>9169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0412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19346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810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86041</xdr:rowOff>
    </xdr:from>
    <xdr:to>
      <xdr:col>15</xdr:col>
      <xdr:colOff>101600</xdr:colOff>
      <xdr:row>18</xdr:row>
      <xdr:rowOff>16191</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048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26368</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81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220307</xdr:rowOff>
    </xdr:from>
    <xdr:to>
      <xdr:col>29</xdr:col>
      <xdr:colOff>127000</xdr:colOff>
      <xdr:row>37</xdr:row>
      <xdr:rowOff>189065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44857"/>
          <a:ext cx="0" cy="11689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161142</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189065</xdr:rowOff>
    </xdr:from>
    <xdr:to>
      <xdr:col>30</xdr:col>
      <xdr:colOff>25400</xdr:colOff>
      <xdr:row>37</xdr:row>
      <xdr:rowOff>189065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137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135234</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88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220307</xdr:rowOff>
    </xdr:from>
    <xdr:to>
      <xdr:col>30</xdr:col>
      <xdr:colOff>25400</xdr:colOff>
      <xdr:row>33</xdr:row>
      <xdr:rowOff>220307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448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248424</xdr:rowOff>
    </xdr:from>
    <xdr:to>
      <xdr:col>29</xdr:col>
      <xdr:colOff>127000</xdr:colOff>
      <xdr:row>35</xdr:row>
      <xdr:rowOff>250082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858774"/>
          <a:ext cx="647700" cy="16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233202</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843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236544</xdr:rowOff>
    </xdr:from>
    <xdr:to>
      <xdr:col>29</xdr:col>
      <xdr:colOff>177800</xdr:colOff>
      <xdr:row>35</xdr:row>
      <xdr:rowOff>338144</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4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250082</xdr:rowOff>
    </xdr:from>
    <xdr:to>
      <xdr:col>26</xdr:col>
      <xdr:colOff>50800</xdr:colOff>
      <xdr:row>35</xdr:row>
      <xdr:rowOff>261989</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860432"/>
          <a:ext cx="698500" cy="119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259670</xdr:rowOff>
    </xdr:from>
    <xdr:to>
      <xdr:col>26</xdr:col>
      <xdr:colOff>101600</xdr:colOff>
      <xdr:row>36</xdr:row>
      <xdr:rowOff>18370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3147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56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261683</xdr:rowOff>
    </xdr:from>
    <xdr:to>
      <xdr:col>22</xdr:col>
      <xdr:colOff>114300</xdr:colOff>
      <xdr:row>35</xdr:row>
      <xdr:rowOff>261989</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872033"/>
          <a:ext cx="698500" cy="3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272186</xdr:rowOff>
    </xdr:from>
    <xdr:to>
      <xdr:col>22</xdr:col>
      <xdr:colOff>165100</xdr:colOff>
      <xdr:row>36</xdr:row>
      <xdr:rowOff>30886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82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15663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96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261683</xdr:rowOff>
    </xdr:from>
    <xdr:to>
      <xdr:col>18</xdr:col>
      <xdr:colOff>177800</xdr:colOff>
      <xdr:row>35</xdr:row>
      <xdr:rowOff>314337</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872033"/>
          <a:ext cx="698500" cy="526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270948</xdr:rowOff>
    </xdr:from>
    <xdr:to>
      <xdr:col>19</xdr:col>
      <xdr:colOff>38100</xdr:colOff>
      <xdr:row>36</xdr:row>
      <xdr:rowOff>29648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14425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967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268129</xdr:rowOff>
    </xdr:from>
    <xdr:to>
      <xdr:col>15</xdr:col>
      <xdr:colOff>101600</xdr:colOff>
      <xdr:row>36</xdr:row>
      <xdr:rowOff>26829</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784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11606</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964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197624</xdr:rowOff>
    </xdr:from>
    <xdr:to>
      <xdr:col>29</xdr:col>
      <xdr:colOff>177800</xdr:colOff>
      <xdr:row>35</xdr:row>
      <xdr:rowOff>299224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8079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42701</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653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199282</xdr:rowOff>
    </xdr:from>
    <xdr:to>
      <xdr:col>26</xdr:col>
      <xdr:colOff>101600</xdr:colOff>
      <xdr:row>35</xdr:row>
      <xdr:rowOff>300882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8096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311059</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578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211189</xdr:rowOff>
    </xdr:from>
    <xdr:to>
      <xdr:col>22</xdr:col>
      <xdr:colOff>165100</xdr:colOff>
      <xdr:row>35</xdr:row>
      <xdr:rowOff>312789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8215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322966</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59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210883</xdr:rowOff>
    </xdr:from>
    <xdr:to>
      <xdr:col>19</xdr:col>
      <xdr:colOff>38100</xdr:colOff>
      <xdr:row>35</xdr:row>
      <xdr:rowOff>312483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8212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322660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59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263537</xdr:rowOff>
    </xdr:from>
    <xdr:to>
      <xdr:col>15</xdr:col>
      <xdr:colOff>101600</xdr:colOff>
      <xdr:row>36</xdr:row>
      <xdr:rowOff>22237</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8738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32414</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642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埼玉県毛呂山町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32,616
31,919
34.07
11,456,653
10,975,844
466,993
7,197,691
8,110,549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26.7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125546</xdr:rowOff>
    </xdr:from>
    <xdr:to>
      <xdr:col>24</xdr:col>
      <xdr:colOff>62865</xdr:colOff>
      <xdr:row>38</xdr:row>
      <xdr:rowOff>164370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097596"/>
          <a:ext cx="1270" cy="1581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168197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8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164370</xdr:rowOff>
    </xdr:from>
    <xdr:to>
      <xdr:col>24</xdr:col>
      <xdr:colOff>152400</xdr:colOff>
      <xdr:row>38</xdr:row>
      <xdr:rowOff>164370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7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72223</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872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125546</xdr:rowOff>
    </xdr:from>
    <xdr:to>
      <xdr:col>24</xdr:col>
      <xdr:colOff>152400</xdr:colOff>
      <xdr:row>29</xdr:row>
      <xdr:rowOff>125546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097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9189</xdr:rowOff>
    </xdr:from>
    <xdr:to>
      <xdr:col>24</xdr:col>
      <xdr:colOff>63500</xdr:colOff>
      <xdr:row>37</xdr:row>
      <xdr:rowOff>30600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52839"/>
          <a:ext cx="838200" cy="21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44092</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44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21215</xdr:rowOff>
    </xdr:from>
    <xdr:to>
      <xdr:col>24</xdr:col>
      <xdr:colOff>114300</xdr:colOff>
      <xdr:row>36</xdr:row>
      <xdr:rowOff>122815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9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30600</xdr:rowOff>
    </xdr:from>
    <xdr:to>
      <xdr:col>19</xdr:col>
      <xdr:colOff>177800</xdr:colOff>
      <xdr:row>37</xdr:row>
      <xdr:rowOff>41154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74250"/>
          <a:ext cx="889000" cy="10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30321</xdr:rowOff>
    </xdr:from>
    <xdr:to>
      <xdr:col>20</xdr:col>
      <xdr:colOff>38100</xdr:colOff>
      <xdr:row>36</xdr:row>
      <xdr:rowOff>131921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0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148448</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77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41154</xdr:rowOff>
    </xdr:from>
    <xdr:to>
      <xdr:col>15</xdr:col>
      <xdr:colOff>50800</xdr:colOff>
      <xdr:row>37</xdr:row>
      <xdr:rowOff>163284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84804"/>
          <a:ext cx="889000" cy="122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56877</xdr:rowOff>
    </xdr:from>
    <xdr:to>
      <xdr:col>15</xdr:col>
      <xdr:colOff>101600</xdr:colOff>
      <xdr:row>36</xdr:row>
      <xdr:rowOff>158477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3554</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0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163284</xdr:rowOff>
    </xdr:from>
    <xdr:to>
      <xdr:col>10</xdr:col>
      <xdr:colOff>114300</xdr:colOff>
      <xdr:row>37</xdr:row>
      <xdr:rowOff>166598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506934"/>
          <a:ext cx="889000" cy="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15653</xdr:rowOff>
    </xdr:from>
    <xdr:to>
      <xdr:col>10</xdr:col>
      <xdr:colOff>165100</xdr:colOff>
      <xdr:row>37</xdr:row>
      <xdr:rowOff>117253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133780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3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22435</xdr:rowOff>
    </xdr:from>
    <xdr:to>
      <xdr:col>6</xdr:col>
      <xdr:colOff>38100</xdr:colOff>
      <xdr:row>37</xdr:row>
      <xdr:rowOff>124035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140562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129839</xdr:rowOff>
    </xdr:from>
    <xdr:to>
      <xdr:col>24</xdr:col>
      <xdr:colOff>114300</xdr:colOff>
      <xdr:row>37</xdr:row>
      <xdr:rowOff>59989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0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108266</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8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151250</xdr:rowOff>
    </xdr:from>
    <xdr:to>
      <xdr:col>20</xdr:col>
      <xdr:colOff>38100</xdr:colOff>
      <xdr:row>37</xdr:row>
      <xdr:rowOff>81400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2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72527</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1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161804</xdr:rowOff>
    </xdr:from>
    <xdr:to>
      <xdr:col>15</xdr:col>
      <xdr:colOff>101600</xdr:colOff>
      <xdr:row>37</xdr:row>
      <xdr:rowOff>91954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3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83081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2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112484</xdr:rowOff>
    </xdr:from>
    <xdr:to>
      <xdr:col>10</xdr:col>
      <xdr:colOff>165100</xdr:colOff>
      <xdr:row>38</xdr:row>
      <xdr:rowOff>42634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5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33761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48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115799</xdr:rowOff>
    </xdr:from>
    <xdr:to>
      <xdr:col>6</xdr:col>
      <xdr:colOff>38100</xdr:colOff>
      <xdr:row>38</xdr:row>
      <xdr:rowOff>45949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5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37075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52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14943</xdr:rowOff>
    </xdr:from>
    <xdr:to>
      <xdr:col>24</xdr:col>
      <xdr:colOff>62865</xdr:colOff>
      <xdr:row>57</xdr:row>
      <xdr:rowOff>148707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758893"/>
          <a:ext cx="1270" cy="1162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152534</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992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148707</xdr:rowOff>
    </xdr:from>
    <xdr:to>
      <xdr:col>24</xdr:col>
      <xdr:colOff>152400</xdr:colOff>
      <xdr:row>57</xdr:row>
      <xdr:rowOff>148707</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992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133070</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534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14943</xdr:rowOff>
    </xdr:from>
    <xdr:to>
      <xdr:col>24</xdr:col>
      <xdr:colOff>152400</xdr:colOff>
      <xdr:row>51</xdr:row>
      <xdr:rowOff>14943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758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148707</xdr:rowOff>
    </xdr:from>
    <xdr:to>
      <xdr:col>24</xdr:col>
      <xdr:colOff>63500</xdr:colOff>
      <xdr:row>58</xdr:row>
      <xdr:rowOff>23238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3797300" y="9921357"/>
          <a:ext cx="838200" cy="45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103038</xdr:rowOff>
    </xdr:from>
    <xdr:ext cx="534377"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5327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80161</xdr:rowOff>
    </xdr:from>
    <xdr:to>
      <xdr:col>24</xdr:col>
      <xdr:colOff>114300</xdr:colOff>
      <xdr:row>57</xdr:row>
      <xdr:rowOff>10311</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68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15022</xdr:rowOff>
    </xdr:from>
    <xdr:to>
      <xdr:col>19</xdr:col>
      <xdr:colOff>177800</xdr:colOff>
      <xdr:row>58</xdr:row>
      <xdr:rowOff>23238</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908300" y="9959122"/>
          <a:ext cx="889000" cy="8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111237</xdr:rowOff>
    </xdr:from>
    <xdr:to>
      <xdr:col>20</xdr:col>
      <xdr:colOff>38100</xdr:colOff>
      <xdr:row>57</xdr:row>
      <xdr:rowOff>41387</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71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57914</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530111" y="9487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15022</xdr:rowOff>
    </xdr:from>
    <xdr:to>
      <xdr:col>15</xdr:col>
      <xdr:colOff>50800</xdr:colOff>
      <xdr:row>58</xdr:row>
      <xdr:rowOff>29920</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9959122"/>
          <a:ext cx="889000" cy="1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147931</xdr:rowOff>
    </xdr:from>
    <xdr:to>
      <xdr:col>15</xdr:col>
      <xdr:colOff>101600</xdr:colOff>
      <xdr:row>57</xdr:row>
      <xdr:rowOff>78081</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749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94608</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41111" y="9524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29920</xdr:rowOff>
    </xdr:from>
    <xdr:to>
      <xdr:col>10</xdr:col>
      <xdr:colOff>114300</xdr:colOff>
      <xdr:row>58</xdr:row>
      <xdr:rowOff>52675</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1130300" y="9974020"/>
          <a:ext cx="889000" cy="22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164025</xdr:rowOff>
    </xdr:from>
    <xdr:to>
      <xdr:col>10</xdr:col>
      <xdr:colOff>165100</xdr:colOff>
      <xdr:row>57</xdr:row>
      <xdr:rowOff>94175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76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110702</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52111" y="954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161595</xdr:rowOff>
    </xdr:from>
    <xdr:to>
      <xdr:col>6</xdr:col>
      <xdr:colOff>38100</xdr:colOff>
      <xdr:row>57</xdr:row>
      <xdr:rowOff>91745</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76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108272</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63111" y="9538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97907</xdr:rowOff>
    </xdr:from>
    <xdr:to>
      <xdr:col>24</xdr:col>
      <xdr:colOff>114300</xdr:colOff>
      <xdr:row>58</xdr:row>
      <xdr:rowOff>28057</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87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12834</xdr:rowOff>
    </xdr:from>
    <xdr:ext cx="534377"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785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143888</xdr:rowOff>
    </xdr:from>
    <xdr:to>
      <xdr:col>20</xdr:col>
      <xdr:colOff>38100</xdr:colOff>
      <xdr:row>58</xdr:row>
      <xdr:rowOff>74038</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91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65165</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530111" y="10009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135672</xdr:rowOff>
    </xdr:from>
    <xdr:to>
      <xdr:col>15</xdr:col>
      <xdr:colOff>101600</xdr:colOff>
      <xdr:row>58</xdr:row>
      <xdr:rowOff>65822</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908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56949</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41111" y="10001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150570</xdr:rowOff>
    </xdr:from>
    <xdr:to>
      <xdr:col>10</xdr:col>
      <xdr:colOff>165100</xdr:colOff>
      <xdr:row>58</xdr:row>
      <xdr:rowOff>80720</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92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71847</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52111" y="1001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1875</xdr:rowOff>
    </xdr:from>
    <xdr:to>
      <xdr:col>6</xdr:col>
      <xdr:colOff>38100</xdr:colOff>
      <xdr:row>58</xdr:row>
      <xdr:rowOff>103475</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94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94602</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63111" y="10038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7752</xdr:rowOff>
    </xdr:from>
    <xdr:to>
      <xdr:col>24</xdr:col>
      <xdr:colOff>62865</xdr:colOff>
      <xdr:row>78</xdr:row>
      <xdr:rowOff>120909</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352152"/>
          <a:ext cx="1270" cy="1141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124736</xdr:rowOff>
    </xdr:from>
    <xdr:ext cx="378565"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497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120909</xdr:rowOff>
    </xdr:from>
    <xdr:to>
      <xdr:col>24</xdr:col>
      <xdr:colOff>152400</xdr:colOff>
      <xdr:row>78</xdr:row>
      <xdr:rowOff>120909</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494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125879</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21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7752</xdr:rowOff>
    </xdr:from>
    <xdr:to>
      <xdr:col>24</xdr:col>
      <xdr:colOff>152400</xdr:colOff>
      <xdr:row>72</xdr:row>
      <xdr:rowOff>7752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352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68835</xdr:rowOff>
    </xdr:from>
    <xdr:to>
      <xdr:col>24</xdr:col>
      <xdr:colOff>63500</xdr:colOff>
      <xdr:row>78</xdr:row>
      <xdr:rowOff>75692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3441935"/>
          <a:ext cx="8382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91569</xdr:rowOff>
    </xdr:from>
    <xdr:ext cx="469744"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1217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68692</xdr:rowOff>
    </xdr:from>
    <xdr:to>
      <xdr:col>24</xdr:col>
      <xdr:colOff>114300</xdr:colOff>
      <xdr:row>77</xdr:row>
      <xdr:rowOff>170292</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27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56947</xdr:rowOff>
    </xdr:from>
    <xdr:to>
      <xdr:col>19</xdr:col>
      <xdr:colOff>177800</xdr:colOff>
      <xdr:row>78</xdr:row>
      <xdr:rowOff>68835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3430047"/>
          <a:ext cx="8890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73492</xdr:rowOff>
    </xdr:from>
    <xdr:to>
      <xdr:col>20</xdr:col>
      <xdr:colOff>38100</xdr:colOff>
      <xdr:row>78</xdr:row>
      <xdr:rowOff>3642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20169</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05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56947</xdr:rowOff>
    </xdr:from>
    <xdr:to>
      <xdr:col>15</xdr:col>
      <xdr:colOff>50800</xdr:colOff>
      <xdr:row>78</xdr:row>
      <xdr:rowOff>69748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430047"/>
          <a:ext cx="8890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74819</xdr:rowOff>
    </xdr:from>
    <xdr:to>
      <xdr:col>15</xdr:col>
      <xdr:colOff>101600</xdr:colOff>
      <xdr:row>78</xdr:row>
      <xdr:rowOff>4969</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21496</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05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57266</xdr:rowOff>
    </xdr:from>
    <xdr:to>
      <xdr:col>10</xdr:col>
      <xdr:colOff>114300</xdr:colOff>
      <xdr:row>78</xdr:row>
      <xdr:rowOff>69748</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3430366"/>
          <a:ext cx="889000" cy="1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95438</xdr:rowOff>
    </xdr:from>
    <xdr:to>
      <xdr:col>10</xdr:col>
      <xdr:colOff>165100</xdr:colOff>
      <xdr:row>78</xdr:row>
      <xdr:rowOff>25588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42115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07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90226</xdr:rowOff>
    </xdr:from>
    <xdr:to>
      <xdr:col>6</xdr:col>
      <xdr:colOff>38100</xdr:colOff>
      <xdr:row>78</xdr:row>
      <xdr:rowOff>20376</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291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36903</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067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24892</xdr:rowOff>
    </xdr:from>
    <xdr:to>
      <xdr:col>24</xdr:col>
      <xdr:colOff>114300</xdr:colOff>
      <xdr:row>78</xdr:row>
      <xdr:rowOff>126492</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39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111269</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31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18035</xdr:rowOff>
    </xdr:from>
    <xdr:to>
      <xdr:col>20</xdr:col>
      <xdr:colOff>38100</xdr:colOff>
      <xdr:row>78</xdr:row>
      <xdr:rowOff>119635</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39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110762</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483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6147</xdr:rowOff>
    </xdr:from>
    <xdr:to>
      <xdr:col>15</xdr:col>
      <xdr:colOff>101600</xdr:colOff>
      <xdr:row>78</xdr:row>
      <xdr:rowOff>107747</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37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98874</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47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18948</xdr:rowOff>
    </xdr:from>
    <xdr:to>
      <xdr:col>10</xdr:col>
      <xdr:colOff>165100</xdr:colOff>
      <xdr:row>78</xdr:row>
      <xdr:rowOff>120548</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39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111675</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484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6466</xdr:rowOff>
    </xdr:from>
    <xdr:to>
      <xdr:col>6</xdr:col>
      <xdr:colOff>38100</xdr:colOff>
      <xdr:row>78</xdr:row>
      <xdr:rowOff>108066</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37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99193</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47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33379</xdr:rowOff>
    </xdr:from>
    <xdr:to>
      <xdr:col>24</xdr:col>
      <xdr:colOff>62865</xdr:colOff>
      <xdr:row>98</xdr:row>
      <xdr:rowOff>61584</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635329"/>
          <a:ext cx="1270" cy="122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65411</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6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61584</xdr:rowOff>
    </xdr:from>
    <xdr:to>
      <xdr:col>24</xdr:col>
      <xdr:colOff>152400</xdr:colOff>
      <xdr:row>98</xdr:row>
      <xdr:rowOff>61584</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6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151506</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41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33379</xdr:rowOff>
    </xdr:from>
    <xdr:to>
      <xdr:col>24</xdr:col>
      <xdr:colOff>152400</xdr:colOff>
      <xdr:row>91</xdr:row>
      <xdr:rowOff>33379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63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36275</xdr:rowOff>
    </xdr:from>
    <xdr:to>
      <xdr:col>24</xdr:col>
      <xdr:colOff>63500</xdr:colOff>
      <xdr:row>96</xdr:row>
      <xdr:rowOff>145611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3797300" y="16495475"/>
          <a:ext cx="838200" cy="109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117601</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233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94724</xdr:rowOff>
    </xdr:from>
    <xdr:to>
      <xdr:col>24</xdr:col>
      <xdr:colOff>114300</xdr:colOff>
      <xdr:row>96</xdr:row>
      <xdr:rowOff>24874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38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36275</xdr:rowOff>
    </xdr:from>
    <xdr:to>
      <xdr:col>19</xdr:col>
      <xdr:colOff>177800</xdr:colOff>
      <xdr:row>97</xdr:row>
      <xdr:rowOff>112289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495475"/>
          <a:ext cx="889000" cy="247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134217</xdr:rowOff>
    </xdr:from>
    <xdr:to>
      <xdr:col>20</xdr:col>
      <xdr:colOff>38100</xdr:colOff>
      <xdr:row>95</xdr:row>
      <xdr:rowOff>64367</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25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80894</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497795" y="1602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112289</xdr:rowOff>
    </xdr:from>
    <xdr:to>
      <xdr:col>15</xdr:col>
      <xdr:colOff>50800</xdr:colOff>
      <xdr:row>97</xdr:row>
      <xdr:rowOff>133190</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742939"/>
          <a:ext cx="889000" cy="20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62872</xdr:rowOff>
    </xdr:from>
    <xdr:to>
      <xdr:col>15</xdr:col>
      <xdr:colOff>101600</xdr:colOff>
      <xdr:row>96</xdr:row>
      <xdr:rowOff>164472</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52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9549</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29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133190</xdr:rowOff>
    </xdr:from>
    <xdr:to>
      <xdr:col>10</xdr:col>
      <xdr:colOff>114300</xdr:colOff>
      <xdr:row>97</xdr:row>
      <xdr:rowOff>169233</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763840"/>
          <a:ext cx="889000" cy="36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110280</xdr:rowOff>
    </xdr:from>
    <xdr:to>
      <xdr:col>10</xdr:col>
      <xdr:colOff>165100</xdr:colOff>
      <xdr:row>97</xdr:row>
      <xdr:rowOff>40430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6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56957</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34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149468</xdr:rowOff>
    </xdr:from>
    <xdr:to>
      <xdr:col>6</xdr:col>
      <xdr:colOff>38100</xdr:colOff>
      <xdr:row>97</xdr:row>
      <xdr:rowOff>79618</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60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96145</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38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94811</xdr:rowOff>
    </xdr:from>
    <xdr:to>
      <xdr:col>24</xdr:col>
      <xdr:colOff>114300</xdr:colOff>
      <xdr:row>97</xdr:row>
      <xdr:rowOff>24961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55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73238</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532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156925</xdr:rowOff>
    </xdr:from>
    <xdr:to>
      <xdr:col>20</xdr:col>
      <xdr:colOff>38100</xdr:colOff>
      <xdr:row>96</xdr:row>
      <xdr:rowOff>87075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44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78202</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537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61489</xdr:rowOff>
    </xdr:from>
    <xdr:to>
      <xdr:col>15</xdr:col>
      <xdr:colOff>101600</xdr:colOff>
      <xdr:row>97</xdr:row>
      <xdr:rowOff>163089</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69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154216</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78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82390</xdr:rowOff>
    </xdr:from>
    <xdr:to>
      <xdr:col>10</xdr:col>
      <xdr:colOff>165100</xdr:colOff>
      <xdr:row>98</xdr:row>
      <xdr:rowOff>12540</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71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3667</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80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118433</xdr:rowOff>
    </xdr:from>
    <xdr:to>
      <xdr:col>6</xdr:col>
      <xdr:colOff>38100</xdr:colOff>
      <xdr:row>98</xdr:row>
      <xdr:rowOff>48583</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74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39710</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84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21764</xdr:rowOff>
    </xdr:from>
    <xdr:to>
      <xdr:col>54</xdr:col>
      <xdr:colOff>189865</xdr:colOff>
      <xdr:row>40</xdr:row>
      <xdr:rowOff>5044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508164"/>
          <a:ext cx="1270" cy="1354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40</xdr:row>
      <xdr:rowOff>8871</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86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5044</xdr:rowOff>
    </xdr:from>
    <xdr:to>
      <xdr:col>55</xdr:col>
      <xdr:colOff>88900</xdr:colOff>
      <xdr:row>40</xdr:row>
      <xdr:rowOff>5044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863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139891</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283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21764</xdr:rowOff>
    </xdr:from>
    <xdr:to>
      <xdr:col>55</xdr:col>
      <xdr:colOff>88900</xdr:colOff>
      <xdr:row>32</xdr:row>
      <xdr:rowOff>21764</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508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147059</xdr:rowOff>
    </xdr:from>
    <xdr:to>
      <xdr:col>55</xdr:col>
      <xdr:colOff>0</xdr:colOff>
      <xdr:row>37</xdr:row>
      <xdr:rowOff>149824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6490709"/>
          <a:ext cx="838200" cy="2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104974</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2771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82097</xdr:rowOff>
    </xdr:from>
    <xdr:to>
      <xdr:col>55</xdr:col>
      <xdr:colOff>50800</xdr:colOff>
      <xdr:row>38</xdr:row>
      <xdr:rowOff>12247</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425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53409</xdr:rowOff>
    </xdr:from>
    <xdr:to>
      <xdr:col>50</xdr:col>
      <xdr:colOff>114300</xdr:colOff>
      <xdr:row>37</xdr:row>
      <xdr:rowOff>147059</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8750300" y="5368359"/>
          <a:ext cx="889000" cy="1122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124235</xdr:rowOff>
    </xdr:from>
    <xdr:to>
      <xdr:col>50</xdr:col>
      <xdr:colOff>165100</xdr:colOff>
      <xdr:row>38</xdr:row>
      <xdr:rowOff>54385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46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45512</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56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53409</xdr:rowOff>
    </xdr:from>
    <xdr:to>
      <xdr:col>45</xdr:col>
      <xdr:colOff>177800</xdr:colOff>
      <xdr:row>38</xdr:row>
      <xdr:rowOff>29787</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5368359"/>
          <a:ext cx="889000" cy="1176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31</xdr:row>
      <xdr:rowOff>66443</xdr:rowOff>
    </xdr:from>
    <xdr:to>
      <xdr:col>46</xdr:col>
      <xdr:colOff>38100</xdr:colOff>
      <xdr:row>31</xdr:row>
      <xdr:rowOff>168043</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538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159170</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50795" y="5474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29787</xdr:rowOff>
    </xdr:from>
    <xdr:to>
      <xdr:col>41</xdr:col>
      <xdr:colOff>50800</xdr:colOff>
      <xdr:row>38</xdr:row>
      <xdr:rowOff>144675</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544887"/>
          <a:ext cx="889000" cy="11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50528</xdr:rowOff>
    </xdr:from>
    <xdr:to>
      <xdr:col>41</xdr:col>
      <xdr:colOff>101600</xdr:colOff>
      <xdr:row>38</xdr:row>
      <xdr:rowOff>152128</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56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143255</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658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56384</xdr:rowOff>
    </xdr:from>
    <xdr:to>
      <xdr:col>36</xdr:col>
      <xdr:colOff>165100</xdr:colOff>
      <xdr:row>38</xdr:row>
      <xdr:rowOff>157984</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57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3062</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346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99024</xdr:rowOff>
    </xdr:from>
    <xdr:to>
      <xdr:col>55</xdr:col>
      <xdr:colOff>50800</xdr:colOff>
      <xdr:row>38</xdr:row>
      <xdr:rowOff>29173</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44267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77451</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42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96259</xdr:rowOff>
    </xdr:from>
    <xdr:to>
      <xdr:col>50</xdr:col>
      <xdr:colOff>165100</xdr:colOff>
      <xdr:row>38</xdr:row>
      <xdr:rowOff>26409</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43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42936</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6215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2609</xdr:rowOff>
    </xdr:from>
    <xdr:to>
      <xdr:col>46</xdr:col>
      <xdr:colOff>38100</xdr:colOff>
      <xdr:row>31</xdr:row>
      <xdr:rowOff>104209</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531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120736</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50795" y="5092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150437</xdr:rowOff>
    </xdr:from>
    <xdr:to>
      <xdr:col>41</xdr:col>
      <xdr:colOff>101600</xdr:colOff>
      <xdr:row>38</xdr:row>
      <xdr:rowOff>80587</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49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97114</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26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93875</xdr:rowOff>
    </xdr:from>
    <xdr:to>
      <xdr:col>36</xdr:col>
      <xdr:colOff>165100</xdr:colOff>
      <xdr:row>39</xdr:row>
      <xdr:rowOff>24025</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60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15152</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701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143000</xdr:rowOff>
    </xdr:from>
    <xdr:to>
      <xdr:col>54</xdr:col>
      <xdr:colOff>189865</xdr:colOff>
      <xdr:row>58</xdr:row>
      <xdr:rowOff>148082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886950"/>
          <a:ext cx="1270" cy="1205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151909</xdr:rowOff>
    </xdr:from>
    <xdr:ext cx="469744"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1009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148082</xdr:rowOff>
    </xdr:from>
    <xdr:to>
      <xdr:col>55</xdr:col>
      <xdr:colOff>88900</xdr:colOff>
      <xdr:row>58</xdr:row>
      <xdr:rowOff>148082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10092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89677</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662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143000</xdr:rowOff>
    </xdr:from>
    <xdr:to>
      <xdr:col>55</xdr:col>
      <xdr:colOff>88900</xdr:colOff>
      <xdr:row>51</xdr:row>
      <xdr:rowOff>143000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886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148082</xdr:rowOff>
    </xdr:from>
    <xdr:to>
      <xdr:col>55</xdr:col>
      <xdr:colOff>0</xdr:colOff>
      <xdr:row>58</xdr:row>
      <xdr:rowOff>166035</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9639300" y="10092182"/>
          <a:ext cx="838200" cy="17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28544</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629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5667</xdr:rowOff>
    </xdr:from>
    <xdr:to>
      <xdr:col>55</xdr:col>
      <xdr:colOff>50800</xdr:colOff>
      <xdr:row>57</xdr:row>
      <xdr:rowOff>107267</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77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139951</xdr:rowOff>
    </xdr:from>
    <xdr:to>
      <xdr:col>50</xdr:col>
      <xdr:colOff>114300</xdr:colOff>
      <xdr:row>58</xdr:row>
      <xdr:rowOff>166035</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8750300" y="10084051"/>
          <a:ext cx="889000" cy="26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148634</xdr:rowOff>
    </xdr:from>
    <xdr:to>
      <xdr:col>50</xdr:col>
      <xdr:colOff>165100</xdr:colOff>
      <xdr:row>57</xdr:row>
      <xdr:rowOff>78784</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74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95311</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52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118471</xdr:rowOff>
    </xdr:from>
    <xdr:to>
      <xdr:col>45</xdr:col>
      <xdr:colOff>177800</xdr:colOff>
      <xdr:row>58</xdr:row>
      <xdr:rowOff>139951</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7861300" y="10062571"/>
          <a:ext cx="889000" cy="2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111242</xdr:rowOff>
    </xdr:from>
    <xdr:to>
      <xdr:col>46</xdr:col>
      <xdr:colOff>38100</xdr:colOff>
      <xdr:row>57</xdr:row>
      <xdr:rowOff>41392</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71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57919</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48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103756</xdr:rowOff>
    </xdr:from>
    <xdr:to>
      <xdr:col>41</xdr:col>
      <xdr:colOff>50800</xdr:colOff>
      <xdr:row>58</xdr:row>
      <xdr:rowOff>118471</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6972300" y="10047856"/>
          <a:ext cx="889000" cy="14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117368</xdr:rowOff>
    </xdr:from>
    <xdr:to>
      <xdr:col>41</xdr:col>
      <xdr:colOff>101600</xdr:colOff>
      <xdr:row>57</xdr:row>
      <xdr:rowOff>47518</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71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64045</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49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146911</xdr:rowOff>
    </xdr:from>
    <xdr:to>
      <xdr:col>36</xdr:col>
      <xdr:colOff>165100</xdr:colOff>
      <xdr:row>57</xdr:row>
      <xdr:rowOff>77061</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74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93588</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523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97282</xdr:rowOff>
    </xdr:from>
    <xdr:to>
      <xdr:col>55</xdr:col>
      <xdr:colOff>50800</xdr:colOff>
      <xdr:row>59</xdr:row>
      <xdr:rowOff>27432</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1004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12209</xdr:rowOff>
    </xdr:from>
    <xdr:ext cx="469744"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95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115235</xdr:rowOff>
    </xdr:from>
    <xdr:to>
      <xdr:col>50</xdr:col>
      <xdr:colOff>165100</xdr:colOff>
      <xdr:row>59</xdr:row>
      <xdr:rowOff>45385</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1005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36512</xdr:rowOff>
    </xdr:from>
    <xdr:ext cx="469744"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404428" y="1015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89151</xdr:rowOff>
    </xdr:from>
    <xdr:to>
      <xdr:col>46</xdr:col>
      <xdr:colOff>38100</xdr:colOff>
      <xdr:row>59</xdr:row>
      <xdr:rowOff>19301</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1003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10428</xdr:rowOff>
    </xdr:from>
    <xdr:ext cx="469744"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515428" y="10125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67671</xdr:rowOff>
    </xdr:from>
    <xdr:to>
      <xdr:col>41</xdr:col>
      <xdr:colOff>101600</xdr:colOff>
      <xdr:row>58</xdr:row>
      <xdr:rowOff>169271</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1001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160398</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1010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52956</xdr:rowOff>
    </xdr:from>
    <xdr:to>
      <xdr:col>36</xdr:col>
      <xdr:colOff>165100</xdr:colOff>
      <xdr:row>58</xdr:row>
      <xdr:rowOff>154556</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99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145683</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10089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126918</xdr:rowOff>
    </xdr:from>
    <xdr:to>
      <xdr:col>54</xdr:col>
      <xdr:colOff>189865</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1956968"/>
          <a:ext cx="1270" cy="1632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73595</xdr:rowOff>
    </xdr:from>
    <xdr:ext cx="534377"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173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126918</xdr:rowOff>
    </xdr:from>
    <xdr:to>
      <xdr:col>55</xdr:col>
      <xdr:colOff>88900</xdr:colOff>
      <xdr:row>69</xdr:row>
      <xdr:rowOff>126918</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1956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39363</xdr:rowOff>
    </xdr:from>
    <xdr:to>
      <xdr:col>55</xdr:col>
      <xdr:colOff>0</xdr:colOff>
      <xdr:row>79</xdr:row>
      <xdr:rowOff>40012</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9639300" y="13583913"/>
          <a:ext cx="838200" cy="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165498</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195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142621</xdr:rowOff>
    </xdr:from>
    <xdr:to>
      <xdr:col>55</xdr:col>
      <xdr:colOff>50800</xdr:colOff>
      <xdr:row>78</xdr:row>
      <xdr:rowOff>72771</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34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39363</xdr:rowOff>
    </xdr:from>
    <xdr:to>
      <xdr:col>50</xdr:col>
      <xdr:colOff>114300</xdr:colOff>
      <xdr:row>79</xdr:row>
      <xdr:rowOff>40887</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8750300" y="13583913"/>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116294</xdr:rowOff>
    </xdr:from>
    <xdr:to>
      <xdr:col>50</xdr:col>
      <xdr:colOff>165100</xdr:colOff>
      <xdr:row>78</xdr:row>
      <xdr:rowOff>46444</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3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62971</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09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37173</xdr:rowOff>
    </xdr:from>
    <xdr:to>
      <xdr:col>45</xdr:col>
      <xdr:colOff>177800</xdr:colOff>
      <xdr:row>79</xdr:row>
      <xdr:rowOff>40887</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7861300" y="13581723"/>
          <a:ext cx="889000" cy="3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79127</xdr:rowOff>
    </xdr:from>
    <xdr:to>
      <xdr:col>46</xdr:col>
      <xdr:colOff>38100</xdr:colOff>
      <xdr:row>78</xdr:row>
      <xdr:rowOff>9277</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28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25804</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305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29705</xdr:rowOff>
    </xdr:from>
    <xdr:to>
      <xdr:col>41</xdr:col>
      <xdr:colOff>50800</xdr:colOff>
      <xdr:row>79</xdr:row>
      <xdr:rowOff>37173</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6972300" y="13574255"/>
          <a:ext cx="889000" cy="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89148</xdr:rowOff>
    </xdr:from>
    <xdr:to>
      <xdr:col>41</xdr:col>
      <xdr:colOff>101600</xdr:colOff>
      <xdr:row>78</xdr:row>
      <xdr:rowOff>19298</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29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35825</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306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41180</xdr:rowOff>
    </xdr:from>
    <xdr:to>
      <xdr:col>36</xdr:col>
      <xdr:colOff>165100</xdr:colOff>
      <xdr:row>77</xdr:row>
      <xdr:rowOff>142780</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324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159307</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3018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160662</xdr:rowOff>
    </xdr:from>
    <xdr:to>
      <xdr:col>55</xdr:col>
      <xdr:colOff>50800</xdr:colOff>
      <xdr:row>79</xdr:row>
      <xdr:rowOff>90812</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353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75589</xdr:rowOff>
    </xdr:from>
    <xdr:ext cx="378565"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3448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160013</xdr:rowOff>
    </xdr:from>
    <xdr:to>
      <xdr:col>50</xdr:col>
      <xdr:colOff>165100</xdr:colOff>
      <xdr:row>79</xdr:row>
      <xdr:rowOff>90163</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353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81290</xdr:rowOff>
    </xdr:from>
    <xdr:ext cx="378565"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450017" y="13625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161537</xdr:rowOff>
    </xdr:from>
    <xdr:to>
      <xdr:col>46</xdr:col>
      <xdr:colOff>38100</xdr:colOff>
      <xdr:row>79</xdr:row>
      <xdr:rowOff>91687</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353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82814</xdr:rowOff>
    </xdr:from>
    <xdr:ext cx="378565"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561017" y="13627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157823</xdr:rowOff>
    </xdr:from>
    <xdr:to>
      <xdr:col>41</xdr:col>
      <xdr:colOff>101600</xdr:colOff>
      <xdr:row>79</xdr:row>
      <xdr:rowOff>87973</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353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79100</xdr:rowOff>
    </xdr:from>
    <xdr:ext cx="378565"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672017" y="13623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150355</xdr:rowOff>
    </xdr:from>
    <xdr:to>
      <xdr:col>36</xdr:col>
      <xdr:colOff>165100</xdr:colOff>
      <xdr:row>79</xdr:row>
      <xdr:rowOff>80505</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352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71632</xdr:rowOff>
    </xdr:from>
    <xdr:ext cx="378565"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83017" y="13616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76019</xdr:rowOff>
    </xdr:from>
    <xdr:to>
      <xdr:col>54</xdr:col>
      <xdr:colOff>189865</xdr:colOff>
      <xdr:row>99</xdr:row>
      <xdr:rowOff>40667</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5506519"/>
          <a:ext cx="1270" cy="1507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44494</xdr:rowOff>
    </xdr:from>
    <xdr:ext cx="469744" cy="259045"/>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7018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40667</xdr:rowOff>
    </xdr:from>
    <xdr:to>
      <xdr:col>55</xdr:col>
      <xdr:colOff>88900</xdr:colOff>
      <xdr:row>99</xdr:row>
      <xdr:rowOff>40667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701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22696</xdr:rowOff>
    </xdr:from>
    <xdr:ext cx="534377" cy="259045"/>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28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76019</xdr:rowOff>
    </xdr:from>
    <xdr:to>
      <xdr:col>55</xdr:col>
      <xdr:colOff>88900</xdr:colOff>
      <xdr:row>90</xdr:row>
      <xdr:rowOff>76019</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5506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143994</xdr:rowOff>
    </xdr:from>
    <xdr:to>
      <xdr:col>55</xdr:col>
      <xdr:colOff>0</xdr:colOff>
      <xdr:row>99</xdr:row>
      <xdr:rowOff>1364</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9639300" y="16946094"/>
          <a:ext cx="838200" cy="28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162918</xdr:rowOff>
    </xdr:from>
    <xdr:ext cx="534377" cy="259045"/>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6450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140041</xdr:rowOff>
    </xdr:from>
    <xdr:to>
      <xdr:col>55</xdr:col>
      <xdr:colOff>50800</xdr:colOff>
      <xdr:row>97</xdr:row>
      <xdr:rowOff>70191</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659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133006</xdr:rowOff>
    </xdr:from>
    <xdr:to>
      <xdr:col>50</xdr:col>
      <xdr:colOff>114300</xdr:colOff>
      <xdr:row>99</xdr:row>
      <xdr:rowOff>1364</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8750300" y="16935106"/>
          <a:ext cx="889000" cy="39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134227</xdr:rowOff>
    </xdr:from>
    <xdr:to>
      <xdr:col>50</xdr:col>
      <xdr:colOff>165100</xdr:colOff>
      <xdr:row>97</xdr:row>
      <xdr:rowOff>64377</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59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80904</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36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125919</xdr:rowOff>
    </xdr:from>
    <xdr:to>
      <xdr:col>45</xdr:col>
      <xdr:colOff>177800</xdr:colOff>
      <xdr:row>98</xdr:row>
      <xdr:rowOff>133006</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7861300" y="16928019"/>
          <a:ext cx="8890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86418</xdr:rowOff>
    </xdr:from>
    <xdr:to>
      <xdr:col>46</xdr:col>
      <xdr:colOff>38100</xdr:colOff>
      <xdr:row>97</xdr:row>
      <xdr:rowOff>16568</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54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33095</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32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68524</xdr:rowOff>
    </xdr:from>
    <xdr:to>
      <xdr:col>41</xdr:col>
      <xdr:colOff>50800</xdr:colOff>
      <xdr:row>98</xdr:row>
      <xdr:rowOff>125919</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a:off x="6972300" y="16870624"/>
          <a:ext cx="889000" cy="57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83609</xdr:rowOff>
    </xdr:from>
    <xdr:to>
      <xdr:col>41</xdr:col>
      <xdr:colOff>101600</xdr:colOff>
      <xdr:row>97</xdr:row>
      <xdr:rowOff>13759</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10500" y="1654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30286</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318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7420</xdr:rowOff>
    </xdr:from>
    <xdr:to>
      <xdr:col>36</xdr:col>
      <xdr:colOff>165100</xdr:colOff>
      <xdr:row>97</xdr:row>
      <xdr:rowOff>109020</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921500" y="1663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125547</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41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93194</xdr:rowOff>
    </xdr:from>
    <xdr:to>
      <xdr:col>55</xdr:col>
      <xdr:colOff>50800</xdr:colOff>
      <xdr:row>99</xdr:row>
      <xdr:rowOff>23344</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10426700" y="1689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8121</xdr:rowOff>
    </xdr:from>
    <xdr:ext cx="469744" cy="259045"/>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528300" y="1681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122014</xdr:rowOff>
    </xdr:from>
    <xdr:to>
      <xdr:col>50</xdr:col>
      <xdr:colOff>165100</xdr:colOff>
      <xdr:row>99</xdr:row>
      <xdr:rowOff>52164</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588500" y="1692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43291</xdr:rowOff>
    </xdr:from>
    <xdr:ext cx="469744"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404428" y="17016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82206</xdr:rowOff>
    </xdr:from>
    <xdr:to>
      <xdr:col>46</xdr:col>
      <xdr:colOff>38100</xdr:colOff>
      <xdr:row>99</xdr:row>
      <xdr:rowOff>12356</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699500" y="1688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3483</xdr:rowOff>
    </xdr:from>
    <xdr:ext cx="469744"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515428" y="16977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75119</xdr:rowOff>
    </xdr:from>
    <xdr:to>
      <xdr:col>41</xdr:col>
      <xdr:colOff>101600</xdr:colOff>
      <xdr:row>99</xdr:row>
      <xdr:rowOff>5269</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810500" y="1687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167846</xdr:rowOff>
    </xdr:from>
    <xdr:ext cx="469744"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626428" y="16969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17724</xdr:rowOff>
    </xdr:from>
    <xdr:to>
      <xdr:col>36</xdr:col>
      <xdr:colOff>165100</xdr:colOff>
      <xdr:row>98</xdr:row>
      <xdr:rowOff>119324</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921500" y="1681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110451</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705111" y="16912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a:extLst>
            <a:ext uri="{FF2B5EF4-FFF2-40B4-BE49-F238E27FC236}">
              <a16:creationId xmlns:a16="http://schemas.microsoft.com/office/drawing/2014/main" id="{00000000-0008-0000-06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9839</xdr:rowOff>
    </xdr:from>
    <xdr:to>
      <xdr:col>85</xdr:col>
      <xdr:colOff>126364</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6317595" y="5324789"/>
          <a:ext cx="1269" cy="146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124995</xdr:rowOff>
    </xdr:from>
    <xdr:ext cx="249299" cy="259045"/>
    <xdr:sp macro="" textlink="">
      <xdr:nvSpPr>
        <xdr:cNvPr id="523" name="災害復旧事業費最小値テキスト">
          <a:extLst>
            <a:ext uri="{FF2B5EF4-FFF2-40B4-BE49-F238E27FC236}">
              <a16:creationId xmlns:a16="http://schemas.microsoft.com/office/drawing/2014/main" id="{00000000-0008-0000-0600-00000B020000}"/>
            </a:ext>
          </a:extLst>
        </xdr:cNvPr>
        <xdr:cNvSpPr txBox="1"/>
      </xdr:nvSpPr>
      <xdr:spPr>
        <a:xfrm>
          <a:off x="16370300" y="6811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127966</xdr:rowOff>
    </xdr:from>
    <xdr:ext cx="534377" cy="259045"/>
    <xdr:sp macro="" textlink="">
      <xdr:nvSpPr>
        <xdr:cNvPr id="525" name="災害復旧事業費最大値テキスト">
          <a:extLst>
            <a:ext uri="{FF2B5EF4-FFF2-40B4-BE49-F238E27FC236}">
              <a16:creationId xmlns:a16="http://schemas.microsoft.com/office/drawing/2014/main" id="{00000000-0008-0000-0600-00000D020000}"/>
            </a:ext>
          </a:extLst>
        </xdr:cNvPr>
        <xdr:cNvSpPr txBox="1"/>
      </xdr:nvSpPr>
      <xdr:spPr>
        <a:xfrm>
          <a:off x="16370300" y="510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9839</xdr:rowOff>
    </xdr:from>
    <xdr:to>
      <xdr:col>86</xdr:col>
      <xdr:colOff>25400</xdr:colOff>
      <xdr:row>31</xdr:row>
      <xdr:rowOff>9839</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6230600" y="5324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92298</xdr:rowOff>
    </xdr:from>
    <xdr:to>
      <xdr:col>85</xdr:col>
      <xdr:colOff>127000</xdr:colOff>
      <xdr:row>39</xdr:row>
      <xdr:rowOff>96886</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5481300" y="6778848"/>
          <a:ext cx="838200" cy="4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42446</xdr:rowOff>
    </xdr:from>
    <xdr:ext cx="469744" cy="259045"/>
    <xdr:sp macro="" textlink="">
      <xdr:nvSpPr>
        <xdr:cNvPr id="528" name="災害復旧事業費平均値テキスト">
          <a:extLst>
            <a:ext uri="{FF2B5EF4-FFF2-40B4-BE49-F238E27FC236}">
              <a16:creationId xmlns:a16="http://schemas.microsoft.com/office/drawing/2014/main" id="{00000000-0008-0000-0600-000010020000}"/>
            </a:ext>
          </a:extLst>
        </xdr:cNvPr>
        <xdr:cNvSpPr txBox="1"/>
      </xdr:nvSpPr>
      <xdr:spPr>
        <a:xfrm>
          <a:off x="16370300" y="6557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19569</xdr:rowOff>
    </xdr:from>
    <xdr:to>
      <xdr:col>85</xdr:col>
      <xdr:colOff>177800</xdr:colOff>
      <xdr:row>39</xdr:row>
      <xdr:rowOff>121169</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6268700" y="670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85162</xdr:rowOff>
    </xdr:from>
    <xdr:to>
      <xdr:col>81</xdr:col>
      <xdr:colOff>50800</xdr:colOff>
      <xdr:row>39</xdr:row>
      <xdr:rowOff>92298</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4592300" y="6771712"/>
          <a:ext cx="889000" cy="7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11895</xdr:rowOff>
    </xdr:from>
    <xdr:to>
      <xdr:col>81</xdr:col>
      <xdr:colOff>101600</xdr:colOff>
      <xdr:row>39</xdr:row>
      <xdr:rowOff>113495</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5430500" y="669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130022</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46428" y="647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85162</xdr:rowOff>
    </xdr:from>
    <xdr:to>
      <xdr:col>76</xdr:col>
      <xdr:colOff>114300</xdr:colOff>
      <xdr:row>39</xdr:row>
      <xdr:rowOff>96054</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flipV="1">
          <a:off x="13703300" y="6771712"/>
          <a:ext cx="889000" cy="10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21071</xdr:rowOff>
    </xdr:from>
    <xdr:to>
      <xdr:col>76</xdr:col>
      <xdr:colOff>165100</xdr:colOff>
      <xdr:row>39</xdr:row>
      <xdr:rowOff>122671</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4541500" y="670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139198</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357428" y="6482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96054</xdr:rowOff>
    </xdr:from>
    <xdr:to>
      <xdr:col>71</xdr:col>
      <xdr:colOff>177800</xdr:colOff>
      <xdr:row>39</xdr:row>
      <xdr:rowOff>98878</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flipV="1">
          <a:off x="12814300" y="6782604"/>
          <a:ext cx="889000" cy="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15013</xdr:rowOff>
    </xdr:from>
    <xdr:to>
      <xdr:col>72</xdr:col>
      <xdr:colOff>38100</xdr:colOff>
      <xdr:row>39</xdr:row>
      <xdr:rowOff>116613</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3652500" y="670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133140</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468428" y="647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23684</xdr:rowOff>
    </xdr:from>
    <xdr:to>
      <xdr:col>67</xdr:col>
      <xdr:colOff>101600</xdr:colOff>
      <xdr:row>39</xdr:row>
      <xdr:rowOff>125284</xdr:rowOff>
    </xdr:to>
    <xdr:sp macro="" textlink="">
      <xdr:nvSpPr>
        <xdr:cNvPr id="539" name="フローチャート: 判断 538">
          <a:extLst>
            <a:ext uri="{FF2B5EF4-FFF2-40B4-BE49-F238E27FC236}">
              <a16:creationId xmlns:a16="http://schemas.microsoft.com/office/drawing/2014/main" id="{00000000-0008-0000-0600-00001B020000}"/>
            </a:ext>
          </a:extLst>
        </xdr:cNvPr>
        <xdr:cNvSpPr/>
      </xdr:nvSpPr>
      <xdr:spPr>
        <a:xfrm>
          <a:off x="12763500" y="6710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141811</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579428" y="648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46086</xdr:rowOff>
    </xdr:from>
    <xdr:to>
      <xdr:col>85</xdr:col>
      <xdr:colOff>177800</xdr:colOff>
      <xdr:row>39</xdr:row>
      <xdr:rowOff>147686</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6268700" y="673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169445</xdr:rowOff>
    </xdr:from>
    <xdr:ext cx="378565" cy="259045"/>
    <xdr:sp macro="" textlink="">
      <xdr:nvSpPr>
        <xdr:cNvPr id="547" name="災害復旧事業費該当値テキスト">
          <a:extLst>
            <a:ext uri="{FF2B5EF4-FFF2-40B4-BE49-F238E27FC236}">
              <a16:creationId xmlns:a16="http://schemas.microsoft.com/office/drawing/2014/main" id="{00000000-0008-0000-0600-000023020000}"/>
            </a:ext>
          </a:extLst>
        </xdr:cNvPr>
        <xdr:cNvSpPr txBox="1"/>
      </xdr:nvSpPr>
      <xdr:spPr>
        <a:xfrm>
          <a:off x="16370300" y="6684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41498</xdr:rowOff>
    </xdr:from>
    <xdr:to>
      <xdr:col>81</xdr:col>
      <xdr:colOff>101600</xdr:colOff>
      <xdr:row>39</xdr:row>
      <xdr:rowOff>143098</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5430500" y="672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134225</xdr:rowOff>
    </xdr:from>
    <xdr:ext cx="378565"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5292017" y="6820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34362</xdr:rowOff>
    </xdr:from>
    <xdr:to>
      <xdr:col>76</xdr:col>
      <xdr:colOff>165100</xdr:colOff>
      <xdr:row>39</xdr:row>
      <xdr:rowOff>135962</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4541500" y="672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127089</xdr:rowOff>
    </xdr:from>
    <xdr:ext cx="378565"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4403017" y="6813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45254</xdr:rowOff>
    </xdr:from>
    <xdr:to>
      <xdr:col>72</xdr:col>
      <xdr:colOff>38100</xdr:colOff>
      <xdr:row>39</xdr:row>
      <xdr:rowOff>146854</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3652500" y="67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137981</xdr:rowOff>
    </xdr:from>
    <xdr:ext cx="378565"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3514017" y="68245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a:extLst>
            <a:ext uri="{FF2B5EF4-FFF2-40B4-BE49-F238E27FC236}">
              <a16:creationId xmlns:a16="http://schemas.microsoft.com/office/drawing/2014/main" id="{00000000-0008-0000-06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a:extLst>
            <a:ext uri="{FF2B5EF4-FFF2-40B4-BE49-F238E27FC236}">
              <a16:creationId xmlns:a16="http://schemas.microsoft.com/office/drawing/2014/main" id="{00000000-0008-0000-0600-00003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a:extLst>
            <a:ext uri="{FF2B5EF4-FFF2-40B4-BE49-F238E27FC236}">
              <a16:creationId xmlns:a16="http://schemas.microsoft.com/office/drawing/2014/main" id="{00000000-0008-0000-0600-00003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a:extLst>
            <a:ext uri="{FF2B5EF4-FFF2-40B4-BE49-F238E27FC236}">
              <a16:creationId xmlns:a16="http://schemas.microsoft.com/office/drawing/2014/main" id="{00000000-0008-0000-0600-00004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a:extLst>
            <a:ext uri="{FF2B5EF4-FFF2-40B4-BE49-F238E27FC236}">
              <a16:creationId xmlns:a16="http://schemas.microsoft.com/office/drawing/2014/main" id="{00000000-0008-0000-0600-00005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a:extLst>
            <a:ext uri="{FF2B5EF4-FFF2-40B4-BE49-F238E27FC236}">
              <a16:creationId xmlns:a16="http://schemas.microsoft.com/office/drawing/2014/main" id="{00000000-0008-0000-06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109165</xdr:rowOff>
    </xdr:from>
    <xdr:to>
      <xdr:col>85</xdr:col>
      <xdr:colOff>126364</xdr:colOff>
      <xdr:row>78</xdr:row>
      <xdr:rowOff>133038</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6317595" y="11939215"/>
          <a:ext cx="1269" cy="1566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136865</xdr:rowOff>
    </xdr:from>
    <xdr:ext cx="469744" cy="259045"/>
    <xdr:sp macro="" textlink="">
      <xdr:nvSpPr>
        <xdr:cNvPr id="631" name="公債費最小値テキスト">
          <a:extLst>
            <a:ext uri="{FF2B5EF4-FFF2-40B4-BE49-F238E27FC236}">
              <a16:creationId xmlns:a16="http://schemas.microsoft.com/office/drawing/2014/main" id="{00000000-0008-0000-0600-000077020000}"/>
            </a:ext>
          </a:extLst>
        </xdr:cNvPr>
        <xdr:cNvSpPr txBox="1"/>
      </xdr:nvSpPr>
      <xdr:spPr>
        <a:xfrm>
          <a:off x="16370300" y="13509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133038</xdr:rowOff>
    </xdr:from>
    <xdr:to>
      <xdr:col>86</xdr:col>
      <xdr:colOff>25400</xdr:colOff>
      <xdr:row>78</xdr:row>
      <xdr:rowOff>133038</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350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55842</xdr:rowOff>
    </xdr:from>
    <xdr:ext cx="599010" cy="259045"/>
    <xdr:sp macro="" textlink="">
      <xdr:nvSpPr>
        <xdr:cNvPr id="633" name="公債費最大値テキスト">
          <a:extLst>
            <a:ext uri="{FF2B5EF4-FFF2-40B4-BE49-F238E27FC236}">
              <a16:creationId xmlns:a16="http://schemas.microsoft.com/office/drawing/2014/main" id="{00000000-0008-0000-0600-000079020000}"/>
            </a:ext>
          </a:extLst>
        </xdr:cNvPr>
        <xdr:cNvSpPr txBox="1"/>
      </xdr:nvSpPr>
      <xdr:spPr>
        <a:xfrm>
          <a:off x="16370300" y="11714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109165</xdr:rowOff>
    </xdr:from>
    <xdr:to>
      <xdr:col>86</xdr:col>
      <xdr:colOff>25400</xdr:colOff>
      <xdr:row>69</xdr:row>
      <xdr:rowOff>109165</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1939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85048</xdr:rowOff>
    </xdr:from>
    <xdr:to>
      <xdr:col>85</xdr:col>
      <xdr:colOff>127000</xdr:colOff>
      <xdr:row>76</xdr:row>
      <xdr:rowOff>99402</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5481300" y="13115248"/>
          <a:ext cx="838200" cy="1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38021</xdr:rowOff>
    </xdr:from>
    <xdr:ext cx="534377" cy="259045"/>
    <xdr:sp macro="" textlink="">
      <xdr:nvSpPr>
        <xdr:cNvPr id="636" name="公債費平均値テキスト">
          <a:extLst>
            <a:ext uri="{FF2B5EF4-FFF2-40B4-BE49-F238E27FC236}">
              <a16:creationId xmlns:a16="http://schemas.microsoft.com/office/drawing/2014/main" id="{00000000-0008-0000-0600-00007C020000}"/>
            </a:ext>
          </a:extLst>
        </xdr:cNvPr>
        <xdr:cNvSpPr txBox="1"/>
      </xdr:nvSpPr>
      <xdr:spPr>
        <a:xfrm>
          <a:off x="16370300" y="12896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15143</xdr:rowOff>
    </xdr:from>
    <xdr:to>
      <xdr:col>85</xdr:col>
      <xdr:colOff>177800</xdr:colOff>
      <xdr:row>76</xdr:row>
      <xdr:rowOff>116743</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6268700" y="1304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99402</xdr:rowOff>
    </xdr:from>
    <xdr:to>
      <xdr:col>81</xdr:col>
      <xdr:colOff>50800</xdr:colOff>
      <xdr:row>76</xdr:row>
      <xdr:rowOff>114064</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4592300" y="13129602"/>
          <a:ext cx="889000" cy="14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31390</xdr:rowOff>
    </xdr:from>
    <xdr:to>
      <xdr:col>81</xdr:col>
      <xdr:colOff>101600</xdr:colOff>
      <xdr:row>76</xdr:row>
      <xdr:rowOff>132990</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54305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149518</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283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114064</xdr:rowOff>
    </xdr:from>
    <xdr:to>
      <xdr:col>76</xdr:col>
      <xdr:colOff>114300</xdr:colOff>
      <xdr:row>76</xdr:row>
      <xdr:rowOff>135079</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3703300" y="13144264"/>
          <a:ext cx="889000" cy="21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52699</xdr:rowOff>
    </xdr:from>
    <xdr:to>
      <xdr:col>76</xdr:col>
      <xdr:colOff>165100</xdr:colOff>
      <xdr:row>76</xdr:row>
      <xdr:rowOff>154299</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4541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170827</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285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135079</xdr:rowOff>
    </xdr:from>
    <xdr:to>
      <xdr:col>71</xdr:col>
      <xdr:colOff>177800</xdr:colOff>
      <xdr:row>76</xdr:row>
      <xdr:rowOff>164030</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flipV="1">
          <a:off x="12814300" y="13165279"/>
          <a:ext cx="889000" cy="28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45303</xdr:rowOff>
    </xdr:from>
    <xdr:to>
      <xdr:col>72</xdr:col>
      <xdr:colOff>38100</xdr:colOff>
      <xdr:row>76</xdr:row>
      <xdr:rowOff>146903</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3652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163430</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37776</xdr:rowOff>
    </xdr:from>
    <xdr:to>
      <xdr:col>67</xdr:col>
      <xdr:colOff>101600</xdr:colOff>
      <xdr:row>76</xdr:row>
      <xdr:rowOff>139376</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2763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155902</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284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34248</xdr:rowOff>
    </xdr:from>
    <xdr:to>
      <xdr:col>85</xdr:col>
      <xdr:colOff>177800</xdr:colOff>
      <xdr:row>76</xdr:row>
      <xdr:rowOff>135848</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6268700" y="1306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12675</xdr:rowOff>
    </xdr:from>
    <xdr:ext cx="534377" cy="259045"/>
    <xdr:sp macro="" textlink="">
      <xdr:nvSpPr>
        <xdr:cNvPr id="655" name="公債費該当値テキスト">
          <a:extLst>
            <a:ext uri="{FF2B5EF4-FFF2-40B4-BE49-F238E27FC236}">
              <a16:creationId xmlns:a16="http://schemas.microsoft.com/office/drawing/2014/main" id="{00000000-0008-0000-0600-00008F020000}"/>
            </a:ext>
          </a:extLst>
        </xdr:cNvPr>
        <xdr:cNvSpPr txBox="1"/>
      </xdr:nvSpPr>
      <xdr:spPr>
        <a:xfrm>
          <a:off x="16370300" y="13042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48602</xdr:rowOff>
    </xdr:from>
    <xdr:to>
      <xdr:col>81</xdr:col>
      <xdr:colOff>101600</xdr:colOff>
      <xdr:row>76</xdr:row>
      <xdr:rowOff>150202</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5430500" y="13078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141329</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5214111" y="1317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63264</xdr:rowOff>
    </xdr:from>
    <xdr:to>
      <xdr:col>76</xdr:col>
      <xdr:colOff>165100</xdr:colOff>
      <xdr:row>76</xdr:row>
      <xdr:rowOff>164864</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4541500" y="13093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155991</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4325111" y="1318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84279</xdr:rowOff>
    </xdr:from>
    <xdr:to>
      <xdr:col>72</xdr:col>
      <xdr:colOff>38100</xdr:colOff>
      <xdr:row>77</xdr:row>
      <xdr:rowOff>14429</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3652500" y="1311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5556</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3436111" y="1320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113230</xdr:rowOff>
    </xdr:from>
    <xdr:to>
      <xdr:col>67</xdr:col>
      <xdr:colOff>101600</xdr:colOff>
      <xdr:row>77</xdr:row>
      <xdr:rowOff>43380</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2763500" y="1314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34507</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547111" y="13236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積立金グラフ枠">
          <a:extLst>
            <a:ext uri="{FF2B5EF4-FFF2-40B4-BE49-F238E27FC236}">
              <a16:creationId xmlns:a16="http://schemas.microsoft.com/office/drawing/2014/main" id="{00000000-0008-0000-06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79939</xdr:rowOff>
    </xdr:from>
    <xdr:to>
      <xdr:col>85</xdr:col>
      <xdr:colOff>126364</xdr:colOff>
      <xdr:row>98</xdr:row>
      <xdr:rowOff>139184</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6317595" y="15681889"/>
          <a:ext cx="1269" cy="1259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143011</xdr:rowOff>
    </xdr:from>
    <xdr:ext cx="378565" cy="259045"/>
    <xdr:sp macro="" textlink="">
      <xdr:nvSpPr>
        <xdr:cNvPr id="686" name="積立金最小値テキスト">
          <a:extLst>
            <a:ext uri="{FF2B5EF4-FFF2-40B4-BE49-F238E27FC236}">
              <a16:creationId xmlns:a16="http://schemas.microsoft.com/office/drawing/2014/main" id="{00000000-0008-0000-0600-0000AE020000}"/>
            </a:ext>
          </a:extLst>
        </xdr:cNvPr>
        <xdr:cNvSpPr txBox="1"/>
      </xdr:nvSpPr>
      <xdr:spPr>
        <a:xfrm>
          <a:off x="16370300" y="16945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139184</xdr:rowOff>
    </xdr:from>
    <xdr:to>
      <xdr:col>86</xdr:col>
      <xdr:colOff>25400</xdr:colOff>
      <xdr:row>98</xdr:row>
      <xdr:rowOff>139184</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694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26616</xdr:rowOff>
    </xdr:from>
    <xdr:ext cx="599010" cy="259045"/>
    <xdr:sp macro="" textlink="">
      <xdr:nvSpPr>
        <xdr:cNvPr id="688" name="積立金最大値テキスト">
          <a:extLst>
            <a:ext uri="{FF2B5EF4-FFF2-40B4-BE49-F238E27FC236}">
              <a16:creationId xmlns:a16="http://schemas.microsoft.com/office/drawing/2014/main" id="{00000000-0008-0000-0600-0000B0020000}"/>
            </a:ext>
          </a:extLst>
        </xdr:cNvPr>
        <xdr:cNvSpPr txBox="1"/>
      </xdr:nvSpPr>
      <xdr:spPr>
        <a:xfrm>
          <a:off x="16370300" y="15457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79939</xdr:rowOff>
    </xdr:from>
    <xdr:to>
      <xdr:col>86</xdr:col>
      <xdr:colOff>25400</xdr:colOff>
      <xdr:row>91</xdr:row>
      <xdr:rowOff>79939</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6230600" y="1568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9055</xdr:rowOff>
    </xdr:from>
    <xdr:to>
      <xdr:col>85</xdr:col>
      <xdr:colOff>127000</xdr:colOff>
      <xdr:row>98</xdr:row>
      <xdr:rowOff>46948</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5481300" y="16811155"/>
          <a:ext cx="838200" cy="37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1894</xdr:rowOff>
    </xdr:from>
    <xdr:ext cx="534377" cy="259045"/>
    <xdr:sp macro="" textlink="">
      <xdr:nvSpPr>
        <xdr:cNvPr id="691" name="積立金平均値テキスト">
          <a:extLst>
            <a:ext uri="{FF2B5EF4-FFF2-40B4-BE49-F238E27FC236}">
              <a16:creationId xmlns:a16="http://schemas.microsoft.com/office/drawing/2014/main" id="{00000000-0008-0000-0600-0000B3020000}"/>
            </a:ext>
          </a:extLst>
        </xdr:cNvPr>
        <xdr:cNvSpPr txBox="1"/>
      </xdr:nvSpPr>
      <xdr:spPr>
        <a:xfrm>
          <a:off x="16370300" y="16632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150467</xdr:rowOff>
    </xdr:from>
    <xdr:to>
      <xdr:col>85</xdr:col>
      <xdr:colOff>177800</xdr:colOff>
      <xdr:row>98</xdr:row>
      <xdr:rowOff>80617</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6268700" y="1678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9055</xdr:rowOff>
    </xdr:from>
    <xdr:to>
      <xdr:col>81</xdr:col>
      <xdr:colOff>50800</xdr:colOff>
      <xdr:row>98</xdr:row>
      <xdr:rowOff>62361</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4592300" y="16811155"/>
          <a:ext cx="889000" cy="53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136554</xdr:rowOff>
    </xdr:from>
    <xdr:to>
      <xdr:col>81</xdr:col>
      <xdr:colOff>101600</xdr:colOff>
      <xdr:row>98</xdr:row>
      <xdr:rowOff>66704</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5430500" y="1676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57831</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685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62361</xdr:rowOff>
    </xdr:from>
    <xdr:to>
      <xdr:col>76</xdr:col>
      <xdr:colOff>114300</xdr:colOff>
      <xdr:row>98</xdr:row>
      <xdr:rowOff>69707</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3703300" y="16864461"/>
          <a:ext cx="889000" cy="7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12264</xdr:rowOff>
    </xdr:from>
    <xdr:to>
      <xdr:col>76</xdr:col>
      <xdr:colOff>165100</xdr:colOff>
      <xdr:row>98</xdr:row>
      <xdr:rowOff>113864</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4541500" y="1681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104991</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25111" y="1690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69707</xdr:rowOff>
    </xdr:from>
    <xdr:to>
      <xdr:col>71</xdr:col>
      <xdr:colOff>177800</xdr:colOff>
      <xdr:row>98</xdr:row>
      <xdr:rowOff>107764</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flipV="1">
          <a:off x="12814300" y="16871807"/>
          <a:ext cx="889000" cy="38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32175</xdr:rowOff>
    </xdr:from>
    <xdr:to>
      <xdr:col>72</xdr:col>
      <xdr:colOff>38100</xdr:colOff>
      <xdr:row>98</xdr:row>
      <xdr:rowOff>133775</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3652500" y="1683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124902</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92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166999</xdr:rowOff>
    </xdr:from>
    <xdr:to>
      <xdr:col>67</xdr:col>
      <xdr:colOff>101600</xdr:colOff>
      <xdr:row>98</xdr:row>
      <xdr:rowOff>97149</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2763500" y="1679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113676</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57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167598</xdr:rowOff>
    </xdr:from>
    <xdr:to>
      <xdr:col>85</xdr:col>
      <xdr:colOff>177800</xdr:colOff>
      <xdr:row>98</xdr:row>
      <xdr:rowOff>97748</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6268700" y="16798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128894</xdr:rowOff>
    </xdr:from>
    <xdr:ext cx="534377" cy="259045"/>
    <xdr:sp macro="" textlink="">
      <xdr:nvSpPr>
        <xdr:cNvPr id="710" name="積立金該当値テキスト">
          <a:extLst>
            <a:ext uri="{FF2B5EF4-FFF2-40B4-BE49-F238E27FC236}">
              <a16:creationId xmlns:a16="http://schemas.microsoft.com/office/drawing/2014/main" id="{00000000-0008-0000-0600-0000C6020000}"/>
            </a:ext>
          </a:extLst>
        </xdr:cNvPr>
        <xdr:cNvSpPr txBox="1"/>
      </xdr:nvSpPr>
      <xdr:spPr>
        <a:xfrm>
          <a:off x="16370300" y="1675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129705</xdr:rowOff>
    </xdr:from>
    <xdr:to>
      <xdr:col>81</xdr:col>
      <xdr:colOff>101600</xdr:colOff>
      <xdr:row>98</xdr:row>
      <xdr:rowOff>59855</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5430500" y="1676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76382</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5214111" y="1653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11561</xdr:rowOff>
    </xdr:from>
    <xdr:to>
      <xdr:col>76</xdr:col>
      <xdr:colOff>165100</xdr:colOff>
      <xdr:row>98</xdr:row>
      <xdr:rowOff>113161</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4541500" y="1681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129688</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4325111" y="1658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18907</xdr:rowOff>
    </xdr:from>
    <xdr:to>
      <xdr:col>72</xdr:col>
      <xdr:colOff>38100</xdr:colOff>
      <xdr:row>98</xdr:row>
      <xdr:rowOff>120507</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3652500" y="1682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137034</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3436111" y="1659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56964</xdr:rowOff>
    </xdr:from>
    <xdr:to>
      <xdr:col>67</xdr:col>
      <xdr:colOff>101600</xdr:colOff>
      <xdr:row>98</xdr:row>
      <xdr:rowOff>158564</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2763500" y="1685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149691</xdr:rowOff>
    </xdr:from>
    <xdr:ext cx="469744"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2579428" y="16951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a:extLst>
            <a:ext uri="{FF2B5EF4-FFF2-40B4-BE49-F238E27FC236}">
              <a16:creationId xmlns:a16="http://schemas.microsoft.com/office/drawing/2014/main" id="{00000000-0008-0000-06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110530</xdr:rowOff>
    </xdr:from>
    <xdr:to>
      <xdr:col>116</xdr:col>
      <xdr:colOff>62864</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2159595" y="5254030"/>
          <a:ext cx="1269" cy="1400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1" name="投資及び出資金最小値テキスト">
          <a:extLst>
            <a:ext uri="{FF2B5EF4-FFF2-40B4-BE49-F238E27FC236}">
              <a16:creationId xmlns:a16="http://schemas.microsoft.com/office/drawing/2014/main" id="{00000000-0008-0000-0600-0000E5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57207</xdr:rowOff>
    </xdr:from>
    <xdr:ext cx="534377" cy="259045"/>
    <xdr:sp macro="" textlink="">
      <xdr:nvSpPr>
        <xdr:cNvPr id="743" name="投資及び出資金最大値テキスト">
          <a:extLst>
            <a:ext uri="{FF2B5EF4-FFF2-40B4-BE49-F238E27FC236}">
              <a16:creationId xmlns:a16="http://schemas.microsoft.com/office/drawing/2014/main" id="{00000000-0008-0000-0600-0000E7020000}"/>
            </a:ext>
          </a:extLst>
        </xdr:cNvPr>
        <xdr:cNvSpPr txBox="1"/>
      </xdr:nvSpPr>
      <xdr:spPr>
        <a:xfrm>
          <a:off x="22212300" y="502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110530</xdr:rowOff>
    </xdr:from>
    <xdr:to>
      <xdr:col>116</xdr:col>
      <xdr:colOff>152400</xdr:colOff>
      <xdr:row>30</xdr:row>
      <xdr:rowOff>110530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5254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94861</xdr:rowOff>
    </xdr:from>
    <xdr:ext cx="469744" cy="259045"/>
    <xdr:sp macro="" textlink="">
      <xdr:nvSpPr>
        <xdr:cNvPr id="746" name="投資及び出資金平均値テキスト">
          <a:extLst>
            <a:ext uri="{FF2B5EF4-FFF2-40B4-BE49-F238E27FC236}">
              <a16:creationId xmlns:a16="http://schemas.microsoft.com/office/drawing/2014/main" id="{00000000-0008-0000-0600-0000EA020000}"/>
            </a:ext>
          </a:extLst>
        </xdr:cNvPr>
        <xdr:cNvSpPr txBox="1"/>
      </xdr:nvSpPr>
      <xdr:spPr>
        <a:xfrm>
          <a:off x="22212300" y="6267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71984</xdr:rowOff>
    </xdr:from>
    <xdr:to>
      <xdr:col>116</xdr:col>
      <xdr:colOff>114300</xdr:colOff>
      <xdr:row>38</xdr:row>
      <xdr:rowOff>2133</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2110700" y="6415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134305</xdr:rowOff>
    </xdr:from>
    <xdr:to>
      <xdr:col>111</xdr:col>
      <xdr:colOff>177800</xdr:colOff>
      <xdr:row>38</xdr:row>
      <xdr:rowOff>139700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0434300" y="6649405"/>
          <a:ext cx="889000" cy="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93655</xdr:rowOff>
    </xdr:from>
    <xdr:to>
      <xdr:col>112</xdr:col>
      <xdr:colOff>38100</xdr:colOff>
      <xdr:row>38</xdr:row>
      <xdr:rowOff>23805</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1272500" y="64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40332</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088428" y="6212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134305</xdr:rowOff>
    </xdr:from>
    <xdr:to>
      <xdr:col>107</xdr:col>
      <xdr:colOff>50800</xdr:colOff>
      <xdr:row>38</xdr:row>
      <xdr:rowOff>139700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19545300" y="6649405"/>
          <a:ext cx="889000" cy="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93838</xdr:rowOff>
    </xdr:from>
    <xdr:to>
      <xdr:col>107</xdr:col>
      <xdr:colOff>101600</xdr:colOff>
      <xdr:row>38</xdr:row>
      <xdr:rowOff>23988</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03835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40515</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199428" y="6212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121819</xdr:rowOff>
    </xdr:from>
    <xdr:to>
      <xdr:col>102</xdr:col>
      <xdr:colOff>165100</xdr:colOff>
      <xdr:row>38</xdr:row>
      <xdr:rowOff>51969</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9494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68496</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10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155834</xdr:rowOff>
    </xdr:from>
    <xdr:to>
      <xdr:col>98</xdr:col>
      <xdr:colOff>38100</xdr:colOff>
      <xdr:row>38</xdr:row>
      <xdr:rowOff>85984</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86055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102511</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21428" y="627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5" name="投資及び出資金該当値テキスト">
          <a:extLst>
            <a:ext uri="{FF2B5EF4-FFF2-40B4-BE49-F238E27FC236}">
              <a16:creationId xmlns:a16="http://schemas.microsoft.com/office/drawing/2014/main" id="{00000000-0008-0000-0600-0000FD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83505</xdr:rowOff>
    </xdr:from>
    <xdr:to>
      <xdr:col>107</xdr:col>
      <xdr:colOff>101600</xdr:colOff>
      <xdr:row>39</xdr:row>
      <xdr:rowOff>13655</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0383500" y="659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4782</xdr:rowOff>
    </xdr:from>
    <xdr:ext cx="313932"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277333" y="66913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a:extLst>
            <a:ext uri="{FF2B5EF4-FFF2-40B4-BE49-F238E27FC236}">
              <a16:creationId xmlns:a16="http://schemas.microsoft.com/office/drawing/2014/main" id="{00000000-0008-0000-06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40792</xdr:rowOff>
    </xdr:from>
    <xdr:to>
      <xdr:col>116</xdr:col>
      <xdr:colOff>62864</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2159595" y="8784742"/>
          <a:ext cx="1269" cy="13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8" name="貸付金最小値テキスト">
          <a:extLst>
            <a:ext uri="{FF2B5EF4-FFF2-40B4-BE49-F238E27FC236}">
              <a16:creationId xmlns:a16="http://schemas.microsoft.com/office/drawing/2014/main" id="{00000000-0008-0000-0600-00001E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158919</xdr:rowOff>
    </xdr:from>
    <xdr:ext cx="534377" cy="259045"/>
    <xdr:sp macro="" textlink="">
      <xdr:nvSpPr>
        <xdr:cNvPr id="800" name="貸付金最大値テキスト">
          <a:extLst>
            <a:ext uri="{FF2B5EF4-FFF2-40B4-BE49-F238E27FC236}">
              <a16:creationId xmlns:a16="http://schemas.microsoft.com/office/drawing/2014/main" id="{00000000-0008-0000-0600-000020030000}"/>
            </a:ext>
          </a:extLst>
        </xdr:cNvPr>
        <xdr:cNvSpPr txBox="1"/>
      </xdr:nvSpPr>
      <xdr:spPr>
        <a:xfrm>
          <a:off x="22212300" y="855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40792</xdr:rowOff>
    </xdr:from>
    <xdr:to>
      <xdr:col>116</xdr:col>
      <xdr:colOff>152400</xdr:colOff>
      <xdr:row>51</xdr:row>
      <xdr:rowOff>40792</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8784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36296</xdr:rowOff>
    </xdr:from>
    <xdr:to>
      <xdr:col>116</xdr:col>
      <xdr:colOff>63500</xdr:colOff>
      <xdr:row>59</xdr:row>
      <xdr:rowOff>36373</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21323300" y="10151846"/>
          <a:ext cx="8382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114368</xdr:rowOff>
    </xdr:from>
    <xdr:ext cx="378565" cy="259045"/>
    <xdr:sp macro="" textlink="">
      <xdr:nvSpPr>
        <xdr:cNvPr id="803" name="貸付金平均値テキスト">
          <a:extLst>
            <a:ext uri="{FF2B5EF4-FFF2-40B4-BE49-F238E27FC236}">
              <a16:creationId xmlns:a16="http://schemas.microsoft.com/office/drawing/2014/main" id="{00000000-0008-0000-0600-000023030000}"/>
            </a:ext>
          </a:extLst>
        </xdr:cNvPr>
        <xdr:cNvSpPr txBox="1"/>
      </xdr:nvSpPr>
      <xdr:spPr>
        <a:xfrm>
          <a:off x="22212300" y="98870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91491</xdr:rowOff>
    </xdr:from>
    <xdr:to>
      <xdr:col>116</xdr:col>
      <xdr:colOff>114300</xdr:colOff>
      <xdr:row>59</xdr:row>
      <xdr:rowOff>21641</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2110700" y="1003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141224</xdr:rowOff>
    </xdr:from>
    <xdr:to>
      <xdr:col>111</xdr:col>
      <xdr:colOff>177800</xdr:colOff>
      <xdr:row>59</xdr:row>
      <xdr:rowOff>36373</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0434300" y="10085324"/>
          <a:ext cx="889000" cy="66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82118</xdr:rowOff>
    </xdr:from>
    <xdr:to>
      <xdr:col>112</xdr:col>
      <xdr:colOff>38100</xdr:colOff>
      <xdr:row>59</xdr:row>
      <xdr:rowOff>12268</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1272500" y="100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28795</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980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141224</xdr:rowOff>
    </xdr:from>
    <xdr:to>
      <xdr:col>107</xdr:col>
      <xdr:colOff>50800</xdr:colOff>
      <xdr:row>58</xdr:row>
      <xdr:rowOff>142062</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19545300" y="10085324"/>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54839</xdr:rowOff>
    </xdr:from>
    <xdr:to>
      <xdr:col>107</xdr:col>
      <xdr:colOff>101600</xdr:colOff>
      <xdr:row>58</xdr:row>
      <xdr:rowOff>156439</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03835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1516</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428" y="977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142062</xdr:rowOff>
    </xdr:from>
    <xdr:to>
      <xdr:col>102</xdr:col>
      <xdr:colOff>114300</xdr:colOff>
      <xdr:row>58</xdr:row>
      <xdr:rowOff>142748</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flipV="1">
          <a:off x="18656300" y="10086162"/>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62611</xdr:rowOff>
    </xdr:from>
    <xdr:to>
      <xdr:col>102</xdr:col>
      <xdr:colOff>165100</xdr:colOff>
      <xdr:row>58</xdr:row>
      <xdr:rowOff>164211</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9494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9288</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978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59944</xdr:rowOff>
    </xdr:from>
    <xdr:to>
      <xdr:col>98</xdr:col>
      <xdr:colOff>38100</xdr:colOff>
      <xdr:row>58</xdr:row>
      <xdr:rowOff>161544</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8605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6621</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977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156946</xdr:rowOff>
    </xdr:from>
    <xdr:to>
      <xdr:col>116</xdr:col>
      <xdr:colOff>114300</xdr:colOff>
      <xdr:row>59</xdr:row>
      <xdr:rowOff>87096</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2110700" y="1010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71873</xdr:rowOff>
    </xdr:from>
    <xdr:ext cx="378565" cy="259045"/>
    <xdr:sp macro="" textlink="">
      <xdr:nvSpPr>
        <xdr:cNvPr id="822" name="貸付金該当値テキスト">
          <a:extLst>
            <a:ext uri="{FF2B5EF4-FFF2-40B4-BE49-F238E27FC236}">
              <a16:creationId xmlns:a16="http://schemas.microsoft.com/office/drawing/2014/main" id="{00000000-0008-0000-0600-000036030000}"/>
            </a:ext>
          </a:extLst>
        </xdr:cNvPr>
        <xdr:cNvSpPr txBox="1"/>
      </xdr:nvSpPr>
      <xdr:spPr>
        <a:xfrm>
          <a:off x="22212300" y="10015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157023</xdr:rowOff>
    </xdr:from>
    <xdr:to>
      <xdr:col>112</xdr:col>
      <xdr:colOff>38100</xdr:colOff>
      <xdr:row>59</xdr:row>
      <xdr:rowOff>87173</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1272500" y="1010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78300</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134017" y="10193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90424</xdr:rowOff>
    </xdr:from>
    <xdr:to>
      <xdr:col>107</xdr:col>
      <xdr:colOff>101600</xdr:colOff>
      <xdr:row>59</xdr:row>
      <xdr:rowOff>20574</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0383500" y="10034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11701</xdr:rowOff>
    </xdr:from>
    <xdr:ext cx="378565"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245017" y="10127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91262</xdr:rowOff>
    </xdr:from>
    <xdr:to>
      <xdr:col>102</xdr:col>
      <xdr:colOff>165100</xdr:colOff>
      <xdr:row>59</xdr:row>
      <xdr:rowOff>21412</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9494500" y="1003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12539</xdr:rowOff>
    </xdr:from>
    <xdr:ext cx="378565"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356017" y="10128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91948</xdr:rowOff>
    </xdr:from>
    <xdr:to>
      <xdr:col>98</xdr:col>
      <xdr:colOff>38100</xdr:colOff>
      <xdr:row>59</xdr:row>
      <xdr:rowOff>22098</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8605500" y="1003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13225</xdr:rowOff>
    </xdr:from>
    <xdr:ext cx="378565"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467017" y="10128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a:extLst>
            <a:ext uri="{FF2B5EF4-FFF2-40B4-BE49-F238E27FC236}">
              <a16:creationId xmlns:a16="http://schemas.microsoft.com/office/drawing/2014/main" id="{00000000-0008-0000-0600-00005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44050</xdr:rowOff>
    </xdr:from>
    <xdr:to>
      <xdr:col>116</xdr:col>
      <xdr:colOff>62864</xdr:colOff>
      <xdr:row>78</xdr:row>
      <xdr:rowOff>139224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2159595" y="12045550"/>
          <a:ext cx="1269" cy="1466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143051</xdr:rowOff>
    </xdr:from>
    <xdr:ext cx="534377" cy="259045"/>
    <xdr:sp macro="" textlink="">
      <xdr:nvSpPr>
        <xdr:cNvPr id="856" name="繰出金最小値テキスト">
          <a:extLst>
            <a:ext uri="{FF2B5EF4-FFF2-40B4-BE49-F238E27FC236}">
              <a16:creationId xmlns:a16="http://schemas.microsoft.com/office/drawing/2014/main" id="{00000000-0008-0000-0600-000058030000}"/>
            </a:ext>
          </a:extLst>
        </xdr:cNvPr>
        <xdr:cNvSpPr txBox="1"/>
      </xdr:nvSpPr>
      <xdr:spPr>
        <a:xfrm>
          <a:off x="22212300" y="1351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139224</xdr:rowOff>
    </xdr:from>
    <xdr:to>
      <xdr:col>116</xdr:col>
      <xdr:colOff>152400</xdr:colOff>
      <xdr:row>78</xdr:row>
      <xdr:rowOff>139224</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3512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162177</xdr:rowOff>
    </xdr:from>
    <xdr:ext cx="599010" cy="259045"/>
    <xdr:sp macro="" textlink="">
      <xdr:nvSpPr>
        <xdr:cNvPr id="858" name="繰出金最大値テキスト">
          <a:extLst>
            <a:ext uri="{FF2B5EF4-FFF2-40B4-BE49-F238E27FC236}">
              <a16:creationId xmlns:a16="http://schemas.microsoft.com/office/drawing/2014/main" id="{00000000-0008-0000-0600-00005A030000}"/>
            </a:ext>
          </a:extLst>
        </xdr:cNvPr>
        <xdr:cNvSpPr txBox="1"/>
      </xdr:nvSpPr>
      <xdr:spPr>
        <a:xfrm>
          <a:off x="22212300" y="1182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44050</xdr:rowOff>
    </xdr:from>
    <xdr:to>
      <xdr:col>116</xdr:col>
      <xdr:colOff>152400</xdr:colOff>
      <xdr:row>70</xdr:row>
      <xdr:rowOff>44050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2045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28163</xdr:rowOff>
    </xdr:from>
    <xdr:to>
      <xdr:col>116</xdr:col>
      <xdr:colOff>63500</xdr:colOff>
      <xdr:row>77</xdr:row>
      <xdr:rowOff>80417</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1323300" y="13229813"/>
          <a:ext cx="838200" cy="52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148614</xdr:rowOff>
    </xdr:from>
    <xdr:ext cx="534377" cy="259045"/>
    <xdr:sp macro="" textlink="">
      <xdr:nvSpPr>
        <xdr:cNvPr id="861" name="繰出金平均値テキスト">
          <a:extLst>
            <a:ext uri="{FF2B5EF4-FFF2-40B4-BE49-F238E27FC236}">
              <a16:creationId xmlns:a16="http://schemas.microsoft.com/office/drawing/2014/main" id="{00000000-0008-0000-0600-00005D030000}"/>
            </a:ext>
          </a:extLst>
        </xdr:cNvPr>
        <xdr:cNvSpPr txBox="1"/>
      </xdr:nvSpPr>
      <xdr:spPr>
        <a:xfrm>
          <a:off x="22212300" y="131788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170187</xdr:rowOff>
    </xdr:from>
    <xdr:to>
      <xdr:col>116</xdr:col>
      <xdr:colOff>114300</xdr:colOff>
      <xdr:row>77</xdr:row>
      <xdr:rowOff>100337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2110700" y="1320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80417</xdr:rowOff>
    </xdr:from>
    <xdr:to>
      <xdr:col>111</xdr:col>
      <xdr:colOff>177800</xdr:colOff>
      <xdr:row>77</xdr:row>
      <xdr:rowOff>118174</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0434300" y="13282067"/>
          <a:ext cx="889000" cy="37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16320</xdr:rowOff>
    </xdr:from>
    <xdr:to>
      <xdr:col>112</xdr:col>
      <xdr:colOff>38100</xdr:colOff>
      <xdr:row>77</xdr:row>
      <xdr:rowOff>117920</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12725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134447</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299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118174</xdr:rowOff>
    </xdr:from>
    <xdr:to>
      <xdr:col>107</xdr:col>
      <xdr:colOff>50800</xdr:colOff>
      <xdr:row>77</xdr:row>
      <xdr:rowOff>137795</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9545300" y="13319824"/>
          <a:ext cx="889000" cy="19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6795</xdr:rowOff>
    </xdr:from>
    <xdr:to>
      <xdr:col>107</xdr:col>
      <xdr:colOff>101600</xdr:colOff>
      <xdr:row>77</xdr:row>
      <xdr:rowOff>108395</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0383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124922</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67111" y="1298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96647</xdr:rowOff>
    </xdr:from>
    <xdr:to>
      <xdr:col>102</xdr:col>
      <xdr:colOff>114300</xdr:colOff>
      <xdr:row>77</xdr:row>
      <xdr:rowOff>137795</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18656300" y="13126847"/>
          <a:ext cx="889000" cy="21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146698</xdr:rowOff>
    </xdr:from>
    <xdr:to>
      <xdr:col>102</xdr:col>
      <xdr:colOff>165100</xdr:colOff>
      <xdr:row>77</xdr:row>
      <xdr:rowOff>76848</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9494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93375</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295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120656</xdr:rowOff>
    </xdr:from>
    <xdr:to>
      <xdr:col>98</xdr:col>
      <xdr:colOff>38100</xdr:colOff>
      <xdr:row>77</xdr:row>
      <xdr:rowOff>50806</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8605500" y="1315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41933</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324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148813</xdr:rowOff>
    </xdr:from>
    <xdr:to>
      <xdr:col>116</xdr:col>
      <xdr:colOff>114300</xdr:colOff>
      <xdr:row>77</xdr:row>
      <xdr:rowOff>78963</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2110700" y="13179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240</xdr:rowOff>
    </xdr:from>
    <xdr:ext cx="534377" cy="259045"/>
    <xdr:sp macro="" textlink="">
      <xdr:nvSpPr>
        <xdr:cNvPr id="880" name="繰出金該当値テキスト">
          <a:extLst>
            <a:ext uri="{FF2B5EF4-FFF2-40B4-BE49-F238E27FC236}">
              <a16:creationId xmlns:a16="http://schemas.microsoft.com/office/drawing/2014/main" id="{00000000-0008-0000-0600-000070030000}"/>
            </a:ext>
          </a:extLst>
        </xdr:cNvPr>
        <xdr:cNvSpPr txBox="1"/>
      </xdr:nvSpPr>
      <xdr:spPr>
        <a:xfrm>
          <a:off x="22212300" y="13030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29617</xdr:rowOff>
    </xdr:from>
    <xdr:to>
      <xdr:col>112</xdr:col>
      <xdr:colOff>38100</xdr:colOff>
      <xdr:row>77</xdr:row>
      <xdr:rowOff>131217</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1272500" y="13231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122344</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056111" y="1332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67374</xdr:rowOff>
    </xdr:from>
    <xdr:to>
      <xdr:col>107</xdr:col>
      <xdr:colOff>101600</xdr:colOff>
      <xdr:row>77</xdr:row>
      <xdr:rowOff>168974</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0383500" y="1326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160101</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167111" y="13361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86995</xdr:rowOff>
    </xdr:from>
    <xdr:to>
      <xdr:col>102</xdr:col>
      <xdr:colOff>165100</xdr:colOff>
      <xdr:row>78</xdr:row>
      <xdr:rowOff>17145</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9494500" y="1328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8272</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9278111" y="13381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45847</xdr:rowOff>
    </xdr:from>
    <xdr:to>
      <xdr:col>98</xdr:col>
      <xdr:colOff>38100</xdr:colOff>
      <xdr:row>76</xdr:row>
      <xdr:rowOff>147447</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8605500" y="1307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163974</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389111" y="1285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年度と比較し職員数（再任用職員含む）は</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名減少しているが、退職金手当負担金が</a:t>
          </a:r>
          <a:r>
            <a:rPr kumimoji="1" lang="en-US" altLang="ja-JP" sz="1300">
              <a:latin typeface="ＭＳ Ｐゴシック" panose="020B0600070205080204" pitchFamily="50" charset="-128"/>
              <a:ea typeface="ＭＳ Ｐゴシック" panose="020B0600070205080204" pitchFamily="50" charset="-128"/>
            </a:rPr>
            <a:t>8,430</a:t>
          </a:r>
          <a:r>
            <a:rPr kumimoji="1" lang="ja-JP" altLang="en-US" sz="1300">
              <a:latin typeface="ＭＳ Ｐゴシック" panose="020B0600070205080204" pitchFamily="50" charset="-128"/>
              <a:ea typeface="ＭＳ Ｐゴシック" panose="020B0600070205080204" pitchFamily="50" charset="-128"/>
            </a:rPr>
            <a:t>千円増加したことにより、</a:t>
          </a:r>
          <a:r>
            <a:rPr kumimoji="1" lang="en-US" altLang="ja-JP" sz="1300">
              <a:latin typeface="ＭＳ Ｐゴシック" panose="020B0600070205080204" pitchFamily="50" charset="-128"/>
              <a:ea typeface="ＭＳ Ｐゴシック" panose="020B0600070205080204" pitchFamily="50" charset="-128"/>
            </a:rPr>
            <a:t>1,124</a:t>
          </a:r>
          <a:r>
            <a:rPr kumimoji="1" lang="ja-JP" altLang="en-US" sz="1300">
              <a:latin typeface="ＭＳ Ｐゴシック" panose="020B0600070205080204" pitchFamily="50" charset="-128"/>
              <a:ea typeface="ＭＳ Ｐゴシック" panose="020B0600070205080204" pitchFamily="50" charset="-128"/>
            </a:rPr>
            <a:t>円増加した。物件費については、類似団体順位においては最も低い数値となった。考えられる理由として、本町では多くの公共施設を町で運営していることや、各種計画等は原則、職員で作成していること等から、委託費が少ないことが大きな要因であると考える。なお、今後については、一部の公共施設の運営について、指定管理者制度の導入を予定していることから、物件費は増加する見込みである。普通建設事業費においては、</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連続で類似団体比較において最も低い数値となった。今後多くの公共施設が更新時期を迎えることが予想されるため、計画的な普通建設事業の実施を図る必要がある。繰出金は類似団体と比較し高い結果となったが、特別会計への繰出金や、給付費負担金が主な内容であり、今後も増加していくこと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全体としてみると、ほとんどが類似団体内平均値より低い結果となった。引き続き動向を注視し、適正な財政運営に努めていきたい。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埼玉県毛呂山町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32,616
31,919
34.07
11,456,653
10,975,844
466,993
7,197,691
8,110,549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26.7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62738</xdr:rowOff>
    </xdr:from>
    <xdr:to>
      <xdr:col>24</xdr:col>
      <xdr:colOff>62865</xdr:colOff>
      <xdr:row>38</xdr:row>
      <xdr:rowOff>53975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6238"/>
          <a:ext cx="1270" cy="136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57802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7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53975</xdr:rowOff>
    </xdr:from>
    <xdr:to>
      <xdr:col>24</xdr:col>
      <xdr:colOff>152400</xdr:colOff>
      <xdr:row>38</xdr:row>
      <xdr:rowOff>53975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6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9415</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81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62738</xdr:rowOff>
    </xdr:from>
    <xdr:to>
      <xdr:col>24</xdr:col>
      <xdr:colOff>152400</xdr:colOff>
      <xdr:row>30</xdr:row>
      <xdr:rowOff>62738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6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64262</xdr:rowOff>
    </xdr:from>
    <xdr:to>
      <xdr:col>24</xdr:col>
      <xdr:colOff>63500</xdr:colOff>
      <xdr:row>36</xdr:row>
      <xdr:rowOff>105029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236462"/>
          <a:ext cx="838200" cy="4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52722</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82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29845</xdr:rowOff>
    </xdr:from>
    <xdr:to>
      <xdr:col>24</xdr:col>
      <xdr:colOff>114300</xdr:colOff>
      <xdr:row>35</xdr:row>
      <xdr:rowOff>131445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64262</xdr:rowOff>
    </xdr:from>
    <xdr:to>
      <xdr:col>19</xdr:col>
      <xdr:colOff>177800</xdr:colOff>
      <xdr:row>36</xdr:row>
      <xdr:rowOff>99314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236462"/>
          <a:ext cx="88900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30607</xdr:rowOff>
    </xdr:from>
    <xdr:to>
      <xdr:col>20</xdr:col>
      <xdr:colOff>38100</xdr:colOff>
      <xdr:row>35</xdr:row>
      <xdr:rowOff>132207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148734</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0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81407</xdr:rowOff>
    </xdr:from>
    <xdr:to>
      <xdr:col>15</xdr:col>
      <xdr:colOff>50800</xdr:colOff>
      <xdr:row>36</xdr:row>
      <xdr:rowOff>99314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253607"/>
          <a:ext cx="8890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30988</xdr:rowOff>
    </xdr:from>
    <xdr:to>
      <xdr:col>15</xdr:col>
      <xdr:colOff>101600</xdr:colOff>
      <xdr:row>35</xdr:row>
      <xdr:rowOff>132588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149115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06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81407</xdr:rowOff>
    </xdr:from>
    <xdr:to>
      <xdr:col>10</xdr:col>
      <xdr:colOff>114300</xdr:colOff>
      <xdr:row>36</xdr:row>
      <xdr:rowOff>90170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253607"/>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161290</xdr:rowOff>
    </xdr:from>
    <xdr:to>
      <xdr:col>10</xdr:col>
      <xdr:colOff>165100</xdr:colOff>
      <xdr:row>35</xdr:row>
      <xdr:rowOff>91440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107967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165100</xdr:rowOff>
    </xdr:from>
    <xdr:to>
      <xdr:col>6</xdr:col>
      <xdr:colOff>38100</xdr:colOff>
      <xdr:row>35</xdr:row>
      <xdr:rowOff>95250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111777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54229</xdr:rowOff>
    </xdr:from>
    <xdr:to>
      <xdr:col>24</xdr:col>
      <xdr:colOff>114300</xdr:colOff>
      <xdr:row>36</xdr:row>
      <xdr:rowOff>155829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2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32656</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04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13462</xdr:rowOff>
    </xdr:from>
    <xdr:to>
      <xdr:col>20</xdr:col>
      <xdr:colOff>38100</xdr:colOff>
      <xdr:row>36</xdr:row>
      <xdr:rowOff>115062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8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106189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7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48514</xdr:rowOff>
    </xdr:from>
    <xdr:to>
      <xdr:col>15</xdr:col>
      <xdr:colOff>101600</xdr:colOff>
      <xdr:row>36</xdr:row>
      <xdr:rowOff>150114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2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141241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13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30607</xdr:rowOff>
    </xdr:from>
    <xdr:to>
      <xdr:col>10</xdr:col>
      <xdr:colOff>165100</xdr:colOff>
      <xdr:row>36</xdr:row>
      <xdr:rowOff>132207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0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123334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9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39370</xdr:rowOff>
    </xdr:from>
    <xdr:to>
      <xdr:col>6</xdr:col>
      <xdr:colOff>38100</xdr:colOff>
      <xdr:row>36</xdr:row>
      <xdr:rowOff>140970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1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132097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0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7577</xdr:rowOff>
    </xdr:from>
    <xdr:to>
      <xdr:col>24</xdr:col>
      <xdr:colOff>62865</xdr:colOff>
      <xdr:row>58</xdr:row>
      <xdr:rowOff>114737</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580077"/>
          <a:ext cx="1270" cy="147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118564</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6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114737</xdr:rowOff>
    </xdr:from>
    <xdr:to>
      <xdr:col>24</xdr:col>
      <xdr:colOff>152400</xdr:colOff>
      <xdr:row>58</xdr:row>
      <xdr:rowOff>114737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58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125704</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355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414,678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7577</xdr:rowOff>
    </xdr:from>
    <xdr:to>
      <xdr:col>24</xdr:col>
      <xdr:colOff>152400</xdr:colOff>
      <xdr:row>50</xdr:row>
      <xdr:rowOff>7577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58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4380</xdr:rowOff>
    </xdr:from>
    <xdr:to>
      <xdr:col>24</xdr:col>
      <xdr:colOff>63500</xdr:colOff>
      <xdr:row>58</xdr:row>
      <xdr:rowOff>7371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948480"/>
          <a:ext cx="838200" cy="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91706</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92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68829</xdr:rowOff>
    </xdr:from>
    <xdr:to>
      <xdr:col>24</xdr:col>
      <xdr:colOff>114300</xdr:colOff>
      <xdr:row>57</xdr:row>
      <xdr:rowOff>170429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84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167395</xdr:rowOff>
    </xdr:from>
    <xdr:to>
      <xdr:col>19</xdr:col>
      <xdr:colOff>177800</xdr:colOff>
      <xdr:row>58</xdr:row>
      <xdr:rowOff>7371</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597145"/>
          <a:ext cx="889000" cy="354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60892</xdr:rowOff>
    </xdr:from>
    <xdr:to>
      <xdr:col>20</xdr:col>
      <xdr:colOff>38100</xdr:colOff>
      <xdr:row>57</xdr:row>
      <xdr:rowOff>162492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3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7569</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60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167395</xdr:rowOff>
    </xdr:from>
    <xdr:to>
      <xdr:col>15</xdr:col>
      <xdr:colOff>50800</xdr:colOff>
      <xdr:row>58</xdr:row>
      <xdr:rowOff>40602</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597145"/>
          <a:ext cx="889000" cy="387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67636</xdr:rowOff>
    </xdr:from>
    <xdr:to>
      <xdr:col>15</xdr:col>
      <xdr:colOff>101600</xdr:colOff>
      <xdr:row>55</xdr:row>
      <xdr:rowOff>169236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14313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27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40602</xdr:rowOff>
    </xdr:from>
    <xdr:to>
      <xdr:col>10</xdr:col>
      <xdr:colOff>114300</xdr:colOff>
      <xdr:row>58</xdr:row>
      <xdr:rowOff>59915</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984702"/>
          <a:ext cx="889000" cy="19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130509</xdr:rowOff>
    </xdr:from>
    <xdr:to>
      <xdr:col>10</xdr:col>
      <xdr:colOff>165100</xdr:colOff>
      <xdr:row>58</xdr:row>
      <xdr:rowOff>60659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77186</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67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88176</xdr:rowOff>
    </xdr:from>
    <xdr:to>
      <xdr:col>6</xdr:col>
      <xdr:colOff>38100</xdr:colOff>
      <xdr:row>58</xdr:row>
      <xdr:rowOff>18326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34853</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125030</xdr:rowOff>
    </xdr:from>
    <xdr:to>
      <xdr:col>24</xdr:col>
      <xdr:colOff>114300</xdr:colOff>
      <xdr:row>58</xdr:row>
      <xdr:rowOff>55180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9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47256</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81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128021</xdr:rowOff>
    </xdr:from>
    <xdr:to>
      <xdr:col>20</xdr:col>
      <xdr:colOff>38100</xdr:colOff>
      <xdr:row>58</xdr:row>
      <xdr:rowOff>58171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0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49298</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993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116595</xdr:rowOff>
    </xdr:from>
    <xdr:to>
      <xdr:col>15</xdr:col>
      <xdr:colOff>101600</xdr:colOff>
      <xdr:row>56</xdr:row>
      <xdr:rowOff>46745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54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37872</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639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161252</xdr:rowOff>
    </xdr:from>
    <xdr:to>
      <xdr:col>10</xdr:col>
      <xdr:colOff>165100</xdr:colOff>
      <xdr:row>58</xdr:row>
      <xdr:rowOff>91402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3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82529</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02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9115</xdr:rowOff>
    </xdr:from>
    <xdr:to>
      <xdr:col>6</xdr:col>
      <xdr:colOff>38100</xdr:colOff>
      <xdr:row>58</xdr:row>
      <xdr:rowOff>110715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5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101842</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45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155153</xdr:rowOff>
    </xdr:from>
    <xdr:to>
      <xdr:col>24</xdr:col>
      <xdr:colOff>62865</xdr:colOff>
      <xdr:row>78</xdr:row>
      <xdr:rowOff>99741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28103"/>
          <a:ext cx="1270" cy="114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103568</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76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99741</xdr:rowOff>
    </xdr:from>
    <xdr:to>
      <xdr:col>24</xdr:col>
      <xdr:colOff>152400</xdr:colOff>
      <xdr:row>78</xdr:row>
      <xdr:rowOff>99741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72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101830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0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155153</xdr:rowOff>
    </xdr:from>
    <xdr:to>
      <xdr:col>24</xdr:col>
      <xdr:colOff>152400</xdr:colOff>
      <xdr:row>71</xdr:row>
      <xdr:rowOff>155153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28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103482</xdr:rowOff>
    </xdr:from>
    <xdr:to>
      <xdr:col>24</xdr:col>
      <xdr:colOff>63500</xdr:colOff>
      <xdr:row>77</xdr:row>
      <xdr:rowOff>131843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305132"/>
          <a:ext cx="838200" cy="28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127764</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865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104887</xdr:rowOff>
    </xdr:from>
    <xdr:to>
      <xdr:col>24</xdr:col>
      <xdr:colOff>114300</xdr:colOff>
      <xdr:row>77</xdr:row>
      <xdr:rowOff>35037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13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103482</xdr:rowOff>
    </xdr:from>
    <xdr:to>
      <xdr:col>19</xdr:col>
      <xdr:colOff>177800</xdr:colOff>
      <xdr:row>78</xdr:row>
      <xdr:rowOff>116946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305132"/>
          <a:ext cx="889000" cy="184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26896</xdr:rowOff>
    </xdr:from>
    <xdr:to>
      <xdr:col>20</xdr:col>
      <xdr:colOff>38100</xdr:colOff>
      <xdr:row>76</xdr:row>
      <xdr:rowOff>128496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145023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832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116946</xdr:rowOff>
    </xdr:from>
    <xdr:to>
      <xdr:col>15</xdr:col>
      <xdr:colOff>50800</xdr:colOff>
      <xdr:row>78</xdr:row>
      <xdr:rowOff>128026</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490046"/>
          <a:ext cx="889000" cy="11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66193</xdr:rowOff>
    </xdr:from>
    <xdr:to>
      <xdr:col>15</xdr:col>
      <xdr:colOff>101600</xdr:colOff>
      <xdr:row>77</xdr:row>
      <xdr:rowOff>167793</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12870</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04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128026</xdr:rowOff>
    </xdr:from>
    <xdr:to>
      <xdr:col>10</xdr:col>
      <xdr:colOff>114300</xdr:colOff>
      <xdr:row>79</xdr:row>
      <xdr:rowOff>10350</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501126"/>
          <a:ext cx="889000" cy="5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110548</xdr:rowOff>
    </xdr:from>
    <xdr:to>
      <xdr:col>10</xdr:col>
      <xdr:colOff>165100</xdr:colOff>
      <xdr:row>78</xdr:row>
      <xdr:rowOff>40698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57225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08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155301</xdr:rowOff>
    </xdr:from>
    <xdr:to>
      <xdr:col>6</xdr:col>
      <xdr:colOff>38100</xdr:colOff>
      <xdr:row>78</xdr:row>
      <xdr:rowOff>85451</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5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101978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32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81043</xdr:rowOff>
    </xdr:from>
    <xdr:to>
      <xdr:col>24</xdr:col>
      <xdr:colOff>114300</xdr:colOff>
      <xdr:row>78</xdr:row>
      <xdr:rowOff>11193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28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59470</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261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52682</xdr:rowOff>
    </xdr:from>
    <xdr:to>
      <xdr:col>20</xdr:col>
      <xdr:colOff>38100</xdr:colOff>
      <xdr:row>77</xdr:row>
      <xdr:rowOff>154282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25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145409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347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66146</xdr:rowOff>
    </xdr:from>
    <xdr:to>
      <xdr:col>15</xdr:col>
      <xdr:colOff>101600</xdr:colOff>
      <xdr:row>78</xdr:row>
      <xdr:rowOff>167746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439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158873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531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77226</xdr:rowOff>
    </xdr:from>
    <xdr:to>
      <xdr:col>10</xdr:col>
      <xdr:colOff>165100</xdr:colOff>
      <xdr:row>79</xdr:row>
      <xdr:rowOff>7376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45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169953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543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131000</xdr:rowOff>
    </xdr:from>
    <xdr:to>
      <xdr:col>6</xdr:col>
      <xdr:colOff>38100</xdr:colOff>
      <xdr:row>79</xdr:row>
      <xdr:rowOff>61150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50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52277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596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142802</xdr:rowOff>
    </xdr:from>
    <xdr:to>
      <xdr:col>24</xdr:col>
      <xdr:colOff>62865</xdr:colOff>
      <xdr:row>98</xdr:row>
      <xdr:rowOff>150313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73302"/>
          <a:ext cx="1270" cy="1379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154140</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5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150313</xdr:rowOff>
    </xdr:from>
    <xdr:to>
      <xdr:col>24</xdr:col>
      <xdr:colOff>152400</xdr:colOff>
      <xdr:row>98</xdr:row>
      <xdr:rowOff>150313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52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89479</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48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111,810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142802</xdr:rowOff>
    </xdr:from>
    <xdr:to>
      <xdr:col>24</xdr:col>
      <xdr:colOff>152400</xdr:colOff>
      <xdr:row>90</xdr:row>
      <xdr:rowOff>142802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7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30021</xdr:rowOff>
    </xdr:from>
    <xdr:to>
      <xdr:col>24</xdr:col>
      <xdr:colOff>63500</xdr:colOff>
      <xdr:row>98</xdr:row>
      <xdr:rowOff>93523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832121"/>
          <a:ext cx="838200" cy="63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36535</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495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13658</xdr:rowOff>
    </xdr:from>
    <xdr:to>
      <xdr:col>24</xdr:col>
      <xdr:colOff>114300</xdr:colOff>
      <xdr:row>97</xdr:row>
      <xdr:rowOff>115258</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4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30021</xdr:rowOff>
    </xdr:from>
    <xdr:to>
      <xdr:col>19</xdr:col>
      <xdr:colOff>177800</xdr:colOff>
      <xdr:row>98</xdr:row>
      <xdr:rowOff>137463</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832121"/>
          <a:ext cx="889000" cy="10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25856</xdr:rowOff>
    </xdr:from>
    <xdr:to>
      <xdr:col>20</xdr:col>
      <xdr:colOff>38100</xdr:colOff>
      <xdr:row>97</xdr:row>
      <xdr:rowOff>127456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143983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43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137463</xdr:rowOff>
    </xdr:from>
    <xdr:to>
      <xdr:col>15</xdr:col>
      <xdr:colOff>50800</xdr:colOff>
      <xdr:row>99</xdr:row>
      <xdr:rowOff>60246</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939563"/>
          <a:ext cx="889000" cy="94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156206</xdr:rowOff>
    </xdr:from>
    <xdr:to>
      <xdr:col>15</xdr:col>
      <xdr:colOff>101600</xdr:colOff>
      <xdr:row>98</xdr:row>
      <xdr:rowOff>86356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102883</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5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59544</xdr:rowOff>
    </xdr:from>
    <xdr:to>
      <xdr:col>10</xdr:col>
      <xdr:colOff>114300</xdr:colOff>
      <xdr:row>99</xdr:row>
      <xdr:rowOff>60246</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7033094"/>
          <a:ext cx="889000" cy="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24354</xdr:rowOff>
    </xdr:from>
    <xdr:to>
      <xdr:col>10</xdr:col>
      <xdr:colOff>165100</xdr:colOff>
      <xdr:row>98</xdr:row>
      <xdr:rowOff>125954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142481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60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36339</xdr:rowOff>
    </xdr:from>
    <xdr:to>
      <xdr:col>6</xdr:col>
      <xdr:colOff>38100</xdr:colOff>
      <xdr:row>98</xdr:row>
      <xdr:rowOff>137939</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154466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61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42723</xdr:rowOff>
    </xdr:from>
    <xdr:to>
      <xdr:col>24</xdr:col>
      <xdr:colOff>114300</xdr:colOff>
      <xdr:row>98</xdr:row>
      <xdr:rowOff>144323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84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129100</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75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150671</xdr:rowOff>
    </xdr:from>
    <xdr:to>
      <xdr:col>20</xdr:col>
      <xdr:colOff>38100</xdr:colOff>
      <xdr:row>98</xdr:row>
      <xdr:rowOff>80821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78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71948</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87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86663</xdr:rowOff>
    </xdr:from>
    <xdr:to>
      <xdr:col>15</xdr:col>
      <xdr:colOff>101600</xdr:colOff>
      <xdr:row>99</xdr:row>
      <xdr:rowOff>16813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88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7940</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98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9446</xdr:rowOff>
    </xdr:from>
    <xdr:to>
      <xdr:col>10</xdr:col>
      <xdr:colOff>165100</xdr:colOff>
      <xdr:row>99</xdr:row>
      <xdr:rowOff>111046</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98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102173</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707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8744</xdr:rowOff>
    </xdr:from>
    <xdr:to>
      <xdr:col>6</xdr:col>
      <xdr:colOff>38100</xdr:colOff>
      <xdr:row>99</xdr:row>
      <xdr:rowOff>110344</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98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101471</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7075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48260</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363210"/>
          <a:ext cx="127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166387</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13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48260</xdr:rowOff>
    </xdr:from>
    <xdr:to>
      <xdr:col>55</xdr:col>
      <xdr:colOff>88900</xdr:colOff>
      <xdr:row>31</xdr:row>
      <xdr:rowOff>48260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36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88428</xdr:rowOff>
    </xdr:from>
    <xdr:to>
      <xdr:col>55</xdr:col>
      <xdr:colOff>0</xdr:colOff>
      <xdr:row>39</xdr:row>
      <xdr:rowOff>88755</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9639300" y="6774978"/>
          <a:ext cx="8382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115043</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45869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92166</xdr:rowOff>
    </xdr:from>
    <xdr:to>
      <xdr:col>55</xdr:col>
      <xdr:colOff>50800</xdr:colOff>
      <xdr:row>39</xdr:row>
      <xdr:rowOff>22316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60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146231</xdr:rowOff>
    </xdr:from>
    <xdr:to>
      <xdr:col>50</xdr:col>
      <xdr:colOff>114300</xdr:colOff>
      <xdr:row>39</xdr:row>
      <xdr:rowOff>88755</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489881"/>
          <a:ext cx="889000" cy="285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91186</xdr:rowOff>
    </xdr:from>
    <xdr:to>
      <xdr:col>50</xdr:col>
      <xdr:colOff>165100</xdr:colOff>
      <xdr:row>39</xdr:row>
      <xdr:rowOff>21336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37863</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381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146231</xdr:rowOff>
    </xdr:from>
    <xdr:to>
      <xdr:col>45</xdr:col>
      <xdr:colOff>177800</xdr:colOff>
      <xdr:row>37</xdr:row>
      <xdr:rowOff>149497</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7861300" y="648988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88574</xdr:rowOff>
    </xdr:from>
    <xdr:to>
      <xdr:col>46</xdr:col>
      <xdr:colOff>38100</xdr:colOff>
      <xdr:row>39</xdr:row>
      <xdr:rowOff>18724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9851</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696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149497</xdr:rowOff>
    </xdr:from>
    <xdr:to>
      <xdr:col>41</xdr:col>
      <xdr:colOff>50800</xdr:colOff>
      <xdr:row>37</xdr:row>
      <xdr:rowOff>152110</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6972300" y="6493147"/>
          <a:ext cx="889000" cy="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75837</xdr:rowOff>
    </xdr:from>
    <xdr:to>
      <xdr:col>41</xdr:col>
      <xdr:colOff>101600</xdr:colOff>
      <xdr:row>39</xdr:row>
      <xdr:rowOff>5987</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168564</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683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84001</xdr:rowOff>
    </xdr:from>
    <xdr:to>
      <xdr:col>36</xdr:col>
      <xdr:colOff>165100</xdr:colOff>
      <xdr:row>39</xdr:row>
      <xdr:rowOff>14151</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5278</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691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37628</xdr:rowOff>
    </xdr:from>
    <xdr:to>
      <xdr:col>55</xdr:col>
      <xdr:colOff>50800</xdr:colOff>
      <xdr:row>39</xdr:row>
      <xdr:rowOff>139228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72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124005</xdr:rowOff>
    </xdr:from>
    <xdr:ext cx="313932"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6391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37955</xdr:rowOff>
    </xdr:from>
    <xdr:to>
      <xdr:col>50</xdr:col>
      <xdr:colOff>165100</xdr:colOff>
      <xdr:row>39</xdr:row>
      <xdr:rowOff>139555</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72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130682</xdr:rowOff>
    </xdr:from>
    <xdr:ext cx="313932"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82333" y="68172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95431</xdr:rowOff>
    </xdr:from>
    <xdr:to>
      <xdr:col>46</xdr:col>
      <xdr:colOff>38100</xdr:colOff>
      <xdr:row>38</xdr:row>
      <xdr:rowOff>25581</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43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42108</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214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98697</xdr:rowOff>
    </xdr:from>
    <xdr:to>
      <xdr:col>41</xdr:col>
      <xdr:colOff>101600</xdr:colOff>
      <xdr:row>38</xdr:row>
      <xdr:rowOff>28847</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44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45374</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217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101310</xdr:rowOff>
    </xdr:from>
    <xdr:to>
      <xdr:col>36</xdr:col>
      <xdr:colOff>165100</xdr:colOff>
      <xdr:row>38</xdr:row>
      <xdr:rowOff>31460</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44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47987</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22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64638</xdr:rowOff>
    </xdr:from>
    <xdr:to>
      <xdr:col>54</xdr:col>
      <xdr:colOff>189865</xdr:colOff>
      <xdr:row>59</xdr:row>
      <xdr:rowOff>88363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637138"/>
          <a:ext cx="1270" cy="1566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92190</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207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88363</xdr:rowOff>
    </xdr:from>
    <xdr:to>
      <xdr:col>55</xdr:col>
      <xdr:colOff>88900</xdr:colOff>
      <xdr:row>59</xdr:row>
      <xdr:rowOff>88363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20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11315</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41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64638</xdr:rowOff>
    </xdr:from>
    <xdr:to>
      <xdr:col>55</xdr:col>
      <xdr:colOff>88900</xdr:colOff>
      <xdr:row>50</xdr:row>
      <xdr:rowOff>64638</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637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36618</xdr:rowOff>
    </xdr:from>
    <xdr:to>
      <xdr:col>55</xdr:col>
      <xdr:colOff>0</xdr:colOff>
      <xdr:row>59</xdr:row>
      <xdr:rowOff>37826</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9639300" y="10152168"/>
          <a:ext cx="838200" cy="1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84427</xdr:rowOff>
    </xdr:from>
    <xdr:ext cx="469744"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857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61550</xdr:rowOff>
    </xdr:from>
    <xdr:to>
      <xdr:col>55</xdr:col>
      <xdr:colOff>50800</xdr:colOff>
      <xdr:row>58</xdr:row>
      <xdr:rowOff>163150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1000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27653</xdr:rowOff>
    </xdr:from>
    <xdr:to>
      <xdr:col>50</xdr:col>
      <xdr:colOff>114300</xdr:colOff>
      <xdr:row>59</xdr:row>
      <xdr:rowOff>37826</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8750300" y="10143203"/>
          <a:ext cx="889000" cy="1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63623</xdr:rowOff>
    </xdr:from>
    <xdr:to>
      <xdr:col>50</xdr:col>
      <xdr:colOff>165100</xdr:colOff>
      <xdr:row>58</xdr:row>
      <xdr:rowOff>165223</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1000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10300</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04428" y="978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21220</xdr:rowOff>
    </xdr:from>
    <xdr:to>
      <xdr:col>45</xdr:col>
      <xdr:colOff>177800</xdr:colOff>
      <xdr:row>59</xdr:row>
      <xdr:rowOff>27653</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7861300" y="10136770"/>
          <a:ext cx="889000" cy="6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46234</xdr:rowOff>
    </xdr:from>
    <xdr:to>
      <xdr:col>46</xdr:col>
      <xdr:colOff>38100</xdr:colOff>
      <xdr:row>58</xdr:row>
      <xdr:rowOff>147834</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990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164361</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483111" y="976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169663</xdr:rowOff>
    </xdr:from>
    <xdr:to>
      <xdr:col>41</xdr:col>
      <xdr:colOff>50800</xdr:colOff>
      <xdr:row>59</xdr:row>
      <xdr:rowOff>21220</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a:off x="6972300" y="10113763"/>
          <a:ext cx="889000" cy="2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53239</xdr:rowOff>
    </xdr:from>
    <xdr:to>
      <xdr:col>41</xdr:col>
      <xdr:colOff>101600</xdr:colOff>
      <xdr:row>58</xdr:row>
      <xdr:rowOff>154839</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171366</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77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32534</xdr:rowOff>
    </xdr:from>
    <xdr:to>
      <xdr:col>36</xdr:col>
      <xdr:colOff>165100</xdr:colOff>
      <xdr:row>58</xdr:row>
      <xdr:rowOff>134134</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150661</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7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157268</xdr:rowOff>
    </xdr:from>
    <xdr:to>
      <xdr:col>55</xdr:col>
      <xdr:colOff>50800</xdr:colOff>
      <xdr:row>59</xdr:row>
      <xdr:rowOff>87418</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1010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72195</xdr:rowOff>
    </xdr:from>
    <xdr:ext cx="469744"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1001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158476</xdr:rowOff>
    </xdr:from>
    <xdr:to>
      <xdr:col>50</xdr:col>
      <xdr:colOff>165100</xdr:colOff>
      <xdr:row>59</xdr:row>
      <xdr:rowOff>88626</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1010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79753</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404428" y="10195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148303</xdr:rowOff>
    </xdr:from>
    <xdr:to>
      <xdr:col>46</xdr:col>
      <xdr:colOff>38100</xdr:colOff>
      <xdr:row>59</xdr:row>
      <xdr:rowOff>78453</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1009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69580</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515428" y="10185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141870</xdr:rowOff>
    </xdr:from>
    <xdr:to>
      <xdr:col>41</xdr:col>
      <xdr:colOff>101600</xdr:colOff>
      <xdr:row>59</xdr:row>
      <xdr:rowOff>72020</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1008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63147</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626428" y="10178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118863</xdr:rowOff>
    </xdr:from>
    <xdr:to>
      <xdr:col>36</xdr:col>
      <xdr:colOff>165100</xdr:colOff>
      <xdr:row>59</xdr:row>
      <xdr:rowOff>49013</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1006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40140</xdr:rowOff>
    </xdr:from>
    <xdr:ext cx="469744"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37428" y="10155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a:extLst>
            <a:ext uri="{FF2B5EF4-FFF2-40B4-BE49-F238E27FC236}">
              <a16:creationId xmlns:a16="http://schemas.microsoft.com/office/drawing/2014/main" id="{00000000-0008-0000-07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155969</xdr:rowOff>
    </xdr:from>
    <xdr:to>
      <xdr:col>54</xdr:col>
      <xdr:colOff>189865</xdr:colOff>
      <xdr:row>79</xdr:row>
      <xdr:rowOff>8826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10475595" y="11986019"/>
          <a:ext cx="1270" cy="15673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12653</xdr:rowOff>
    </xdr:from>
    <xdr:ext cx="378565" cy="259045"/>
    <xdr:sp macro="" textlink="">
      <xdr:nvSpPr>
        <xdr:cNvPr id="407" name="商工費最小値テキスト">
          <a:extLst>
            <a:ext uri="{FF2B5EF4-FFF2-40B4-BE49-F238E27FC236}">
              <a16:creationId xmlns:a16="http://schemas.microsoft.com/office/drawing/2014/main" id="{00000000-0008-0000-0700-000097010000}"/>
            </a:ext>
          </a:extLst>
        </xdr:cNvPr>
        <xdr:cNvSpPr txBox="1"/>
      </xdr:nvSpPr>
      <xdr:spPr>
        <a:xfrm>
          <a:off x="10528300" y="1355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8826</xdr:rowOff>
    </xdr:from>
    <xdr:to>
      <xdr:col>55</xdr:col>
      <xdr:colOff>88900</xdr:colOff>
      <xdr:row>79</xdr:row>
      <xdr:rowOff>8826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355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102646</xdr:rowOff>
    </xdr:from>
    <xdr:ext cx="534377" cy="259045"/>
    <xdr:sp macro="" textlink="">
      <xdr:nvSpPr>
        <xdr:cNvPr id="409" name="商工費最大値テキスト">
          <a:extLst>
            <a:ext uri="{FF2B5EF4-FFF2-40B4-BE49-F238E27FC236}">
              <a16:creationId xmlns:a16="http://schemas.microsoft.com/office/drawing/2014/main" id="{00000000-0008-0000-0700-000099010000}"/>
            </a:ext>
          </a:extLst>
        </xdr:cNvPr>
        <xdr:cNvSpPr txBox="1"/>
      </xdr:nvSpPr>
      <xdr:spPr>
        <a:xfrm>
          <a:off x="10528300" y="1176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42,073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155969</xdr:rowOff>
    </xdr:from>
    <xdr:to>
      <xdr:col>55</xdr:col>
      <xdr:colOff>88900</xdr:colOff>
      <xdr:row>69</xdr:row>
      <xdr:rowOff>155969</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1986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143700</xdr:rowOff>
    </xdr:from>
    <xdr:to>
      <xdr:col>55</xdr:col>
      <xdr:colOff>0</xdr:colOff>
      <xdr:row>78</xdr:row>
      <xdr:rowOff>165912</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9639300" y="13516800"/>
          <a:ext cx="838200" cy="2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3421</xdr:rowOff>
    </xdr:from>
    <xdr:ext cx="469744" cy="259045"/>
    <xdr:sp macro="" textlink="">
      <xdr:nvSpPr>
        <xdr:cNvPr id="412" name="商工費平均値テキスト">
          <a:extLst>
            <a:ext uri="{FF2B5EF4-FFF2-40B4-BE49-F238E27FC236}">
              <a16:creationId xmlns:a16="http://schemas.microsoft.com/office/drawing/2014/main" id="{00000000-0008-0000-0700-00009C010000}"/>
            </a:ext>
          </a:extLst>
        </xdr:cNvPr>
        <xdr:cNvSpPr txBox="1"/>
      </xdr:nvSpPr>
      <xdr:spPr>
        <a:xfrm>
          <a:off x="10528300" y="13033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151994</xdr:rowOff>
    </xdr:from>
    <xdr:to>
      <xdr:col>55</xdr:col>
      <xdr:colOff>50800</xdr:colOff>
      <xdr:row>77</xdr:row>
      <xdr:rowOff>82144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10426700" y="1318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82169</xdr:rowOff>
    </xdr:from>
    <xdr:to>
      <xdr:col>50</xdr:col>
      <xdr:colOff>114300</xdr:colOff>
      <xdr:row>78</xdr:row>
      <xdr:rowOff>143700</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8750300" y="13455269"/>
          <a:ext cx="889000" cy="6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470</xdr:rowOff>
    </xdr:from>
    <xdr:to>
      <xdr:col>50</xdr:col>
      <xdr:colOff>165100</xdr:colOff>
      <xdr:row>77</xdr:row>
      <xdr:rowOff>102070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9588500" y="1320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118597</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04428" y="1297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77978</xdr:rowOff>
    </xdr:from>
    <xdr:to>
      <xdr:col>45</xdr:col>
      <xdr:colOff>177800</xdr:colOff>
      <xdr:row>78</xdr:row>
      <xdr:rowOff>82169</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7861300" y="13451078"/>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82462</xdr:rowOff>
    </xdr:from>
    <xdr:to>
      <xdr:col>46</xdr:col>
      <xdr:colOff>38100</xdr:colOff>
      <xdr:row>77</xdr:row>
      <xdr:rowOff>12612</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8699500" y="1311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29138</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483111" y="1288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77978</xdr:rowOff>
    </xdr:from>
    <xdr:to>
      <xdr:col>41</xdr:col>
      <xdr:colOff>50800</xdr:colOff>
      <xdr:row>78</xdr:row>
      <xdr:rowOff>152158</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flipV="1">
          <a:off x="6972300" y="13451078"/>
          <a:ext cx="889000" cy="74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75031</xdr:rowOff>
    </xdr:from>
    <xdr:to>
      <xdr:col>41</xdr:col>
      <xdr:colOff>101600</xdr:colOff>
      <xdr:row>78</xdr:row>
      <xdr:rowOff>5181</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7810500" y="1327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21708</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26428" y="1305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79375</xdr:rowOff>
    </xdr:from>
    <xdr:to>
      <xdr:col>36</xdr:col>
      <xdr:colOff>165100</xdr:colOff>
      <xdr:row>78</xdr:row>
      <xdr:rowOff>9525</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6921500" y="1328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26052</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37428" y="1305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115112</xdr:rowOff>
    </xdr:from>
    <xdr:to>
      <xdr:col>55</xdr:col>
      <xdr:colOff>50800</xdr:colOff>
      <xdr:row>79</xdr:row>
      <xdr:rowOff>45262</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10426700" y="1348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30039</xdr:rowOff>
    </xdr:from>
    <xdr:ext cx="469744" cy="259045"/>
    <xdr:sp macro="" textlink="">
      <xdr:nvSpPr>
        <xdr:cNvPr id="431" name="商工費該当値テキスト">
          <a:extLst>
            <a:ext uri="{FF2B5EF4-FFF2-40B4-BE49-F238E27FC236}">
              <a16:creationId xmlns:a16="http://schemas.microsoft.com/office/drawing/2014/main" id="{00000000-0008-0000-0700-0000AF010000}"/>
            </a:ext>
          </a:extLst>
        </xdr:cNvPr>
        <xdr:cNvSpPr txBox="1"/>
      </xdr:nvSpPr>
      <xdr:spPr>
        <a:xfrm>
          <a:off x="10528300" y="1340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92900</xdr:rowOff>
    </xdr:from>
    <xdr:to>
      <xdr:col>50</xdr:col>
      <xdr:colOff>165100</xdr:colOff>
      <xdr:row>79</xdr:row>
      <xdr:rowOff>23050</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9588500" y="1346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14177</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9404428" y="1355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31369</xdr:rowOff>
    </xdr:from>
    <xdr:to>
      <xdr:col>46</xdr:col>
      <xdr:colOff>38100</xdr:colOff>
      <xdr:row>78</xdr:row>
      <xdr:rowOff>132969</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8699500" y="1340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124096</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8515428" y="1349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27178</xdr:rowOff>
    </xdr:from>
    <xdr:to>
      <xdr:col>41</xdr:col>
      <xdr:colOff>101600</xdr:colOff>
      <xdr:row>78</xdr:row>
      <xdr:rowOff>128778</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7810500" y="1340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119905</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7626428" y="1349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101358</xdr:rowOff>
    </xdr:from>
    <xdr:to>
      <xdr:col>36</xdr:col>
      <xdr:colOff>165100</xdr:colOff>
      <xdr:row>79</xdr:row>
      <xdr:rowOff>31508</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6921500" y="1347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22635</xdr:rowOff>
    </xdr:from>
    <xdr:ext cx="469744"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737428" y="13567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50012</xdr:rowOff>
    </xdr:from>
    <xdr:to>
      <xdr:col>54</xdr:col>
      <xdr:colOff>189865</xdr:colOff>
      <xdr:row>98</xdr:row>
      <xdr:rowOff>92380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10475595" y="15651962"/>
          <a:ext cx="1270" cy="1242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96207</xdr:rowOff>
    </xdr:from>
    <xdr:ext cx="534377" cy="259045"/>
    <xdr:sp macro="" textlink="">
      <xdr:nvSpPr>
        <xdr:cNvPr id="466" name="土木費最小値テキスト">
          <a:extLst>
            <a:ext uri="{FF2B5EF4-FFF2-40B4-BE49-F238E27FC236}">
              <a16:creationId xmlns:a16="http://schemas.microsoft.com/office/drawing/2014/main" id="{00000000-0008-0000-0700-0000D2010000}"/>
            </a:ext>
          </a:extLst>
        </xdr:cNvPr>
        <xdr:cNvSpPr txBox="1"/>
      </xdr:nvSpPr>
      <xdr:spPr>
        <a:xfrm>
          <a:off x="10528300" y="1689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92380</xdr:rowOff>
    </xdr:from>
    <xdr:to>
      <xdr:col>55</xdr:col>
      <xdr:colOff>88900</xdr:colOff>
      <xdr:row>98</xdr:row>
      <xdr:rowOff>92380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689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168139</xdr:rowOff>
    </xdr:from>
    <xdr:ext cx="599010" cy="259045"/>
    <xdr:sp macro="" textlink="">
      <xdr:nvSpPr>
        <xdr:cNvPr id="468" name="土木費最大値テキスト">
          <a:extLst>
            <a:ext uri="{FF2B5EF4-FFF2-40B4-BE49-F238E27FC236}">
              <a16:creationId xmlns:a16="http://schemas.microsoft.com/office/drawing/2014/main" id="{00000000-0008-0000-0700-0000D4010000}"/>
            </a:ext>
          </a:extLst>
        </xdr:cNvPr>
        <xdr:cNvSpPr txBox="1"/>
      </xdr:nvSpPr>
      <xdr:spPr>
        <a:xfrm>
          <a:off x="10528300" y="15427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130,489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50012</xdr:rowOff>
    </xdr:from>
    <xdr:to>
      <xdr:col>55</xdr:col>
      <xdr:colOff>88900</xdr:colOff>
      <xdr:row>91</xdr:row>
      <xdr:rowOff>50012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5651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111320</xdr:rowOff>
    </xdr:from>
    <xdr:to>
      <xdr:col>55</xdr:col>
      <xdr:colOff>0</xdr:colOff>
      <xdr:row>97</xdr:row>
      <xdr:rowOff>144480</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9639300" y="16741970"/>
          <a:ext cx="838200" cy="33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123207</xdr:rowOff>
    </xdr:from>
    <xdr:ext cx="534377" cy="259045"/>
    <xdr:sp macro="" textlink="">
      <xdr:nvSpPr>
        <xdr:cNvPr id="471" name="土木費平均値テキスト">
          <a:extLst>
            <a:ext uri="{FF2B5EF4-FFF2-40B4-BE49-F238E27FC236}">
              <a16:creationId xmlns:a16="http://schemas.microsoft.com/office/drawing/2014/main" id="{00000000-0008-0000-0700-0000D7010000}"/>
            </a:ext>
          </a:extLst>
        </xdr:cNvPr>
        <xdr:cNvSpPr txBox="1"/>
      </xdr:nvSpPr>
      <xdr:spPr>
        <a:xfrm>
          <a:off x="10528300" y="16410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100330</xdr:rowOff>
    </xdr:from>
    <xdr:to>
      <xdr:col>55</xdr:col>
      <xdr:colOff>50800</xdr:colOff>
      <xdr:row>97</xdr:row>
      <xdr:rowOff>30480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10426700" y="1655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108077</xdr:rowOff>
    </xdr:from>
    <xdr:to>
      <xdr:col>50</xdr:col>
      <xdr:colOff>114300</xdr:colOff>
      <xdr:row>97</xdr:row>
      <xdr:rowOff>111320</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8750300" y="16738727"/>
          <a:ext cx="889000" cy="3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121427</xdr:rowOff>
    </xdr:from>
    <xdr:to>
      <xdr:col>50</xdr:col>
      <xdr:colOff>165100</xdr:colOff>
      <xdr:row>97</xdr:row>
      <xdr:rowOff>51577</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9588500" y="1658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68104</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35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108077</xdr:rowOff>
    </xdr:from>
    <xdr:to>
      <xdr:col>45</xdr:col>
      <xdr:colOff>177800</xdr:colOff>
      <xdr:row>97</xdr:row>
      <xdr:rowOff>126343</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7861300" y="16738727"/>
          <a:ext cx="889000" cy="18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127795</xdr:rowOff>
    </xdr:from>
    <xdr:to>
      <xdr:col>46</xdr:col>
      <xdr:colOff>38100</xdr:colOff>
      <xdr:row>97</xdr:row>
      <xdr:rowOff>57945</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8699500" y="1658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74472</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36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126343</xdr:rowOff>
    </xdr:from>
    <xdr:to>
      <xdr:col>41</xdr:col>
      <xdr:colOff>50800</xdr:colOff>
      <xdr:row>98</xdr:row>
      <xdr:rowOff>8212</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flipV="1">
          <a:off x="6972300" y="16756993"/>
          <a:ext cx="889000" cy="53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137843</xdr:rowOff>
    </xdr:from>
    <xdr:to>
      <xdr:col>41</xdr:col>
      <xdr:colOff>101600</xdr:colOff>
      <xdr:row>97</xdr:row>
      <xdr:rowOff>67993</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7810500" y="1659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84520</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37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129656</xdr:rowOff>
    </xdr:from>
    <xdr:to>
      <xdr:col>36</xdr:col>
      <xdr:colOff>165100</xdr:colOff>
      <xdr:row>97</xdr:row>
      <xdr:rowOff>59806</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69215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76333</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36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93680</xdr:rowOff>
    </xdr:from>
    <xdr:to>
      <xdr:col>55</xdr:col>
      <xdr:colOff>50800</xdr:colOff>
      <xdr:row>98</xdr:row>
      <xdr:rowOff>23830</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10426700" y="1672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8607</xdr:rowOff>
    </xdr:from>
    <xdr:ext cx="534377" cy="259045"/>
    <xdr:sp macro="" textlink="">
      <xdr:nvSpPr>
        <xdr:cNvPr id="490" name="土木費該当値テキスト">
          <a:extLst>
            <a:ext uri="{FF2B5EF4-FFF2-40B4-BE49-F238E27FC236}">
              <a16:creationId xmlns:a16="http://schemas.microsoft.com/office/drawing/2014/main" id="{00000000-0008-0000-0700-0000EA010000}"/>
            </a:ext>
          </a:extLst>
        </xdr:cNvPr>
        <xdr:cNvSpPr txBox="1"/>
      </xdr:nvSpPr>
      <xdr:spPr>
        <a:xfrm>
          <a:off x="10528300" y="1663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60520</xdr:rowOff>
    </xdr:from>
    <xdr:to>
      <xdr:col>50</xdr:col>
      <xdr:colOff>165100</xdr:colOff>
      <xdr:row>97</xdr:row>
      <xdr:rowOff>162120</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9588500" y="1669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153247</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9372111" y="16783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57277</xdr:rowOff>
    </xdr:from>
    <xdr:to>
      <xdr:col>46</xdr:col>
      <xdr:colOff>38100</xdr:colOff>
      <xdr:row>97</xdr:row>
      <xdr:rowOff>158877</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8699500" y="1668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150004</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8483111" y="1678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75543</xdr:rowOff>
    </xdr:from>
    <xdr:to>
      <xdr:col>41</xdr:col>
      <xdr:colOff>101600</xdr:colOff>
      <xdr:row>98</xdr:row>
      <xdr:rowOff>5693</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7810500" y="16706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168270</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7594111" y="16798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128862</xdr:rowOff>
    </xdr:from>
    <xdr:to>
      <xdr:col>36</xdr:col>
      <xdr:colOff>165100</xdr:colOff>
      <xdr:row>98</xdr:row>
      <xdr:rowOff>59012</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6921500" y="1675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50139</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6705111" y="1685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a:extLst>
            <a:ext uri="{FF2B5EF4-FFF2-40B4-BE49-F238E27FC236}">
              <a16:creationId xmlns:a16="http://schemas.microsoft.com/office/drawing/2014/main" id="{00000000-0008-0000-0700-00000A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49441</xdr:rowOff>
    </xdr:from>
    <xdr:to>
      <xdr:col>85</xdr:col>
      <xdr:colOff>126364</xdr:colOff>
      <xdr:row>39</xdr:row>
      <xdr:rowOff>37440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6317595" y="5364391"/>
          <a:ext cx="1269" cy="1359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41267</xdr:rowOff>
    </xdr:from>
    <xdr:ext cx="534377" cy="259045"/>
    <xdr:sp macro="" textlink="">
      <xdr:nvSpPr>
        <xdr:cNvPr id="524" name="消防費最小値テキスト">
          <a:extLst>
            <a:ext uri="{FF2B5EF4-FFF2-40B4-BE49-F238E27FC236}">
              <a16:creationId xmlns:a16="http://schemas.microsoft.com/office/drawing/2014/main" id="{00000000-0008-0000-0700-00000C020000}"/>
            </a:ext>
          </a:extLst>
        </xdr:cNvPr>
        <xdr:cNvSpPr txBox="1"/>
      </xdr:nvSpPr>
      <xdr:spPr>
        <a:xfrm>
          <a:off x="16370300" y="672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37440</xdr:rowOff>
    </xdr:from>
    <xdr:to>
      <xdr:col>86</xdr:col>
      <xdr:colOff>25400</xdr:colOff>
      <xdr:row>39</xdr:row>
      <xdr:rowOff>37440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6723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167568</xdr:rowOff>
    </xdr:from>
    <xdr:ext cx="534377" cy="259045"/>
    <xdr:sp macro="" textlink="">
      <xdr:nvSpPr>
        <xdr:cNvPr id="526" name="消防費最大値テキスト">
          <a:extLst>
            <a:ext uri="{FF2B5EF4-FFF2-40B4-BE49-F238E27FC236}">
              <a16:creationId xmlns:a16="http://schemas.microsoft.com/office/drawing/2014/main" id="{00000000-0008-0000-0700-00000E020000}"/>
            </a:ext>
          </a:extLst>
        </xdr:cNvPr>
        <xdr:cNvSpPr txBox="1"/>
      </xdr:nvSpPr>
      <xdr:spPr>
        <a:xfrm>
          <a:off x="16370300" y="513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49441</xdr:rowOff>
    </xdr:from>
    <xdr:to>
      <xdr:col>86</xdr:col>
      <xdr:colOff>25400</xdr:colOff>
      <xdr:row>31</xdr:row>
      <xdr:rowOff>49441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6230600" y="5364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54432</xdr:rowOff>
    </xdr:from>
    <xdr:to>
      <xdr:col>85</xdr:col>
      <xdr:colOff>127000</xdr:colOff>
      <xdr:row>37</xdr:row>
      <xdr:rowOff>62166</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5481300" y="6398082"/>
          <a:ext cx="838200" cy="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64317</xdr:rowOff>
    </xdr:from>
    <xdr:ext cx="534377" cy="259045"/>
    <xdr:sp macro="" textlink="">
      <xdr:nvSpPr>
        <xdr:cNvPr id="529" name="消防費平均値テキスト">
          <a:extLst>
            <a:ext uri="{FF2B5EF4-FFF2-40B4-BE49-F238E27FC236}">
              <a16:creationId xmlns:a16="http://schemas.microsoft.com/office/drawing/2014/main" id="{00000000-0008-0000-0700-000011020000}"/>
            </a:ext>
          </a:extLst>
        </xdr:cNvPr>
        <xdr:cNvSpPr txBox="1"/>
      </xdr:nvSpPr>
      <xdr:spPr>
        <a:xfrm>
          <a:off x="16370300" y="64079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85890</xdr:rowOff>
    </xdr:from>
    <xdr:to>
      <xdr:col>85</xdr:col>
      <xdr:colOff>177800</xdr:colOff>
      <xdr:row>38</xdr:row>
      <xdr:rowOff>16040</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6268700" y="642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10236</xdr:rowOff>
    </xdr:from>
    <xdr:to>
      <xdr:col>81</xdr:col>
      <xdr:colOff>50800</xdr:colOff>
      <xdr:row>37</xdr:row>
      <xdr:rowOff>62166</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4592300" y="6353886"/>
          <a:ext cx="889000" cy="5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69469</xdr:rowOff>
    </xdr:from>
    <xdr:to>
      <xdr:col>81</xdr:col>
      <xdr:colOff>101600</xdr:colOff>
      <xdr:row>37</xdr:row>
      <xdr:rowOff>171069</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5430500" y="641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162196</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50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10236</xdr:rowOff>
    </xdr:from>
    <xdr:to>
      <xdr:col>76</xdr:col>
      <xdr:colOff>114300</xdr:colOff>
      <xdr:row>37</xdr:row>
      <xdr:rowOff>65824</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3703300" y="6353886"/>
          <a:ext cx="889000" cy="5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37046</xdr:rowOff>
    </xdr:from>
    <xdr:to>
      <xdr:col>76</xdr:col>
      <xdr:colOff>165100</xdr:colOff>
      <xdr:row>37</xdr:row>
      <xdr:rowOff>138646</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4541500" y="638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129773</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47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65824</xdr:rowOff>
    </xdr:from>
    <xdr:to>
      <xdr:col>71</xdr:col>
      <xdr:colOff>177800</xdr:colOff>
      <xdr:row>37</xdr:row>
      <xdr:rowOff>74816</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flipV="1">
          <a:off x="12814300" y="6409474"/>
          <a:ext cx="889000" cy="8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54686</xdr:rowOff>
    </xdr:from>
    <xdr:to>
      <xdr:col>72</xdr:col>
      <xdr:colOff>38100</xdr:colOff>
      <xdr:row>37</xdr:row>
      <xdr:rowOff>156286</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36525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147414</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49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77432</xdr:rowOff>
    </xdr:from>
    <xdr:to>
      <xdr:col>67</xdr:col>
      <xdr:colOff>101600</xdr:colOff>
      <xdr:row>38</xdr:row>
      <xdr:rowOff>7582</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2763500" y="642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170159</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51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3632</xdr:rowOff>
    </xdr:from>
    <xdr:to>
      <xdr:col>85</xdr:col>
      <xdr:colOff>177800</xdr:colOff>
      <xdr:row>37</xdr:row>
      <xdr:rowOff>105232</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6268700" y="634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26509</xdr:rowOff>
    </xdr:from>
    <xdr:ext cx="534377" cy="259045"/>
    <xdr:sp macro="" textlink="">
      <xdr:nvSpPr>
        <xdr:cNvPr id="548" name="消防費該当値テキスト">
          <a:extLst>
            <a:ext uri="{FF2B5EF4-FFF2-40B4-BE49-F238E27FC236}">
              <a16:creationId xmlns:a16="http://schemas.microsoft.com/office/drawing/2014/main" id="{00000000-0008-0000-0700-000024020000}"/>
            </a:ext>
          </a:extLst>
        </xdr:cNvPr>
        <xdr:cNvSpPr txBox="1"/>
      </xdr:nvSpPr>
      <xdr:spPr>
        <a:xfrm>
          <a:off x="16370300" y="619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11366</xdr:rowOff>
    </xdr:from>
    <xdr:to>
      <xdr:col>81</xdr:col>
      <xdr:colOff>101600</xdr:colOff>
      <xdr:row>37</xdr:row>
      <xdr:rowOff>112966</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5430500" y="635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129493</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5214111" y="613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130886</xdr:rowOff>
    </xdr:from>
    <xdr:to>
      <xdr:col>76</xdr:col>
      <xdr:colOff>165100</xdr:colOff>
      <xdr:row>37</xdr:row>
      <xdr:rowOff>61036</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4541500" y="630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77563</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4325111" y="6078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15024</xdr:rowOff>
    </xdr:from>
    <xdr:to>
      <xdr:col>72</xdr:col>
      <xdr:colOff>38100</xdr:colOff>
      <xdr:row>37</xdr:row>
      <xdr:rowOff>116624</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3652500" y="635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133151</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3436111" y="6133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24016</xdr:rowOff>
    </xdr:from>
    <xdr:to>
      <xdr:col>67</xdr:col>
      <xdr:colOff>101600</xdr:colOff>
      <xdr:row>37</xdr:row>
      <xdr:rowOff>125616</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2763500" y="636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142143</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547111" y="614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2" name="教育費グラフ枠">
          <a:extLst>
            <a:ext uri="{FF2B5EF4-FFF2-40B4-BE49-F238E27FC236}">
              <a16:creationId xmlns:a16="http://schemas.microsoft.com/office/drawing/2014/main" id="{00000000-0008-0000-0700-00004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137969</xdr:rowOff>
    </xdr:from>
    <xdr:to>
      <xdr:col>85</xdr:col>
      <xdr:colOff>126364</xdr:colOff>
      <xdr:row>59</xdr:row>
      <xdr:rowOff>9610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6317595" y="8710469"/>
          <a:ext cx="1269" cy="1414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13437</xdr:rowOff>
    </xdr:from>
    <xdr:ext cx="534377" cy="259045"/>
    <xdr:sp macro="" textlink="">
      <xdr:nvSpPr>
        <xdr:cNvPr id="584" name="教育費最小値テキスト">
          <a:extLst>
            <a:ext uri="{FF2B5EF4-FFF2-40B4-BE49-F238E27FC236}">
              <a16:creationId xmlns:a16="http://schemas.microsoft.com/office/drawing/2014/main" id="{00000000-0008-0000-0700-000048020000}"/>
            </a:ext>
          </a:extLst>
        </xdr:cNvPr>
        <xdr:cNvSpPr txBox="1"/>
      </xdr:nvSpPr>
      <xdr:spPr>
        <a:xfrm>
          <a:off x="16370300" y="1012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9610</xdr:rowOff>
    </xdr:from>
    <xdr:to>
      <xdr:col>86</xdr:col>
      <xdr:colOff>25400</xdr:colOff>
      <xdr:row>59</xdr:row>
      <xdr:rowOff>9610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1012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84646</xdr:rowOff>
    </xdr:from>
    <xdr:ext cx="599010" cy="259045"/>
    <xdr:sp macro="" textlink="">
      <xdr:nvSpPr>
        <xdr:cNvPr id="586" name="教育費最大値テキスト">
          <a:extLst>
            <a:ext uri="{FF2B5EF4-FFF2-40B4-BE49-F238E27FC236}">
              <a16:creationId xmlns:a16="http://schemas.microsoft.com/office/drawing/2014/main" id="{00000000-0008-0000-0700-00004A020000}"/>
            </a:ext>
          </a:extLst>
        </xdr:cNvPr>
        <xdr:cNvSpPr txBox="1"/>
      </xdr:nvSpPr>
      <xdr:spPr>
        <a:xfrm>
          <a:off x="16370300" y="8485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112,106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137969</xdr:rowOff>
    </xdr:from>
    <xdr:to>
      <xdr:col>86</xdr:col>
      <xdr:colOff>25400</xdr:colOff>
      <xdr:row>50</xdr:row>
      <xdr:rowOff>137969</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6230600" y="8710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110716</xdr:rowOff>
    </xdr:from>
    <xdr:to>
      <xdr:col>85</xdr:col>
      <xdr:colOff>127000</xdr:colOff>
      <xdr:row>59</xdr:row>
      <xdr:rowOff>17824</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5481300" y="10054816"/>
          <a:ext cx="838200" cy="78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89603</xdr:rowOff>
    </xdr:from>
    <xdr:ext cx="534377" cy="259045"/>
    <xdr:sp macro="" textlink="">
      <xdr:nvSpPr>
        <xdr:cNvPr id="589" name="教育費平均値テキスト">
          <a:extLst>
            <a:ext uri="{FF2B5EF4-FFF2-40B4-BE49-F238E27FC236}">
              <a16:creationId xmlns:a16="http://schemas.microsoft.com/office/drawing/2014/main" id="{00000000-0008-0000-0700-00004D020000}"/>
            </a:ext>
          </a:extLst>
        </xdr:cNvPr>
        <xdr:cNvSpPr txBox="1"/>
      </xdr:nvSpPr>
      <xdr:spPr>
        <a:xfrm>
          <a:off x="16370300" y="9519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66726</xdr:rowOff>
    </xdr:from>
    <xdr:to>
      <xdr:col>85</xdr:col>
      <xdr:colOff>177800</xdr:colOff>
      <xdr:row>56</xdr:row>
      <xdr:rowOff>168326</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6268700" y="966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104120</xdr:rowOff>
    </xdr:from>
    <xdr:to>
      <xdr:col>81</xdr:col>
      <xdr:colOff>50800</xdr:colOff>
      <xdr:row>59</xdr:row>
      <xdr:rowOff>17824</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a:off x="14592300" y="10048220"/>
          <a:ext cx="889000" cy="8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78384</xdr:rowOff>
    </xdr:from>
    <xdr:to>
      <xdr:col>81</xdr:col>
      <xdr:colOff>101600</xdr:colOff>
      <xdr:row>57</xdr:row>
      <xdr:rowOff>8534</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5430500" y="967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25061</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14111" y="9454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104120</xdr:rowOff>
    </xdr:from>
    <xdr:to>
      <xdr:col>76</xdr:col>
      <xdr:colOff>114300</xdr:colOff>
      <xdr:row>59</xdr:row>
      <xdr:rowOff>52146</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flipV="1">
          <a:off x="13703300" y="10048220"/>
          <a:ext cx="889000" cy="11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135208</xdr:rowOff>
    </xdr:from>
    <xdr:to>
      <xdr:col>76</xdr:col>
      <xdr:colOff>165100</xdr:colOff>
      <xdr:row>56</xdr:row>
      <xdr:rowOff>65358</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4541500" y="956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81885</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34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137185</xdr:rowOff>
    </xdr:from>
    <xdr:to>
      <xdr:col>71</xdr:col>
      <xdr:colOff>177800</xdr:colOff>
      <xdr:row>59</xdr:row>
      <xdr:rowOff>52146</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a:off x="12814300" y="10081285"/>
          <a:ext cx="889000" cy="8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63836</xdr:rowOff>
    </xdr:from>
    <xdr:to>
      <xdr:col>72</xdr:col>
      <xdr:colOff>38100</xdr:colOff>
      <xdr:row>56</xdr:row>
      <xdr:rowOff>165436</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3652500" y="966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10513</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44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138425</xdr:rowOff>
    </xdr:from>
    <xdr:to>
      <xdr:col>67</xdr:col>
      <xdr:colOff>101600</xdr:colOff>
      <xdr:row>57</xdr:row>
      <xdr:rowOff>68575</xdr:rowOff>
    </xdr:to>
    <xdr:sp macro="" textlink="">
      <xdr:nvSpPr>
        <xdr:cNvPr id="600" name="フローチャート: 判断 599">
          <a:extLst>
            <a:ext uri="{FF2B5EF4-FFF2-40B4-BE49-F238E27FC236}">
              <a16:creationId xmlns:a16="http://schemas.microsoft.com/office/drawing/2014/main" id="{00000000-0008-0000-0700-000058020000}"/>
            </a:ext>
          </a:extLst>
        </xdr:cNvPr>
        <xdr:cNvSpPr/>
      </xdr:nvSpPr>
      <xdr:spPr>
        <a:xfrm>
          <a:off x="12763500" y="973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85102</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514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59916</xdr:rowOff>
    </xdr:from>
    <xdr:to>
      <xdr:col>85</xdr:col>
      <xdr:colOff>177800</xdr:colOff>
      <xdr:row>58</xdr:row>
      <xdr:rowOff>161516</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6268700" y="1000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146293</xdr:rowOff>
    </xdr:from>
    <xdr:ext cx="534377" cy="259045"/>
    <xdr:sp macro="" textlink="">
      <xdr:nvSpPr>
        <xdr:cNvPr id="608" name="教育費該当値テキスト">
          <a:extLst>
            <a:ext uri="{FF2B5EF4-FFF2-40B4-BE49-F238E27FC236}">
              <a16:creationId xmlns:a16="http://schemas.microsoft.com/office/drawing/2014/main" id="{00000000-0008-0000-0700-000060020000}"/>
            </a:ext>
          </a:extLst>
        </xdr:cNvPr>
        <xdr:cNvSpPr txBox="1"/>
      </xdr:nvSpPr>
      <xdr:spPr>
        <a:xfrm>
          <a:off x="16370300" y="9918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138474</xdr:rowOff>
    </xdr:from>
    <xdr:to>
      <xdr:col>81</xdr:col>
      <xdr:colOff>101600</xdr:colOff>
      <xdr:row>59</xdr:row>
      <xdr:rowOff>68624</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5430500" y="1008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59751</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5214111" y="1017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53320</xdr:rowOff>
    </xdr:from>
    <xdr:to>
      <xdr:col>76</xdr:col>
      <xdr:colOff>165100</xdr:colOff>
      <xdr:row>58</xdr:row>
      <xdr:rowOff>154920</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4541500" y="999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146047</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4325111" y="10090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1346</xdr:rowOff>
    </xdr:from>
    <xdr:to>
      <xdr:col>72</xdr:col>
      <xdr:colOff>38100</xdr:colOff>
      <xdr:row>59</xdr:row>
      <xdr:rowOff>102946</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3652500" y="10116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94073</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3436111" y="1020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86385</xdr:rowOff>
    </xdr:from>
    <xdr:to>
      <xdr:col>67</xdr:col>
      <xdr:colOff>101600</xdr:colOff>
      <xdr:row>59</xdr:row>
      <xdr:rowOff>16535</xdr:rowOff>
    </xdr:to>
    <xdr:sp macro="" textlink="">
      <xdr:nvSpPr>
        <xdr:cNvPr id="615" name="楕円 614">
          <a:extLst>
            <a:ext uri="{FF2B5EF4-FFF2-40B4-BE49-F238E27FC236}">
              <a16:creationId xmlns:a16="http://schemas.microsoft.com/office/drawing/2014/main" id="{00000000-0008-0000-0700-000067020000}"/>
            </a:ext>
          </a:extLst>
        </xdr:cNvPr>
        <xdr:cNvSpPr/>
      </xdr:nvSpPr>
      <xdr:spPr>
        <a:xfrm>
          <a:off x="12763500" y="1003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7662</xdr:rowOff>
    </xdr:from>
    <xdr:ext cx="534377"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547111" y="1012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1" name="災害復旧費グラフ枠">
          <a:extLst>
            <a:ext uri="{FF2B5EF4-FFF2-40B4-BE49-F238E27FC236}">
              <a16:creationId xmlns:a16="http://schemas.microsoft.com/office/drawing/2014/main" id="{00000000-0008-0000-0700-00008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9839</xdr:rowOff>
    </xdr:from>
    <xdr:to>
      <xdr:col>85</xdr:col>
      <xdr:colOff>126364</xdr:colOff>
      <xdr:row>79</xdr:row>
      <xdr:rowOff>98879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6317595" y="12182789"/>
          <a:ext cx="1269" cy="146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124996</xdr:rowOff>
    </xdr:from>
    <xdr:ext cx="249299" cy="259045"/>
    <xdr:sp macro="" textlink="">
      <xdr:nvSpPr>
        <xdr:cNvPr id="643" name="災害復旧費最小値テキスト">
          <a:extLst>
            <a:ext uri="{FF2B5EF4-FFF2-40B4-BE49-F238E27FC236}">
              <a16:creationId xmlns:a16="http://schemas.microsoft.com/office/drawing/2014/main" id="{00000000-0008-0000-0700-000083020000}"/>
            </a:ext>
          </a:extLst>
        </xdr:cNvPr>
        <xdr:cNvSpPr txBox="1"/>
      </xdr:nvSpPr>
      <xdr:spPr>
        <a:xfrm>
          <a:off x="16370300" y="13669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127966</xdr:rowOff>
    </xdr:from>
    <xdr:ext cx="534377" cy="259045"/>
    <xdr:sp macro="" textlink="">
      <xdr:nvSpPr>
        <xdr:cNvPr id="645" name="災害復旧費最大値テキスト">
          <a:extLst>
            <a:ext uri="{FF2B5EF4-FFF2-40B4-BE49-F238E27FC236}">
              <a16:creationId xmlns:a16="http://schemas.microsoft.com/office/drawing/2014/main" id="{00000000-0008-0000-0700-000085020000}"/>
            </a:ext>
          </a:extLst>
        </xdr:cNvPr>
        <xdr:cNvSpPr txBox="1"/>
      </xdr:nvSpPr>
      <xdr:spPr>
        <a:xfrm>
          <a:off x="16370300" y="1195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89,453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9839</xdr:rowOff>
    </xdr:from>
    <xdr:to>
      <xdr:col>86</xdr:col>
      <xdr:colOff>25400</xdr:colOff>
      <xdr:row>71</xdr:row>
      <xdr:rowOff>9839</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6230600" y="1218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92298</xdr:rowOff>
    </xdr:from>
    <xdr:to>
      <xdr:col>85</xdr:col>
      <xdr:colOff>127000</xdr:colOff>
      <xdr:row>79</xdr:row>
      <xdr:rowOff>96887</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5481300" y="13636848"/>
          <a:ext cx="838200" cy="4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42446</xdr:rowOff>
    </xdr:from>
    <xdr:ext cx="469744" cy="259045"/>
    <xdr:sp macro="" textlink="">
      <xdr:nvSpPr>
        <xdr:cNvPr id="648" name="災害復旧費平均値テキスト">
          <a:extLst>
            <a:ext uri="{FF2B5EF4-FFF2-40B4-BE49-F238E27FC236}">
              <a16:creationId xmlns:a16="http://schemas.microsoft.com/office/drawing/2014/main" id="{00000000-0008-0000-0700-000088020000}"/>
            </a:ext>
          </a:extLst>
        </xdr:cNvPr>
        <xdr:cNvSpPr txBox="1"/>
      </xdr:nvSpPr>
      <xdr:spPr>
        <a:xfrm>
          <a:off x="16370300" y="13415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19569</xdr:rowOff>
    </xdr:from>
    <xdr:to>
      <xdr:col>85</xdr:col>
      <xdr:colOff>177800</xdr:colOff>
      <xdr:row>79</xdr:row>
      <xdr:rowOff>121169</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6268700" y="1356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85162</xdr:rowOff>
    </xdr:from>
    <xdr:to>
      <xdr:col>81</xdr:col>
      <xdr:colOff>50800</xdr:colOff>
      <xdr:row>79</xdr:row>
      <xdr:rowOff>92298</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a:off x="14592300" y="13629712"/>
          <a:ext cx="889000" cy="7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11813</xdr:rowOff>
    </xdr:from>
    <xdr:to>
      <xdr:col>81</xdr:col>
      <xdr:colOff>101600</xdr:colOff>
      <xdr:row>79</xdr:row>
      <xdr:rowOff>113413</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5430500" y="1355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129940</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46428" y="1333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85162</xdr:rowOff>
    </xdr:from>
    <xdr:to>
      <xdr:col>76</xdr:col>
      <xdr:colOff>114300</xdr:colOff>
      <xdr:row>79</xdr:row>
      <xdr:rowOff>96053</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flipV="1">
          <a:off x="13703300" y="13629712"/>
          <a:ext cx="889000" cy="10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21072</xdr:rowOff>
    </xdr:from>
    <xdr:to>
      <xdr:col>76</xdr:col>
      <xdr:colOff>165100</xdr:colOff>
      <xdr:row>79</xdr:row>
      <xdr:rowOff>122672</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4541500" y="1356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139199</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57428" y="13340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96053</xdr:rowOff>
    </xdr:from>
    <xdr:to>
      <xdr:col>71</xdr:col>
      <xdr:colOff>177800</xdr:colOff>
      <xdr:row>79</xdr:row>
      <xdr:rowOff>98879</xdr:rowOff>
    </xdr:to>
    <xdr:cxnSp macro="">
      <xdr:nvCxnSpPr>
        <xdr:cNvPr id="656" name="直線コネクタ 655">
          <a:extLst>
            <a:ext uri="{FF2B5EF4-FFF2-40B4-BE49-F238E27FC236}">
              <a16:creationId xmlns:a16="http://schemas.microsoft.com/office/drawing/2014/main" id="{00000000-0008-0000-0700-000090020000}"/>
            </a:ext>
          </a:extLst>
        </xdr:cNvPr>
        <xdr:cNvCxnSpPr/>
      </xdr:nvCxnSpPr>
      <xdr:spPr>
        <a:xfrm flipV="1">
          <a:off x="12814300" y="13640603"/>
          <a:ext cx="889000" cy="2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15013</xdr:rowOff>
    </xdr:from>
    <xdr:to>
      <xdr:col>72</xdr:col>
      <xdr:colOff>38100</xdr:colOff>
      <xdr:row>79</xdr:row>
      <xdr:rowOff>116613</xdr:rowOff>
    </xdr:to>
    <xdr:sp macro="" textlink="">
      <xdr:nvSpPr>
        <xdr:cNvPr id="657" name="フローチャート: 判断 656">
          <a:extLst>
            <a:ext uri="{FF2B5EF4-FFF2-40B4-BE49-F238E27FC236}">
              <a16:creationId xmlns:a16="http://schemas.microsoft.com/office/drawing/2014/main" id="{00000000-0008-0000-0700-000091020000}"/>
            </a:ext>
          </a:extLst>
        </xdr:cNvPr>
        <xdr:cNvSpPr/>
      </xdr:nvSpPr>
      <xdr:spPr>
        <a:xfrm>
          <a:off x="13652500" y="1355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133140</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468428" y="1333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23684</xdr:rowOff>
    </xdr:from>
    <xdr:to>
      <xdr:col>67</xdr:col>
      <xdr:colOff>101600</xdr:colOff>
      <xdr:row>79</xdr:row>
      <xdr:rowOff>125284</xdr:rowOff>
    </xdr:to>
    <xdr:sp macro="" textlink="">
      <xdr:nvSpPr>
        <xdr:cNvPr id="659" name="フローチャート: 判断 658">
          <a:extLst>
            <a:ext uri="{FF2B5EF4-FFF2-40B4-BE49-F238E27FC236}">
              <a16:creationId xmlns:a16="http://schemas.microsoft.com/office/drawing/2014/main" id="{00000000-0008-0000-0700-000093020000}"/>
            </a:ext>
          </a:extLst>
        </xdr:cNvPr>
        <xdr:cNvSpPr/>
      </xdr:nvSpPr>
      <xdr:spPr>
        <a:xfrm>
          <a:off x="12763500" y="1356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141811</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579428" y="1334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46087</xdr:rowOff>
    </xdr:from>
    <xdr:to>
      <xdr:col>85</xdr:col>
      <xdr:colOff>177800</xdr:colOff>
      <xdr:row>79</xdr:row>
      <xdr:rowOff>147687</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6268700" y="1359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169446</xdr:rowOff>
    </xdr:from>
    <xdr:ext cx="378565" cy="259045"/>
    <xdr:sp macro="" textlink="">
      <xdr:nvSpPr>
        <xdr:cNvPr id="667" name="災害復旧費該当値テキスト">
          <a:extLst>
            <a:ext uri="{FF2B5EF4-FFF2-40B4-BE49-F238E27FC236}">
              <a16:creationId xmlns:a16="http://schemas.microsoft.com/office/drawing/2014/main" id="{00000000-0008-0000-0700-00009B020000}"/>
            </a:ext>
          </a:extLst>
        </xdr:cNvPr>
        <xdr:cNvSpPr txBox="1"/>
      </xdr:nvSpPr>
      <xdr:spPr>
        <a:xfrm>
          <a:off x="16370300" y="13542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41498</xdr:rowOff>
    </xdr:from>
    <xdr:to>
      <xdr:col>81</xdr:col>
      <xdr:colOff>101600</xdr:colOff>
      <xdr:row>79</xdr:row>
      <xdr:rowOff>143098</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5430500" y="1358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134225</xdr:rowOff>
    </xdr:from>
    <xdr:ext cx="378565"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5292017" y="13678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34362</xdr:rowOff>
    </xdr:from>
    <xdr:to>
      <xdr:col>76</xdr:col>
      <xdr:colOff>165100</xdr:colOff>
      <xdr:row>79</xdr:row>
      <xdr:rowOff>135962</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4541500" y="1357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127089</xdr:rowOff>
    </xdr:from>
    <xdr:ext cx="378565"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4403017" y="13671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45253</xdr:rowOff>
    </xdr:from>
    <xdr:to>
      <xdr:col>72</xdr:col>
      <xdr:colOff>38100</xdr:colOff>
      <xdr:row>79</xdr:row>
      <xdr:rowOff>146853</xdr:rowOff>
    </xdr:to>
    <xdr:sp macro="" textlink="">
      <xdr:nvSpPr>
        <xdr:cNvPr id="672" name="楕円 671">
          <a:extLst>
            <a:ext uri="{FF2B5EF4-FFF2-40B4-BE49-F238E27FC236}">
              <a16:creationId xmlns:a16="http://schemas.microsoft.com/office/drawing/2014/main" id="{00000000-0008-0000-0700-0000A0020000}"/>
            </a:ext>
          </a:extLst>
        </xdr:cNvPr>
        <xdr:cNvSpPr/>
      </xdr:nvSpPr>
      <xdr:spPr>
        <a:xfrm>
          <a:off x="13652500" y="1358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137980</xdr:rowOff>
    </xdr:from>
    <xdr:ext cx="378565"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3514017" y="136825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74" name="楕円 673">
          <a:extLst>
            <a:ext uri="{FF2B5EF4-FFF2-40B4-BE49-F238E27FC236}">
              <a16:creationId xmlns:a16="http://schemas.microsoft.com/office/drawing/2014/main" id="{00000000-0008-0000-0700-0000A2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3" name="正方形/長方形 682">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700" name="公債費グラフ枠">
          <a:extLst>
            <a:ext uri="{FF2B5EF4-FFF2-40B4-BE49-F238E27FC236}">
              <a16:creationId xmlns:a16="http://schemas.microsoft.com/office/drawing/2014/main" id="{00000000-0008-0000-0700-0000B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109165</xdr:rowOff>
    </xdr:from>
    <xdr:to>
      <xdr:col>85</xdr:col>
      <xdr:colOff>126364</xdr:colOff>
      <xdr:row>98</xdr:row>
      <xdr:rowOff>133038</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6317595" y="15368215"/>
          <a:ext cx="1269" cy="1566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136865</xdr:rowOff>
    </xdr:from>
    <xdr:ext cx="469744" cy="259045"/>
    <xdr:sp macro="" textlink="">
      <xdr:nvSpPr>
        <xdr:cNvPr id="702" name="公債費最小値テキスト">
          <a:extLst>
            <a:ext uri="{FF2B5EF4-FFF2-40B4-BE49-F238E27FC236}">
              <a16:creationId xmlns:a16="http://schemas.microsoft.com/office/drawing/2014/main" id="{00000000-0008-0000-0700-0000BE020000}"/>
            </a:ext>
          </a:extLst>
        </xdr:cNvPr>
        <xdr:cNvSpPr txBox="1"/>
      </xdr:nvSpPr>
      <xdr:spPr>
        <a:xfrm>
          <a:off x="16370300" y="16938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133038</xdr:rowOff>
    </xdr:from>
    <xdr:to>
      <xdr:col>86</xdr:col>
      <xdr:colOff>25400</xdr:colOff>
      <xdr:row>98</xdr:row>
      <xdr:rowOff>133038</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6230600" y="1693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55842</xdr:rowOff>
    </xdr:from>
    <xdr:ext cx="599010" cy="259045"/>
    <xdr:sp macro="" textlink="">
      <xdr:nvSpPr>
        <xdr:cNvPr id="704" name="公債費最大値テキスト">
          <a:extLst>
            <a:ext uri="{FF2B5EF4-FFF2-40B4-BE49-F238E27FC236}">
              <a16:creationId xmlns:a16="http://schemas.microsoft.com/office/drawing/2014/main" id="{00000000-0008-0000-0700-0000C0020000}"/>
            </a:ext>
          </a:extLst>
        </xdr:cNvPr>
        <xdr:cNvSpPr txBox="1"/>
      </xdr:nvSpPr>
      <xdr:spPr>
        <a:xfrm>
          <a:off x="16370300" y="15143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109165</xdr:rowOff>
    </xdr:from>
    <xdr:to>
      <xdr:col>86</xdr:col>
      <xdr:colOff>25400</xdr:colOff>
      <xdr:row>89</xdr:row>
      <xdr:rowOff>109165</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6230600" y="15368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85048</xdr:rowOff>
    </xdr:from>
    <xdr:to>
      <xdr:col>85</xdr:col>
      <xdr:colOff>127000</xdr:colOff>
      <xdr:row>96</xdr:row>
      <xdr:rowOff>99402</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5481300" y="16544248"/>
          <a:ext cx="838200" cy="1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38005</xdr:rowOff>
    </xdr:from>
    <xdr:ext cx="534377" cy="259045"/>
    <xdr:sp macro="" textlink="">
      <xdr:nvSpPr>
        <xdr:cNvPr id="707" name="公債費平均値テキスト">
          <a:extLst>
            <a:ext uri="{FF2B5EF4-FFF2-40B4-BE49-F238E27FC236}">
              <a16:creationId xmlns:a16="http://schemas.microsoft.com/office/drawing/2014/main" id="{00000000-0008-0000-0700-0000C3020000}"/>
            </a:ext>
          </a:extLst>
        </xdr:cNvPr>
        <xdr:cNvSpPr txBox="1"/>
      </xdr:nvSpPr>
      <xdr:spPr>
        <a:xfrm>
          <a:off x="16370300" y="163257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15128</xdr:rowOff>
    </xdr:from>
    <xdr:to>
      <xdr:col>85</xdr:col>
      <xdr:colOff>177800</xdr:colOff>
      <xdr:row>96</xdr:row>
      <xdr:rowOff>116728</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6268700" y="1647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99402</xdr:rowOff>
    </xdr:from>
    <xdr:to>
      <xdr:col>81</xdr:col>
      <xdr:colOff>50800</xdr:colOff>
      <xdr:row>96</xdr:row>
      <xdr:rowOff>114064</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flipV="1">
          <a:off x="14592300" y="16558602"/>
          <a:ext cx="889000" cy="14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31375</xdr:rowOff>
    </xdr:from>
    <xdr:to>
      <xdr:col>81</xdr:col>
      <xdr:colOff>101600</xdr:colOff>
      <xdr:row>96</xdr:row>
      <xdr:rowOff>132975</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54305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149502</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26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114064</xdr:rowOff>
    </xdr:from>
    <xdr:to>
      <xdr:col>76</xdr:col>
      <xdr:colOff>114300</xdr:colOff>
      <xdr:row>96</xdr:row>
      <xdr:rowOff>135079</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flipV="1">
          <a:off x="13703300" y="16573264"/>
          <a:ext cx="889000" cy="21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52699</xdr:rowOff>
    </xdr:from>
    <xdr:to>
      <xdr:col>76</xdr:col>
      <xdr:colOff>165100</xdr:colOff>
      <xdr:row>96</xdr:row>
      <xdr:rowOff>154299</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4541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170826</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2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135079</xdr:rowOff>
    </xdr:from>
    <xdr:to>
      <xdr:col>71</xdr:col>
      <xdr:colOff>177800</xdr:colOff>
      <xdr:row>96</xdr:row>
      <xdr:rowOff>164030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flipV="1">
          <a:off x="12814300" y="16594279"/>
          <a:ext cx="889000" cy="28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45287</xdr:rowOff>
    </xdr:from>
    <xdr:to>
      <xdr:col>72</xdr:col>
      <xdr:colOff>38100</xdr:colOff>
      <xdr:row>96</xdr:row>
      <xdr:rowOff>146887</xdr:rowOff>
    </xdr:to>
    <xdr:sp macro="" textlink="">
      <xdr:nvSpPr>
        <xdr:cNvPr id="716" name="フローチャート: 判断 715">
          <a:extLst>
            <a:ext uri="{FF2B5EF4-FFF2-40B4-BE49-F238E27FC236}">
              <a16:creationId xmlns:a16="http://schemas.microsoft.com/office/drawing/2014/main" id="{00000000-0008-0000-0700-0000CC020000}"/>
            </a:ext>
          </a:extLst>
        </xdr:cNvPr>
        <xdr:cNvSpPr/>
      </xdr:nvSpPr>
      <xdr:spPr>
        <a:xfrm>
          <a:off x="13652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163414</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37759</xdr:rowOff>
    </xdr:from>
    <xdr:to>
      <xdr:col>67</xdr:col>
      <xdr:colOff>101600</xdr:colOff>
      <xdr:row>96</xdr:row>
      <xdr:rowOff>139359</xdr:rowOff>
    </xdr:to>
    <xdr:sp macro="" textlink="">
      <xdr:nvSpPr>
        <xdr:cNvPr id="718" name="フローチャート: 判断 717">
          <a:extLst>
            <a:ext uri="{FF2B5EF4-FFF2-40B4-BE49-F238E27FC236}">
              <a16:creationId xmlns:a16="http://schemas.microsoft.com/office/drawing/2014/main" id="{00000000-0008-0000-0700-0000CE020000}"/>
            </a:ext>
          </a:extLst>
        </xdr:cNvPr>
        <xdr:cNvSpPr/>
      </xdr:nvSpPr>
      <xdr:spPr>
        <a:xfrm>
          <a:off x="12763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155886</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2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34248</xdr:rowOff>
    </xdr:from>
    <xdr:to>
      <xdr:col>85</xdr:col>
      <xdr:colOff>177800</xdr:colOff>
      <xdr:row>96</xdr:row>
      <xdr:rowOff>135848</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6268700" y="1649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12675</xdr:rowOff>
    </xdr:from>
    <xdr:ext cx="534377" cy="259045"/>
    <xdr:sp macro="" textlink="">
      <xdr:nvSpPr>
        <xdr:cNvPr id="726" name="公債費該当値テキスト">
          <a:extLst>
            <a:ext uri="{FF2B5EF4-FFF2-40B4-BE49-F238E27FC236}">
              <a16:creationId xmlns:a16="http://schemas.microsoft.com/office/drawing/2014/main" id="{00000000-0008-0000-0700-0000D6020000}"/>
            </a:ext>
          </a:extLst>
        </xdr:cNvPr>
        <xdr:cNvSpPr txBox="1"/>
      </xdr:nvSpPr>
      <xdr:spPr>
        <a:xfrm>
          <a:off x="16370300" y="16471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48602</xdr:rowOff>
    </xdr:from>
    <xdr:to>
      <xdr:col>81</xdr:col>
      <xdr:colOff>101600</xdr:colOff>
      <xdr:row>96</xdr:row>
      <xdr:rowOff>150202</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5430500" y="1650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141329</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5214111" y="1660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63264</xdr:rowOff>
    </xdr:from>
    <xdr:to>
      <xdr:col>76</xdr:col>
      <xdr:colOff>165100</xdr:colOff>
      <xdr:row>96</xdr:row>
      <xdr:rowOff>164864</xdr:rowOff>
    </xdr:to>
    <xdr:sp macro="" textlink="">
      <xdr:nvSpPr>
        <xdr:cNvPr id="729" name="楕円 728">
          <a:extLst>
            <a:ext uri="{FF2B5EF4-FFF2-40B4-BE49-F238E27FC236}">
              <a16:creationId xmlns:a16="http://schemas.microsoft.com/office/drawing/2014/main" id="{00000000-0008-0000-0700-0000D9020000}"/>
            </a:ext>
          </a:extLst>
        </xdr:cNvPr>
        <xdr:cNvSpPr/>
      </xdr:nvSpPr>
      <xdr:spPr>
        <a:xfrm>
          <a:off x="14541500" y="1652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155991</xdr:rowOff>
    </xdr:from>
    <xdr:ext cx="534377"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4325111" y="16615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84279</xdr:rowOff>
    </xdr:from>
    <xdr:to>
      <xdr:col>72</xdr:col>
      <xdr:colOff>38100</xdr:colOff>
      <xdr:row>97</xdr:row>
      <xdr:rowOff>14429</xdr:rowOff>
    </xdr:to>
    <xdr:sp macro="" textlink="">
      <xdr:nvSpPr>
        <xdr:cNvPr id="731" name="楕円 730">
          <a:extLst>
            <a:ext uri="{FF2B5EF4-FFF2-40B4-BE49-F238E27FC236}">
              <a16:creationId xmlns:a16="http://schemas.microsoft.com/office/drawing/2014/main" id="{00000000-0008-0000-0700-0000DB020000}"/>
            </a:ext>
          </a:extLst>
        </xdr:cNvPr>
        <xdr:cNvSpPr/>
      </xdr:nvSpPr>
      <xdr:spPr>
        <a:xfrm>
          <a:off x="13652500" y="1654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5556</xdr:rowOff>
    </xdr:from>
    <xdr:ext cx="534377"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3436111" y="1663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113230</xdr:rowOff>
    </xdr:from>
    <xdr:to>
      <xdr:col>67</xdr:col>
      <xdr:colOff>101600</xdr:colOff>
      <xdr:row>97</xdr:row>
      <xdr:rowOff>43380</xdr:rowOff>
    </xdr:to>
    <xdr:sp macro="" textlink="">
      <xdr:nvSpPr>
        <xdr:cNvPr id="733" name="楕円 732">
          <a:extLst>
            <a:ext uri="{FF2B5EF4-FFF2-40B4-BE49-F238E27FC236}">
              <a16:creationId xmlns:a16="http://schemas.microsoft.com/office/drawing/2014/main" id="{00000000-0008-0000-0700-0000DD020000}"/>
            </a:ext>
          </a:extLst>
        </xdr:cNvPr>
        <xdr:cNvSpPr/>
      </xdr:nvSpPr>
      <xdr:spPr>
        <a:xfrm>
          <a:off x="12763500" y="1657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34507</xdr:rowOff>
    </xdr:from>
    <xdr:ext cx="534377"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2547111" y="1666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1" name="正方形/長方形 740">
          <a:extLst>
            <a:ext uri="{FF2B5EF4-FFF2-40B4-BE49-F238E27FC236}">
              <a16:creationId xmlns:a16="http://schemas.microsoft.com/office/drawing/2014/main" id="{00000000-0008-0000-0700-0000E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2" name="正方形/長方形 741">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9" name="諸支出金グラフ枠">
          <a:extLst>
            <a:ext uri="{FF2B5EF4-FFF2-40B4-BE49-F238E27FC236}">
              <a16:creationId xmlns:a16="http://schemas.microsoft.com/office/drawing/2014/main" id="{00000000-0008-0000-0700-0000F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44994</xdr:rowOff>
    </xdr:from>
    <xdr:to>
      <xdr:col>116</xdr:col>
      <xdr:colOff>62864</xdr:colOff>
      <xdr:row>39</xdr:row>
      <xdr:rowOff>98878</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flipV="1">
          <a:off x="22159595" y="5359944"/>
          <a:ext cx="1269"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135544</xdr:rowOff>
    </xdr:from>
    <xdr:ext cx="249299" cy="259045"/>
    <xdr:sp macro="" textlink="">
      <xdr:nvSpPr>
        <xdr:cNvPr id="761" name="諸支出金最小値テキスト">
          <a:extLst>
            <a:ext uri="{FF2B5EF4-FFF2-40B4-BE49-F238E27FC236}">
              <a16:creationId xmlns:a16="http://schemas.microsoft.com/office/drawing/2014/main" id="{00000000-0008-0000-0700-0000F9020000}"/>
            </a:ext>
          </a:extLst>
        </xdr:cNvPr>
        <xdr:cNvSpPr txBox="1"/>
      </xdr:nvSpPr>
      <xdr:spPr>
        <a:xfrm>
          <a:off x="22212300" y="68220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163121</xdr:rowOff>
    </xdr:from>
    <xdr:ext cx="469744" cy="259045"/>
    <xdr:sp macro="" textlink="">
      <xdr:nvSpPr>
        <xdr:cNvPr id="763" name="諸支出金最大値テキスト">
          <a:extLst>
            <a:ext uri="{FF2B5EF4-FFF2-40B4-BE49-F238E27FC236}">
              <a16:creationId xmlns:a16="http://schemas.microsoft.com/office/drawing/2014/main" id="{00000000-0008-0000-0700-0000FB020000}"/>
            </a:ext>
          </a:extLst>
        </xdr:cNvPr>
        <xdr:cNvSpPr txBox="1"/>
      </xdr:nvSpPr>
      <xdr:spPr>
        <a:xfrm>
          <a:off x="22212300" y="5135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8,730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44994</xdr:rowOff>
    </xdr:from>
    <xdr:to>
      <xdr:col>116</xdr:col>
      <xdr:colOff>152400</xdr:colOff>
      <xdr:row>31</xdr:row>
      <xdr:rowOff>44994</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22072600" y="535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52994</xdr:rowOff>
    </xdr:from>
    <xdr:ext cx="378565" cy="259045"/>
    <xdr:sp macro="" textlink="">
      <xdr:nvSpPr>
        <xdr:cNvPr id="766" name="諸支出金平均値テキスト">
          <a:extLst>
            <a:ext uri="{FF2B5EF4-FFF2-40B4-BE49-F238E27FC236}">
              <a16:creationId xmlns:a16="http://schemas.microsoft.com/office/drawing/2014/main" id="{00000000-0008-0000-0700-0000FE020000}"/>
            </a:ext>
          </a:extLst>
        </xdr:cNvPr>
        <xdr:cNvSpPr txBox="1"/>
      </xdr:nvSpPr>
      <xdr:spPr>
        <a:xfrm>
          <a:off x="22212300" y="65680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30117</xdr:rowOff>
    </xdr:from>
    <xdr:to>
      <xdr:col>116</xdr:col>
      <xdr:colOff>114300</xdr:colOff>
      <xdr:row>39</xdr:row>
      <xdr:rowOff>131717</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22110700" y="671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38608</xdr:rowOff>
    </xdr:from>
    <xdr:to>
      <xdr:col>112</xdr:col>
      <xdr:colOff>38100</xdr:colOff>
      <xdr:row>39</xdr:row>
      <xdr:rowOff>140208</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21272500" y="672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156735</xdr:rowOff>
    </xdr:from>
    <xdr:ext cx="313932"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66333" y="65003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42037</xdr:rowOff>
    </xdr:from>
    <xdr:to>
      <xdr:col>107</xdr:col>
      <xdr:colOff>101600</xdr:colOff>
      <xdr:row>39</xdr:row>
      <xdr:rowOff>143637</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20383500" y="672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160164</xdr:rowOff>
    </xdr:from>
    <xdr:ext cx="313932"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77333" y="65038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34852</xdr:rowOff>
    </xdr:from>
    <xdr:to>
      <xdr:col>102</xdr:col>
      <xdr:colOff>165100</xdr:colOff>
      <xdr:row>39</xdr:row>
      <xdr:rowOff>136452</xdr:rowOff>
    </xdr:to>
    <xdr:sp macro="" textlink="">
      <xdr:nvSpPr>
        <xdr:cNvPr id="775" name="フローチャート: 判断 774">
          <a:extLst>
            <a:ext uri="{FF2B5EF4-FFF2-40B4-BE49-F238E27FC236}">
              <a16:creationId xmlns:a16="http://schemas.microsoft.com/office/drawing/2014/main" id="{00000000-0008-0000-0700-000007030000}"/>
            </a:ext>
          </a:extLst>
        </xdr:cNvPr>
        <xdr:cNvSpPr/>
      </xdr:nvSpPr>
      <xdr:spPr>
        <a:xfrm>
          <a:off x="19494500" y="672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152979</xdr:rowOff>
    </xdr:from>
    <xdr:ext cx="313932"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388333" y="6496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43833</xdr:rowOff>
    </xdr:from>
    <xdr:to>
      <xdr:col>98</xdr:col>
      <xdr:colOff>38100</xdr:colOff>
      <xdr:row>39</xdr:row>
      <xdr:rowOff>145433</xdr:rowOff>
    </xdr:to>
    <xdr:sp macro="" textlink="">
      <xdr:nvSpPr>
        <xdr:cNvPr id="777" name="フローチャート: 判断 776">
          <a:extLst>
            <a:ext uri="{FF2B5EF4-FFF2-40B4-BE49-F238E27FC236}">
              <a16:creationId xmlns:a16="http://schemas.microsoft.com/office/drawing/2014/main" id="{00000000-0008-0000-0700-000009030000}"/>
            </a:ext>
          </a:extLst>
        </xdr:cNvPr>
        <xdr:cNvSpPr/>
      </xdr:nvSpPr>
      <xdr:spPr>
        <a:xfrm>
          <a:off x="18605500" y="6730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161960</xdr:rowOff>
    </xdr:from>
    <xdr:ext cx="313932"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499333" y="6505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8544</xdr:rowOff>
    </xdr:from>
    <xdr:ext cx="249299" cy="259045"/>
    <xdr:sp macro="" textlink="">
      <xdr:nvSpPr>
        <xdr:cNvPr id="785" name="諸支出金該当値テキスト">
          <a:extLst>
            <a:ext uri="{FF2B5EF4-FFF2-40B4-BE49-F238E27FC236}">
              <a16:creationId xmlns:a16="http://schemas.microsoft.com/office/drawing/2014/main" id="{00000000-0008-0000-0700-000011030000}"/>
            </a:ext>
          </a:extLst>
        </xdr:cNvPr>
        <xdr:cNvSpPr txBox="1"/>
      </xdr:nvSpPr>
      <xdr:spPr>
        <a:xfrm>
          <a:off x="22212300" y="66950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6" name="楕円 785">
          <a:extLst>
            <a:ext uri="{FF2B5EF4-FFF2-40B4-BE49-F238E27FC236}">
              <a16:creationId xmlns:a16="http://schemas.microsoft.com/office/drawing/2014/main" id="{00000000-0008-0000-0700-000012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8" name="楕円 787">
          <a:extLst>
            <a:ext uri="{FF2B5EF4-FFF2-40B4-BE49-F238E27FC236}">
              <a16:creationId xmlns:a16="http://schemas.microsoft.com/office/drawing/2014/main" id="{00000000-0008-0000-0700-000014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90" name="楕円 789">
          <a:extLst>
            <a:ext uri="{FF2B5EF4-FFF2-40B4-BE49-F238E27FC236}">
              <a16:creationId xmlns:a16="http://schemas.microsoft.com/office/drawing/2014/main" id="{00000000-0008-0000-0700-000016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92" name="楕円 791">
          <a:extLst>
            <a:ext uri="{FF2B5EF4-FFF2-40B4-BE49-F238E27FC236}">
              <a16:creationId xmlns:a16="http://schemas.microsoft.com/office/drawing/2014/main" id="{00000000-0008-0000-0700-000018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7" name="正方形/長方形 796">
          <a:extLst>
            <a:ext uri="{FF2B5EF4-FFF2-40B4-BE49-F238E27FC236}">
              <a16:creationId xmlns:a16="http://schemas.microsoft.com/office/drawing/2014/main" id="{00000000-0008-0000-0700-00001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9" name="正方形/長方形 798">
          <a:extLst>
            <a:ext uri="{FF2B5EF4-FFF2-40B4-BE49-F238E27FC236}">
              <a16:creationId xmlns:a16="http://schemas.microsoft.com/office/drawing/2014/main" id="{00000000-0008-0000-0700-00001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800" name="正方形/長方形 799">
          <a:extLst>
            <a:ext uri="{FF2B5EF4-FFF2-40B4-BE49-F238E27FC236}">
              <a16:creationId xmlns:a16="http://schemas.microsoft.com/office/drawing/2014/main" id="{00000000-0008-0000-0700-00002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801" name="正方形/長方形 800">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8" name="前年度繰上充用金グラフ枠">
          <a:extLst>
            <a:ext uri="{FF2B5EF4-FFF2-40B4-BE49-F238E27FC236}">
              <a16:creationId xmlns:a16="http://schemas.microsoft.com/office/drawing/2014/main" id="{00000000-0008-0000-0700-00002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10" name="前年度繰上充用金最小値テキスト">
          <a:extLst>
            <a:ext uri="{FF2B5EF4-FFF2-40B4-BE49-F238E27FC236}">
              <a16:creationId xmlns:a16="http://schemas.microsoft.com/office/drawing/2014/main" id="{00000000-0008-0000-0700-00002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12" name="前年度繰上充用金最大値テキスト">
          <a:extLst>
            <a:ext uri="{FF2B5EF4-FFF2-40B4-BE49-F238E27FC236}">
              <a16:creationId xmlns:a16="http://schemas.microsoft.com/office/drawing/2014/main" id="{00000000-0008-0000-0700-00002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5" name="前年度繰上充用金平均値テキスト">
          <a:extLst>
            <a:ext uri="{FF2B5EF4-FFF2-40B4-BE49-F238E27FC236}">
              <a16:creationId xmlns:a16="http://schemas.microsoft.com/office/drawing/2014/main" id="{00000000-0008-0000-0700-00002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7" name="直線コネクタ 816">
          <a:extLst>
            <a:ext uri="{FF2B5EF4-FFF2-40B4-BE49-F238E27FC236}">
              <a16:creationId xmlns:a16="http://schemas.microsoft.com/office/drawing/2014/main" id="{00000000-0008-0000-0700-00003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20" name="直線コネクタ 819">
          <a:extLst>
            <a:ext uri="{FF2B5EF4-FFF2-40B4-BE49-F238E27FC236}">
              <a16:creationId xmlns:a16="http://schemas.microsoft.com/office/drawing/2014/main" id="{00000000-0008-0000-0700-00003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3" name="直線コネクタ 822">
          <a:extLst>
            <a:ext uri="{FF2B5EF4-FFF2-40B4-BE49-F238E27FC236}">
              <a16:creationId xmlns:a16="http://schemas.microsoft.com/office/drawing/2014/main" id="{00000000-0008-0000-0700-00003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4" name="フローチャート: 判断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フローチャート: 判断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4" name="前年度繰上充用金該当値テキスト">
          <a:extLst>
            <a:ext uri="{FF2B5EF4-FFF2-40B4-BE49-F238E27FC236}">
              <a16:creationId xmlns:a16="http://schemas.microsoft.com/office/drawing/2014/main" id="{00000000-0008-0000-0700-00004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7" name="楕円 836">
          <a:extLst>
            <a:ext uri="{FF2B5EF4-FFF2-40B4-BE49-F238E27FC236}">
              <a16:creationId xmlns:a16="http://schemas.microsoft.com/office/drawing/2014/main" id="{00000000-0008-0000-0700-00004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9" name="楕円 838">
          <a:extLst>
            <a:ext uri="{FF2B5EF4-FFF2-40B4-BE49-F238E27FC236}">
              <a16:creationId xmlns:a16="http://schemas.microsoft.com/office/drawing/2014/main" id="{00000000-0008-0000-0700-00004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41" name="楕円 840">
          <a:extLst>
            <a:ext uri="{FF2B5EF4-FFF2-40B4-BE49-F238E27FC236}">
              <a16:creationId xmlns:a16="http://schemas.microsoft.com/office/drawing/2014/main" id="{00000000-0008-0000-0700-00004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42" name="テキスト ボックス 841">
          <a:extLst>
            <a:ext uri="{FF2B5EF4-FFF2-40B4-BE49-F238E27FC236}">
              <a16:creationId xmlns:a16="http://schemas.microsoft.com/office/drawing/2014/main" id="{00000000-0008-0000-0700-00004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3" name="正方形/長方形 842">
          <a:extLst>
            <a:ext uri="{FF2B5EF4-FFF2-40B4-BE49-F238E27FC236}">
              <a16:creationId xmlns:a16="http://schemas.microsoft.com/office/drawing/2014/main" id="{00000000-0008-0000-0700-00004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4" name="正方形/長方形 843">
          <a:extLst>
            <a:ext uri="{FF2B5EF4-FFF2-40B4-BE49-F238E27FC236}">
              <a16:creationId xmlns:a16="http://schemas.microsoft.com/office/drawing/2014/main" id="{00000000-0008-0000-0700-00004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5" name="テキスト ボックス 844">
          <a:extLst>
            <a:ext uri="{FF2B5EF4-FFF2-40B4-BE49-F238E27FC236}">
              <a16:creationId xmlns:a16="http://schemas.microsoft.com/office/drawing/2014/main" id="{00000000-0008-0000-0700-00004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前年度と比べて民生費の住民一人当たりのコストが下がっている主な要因は、子育て世帯への臨時特別給付金の減（△</a:t>
          </a:r>
          <a:r>
            <a:rPr kumimoji="1" lang="en-US" altLang="ja-JP" sz="1300">
              <a:latin typeface="ＭＳ Ｐゴシック" panose="020B0600070205080204" pitchFamily="50" charset="-128"/>
              <a:ea typeface="ＭＳ Ｐゴシック" panose="020B0600070205080204" pitchFamily="50" charset="-128"/>
            </a:rPr>
            <a:t>355,160</a:t>
          </a:r>
          <a:r>
            <a:rPr kumimoji="1" lang="ja-JP" altLang="en-US" sz="1300">
              <a:latin typeface="ＭＳ Ｐゴシック" panose="020B0600070205080204" pitchFamily="50" charset="-128"/>
              <a:ea typeface="ＭＳ Ｐゴシック" panose="020B0600070205080204" pitchFamily="50" charset="-128"/>
            </a:rPr>
            <a:t>千円）や児童手当の減（△</a:t>
          </a:r>
          <a:r>
            <a:rPr kumimoji="1" lang="en-US" altLang="ja-JP" sz="1300">
              <a:latin typeface="ＭＳ Ｐゴシック" panose="020B0600070205080204" pitchFamily="50" charset="-128"/>
              <a:ea typeface="ＭＳ Ｐゴシック" panose="020B0600070205080204" pitchFamily="50" charset="-128"/>
            </a:rPr>
            <a:t>24,655</a:t>
          </a:r>
          <a:r>
            <a:rPr kumimoji="1" lang="ja-JP" altLang="en-US" sz="1300">
              <a:latin typeface="ＭＳ Ｐゴシック" panose="020B0600070205080204" pitchFamily="50" charset="-128"/>
              <a:ea typeface="ＭＳ Ｐゴシック" panose="020B0600070205080204" pitchFamily="50" charset="-128"/>
            </a:rPr>
            <a:t>千円）が主な要因と考えられる。衛生費の減少については、新型コロナウイルスワクチン接種委託料の減</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48,889</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、空調設備改善工事の皆減</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32,825</a:t>
          </a:r>
          <a:r>
            <a:rPr kumimoji="1" lang="ja-JP" altLang="en-US" sz="1300">
              <a:latin typeface="ＭＳ Ｐゴシック" panose="020B0600070205080204" pitchFamily="50" charset="-128"/>
              <a:ea typeface="ＭＳ Ｐゴシック" panose="020B0600070205080204" pitchFamily="50" charset="-128"/>
            </a:rPr>
            <a:t>千円）、ワクチン接種病院等支援金の皆減</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24,994</a:t>
          </a:r>
          <a:r>
            <a:rPr kumimoji="1" lang="ja-JP" altLang="en-US" sz="1300">
              <a:latin typeface="ＭＳ Ｐゴシック" panose="020B0600070205080204" pitchFamily="50" charset="-128"/>
              <a:ea typeface="ＭＳ Ｐゴシック" panose="020B0600070205080204" pitchFamily="50" charset="-128"/>
            </a:rPr>
            <a:t>千円）が主な要因である。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全体としてみるとほとんどが類似団体内平均値より低い結果となったが、上昇傾向にある総務費については事業の見直しを等により経費の削減を推進していく。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埼玉県毛呂山町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財政調整基金については、前年度から１２０，０１３千円増加し、２．０５ポイントの増加となった。</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令和２年度以降、実質単年度収支は黒字を維持しており、今後についても自主財源の確保や国・県の補助金の活用により健全な行財政運営に努めていく。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埼玉県毛呂山町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赤字を生じている会計はなく、健全な数値であると言えるものの、特別会計の多くは一般会計からの繰出金に依存していることから、引き続き数値にとらわれることなく各種業務の在り方等について検討し、健全な財政運営に努め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埼玉県毛呂山町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元利償還金については、臨時財政対策債の借入可能額も減少傾向にあることや、借入額以上に償還が進んでいること等から、令和４年度がピークとなり、今後は減少する見込みである。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しかしながら、各施設は老朽化が進んでおり、その改修のために多額の事業費が必要となることが想定される。今後についても適正かつ計画的な地方債の借入に努めていく必要がある。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満期一括償還に係る積立なし。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埼玉県毛呂山町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おける地方債残高の減少が主な要因となり、将来負担率は減少した。近年の臨時財政対策債の借入可能額は減少傾向にあり、その点においては地方債残高は減少する見込みである。一方で、老朽化し更新が必要な公共施設が多くあり、更新の際には地方債に頼らざるを得ないことが想定さ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起債を活用する場合は、可能な限り有利な交付税措置が設けられている地方債を活用する等して、将来負担比率の抑制又は適正化に努めていく。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埼玉県毛呂山町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財政調整基金は繰入金として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373,891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千円取り崩しているものの、それ以上に積み立てをしたことから差し引き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120,013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千円の増額となった。また、令和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年度に創設した子ども・子育てゆめ基金への積み立て、各種公共施設を整備するための公共施設整備基金への積み立て等を行い、積立金の合計は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2,308,506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千円となり、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269,542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公共施設の老朽化対策や、未曾有の災害への対応を含め、適切に管理し適切な運用に努める。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①毛呂山町福祉基金：福祉活動に要する経費の財源目的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②毛呂山町公共施設整備基金：公共施設等の整備目的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③毛呂山町緑の基金：自然環境の保全及び育成、森林等の有する公益的機能の維持増進等を図る目的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④毛呂山町ふるさと納税基金：寄附者の意向を反映した施策の推進を図る目的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⑤毛呂山町森林環境譲与税基金：森林整備及びその促進を図る目的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⑥毛呂山町子ども・子育て夢基金：子ども及び子育てに関する環境づくりの推進を図る目的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福祉基金及び緑の基金については増減なし。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106,007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うち預金利子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千円）の積み立てをおこなった。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ふるさと納税基金については、積立金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38,654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千円及び繰入金△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14,264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千円をおこない、差し引き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24,390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子ども・子育てゆめ基金については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千円の積み立てをおこなった。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各基金の使途に応じて、適宜調整をしながら、計画的に積立及び取崩を行い、適切な基金運営を図る。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財政調整基金は繰入金により△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373,891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千円の減額、前年度の決算余剰分として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213,891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千円、また補正予算計上時や預金利子等を積み立てたことにより差し引き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120,013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の保持を目的とし、財源不足や災害の発生など不足の事態に対応できるよう基金の積み増しをしていく必要がある。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A99FAA7-5EA2-4E77-AA9F-53981204C6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85E3841A-F50C-4645-9CDC-CE51FFBA91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5562F729-3DD9-4D08-9E57-BC8A674877CB}"/>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C6DEC5F2-214C-4DEC-A852-7AF4B8B1BB9A}"/>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C459E560-A94C-43FE-AB5C-A7D2F9BA01C3}"/>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4ED2F9B7-E33D-4611-BD86-0515BAEEE275}"/>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埼玉県毛呂山町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3274C9F8-964B-4E83-BB19-AF7E86340317}"/>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2776FEE7-5BAA-40E5-A5DF-BF55351E2701}"/>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D438C336-E066-4C28-B431-5E0C52EB8E77}"/>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6BE1A26E-479B-4226-B31B-038E7FF4EC9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BAADD257-5B58-45BF-B99F-392A48EFA7AC}"/>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93CCB9DB-D79A-43E5-AC54-0E912F2425C2}"/>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32,616
31,919
34.07
11,456,653
10,975,844
466,993
7,197,691
8,110,549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E928EA05-DDB9-4E61-B48B-3FED03FC8B5C}"/>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400B98F6-A22A-436D-A700-AFE13388CDCD}"/>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3DCAA661-D3E6-48B7-9A28-83B8518C440E}"/>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26.7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FF92C90E-8515-4C3A-AE33-A10FC28B857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24D60A-9AEA-4860-BD1C-49D7DD7E7758}"/>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DFB9C3A-925B-44F9-9D0A-B56A5EA5511B}"/>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C0954BB3-6EF7-46E3-8478-920FB85FBFDC}"/>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6CE33E8A-A960-4108-988A-F254636A0AD1}"/>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BC767FBD-6260-49E6-8E49-0CA925A599A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BAE34EB7-6ABF-4C0B-B9CB-54C4D0F4A1BC}"/>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4AA94670-629F-4ADB-A3AD-E3D94DE95759}"/>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1C2BB60A-8136-47A7-BCDD-B1C6B8F56188}"/>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4CF641A1-3E2C-4769-A933-39F6A2CC4708}"/>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46458B0-3A46-4AA2-8023-6FCEF5D05A73}"/>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833FC78E-2704-48EB-B30C-277A1D5E79D1}"/>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C8CEBB0E-38F6-40DA-A44C-5620044DDF09}"/>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477DBB26-C209-43C6-8A12-A103A20CA171}"/>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8F4EFAAF-B0A6-489E-BC11-07ADA6188F7B}"/>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83798C92-7F03-4FBD-B2DF-FC049AF207AF}"/>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15F4318D-1759-4416-B6E2-8CC9FCA67C8D}"/>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9BE519EF-9E73-4BE2-8F80-B068627A45A5}"/>
            </a:ext>
          </a:extLst>
        </xdr:cNvPr>
        <xdr:cNvSpPr txBox="1"/>
      </xdr:nvSpPr>
      <xdr:spPr>
        <a:xfrm>
          <a:off x="419100" y="28162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6278336A-4B9D-4D9D-A443-FB8F9CC88D06}"/>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9E8BE5FC-8FCD-4082-86A8-F5751E362BF1}"/>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2AD76A1-AD01-49D5-8013-203A3E8D59AC}"/>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99E57C06-D5FD-4949-98F5-9AFA95AFFC2F}"/>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207A878D-88B5-4D1E-9FF6-0A969811B9CD}"/>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87F7C224-3E40-4D3F-BC85-8F788D72633D}"/>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87D29E0B-CE01-4DA6-8845-FD3303AA4B86}"/>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C0C51DFF-CAB8-49BA-BA35-7E8208E24809}"/>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70B6ECB1-BDC8-4BB8-9A6F-E6AE91538087}"/>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AFE95059-985F-409C-BB55-CCC93C993388}"/>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B68E27D6-CEB8-496E-BE0F-B54860792FE9}"/>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6B47D166-7343-4A51-9180-86C9B4905133}"/>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9106A07E-BCEE-4FA3-A879-C01E774B4683}"/>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6DA8DFE9-AE89-4D15-A3C2-9BE0B95E8445}"/>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年度の有形固定資産減価償却率は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65.2%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であり、前年度と比較し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増加し、類似団体と比較においても</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多い結果となった。</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当町では昭和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年代にかけて多くの公共施設を整備したため、多くの施設は建設後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年経過しており、建替えや大規模改修等の時期を迎えることが予想される。公共施設等総合管理計画及び個別施設計画に基づき、適正な資産管理に努めていく。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10A41F62-5F83-4442-8F71-F9D1BFF8B8D2}"/>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87E8560C-385D-411D-8F89-F8707C548941}"/>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43993292-3497-44EE-91EB-047C2542EBFC}"/>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5EAAAB6C-C626-44F1-8EFA-9029E814483E}"/>
            </a:ext>
          </a:extLst>
        </xdr:cNvPr>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B093B47B-9E31-4365-99DE-59755841F2E8}"/>
            </a:ext>
          </a:extLst>
        </xdr:cNvPr>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A6BDAC07-D6A1-41A4-8AD5-BB247403B426}"/>
            </a:ext>
          </a:extLst>
        </xdr:cNvPr>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4346DEA1-23A7-48CA-AF32-49D9AD1CC015}"/>
            </a:ext>
          </a:extLst>
        </xdr:cNvPr>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3FC178D1-B10E-42E3-A456-6877AD46C7A1}"/>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6C1362E1-2067-4F5F-B231-60D11D7B2DC8}"/>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1062A4FB-A667-4B0B-A6EB-BFC2ADB77770}"/>
            </a:ext>
          </a:extLst>
        </xdr:cNvPr>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B02640A7-C4EC-4200-B95D-ACFF5801C154}"/>
            </a:ext>
          </a:extLst>
        </xdr:cNvPr>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CA73D535-5C50-47E9-A2E5-4939CF3EB1F4}"/>
            </a:ext>
          </a:extLst>
        </xdr:cNvPr>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DF52158D-D5DB-4B39-ABE5-95C68583613F}"/>
            </a:ext>
          </a:extLst>
        </xdr:cNvPr>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57213EC8-012B-47D1-A179-AF637D0D9094}"/>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67F06759-F624-4D9C-8E9F-A9BAF64CFABC}"/>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37E8FA93-54E2-40A0-9925-CF081EE531E3}"/>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29633</xdr:rowOff>
    </xdr:from>
    <xdr:to>
      <xdr:col>23</xdr:col>
      <xdr:colOff>85090</xdr:colOff>
      <xdr:row>35</xdr:row>
      <xdr:rowOff>62654</xdr:rowOff>
    </xdr:to>
    <xdr:cxnSp macro="">
      <xdr:nvCxnSpPr>
        <xdr:cNvPr id="65" name="直線コネクタ 64">
          <a:extLst>
            <a:ext uri="{FF2B5EF4-FFF2-40B4-BE49-F238E27FC236}">
              <a16:creationId xmlns:a16="http://schemas.microsoft.com/office/drawing/2014/main" id="{054AF02A-F63C-44B4-985D-6C0541CF8E79}"/>
            </a:ext>
          </a:extLst>
        </xdr:cNvPr>
        <xdr:cNvCxnSpPr/>
      </xdr:nvCxnSpPr>
      <xdr:spPr>
        <a:xfrm flipV="1">
          <a:off x="4760595" y="4487333"/>
          <a:ext cx="1270" cy="1576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66481</xdr:rowOff>
    </xdr:from>
    <xdr:ext cx="405111" cy="259045"/>
    <xdr:sp macro="" textlink="">
      <xdr:nvSpPr>
        <xdr:cNvPr id="66" name="有形固定資産減価償却率最小値テキスト">
          <a:extLst>
            <a:ext uri="{FF2B5EF4-FFF2-40B4-BE49-F238E27FC236}">
              <a16:creationId xmlns:a16="http://schemas.microsoft.com/office/drawing/2014/main" id="{7902CE18-C7C3-469F-8627-132A2EB23D6F}"/>
            </a:ext>
          </a:extLst>
        </xdr:cNvPr>
        <xdr:cNvSpPr txBox="1"/>
      </xdr:nvSpPr>
      <xdr:spPr>
        <a:xfrm>
          <a:off x="4813300" y="6067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62654</xdr:rowOff>
    </xdr:from>
    <xdr:to>
      <xdr:col>23</xdr:col>
      <xdr:colOff>174625</xdr:colOff>
      <xdr:row>35</xdr:row>
      <xdr:rowOff>62654</xdr:rowOff>
    </xdr:to>
    <xdr:cxnSp macro="">
      <xdr:nvCxnSpPr>
        <xdr:cNvPr id="67" name="直線コネクタ 66">
          <a:extLst>
            <a:ext uri="{FF2B5EF4-FFF2-40B4-BE49-F238E27FC236}">
              <a16:creationId xmlns:a16="http://schemas.microsoft.com/office/drawing/2014/main" id="{07BED1F2-381A-45F8-BDE9-59660A7B3D11}"/>
            </a:ext>
          </a:extLst>
        </xdr:cNvPr>
        <xdr:cNvCxnSpPr/>
      </xdr:nvCxnSpPr>
      <xdr:spPr>
        <a:xfrm>
          <a:off x="4673600" y="6063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147760</xdr:rowOff>
    </xdr:from>
    <xdr:ext cx="405111" cy="259045"/>
    <xdr:sp macro="" textlink="">
      <xdr:nvSpPr>
        <xdr:cNvPr id="68" name="有形固定資産減価償却率最大値テキスト">
          <a:extLst>
            <a:ext uri="{FF2B5EF4-FFF2-40B4-BE49-F238E27FC236}">
              <a16:creationId xmlns:a16="http://schemas.microsoft.com/office/drawing/2014/main" id="{35727F2A-5581-4102-8BC7-A5268D0676F0}"/>
            </a:ext>
          </a:extLst>
        </xdr:cNvPr>
        <xdr:cNvSpPr txBox="1"/>
      </xdr:nvSpPr>
      <xdr:spPr>
        <a:xfrm>
          <a:off x="4813300" y="4262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29633</xdr:rowOff>
    </xdr:from>
    <xdr:to>
      <xdr:col>23</xdr:col>
      <xdr:colOff>174625</xdr:colOff>
      <xdr:row>26</xdr:row>
      <xdr:rowOff>29633</xdr:rowOff>
    </xdr:to>
    <xdr:cxnSp macro="">
      <xdr:nvCxnSpPr>
        <xdr:cNvPr id="69" name="直線コネクタ 68">
          <a:extLst>
            <a:ext uri="{FF2B5EF4-FFF2-40B4-BE49-F238E27FC236}">
              <a16:creationId xmlns:a16="http://schemas.microsoft.com/office/drawing/2014/main" id="{4BB94791-20D4-427F-AD64-33244B709004}"/>
            </a:ext>
          </a:extLst>
        </xdr:cNvPr>
        <xdr:cNvCxnSpPr/>
      </xdr:nvCxnSpPr>
      <xdr:spPr>
        <a:xfrm>
          <a:off x="4673600" y="4487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864</xdr:rowOff>
    </xdr:from>
    <xdr:ext cx="405111" cy="259045"/>
    <xdr:sp macro="" textlink="">
      <xdr:nvSpPr>
        <xdr:cNvPr id="70" name="有形固定資産減価償却率平均値テキスト">
          <a:extLst>
            <a:ext uri="{FF2B5EF4-FFF2-40B4-BE49-F238E27FC236}">
              <a16:creationId xmlns:a16="http://schemas.microsoft.com/office/drawing/2014/main" id="{37F5B053-F167-42A0-B2C9-3B427A7DB862}"/>
            </a:ext>
          </a:extLst>
        </xdr:cNvPr>
        <xdr:cNvSpPr txBox="1"/>
      </xdr:nvSpPr>
      <xdr:spPr>
        <a:xfrm>
          <a:off x="4813300" y="51443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149437</xdr:rowOff>
    </xdr:from>
    <xdr:to>
      <xdr:col>23</xdr:col>
      <xdr:colOff>136525</xdr:colOff>
      <xdr:row>31</xdr:row>
      <xdr:rowOff>79587</xdr:rowOff>
    </xdr:to>
    <xdr:sp macro="" textlink="">
      <xdr:nvSpPr>
        <xdr:cNvPr id="71" name="フローチャート: 判断 70">
          <a:extLst>
            <a:ext uri="{FF2B5EF4-FFF2-40B4-BE49-F238E27FC236}">
              <a16:creationId xmlns:a16="http://schemas.microsoft.com/office/drawing/2014/main" id="{13DC8F59-D4DA-4F9E-8FB9-50F55F2F21C7}"/>
            </a:ext>
          </a:extLst>
        </xdr:cNvPr>
        <xdr:cNvSpPr/>
      </xdr:nvSpPr>
      <xdr:spPr>
        <a:xfrm>
          <a:off x="4711700" y="529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102658</xdr:rowOff>
    </xdr:from>
    <xdr:to>
      <xdr:col>19</xdr:col>
      <xdr:colOff>187325</xdr:colOff>
      <xdr:row>31</xdr:row>
      <xdr:rowOff>32808</xdr:rowOff>
    </xdr:to>
    <xdr:sp macro="" textlink="">
      <xdr:nvSpPr>
        <xdr:cNvPr id="72" name="フローチャート: 判断 71">
          <a:extLst>
            <a:ext uri="{FF2B5EF4-FFF2-40B4-BE49-F238E27FC236}">
              <a16:creationId xmlns:a16="http://schemas.microsoft.com/office/drawing/2014/main" id="{74B5F00E-0C44-4CD3-AF39-E9E7F1D507E6}"/>
            </a:ext>
          </a:extLst>
        </xdr:cNvPr>
        <xdr:cNvSpPr/>
      </xdr:nvSpPr>
      <xdr:spPr>
        <a:xfrm>
          <a:off x="4000500" y="524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120650</xdr:rowOff>
    </xdr:from>
    <xdr:to>
      <xdr:col>15</xdr:col>
      <xdr:colOff>187325</xdr:colOff>
      <xdr:row>31</xdr:row>
      <xdr:rowOff>50800</xdr:rowOff>
    </xdr:to>
    <xdr:sp macro="" textlink="">
      <xdr:nvSpPr>
        <xdr:cNvPr id="73" name="フローチャート: 判断 72">
          <a:extLst>
            <a:ext uri="{FF2B5EF4-FFF2-40B4-BE49-F238E27FC236}">
              <a16:creationId xmlns:a16="http://schemas.microsoft.com/office/drawing/2014/main" id="{822C6602-BE3F-444B-A705-4D1C45951D0F}"/>
            </a:ext>
          </a:extLst>
        </xdr:cNvPr>
        <xdr:cNvSpPr/>
      </xdr:nvSpPr>
      <xdr:spPr>
        <a:xfrm>
          <a:off x="3238500" y="526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77470</xdr:rowOff>
    </xdr:from>
    <xdr:to>
      <xdr:col>11</xdr:col>
      <xdr:colOff>187325</xdr:colOff>
      <xdr:row>31</xdr:row>
      <xdr:rowOff>7620</xdr:rowOff>
    </xdr:to>
    <xdr:sp macro="" textlink="">
      <xdr:nvSpPr>
        <xdr:cNvPr id="74" name="フローチャート: 判断 73">
          <a:extLst>
            <a:ext uri="{FF2B5EF4-FFF2-40B4-BE49-F238E27FC236}">
              <a16:creationId xmlns:a16="http://schemas.microsoft.com/office/drawing/2014/main" id="{8EBF20B4-0003-4030-8AF5-B1A752901CDD}"/>
            </a:ext>
          </a:extLst>
        </xdr:cNvPr>
        <xdr:cNvSpPr/>
      </xdr:nvSpPr>
      <xdr:spPr>
        <a:xfrm>
          <a:off x="2476500" y="52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41487</xdr:rowOff>
    </xdr:from>
    <xdr:to>
      <xdr:col>7</xdr:col>
      <xdr:colOff>187325</xdr:colOff>
      <xdr:row>30</xdr:row>
      <xdr:rowOff>143087</xdr:rowOff>
    </xdr:to>
    <xdr:sp macro="" textlink="">
      <xdr:nvSpPr>
        <xdr:cNvPr id="75" name="フローチャート: 判断 74">
          <a:extLst>
            <a:ext uri="{FF2B5EF4-FFF2-40B4-BE49-F238E27FC236}">
              <a16:creationId xmlns:a16="http://schemas.microsoft.com/office/drawing/2014/main" id="{B2C3CC0A-F72E-4E9C-91B3-CEFA42C3744C}"/>
            </a:ext>
          </a:extLst>
        </xdr:cNvPr>
        <xdr:cNvSpPr/>
      </xdr:nvSpPr>
      <xdr:spPr>
        <a:xfrm>
          <a:off x="1714500" y="518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36B547C-442D-4D5A-818C-50327012A20C}"/>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6F7DCC27-48A4-42B5-95ED-9A95580793FE}"/>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7EEDDF4-BDE6-4396-9449-26048B4F305E}"/>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DB7A263C-6D69-4D22-954C-ACE88040B7DF}"/>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3C244DA5-3414-4E77-9334-2635BEC2EF97}"/>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82338</xdr:rowOff>
    </xdr:from>
    <xdr:to>
      <xdr:col>23</xdr:col>
      <xdr:colOff>136525</xdr:colOff>
      <xdr:row>32</xdr:row>
      <xdr:rowOff>12488</xdr:rowOff>
    </xdr:to>
    <xdr:sp macro="" textlink="">
      <xdr:nvSpPr>
        <xdr:cNvPr id="81" name="楕円 80">
          <a:extLst>
            <a:ext uri="{FF2B5EF4-FFF2-40B4-BE49-F238E27FC236}">
              <a16:creationId xmlns:a16="http://schemas.microsoft.com/office/drawing/2014/main" id="{9D64A0D5-DE43-4D5E-BDE9-313A1F5EFF54}"/>
            </a:ext>
          </a:extLst>
        </xdr:cNvPr>
        <xdr:cNvSpPr/>
      </xdr:nvSpPr>
      <xdr:spPr>
        <a:xfrm>
          <a:off x="4711700" y="539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60765</xdr:rowOff>
    </xdr:from>
    <xdr:ext cx="405111" cy="259045"/>
    <xdr:sp macro="" textlink="">
      <xdr:nvSpPr>
        <xdr:cNvPr id="82" name="有形固定資産減価償却率該当値テキスト">
          <a:extLst>
            <a:ext uri="{FF2B5EF4-FFF2-40B4-BE49-F238E27FC236}">
              <a16:creationId xmlns:a16="http://schemas.microsoft.com/office/drawing/2014/main" id="{300B40B4-7FEC-42B0-BF09-3D0473E11D33}"/>
            </a:ext>
          </a:extLst>
        </xdr:cNvPr>
        <xdr:cNvSpPr txBox="1"/>
      </xdr:nvSpPr>
      <xdr:spPr>
        <a:xfrm>
          <a:off x="4813300" y="5375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10372</xdr:rowOff>
    </xdr:from>
    <xdr:to>
      <xdr:col>19</xdr:col>
      <xdr:colOff>187325</xdr:colOff>
      <xdr:row>31</xdr:row>
      <xdr:rowOff>111972</xdr:rowOff>
    </xdr:to>
    <xdr:sp macro="" textlink="">
      <xdr:nvSpPr>
        <xdr:cNvPr id="83" name="楕円 82">
          <a:extLst>
            <a:ext uri="{FF2B5EF4-FFF2-40B4-BE49-F238E27FC236}">
              <a16:creationId xmlns:a16="http://schemas.microsoft.com/office/drawing/2014/main" id="{403BA358-D412-48B4-A003-0E43245F9BA8}"/>
            </a:ext>
          </a:extLst>
        </xdr:cNvPr>
        <xdr:cNvSpPr/>
      </xdr:nvSpPr>
      <xdr:spPr>
        <a:xfrm>
          <a:off x="4000500" y="532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61172</xdr:rowOff>
    </xdr:from>
    <xdr:to>
      <xdr:col>23</xdr:col>
      <xdr:colOff>85725</xdr:colOff>
      <xdr:row>31</xdr:row>
      <xdr:rowOff>133138</xdr:rowOff>
    </xdr:to>
    <xdr:cxnSp macro="">
      <xdr:nvCxnSpPr>
        <xdr:cNvPr id="84" name="直線コネクタ 83">
          <a:extLst>
            <a:ext uri="{FF2B5EF4-FFF2-40B4-BE49-F238E27FC236}">
              <a16:creationId xmlns:a16="http://schemas.microsoft.com/office/drawing/2014/main" id="{B6831F47-CEF2-43D9-830F-96F46BCD2F03}"/>
            </a:ext>
          </a:extLst>
        </xdr:cNvPr>
        <xdr:cNvCxnSpPr/>
      </xdr:nvCxnSpPr>
      <xdr:spPr>
        <a:xfrm>
          <a:off x="4051300" y="5376122"/>
          <a:ext cx="711200" cy="7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117052</xdr:rowOff>
    </xdr:from>
    <xdr:to>
      <xdr:col>15</xdr:col>
      <xdr:colOff>187325</xdr:colOff>
      <xdr:row>31</xdr:row>
      <xdr:rowOff>47202</xdr:rowOff>
    </xdr:to>
    <xdr:sp macro="" textlink="">
      <xdr:nvSpPr>
        <xdr:cNvPr id="85" name="楕円 84">
          <a:extLst>
            <a:ext uri="{FF2B5EF4-FFF2-40B4-BE49-F238E27FC236}">
              <a16:creationId xmlns:a16="http://schemas.microsoft.com/office/drawing/2014/main" id="{AB95E03B-F816-4811-9B57-6B91FAEDBC7E}"/>
            </a:ext>
          </a:extLst>
        </xdr:cNvPr>
        <xdr:cNvSpPr/>
      </xdr:nvSpPr>
      <xdr:spPr>
        <a:xfrm>
          <a:off x="3238500" y="526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167852</xdr:rowOff>
    </xdr:from>
    <xdr:to>
      <xdr:col>19</xdr:col>
      <xdr:colOff>136525</xdr:colOff>
      <xdr:row>31</xdr:row>
      <xdr:rowOff>61172</xdr:rowOff>
    </xdr:to>
    <xdr:cxnSp macro="">
      <xdr:nvCxnSpPr>
        <xdr:cNvPr id="86" name="直線コネクタ 85">
          <a:extLst>
            <a:ext uri="{FF2B5EF4-FFF2-40B4-BE49-F238E27FC236}">
              <a16:creationId xmlns:a16="http://schemas.microsoft.com/office/drawing/2014/main" id="{7DD73414-FF44-4FEC-8AD7-3742C7309C2F}"/>
            </a:ext>
          </a:extLst>
        </xdr:cNvPr>
        <xdr:cNvCxnSpPr/>
      </xdr:nvCxnSpPr>
      <xdr:spPr>
        <a:xfrm>
          <a:off x="3289300" y="5311352"/>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48683</xdr:rowOff>
    </xdr:from>
    <xdr:to>
      <xdr:col>11</xdr:col>
      <xdr:colOff>187325</xdr:colOff>
      <xdr:row>30</xdr:row>
      <xdr:rowOff>150283</xdr:rowOff>
    </xdr:to>
    <xdr:sp macro="" textlink="">
      <xdr:nvSpPr>
        <xdr:cNvPr id="87" name="楕円 86">
          <a:extLst>
            <a:ext uri="{FF2B5EF4-FFF2-40B4-BE49-F238E27FC236}">
              <a16:creationId xmlns:a16="http://schemas.microsoft.com/office/drawing/2014/main" id="{0510A0D0-EC20-48AC-9C83-C46DE9A5D8CF}"/>
            </a:ext>
          </a:extLst>
        </xdr:cNvPr>
        <xdr:cNvSpPr/>
      </xdr:nvSpPr>
      <xdr:spPr>
        <a:xfrm>
          <a:off x="2476500" y="519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99483</xdr:rowOff>
    </xdr:from>
    <xdr:to>
      <xdr:col>15</xdr:col>
      <xdr:colOff>136525</xdr:colOff>
      <xdr:row>30</xdr:row>
      <xdr:rowOff>167852</xdr:rowOff>
    </xdr:to>
    <xdr:cxnSp macro="">
      <xdr:nvCxnSpPr>
        <xdr:cNvPr id="88" name="直線コネクタ 87">
          <a:extLst>
            <a:ext uri="{FF2B5EF4-FFF2-40B4-BE49-F238E27FC236}">
              <a16:creationId xmlns:a16="http://schemas.microsoft.com/office/drawing/2014/main" id="{CCE1EDF4-4CAC-4D5C-AE1C-1605E2D2C034}"/>
            </a:ext>
          </a:extLst>
        </xdr:cNvPr>
        <xdr:cNvCxnSpPr/>
      </xdr:nvCxnSpPr>
      <xdr:spPr>
        <a:xfrm>
          <a:off x="2527300" y="5242983"/>
          <a:ext cx="762000" cy="6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155363</xdr:rowOff>
    </xdr:from>
    <xdr:to>
      <xdr:col>7</xdr:col>
      <xdr:colOff>187325</xdr:colOff>
      <xdr:row>30</xdr:row>
      <xdr:rowOff>85513</xdr:rowOff>
    </xdr:to>
    <xdr:sp macro="" textlink="">
      <xdr:nvSpPr>
        <xdr:cNvPr id="89" name="楕円 88">
          <a:extLst>
            <a:ext uri="{FF2B5EF4-FFF2-40B4-BE49-F238E27FC236}">
              <a16:creationId xmlns:a16="http://schemas.microsoft.com/office/drawing/2014/main" id="{2B73173B-1BBD-49AE-9591-217EFEF881DF}"/>
            </a:ext>
          </a:extLst>
        </xdr:cNvPr>
        <xdr:cNvSpPr/>
      </xdr:nvSpPr>
      <xdr:spPr>
        <a:xfrm>
          <a:off x="1714500" y="512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34713</xdr:rowOff>
    </xdr:from>
    <xdr:to>
      <xdr:col>11</xdr:col>
      <xdr:colOff>136525</xdr:colOff>
      <xdr:row>30</xdr:row>
      <xdr:rowOff>99483</xdr:rowOff>
    </xdr:to>
    <xdr:cxnSp macro="">
      <xdr:nvCxnSpPr>
        <xdr:cNvPr id="90" name="直線コネクタ 89">
          <a:extLst>
            <a:ext uri="{FF2B5EF4-FFF2-40B4-BE49-F238E27FC236}">
              <a16:creationId xmlns:a16="http://schemas.microsoft.com/office/drawing/2014/main" id="{AEB3F28D-550E-4BB9-A035-CFAEB0399071}"/>
            </a:ext>
          </a:extLst>
        </xdr:cNvPr>
        <xdr:cNvCxnSpPr/>
      </xdr:nvCxnSpPr>
      <xdr:spPr>
        <a:xfrm>
          <a:off x="1765300" y="5178213"/>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49335</xdr:rowOff>
    </xdr:from>
    <xdr:ext cx="405111" cy="259045"/>
    <xdr:sp macro="" textlink="">
      <xdr:nvSpPr>
        <xdr:cNvPr id="91" name="n_1aveValue有形固定資産減価償却率">
          <a:extLst>
            <a:ext uri="{FF2B5EF4-FFF2-40B4-BE49-F238E27FC236}">
              <a16:creationId xmlns:a16="http://schemas.microsoft.com/office/drawing/2014/main" id="{FFF226CC-08B9-4B32-914B-1987E535250E}"/>
            </a:ext>
          </a:extLst>
        </xdr:cNvPr>
        <xdr:cNvSpPr txBox="1"/>
      </xdr:nvSpPr>
      <xdr:spPr>
        <a:xfrm>
          <a:off x="3836044" y="5021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41927</xdr:rowOff>
    </xdr:from>
    <xdr:ext cx="405111" cy="259045"/>
    <xdr:sp macro="" textlink="">
      <xdr:nvSpPr>
        <xdr:cNvPr id="92" name="n_2aveValue有形固定資産減価償却率">
          <a:extLst>
            <a:ext uri="{FF2B5EF4-FFF2-40B4-BE49-F238E27FC236}">
              <a16:creationId xmlns:a16="http://schemas.microsoft.com/office/drawing/2014/main" id="{91052A83-F2CF-4BA8-BD92-7066E35A4030}"/>
            </a:ext>
          </a:extLst>
        </xdr:cNvPr>
        <xdr:cNvSpPr txBox="1"/>
      </xdr:nvSpPr>
      <xdr:spPr>
        <a:xfrm>
          <a:off x="3086744" y="5356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170197</xdr:rowOff>
    </xdr:from>
    <xdr:ext cx="405111" cy="259045"/>
    <xdr:sp macro="" textlink="">
      <xdr:nvSpPr>
        <xdr:cNvPr id="93" name="n_3aveValue有形固定資産減価償却率">
          <a:extLst>
            <a:ext uri="{FF2B5EF4-FFF2-40B4-BE49-F238E27FC236}">
              <a16:creationId xmlns:a16="http://schemas.microsoft.com/office/drawing/2014/main" id="{DBBA1886-8526-4573-BB53-D82D05EEC5EA}"/>
            </a:ext>
          </a:extLst>
        </xdr:cNvPr>
        <xdr:cNvSpPr txBox="1"/>
      </xdr:nvSpPr>
      <xdr:spPr>
        <a:xfrm>
          <a:off x="2324744" y="531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134214</xdr:rowOff>
    </xdr:from>
    <xdr:ext cx="405111" cy="259045"/>
    <xdr:sp macro="" textlink="">
      <xdr:nvSpPr>
        <xdr:cNvPr id="94" name="n_4aveValue有形固定資産減価償却率">
          <a:extLst>
            <a:ext uri="{FF2B5EF4-FFF2-40B4-BE49-F238E27FC236}">
              <a16:creationId xmlns:a16="http://schemas.microsoft.com/office/drawing/2014/main" id="{7E021417-D518-4BCE-BBD0-DBB607629909}"/>
            </a:ext>
          </a:extLst>
        </xdr:cNvPr>
        <xdr:cNvSpPr txBox="1"/>
      </xdr:nvSpPr>
      <xdr:spPr>
        <a:xfrm>
          <a:off x="1562744" y="5277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103099</xdr:rowOff>
    </xdr:from>
    <xdr:ext cx="405111" cy="259045"/>
    <xdr:sp macro="" textlink="">
      <xdr:nvSpPr>
        <xdr:cNvPr id="95" name="n_1mainValue有形固定資産減価償却率">
          <a:extLst>
            <a:ext uri="{FF2B5EF4-FFF2-40B4-BE49-F238E27FC236}">
              <a16:creationId xmlns:a16="http://schemas.microsoft.com/office/drawing/2014/main" id="{E5064847-CCE6-4C47-ADE0-38E2A5FE2E50}"/>
            </a:ext>
          </a:extLst>
        </xdr:cNvPr>
        <xdr:cNvSpPr txBox="1"/>
      </xdr:nvSpPr>
      <xdr:spPr>
        <a:xfrm>
          <a:off x="3836044" y="5418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63729</xdr:rowOff>
    </xdr:from>
    <xdr:ext cx="405111" cy="259045"/>
    <xdr:sp macro="" textlink="">
      <xdr:nvSpPr>
        <xdr:cNvPr id="96" name="n_2mainValue有形固定資産減価償却率">
          <a:extLst>
            <a:ext uri="{FF2B5EF4-FFF2-40B4-BE49-F238E27FC236}">
              <a16:creationId xmlns:a16="http://schemas.microsoft.com/office/drawing/2014/main" id="{75F3BE11-B660-496F-9F5F-F70B13570599}"/>
            </a:ext>
          </a:extLst>
        </xdr:cNvPr>
        <xdr:cNvSpPr txBox="1"/>
      </xdr:nvSpPr>
      <xdr:spPr>
        <a:xfrm>
          <a:off x="3086744" y="5035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166810</xdr:rowOff>
    </xdr:from>
    <xdr:ext cx="405111" cy="259045"/>
    <xdr:sp macro="" textlink="">
      <xdr:nvSpPr>
        <xdr:cNvPr id="97" name="n_3mainValue有形固定資産減価償却率">
          <a:extLst>
            <a:ext uri="{FF2B5EF4-FFF2-40B4-BE49-F238E27FC236}">
              <a16:creationId xmlns:a16="http://schemas.microsoft.com/office/drawing/2014/main" id="{7F2FA7B2-2086-4423-9BB2-29A3DF4474A7}"/>
            </a:ext>
          </a:extLst>
        </xdr:cNvPr>
        <xdr:cNvSpPr txBox="1"/>
      </xdr:nvSpPr>
      <xdr:spPr>
        <a:xfrm>
          <a:off x="2324744" y="4967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102040</xdr:rowOff>
    </xdr:from>
    <xdr:ext cx="405111" cy="259045"/>
    <xdr:sp macro="" textlink="">
      <xdr:nvSpPr>
        <xdr:cNvPr id="98" name="n_4mainValue有形固定資産減価償却率">
          <a:extLst>
            <a:ext uri="{FF2B5EF4-FFF2-40B4-BE49-F238E27FC236}">
              <a16:creationId xmlns:a16="http://schemas.microsoft.com/office/drawing/2014/main" id="{F2272703-0081-43B0-AB16-D720C7D4B59D}"/>
            </a:ext>
          </a:extLst>
        </xdr:cNvPr>
        <xdr:cNvSpPr txBox="1"/>
      </xdr:nvSpPr>
      <xdr:spPr>
        <a:xfrm>
          <a:off x="1562744" y="4902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BBDE3189-53AC-481A-8959-0F4C93647A4A}"/>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7A60617C-0BAD-4103-BD23-7D4210816042}"/>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BF5F2DE4-22BD-4C27-BB90-8BD19944D86D}"/>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[ 557.6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B86858E7-610F-4D41-8846-A282F4E029CC}"/>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2D312E68-8856-448B-B74A-BC9EC744ACED}"/>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98B80F3D-A1C1-421C-A088-D4ED155D18D8}"/>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C08640D2-31D0-4CE2-8011-B2AC7C8926D9}"/>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D398FF6-381A-4A4B-A70C-FE4C9A7277B2}"/>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2A9B5E60-3D6B-430D-A571-0ECB68115ADD}"/>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34681D78-2B23-4FC3-82F8-5F73048F9DCA}"/>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44039DB1-0870-47E7-B1B4-579C44B3932D}"/>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F5B81D06-8558-4286-8256-9C7C2242CE69}"/>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7758D3B7-F866-4A83-B122-BC62E81D2799}"/>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令和４年度の債務償還比率は</a:t>
          </a:r>
          <a:r>
            <a:rPr kumimoji="1" lang="en-US" altLang="ja-JP" sz="1100">
              <a:latin typeface="ＭＳ Ｐゴシック" panose="020B0600070205080204" pitchFamily="50" charset="-128"/>
              <a:ea typeface="ＭＳ Ｐゴシック" panose="020B0600070205080204" pitchFamily="50" charset="-128"/>
            </a:rPr>
            <a:t>557.6%</a:t>
          </a:r>
          <a:r>
            <a:rPr kumimoji="1" lang="ja-JP" altLang="en-US" sz="1100">
              <a:latin typeface="ＭＳ Ｐゴシック" panose="020B0600070205080204" pitchFamily="50" charset="-128"/>
              <a:ea typeface="ＭＳ Ｐゴシック" panose="020B0600070205080204" pitchFamily="50" charset="-128"/>
            </a:rPr>
            <a:t>であり、前年度と比較し</a:t>
          </a:r>
          <a:r>
            <a:rPr kumimoji="1" lang="en-US" altLang="ja-JP" sz="1100">
              <a:latin typeface="ＭＳ Ｐゴシック" panose="020B0600070205080204" pitchFamily="50" charset="-128"/>
              <a:ea typeface="ＭＳ Ｐゴシック" panose="020B0600070205080204" pitchFamily="50" charset="-128"/>
            </a:rPr>
            <a:t>59.4%</a:t>
          </a:r>
          <a:r>
            <a:rPr kumimoji="1" lang="ja-JP" altLang="en-US" sz="1100">
              <a:latin typeface="ＭＳ Ｐゴシック" panose="020B0600070205080204" pitchFamily="50" charset="-128"/>
              <a:ea typeface="ＭＳ Ｐゴシック" panose="020B0600070205080204" pitchFamily="50" charset="-128"/>
            </a:rPr>
            <a:t>増加し、依然として類似団体平均、全国平均及び埼玉県平均と比較し高い結果となった。地方債残高は減少しているものの、債務償還に充当できる財源も減少していることが要因だと考えられる。今後も人口減少、少子高齢化が進み、町の財政運営は一層厳しさを増すことが予想される。そのため、既存事業事業については常に分析をし、新たな事業を実施する際には既存事業の見直しを図り、起債に大きく頼ることのない財政運営に努めていく。</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7EC3A343-E205-4222-9D9F-2CEC24652AC7}"/>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2EB6FA9A-E27F-4616-8AFC-C3E26626909D}"/>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3A7847D4-1C2B-41E0-8B6F-07C0ACF2D323}"/>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D693AA85-0FF6-4017-801E-66580F81AD84}"/>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61A46324-A66B-448A-B359-5234FD5B55BE}"/>
            </a:ext>
          </a:extLst>
        </xdr:cNvPr>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473C2B3B-1B02-4EDC-A0F3-6A40D6CFF8A6}"/>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E9664EFB-DF67-4C03-838C-89732445773C}"/>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A55FB912-F205-4D1B-BA52-6C42B6CB6924}"/>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3D1252C6-B696-44A7-94FA-0FE3B9AD877A}"/>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D59B9381-B204-4A3F-A33D-AE055E4733CB}"/>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AC56BB36-9EA9-4BE7-BBB8-A6138DE6F45F}"/>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EA5F1283-3BF0-475D-ADB9-892D44DE4F04}"/>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F259B2FC-959A-49D3-87D0-0F6A3116C72A}"/>
            </a:ext>
          </a:extLst>
        </xdr:cNvPr>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DAE3BFBF-B43F-4F35-9D82-EC54AA9BF68D}"/>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060E82FA-D6AE-433B-A2F8-61E1EEC15907}"/>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47709</xdr:rowOff>
    </xdr:to>
    <xdr:cxnSp macro="">
      <xdr:nvCxnSpPr>
        <xdr:cNvPr id="127" name="直線コネクタ 126">
          <a:extLst>
            <a:ext uri="{FF2B5EF4-FFF2-40B4-BE49-F238E27FC236}">
              <a16:creationId xmlns:a16="http://schemas.microsoft.com/office/drawing/2014/main" id="{07FC534B-6232-4607-9685-767EC7AA733B}"/>
            </a:ext>
          </a:extLst>
        </xdr:cNvPr>
        <xdr:cNvCxnSpPr/>
      </xdr:nvCxnSpPr>
      <xdr:spPr>
        <a:xfrm flipV="1">
          <a:off x="14793595" y="4541308"/>
          <a:ext cx="1269" cy="1335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51536</xdr:rowOff>
    </xdr:from>
    <xdr:ext cx="560923" cy="259045"/>
    <xdr:sp macro="" textlink="">
      <xdr:nvSpPr>
        <xdr:cNvPr id="128" name="債務償還比率最小値テキスト">
          <a:extLst>
            <a:ext uri="{FF2B5EF4-FFF2-40B4-BE49-F238E27FC236}">
              <a16:creationId xmlns:a16="http://schemas.microsoft.com/office/drawing/2014/main" id="{2A60A431-B42D-45A5-A693-CBE08E425D2A}"/>
            </a:ext>
          </a:extLst>
        </xdr:cNvPr>
        <xdr:cNvSpPr txBox="1"/>
      </xdr:nvSpPr>
      <xdr:spPr>
        <a:xfrm>
          <a:off x="14846300" y="588083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47709</xdr:rowOff>
    </xdr:from>
    <xdr:to>
      <xdr:col>76</xdr:col>
      <xdr:colOff>111125</xdr:colOff>
      <xdr:row>34</xdr:row>
      <xdr:rowOff>47709</xdr:rowOff>
    </xdr:to>
    <xdr:cxnSp macro="">
      <xdr:nvCxnSpPr>
        <xdr:cNvPr id="129" name="直線コネクタ 128">
          <a:extLst>
            <a:ext uri="{FF2B5EF4-FFF2-40B4-BE49-F238E27FC236}">
              <a16:creationId xmlns:a16="http://schemas.microsoft.com/office/drawing/2014/main" id="{76A0E59A-83EF-470E-9ADE-CE3319EF4440}"/>
            </a:ext>
          </a:extLst>
        </xdr:cNvPr>
        <xdr:cNvCxnSpPr/>
      </xdr:nvCxnSpPr>
      <xdr:spPr>
        <a:xfrm>
          <a:off x="14706600" y="5877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B32F5F7C-55B7-40FD-9F6D-320B3590BE9E}"/>
            </a:ext>
          </a:extLst>
        </xdr:cNvPr>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BA3C3969-11A6-4928-95A4-57272FB3083C}"/>
            </a:ext>
          </a:extLst>
        </xdr:cNvPr>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84084</xdr:rowOff>
    </xdr:from>
    <xdr:ext cx="469744" cy="259045"/>
    <xdr:sp macro="" textlink="">
      <xdr:nvSpPr>
        <xdr:cNvPr id="132" name="債務償還比率平均値テキスト">
          <a:extLst>
            <a:ext uri="{FF2B5EF4-FFF2-40B4-BE49-F238E27FC236}">
              <a16:creationId xmlns:a16="http://schemas.microsoft.com/office/drawing/2014/main" id="{015B3F88-B324-4E21-874A-7D3E792326E4}"/>
            </a:ext>
          </a:extLst>
        </xdr:cNvPr>
        <xdr:cNvSpPr txBox="1"/>
      </xdr:nvSpPr>
      <xdr:spPr>
        <a:xfrm>
          <a:off x="14846300" y="4884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61207</xdr:rowOff>
    </xdr:from>
    <xdr:to>
      <xdr:col>76</xdr:col>
      <xdr:colOff>73025</xdr:colOff>
      <xdr:row>29</xdr:row>
      <xdr:rowOff>162807</xdr:rowOff>
    </xdr:to>
    <xdr:sp macro="" textlink="">
      <xdr:nvSpPr>
        <xdr:cNvPr id="133" name="フローチャート: 判断 132">
          <a:extLst>
            <a:ext uri="{FF2B5EF4-FFF2-40B4-BE49-F238E27FC236}">
              <a16:creationId xmlns:a16="http://schemas.microsoft.com/office/drawing/2014/main" id="{BE596EAE-0C62-4017-B172-3E38D94ACE6F}"/>
            </a:ext>
          </a:extLst>
        </xdr:cNvPr>
        <xdr:cNvSpPr/>
      </xdr:nvSpPr>
      <xdr:spPr>
        <a:xfrm>
          <a:off x="14744700" y="5033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7472</xdr:rowOff>
    </xdr:from>
    <xdr:to>
      <xdr:col>72</xdr:col>
      <xdr:colOff>123825</xdr:colOff>
      <xdr:row>29</xdr:row>
      <xdr:rowOff>109072</xdr:rowOff>
    </xdr:to>
    <xdr:sp macro="" textlink="">
      <xdr:nvSpPr>
        <xdr:cNvPr id="134" name="フローチャート: 判断 133">
          <a:extLst>
            <a:ext uri="{FF2B5EF4-FFF2-40B4-BE49-F238E27FC236}">
              <a16:creationId xmlns:a16="http://schemas.microsoft.com/office/drawing/2014/main" id="{DCD58FB5-BE5B-4D29-94FD-B51237994033}"/>
            </a:ext>
          </a:extLst>
        </xdr:cNvPr>
        <xdr:cNvSpPr/>
      </xdr:nvSpPr>
      <xdr:spPr>
        <a:xfrm>
          <a:off x="14033500" y="497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13539</xdr:rowOff>
    </xdr:from>
    <xdr:to>
      <xdr:col>68</xdr:col>
      <xdr:colOff>123825</xdr:colOff>
      <xdr:row>30</xdr:row>
      <xdr:rowOff>115139</xdr:rowOff>
    </xdr:to>
    <xdr:sp macro="" textlink="">
      <xdr:nvSpPr>
        <xdr:cNvPr id="135" name="フローチャート: 判断 134">
          <a:extLst>
            <a:ext uri="{FF2B5EF4-FFF2-40B4-BE49-F238E27FC236}">
              <a16:creationId xmlns:a16="http://schemas.microsoft.com/office/drawing/2014/main" id="{952A9B80-C246-48EC-988C-E53FB26D3EF2}"/>
            </a:ext>
          </a:extLst>
        </xdr:cNvPr>
        <xdr:cNvSpPr/>
      </xdr:nvSpPr>
      <xdr:spPr>
        <a:xfrm>
          <a:off x="13271500" y="515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73392</xdr:rowOff>
    </xdr:from>
    <xdr:to>
      <xdr:col>64</xdr:col>
      <xdr:colOff>123825</xdr:colOff>
      <xdr:row>31</xdr:row>
      <xdr:rowOff>3542</xdr:rowOff>
    </xdr:to>
    <xdr:sp macro="" textlink="">
      <xdr:nvSpPr>
        <xdr:cNvPr id="136" name="フローチャート: 判断 135">
          <a:extLst>
            <a:ext uri="{FF2B5EF4-FFF2-40B4-BE49-F238E27FC236}">
              <a16:creationId xmlns:a16="http://schemas.microsoft.com/office/drawing/2014/main" id="{8C1F3FEE-32B7-4345-9D05-41F99AFA926D}"/>
            </a:ext>
          </a:extLst>
        </xdr:cNvPr>
        <xdr:cNvSpPr/>
      </xdr:nvSpPr>
      <xdr:spPr>
        <a:xfrm>
          <a:off x="12509500" y="521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56480</xdr:rowOff>
    </xdr:from>
    <xdr:to>
      <xdr:col>60</xdr:col>
      <xdr:colOff>123825</xdr:colOff>
      <xdr:row>30</xdr:row>
      <xdr:rowOff>158080</xdr:rowOff>
    </xdr:to>
    <xdr:sp macro="" textlink="">
      <xdr:nvSpPr>
        <xdr:cNvPr id="137" name="フローチャート: 判断 136">
          <a:extLst>
            <a:ext uri="{FF2B5EF4-FFF2-40B4-BE49-F238E27FC236}">
              <a16:creationId xmlns:a16="http://schemas.microsoft.com/office/drawing/2014/main" id="{5E65CDE3-87C2-417D-A704-8EAD1AB3329E}"/>
            </a:ext>
          </a:extLst>
        </xdr:cNvPr>
        <xdr:cNvSpPr/>
      </xdr:nvSpPr>
      <xdr:spPr>
        <a:xfrm>
          <a:off x="11747500" y="519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49C647EC-2A9C-4BC3-AA91-6DCE01F37F67}"/>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D3E0F7B7-E518-4AF3-8C1C-6099162967DB}"/>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4ABA1896-5604-4CA3-8849-7FEA9C257251}"/>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D18A0668-ECEE-4788-B327-78629AA204F4}"/>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58C93493-DB06-4DA5-9FFF-200AD9BEF9AA}"/>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15818</xdr:rowOff>
    </xdr:from>
    <xdr:to>
      <xdr:col>76</xdr:col>
      <xdr:colOff>73025</xdr:colOff>
      <xdr:row>30</xdr:row>
      <xdr:rowOff>117418</xdr:rowOff>
    </xdr:to>
    <xdr:sp macro="" textlink="">
      <xdr:nvSpPr>
        <xdr:cNvPr id="143" name="楕円 142">
          <a:extLst>
            <a:ext uri="{FF2B5EF4-FFF2-40B4-BE49-F238E27FC236}">
              <a16:creationId xmlns:a16="http://schemas.microsoft.com/office/drawing/2014/main" id="{9B2E0294-F296-4CC8-8BA4-8EBFC52A8452}"/>
            </a:ext>
          </a:extLst>
        </xdr:cNvPr>
        <xdr:cNvSpPr/>
      </xdr:nvSpPr>
      <xdr:spPr>
        <a:xfrm>
          <a:off x="14744700" y="515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165695</xdr:rowOff>
    </xdr:from>
    <xdr:ext cx="469744" cy="259045"/>
    <xdr:sp macro="" textlink="">
      <xdr:nvSpPr>
        <xdr:cNvPr id="144" name="債務償還比率該当値テキスト">
          <a:extLst>
            <a:ext uri="{FF2B5EF4-FFF2-40B4-BE49-F238E27FC236}">
              <a16:creationId xmlns:a16="http://schemas.microsoft.com/office/drawing/2014/main" id="{E2A297BB-E3E4-41F7-88D7-844078FE628D}"/>
            </a:ext>
          </a:extLst>
        </xdr:cNvPr>
        <xdr:cNvSpPr txBox="1"/>
      </xdr:nvSpPr>
      <xdr:spPr>
        <a:xfrm>
          <a:off x="14846300" y="5137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116022</xdr:rowOff>
    </xdr:from>
    <xdr:to>
      <xdr:col>72</xdr:col>
      <xdr:colOff>123825</xdr:colOff>
      <xdr:row>30</xdr:row>
      <xdr:rowOff>46172</xdr:rowOff>
    </xdr:to>
    <xdr:sp macro="" textlink="">
      <xdr:nvSpPr>
        <xdr:cNvPr id="145" name="楕円 144">
          <a:extLst>
            <a:ext uri="{FF2B5EF4-FFF2-40B4-BE49-F238E27FC236}">
              <a16:creationId xmlns:a16="http://schemas.microsoft.com/office/drawing/2014/main" id="{C2CD510B-9E3A-4C18-935D-6FD7A6A9375D}"/>
            </a:ext>
          </a:extLst>
        </xdr:cNvPr>
        <xdr:cNvSpPr/>
      </xdr:nvSpPr>
      <xdr:spPr>
        <a:xfrm>
          <a:off x="14033500" y="508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166822</xdr:rowOff>
    </xdr:from>
    <xdr:to>
      <xdr:col>76</xdr:col>
      <xdr:colOff>22225</xdr:colOff>
      <xdr:row>30</xdr:row>
      <xdr:rowOff>66618</xdr:rowOff>
    </xdr:to>
    <xdr:cxnSp macro="">
      <xdr:nvCxnSpPr>
        <xdr:cNvPr id="146" name="直線コネクタ 145">
          <a:extLst>
            <a:ext uri="{FF2B5EF4-FFF2-40B4-BE49-F238E27FC236}">
              <a16:creationId xmlns:a16="http://schemas.microsoft.com/office/drawing/2014/main" id="{8C63033E-6A04-4A63-9576-354B24B9DCBE}"/>
            </a:ext>
          </a:extLst>
        </xdr:cNvPr>
        <xdr:cNvCxnSpPr/>
      </xdr:nvCxnSpPr>
      <xdr:spPr>
        <a:xfrm>
          <a:off x="14084300" y="5138872"/>
          <a:ext cx="711200" cy="71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38798</xdr:rowOff>
    </xdr:from>
    <xdr:to>
      <xdr:col>68</xdr:col>
      <xdr:colOff>123825</xdr:colOff>
      <xdr:row>31</xdr:row>
      <xdr:rowOff>140398</xdr:rowOff>
    </xdr:to>
    <xdr:sp macro="" textlink="">
      <xdr:nvSpPr>
        <xdr:cNvPr id="147" name="楕円 146">
          <a:extLst>
            <a:ext uri="{FF2B5EF4-FFF2-40B4-BE49-F238E27FC236}">
              <a16:creationId xmlns:a16="http://schemas.microsoft.com/office/drawing/2014/main" id="{B7352AEE-86A5-4A8D-BF8E-F2499EE34C51}"/>
            </a:ext>
          </a:extLst>
        </xdr:cNvPr>
        <xdr:cNvSpPr/>
      </xdr:nvSpPr>
      <xdr:spPr>
        <a:xfrm>
          <a:off x="13271500" y="5353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166822</xdr:rowOff>
    </xdr:from>
    <xdr:to>
      <xdr:col>72</xdr:col>
      <xdr:colOff>73025</xdr:colOff>
      <xdr:row>31</xdr:row>
      <xdr:rowOff>89598</xdr:rowOff>
    </xdr:to>
    <xdr:cxnSp macro="">
      <xdr:nvCxnSpPr>
        <xdr:cNvPr id="148" name="直線コネクタ 147">
          <a:extLst>
            <a:ext uri="{FF2B5EF4-FFF2-40B4-BE49-F238E27FC236}">
              <a16:creationId xmlns:a16="http://schemas.microsoft.com/office/drawing/2014/main" id="{7E086808-9785-4DAA-8D0A-662CEE4631CD}"/>
            </a:ext>
          </a:extLst>
        </xdr:cNvPr>
        <xdr:cNvCxnSpPr/>
      </xdr:nvCxnSpPr>
      <xdr:spPr>
        <a:xfrm flipV="1">
          <a:off x="13322300" y="5138872"/>
          <a:ext cx="762000" cy="265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90015</xdr:rowOff>
    </xdr:from>
    <xdr:to>
      <xdr:col>64</xdr:col>
      <xdr:colOff>123825</xdr:colOff>
      <xdr:row>32</xdr:row>
      <xdr:rowOff>20165</xdr:rowOff>
    </xdr:to>
    <xdr:sp macro="" textlink="">
      <xdr:nvSpPr>
        <xdr:cNvPr id="149" name="楕円 148">
          <a:extLst>
            <a:ext uri="{FF2B5EF4-FFF2-40B4-BE49-F238E27FC236}">
              <a16:creationId xmlns:a16="http://schemas.microsoft.com/office/drawing/2014/main" id="{1F3EB698-3B43-4CEC-AE99-D347BACF2FCD}"/>
            </a:ext>
          </a:extLst>
        </xdr:cNvPr>
        <xdr:cNvSpPr/>
      </xdr:nvSpPr>
      <xdr:spPr>
        <a:xfrm>
          <a:off x="12509500" y="540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89598</xdr:rowOff>
    </xdr:from>
    <xdr:to>
      <xdr:col>68</xdr:col>
      <xdr:colOff>73025</xdr:colOff>
      <xdr:row>31</xdr:row>
      <xdr:rowOff>140815</xdr:rowOff>
    </xdr:to>
    <xdr:cxnSp macro="">
      <xdr:nvCxnSpPr>
        <xdr:cNvPr id="150" name="直線コネクタ 149">
          <a:extLst>
            <a:ext uri="{FF2B5EF4-FFF2-40B4-BE49-F238E27FC236}">
              <a16:creationId xmlns:a16="http://schemas.microsoft.com/office/drawing/2014/main" id="{1887EF5F-8F98-411D-8755-E637F1D270AC}"/>
            </a:ext>
          </a:extLst>
        </xdr:cNvPr>
        <xdr:cNvCxnSpPr/>
      </xdr:nvCxnSpPr>
      <xdr:spPr>
        <a:xfrm flipV="1">
          <a:off x="12560300" y="5404548"/>
          <a:ext cx="762000" cy="51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96972</xdr:rowOff>
    </xdr:from>
    <xdr:to>
      <xdr:col>60</xdr:col>
      <xdr:colOff>123825</xdr:colOff>
      <xdr:row>32</xdr:row>
      <xdr:rowOff>27122</xdr:rowOff>
    </xdr:to>
    <xdr:sp macro="" textlink="">
      <xdr:nvSpPr>
        <xdr:cNvPr id="151" name="楕円 150">
          <a:extLst>
            <a:ext uri="{FF2B5EF4-FFF2-40B4-BE49-F238E27FC236}">
              <a16:creationId xmlns:a16="http://schemas.microsoft.com/office/drawing/2014/main" id="{DE9F343A-D9C1-4AF1-81A9-128F46DEF70C}"/>
            </a:ext>
          </a:extLst>
        </xdr:cNvPr>
        <xdr:cNvSpPr/>
      </xdr:nvSpPr>
      <xdr:spPr>
        <a:xfrm>
          <a:off x="11747500" y="541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140815</xdr:rowOff>
    </xdr:from>
    <xdr:to>
      <xdr:col>64</xdr:col>
      <xdr:colOff>73025</xdr:colOff>
      <xdr:row>31</xdr:row>
      <xdr:rowOff>147772</xdr:rowOff>
    </xdr:to>
    <xdr:cxnSp macro="">
      <xdr:nvCxnSpPr>
        <xdr:cNvPr id="152" name="直線コネクタ 151">
          <a:extLst>
            <a:ext uri="{FF2B5EF4-FFF2-40B4-BE49-F238E27FC236}">
              <a16:creationId xmlns:a16="http://schemas.microsoft.com/office/drawing/2014/main" id="{AF653FD3-65DF-46CC-97D3-93206A28C559}"/>
            </a:ext>
          </a:extLst>
        </xdr:cNvPr>
        <xdr:cNvCxnSpPr/>
      </xdr:nvCxnSpPr>
      <xdr:spPr>
        <a:xfrm flipV="1">
          <a:off x="11798300" y="5455765"/>
          <a:ext cx="762000" cy="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125599</xdr:rowOff>
    </xdr:from>
    <xdr:ext cx="469744" cy="259045"/>
    <xdr:sp macro="" textlink="">
      <xdr:nvSpPr>
        <xdr:cNvPr id="153" name="n_1aveValue債務償還比率">
          <a:extLst>
            <a:ext uri="{FF2B5EF4-FFF2-40B4-BE49-F238E27FC236}">
              <a16:creationId xmlns:a16="http://schemas.microsoft.com/office/drawing/2014/main" id="{B643E4F0-FD23-44E2-8333-26150DEAFFD2}"/>
            </a:ext>
          </a:extLst>
        </xdr:cNvPr>
        <xdr:cNvSpPr txBox="1"/>
      </xdr:nvSpPr>
      <xdr:spPr>
        <a:xfrm>
          <a:off x="13836727" y="475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131666</xdr:rowOff>
    </xdr:from>
    <xdr:ext cx="469744" cy="259045"/>
    <xdr:sp macro="" textlink="">
      <xdr:nvSpPr>
        <xdr:cNvPr id="154" name="n_2aveValue債務償還比率">
          <a:extLst>
            <a:ext uri="{FF2B5EF4-FFF2-40B4-BE49-F238E27FC236}">
              <a16:creationId xmlns:a16="http://schemas.microsoft.com/office/drawing/2014/main" id="{5FA3F8FF-FD63-4ABB-9B96-21C718870E44}"/>
            </a:ext>
          </a:extLst>
        </xdr:cNvPr>
        <xdr:cNvSpPr txBox="1"/>
      </xdr:nvSpPr>
      <xdr:spPr>
        <a:xfrm>
          <a:off x="13087427" y="4932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20069</xdr:rowOff>
    </xdr:from>
    <xdr:ext cx="469744" cy="259045"/>
    <xdr:sp macro="" textlink="">
      <xdr:nvSpPr>
        <xdr:cNvPr id="155" name="n_3aveValue債務償還比率">
          <a:extLst>
            <a:ext uri="{FF2B5EF4-FFF2-40B4-BE49-F238E27FC236}">
              <a16:creationId xmlns:a16="http://schemas.microsoft.com/office/drawing/2014/main" id="{CB92B06A-AC05-44ED-9EC3-7286C819CFCA}"/>
            </a:ext>
          </a:extLst>
        </xdr:cNvPr>
        <xdr:cNvSpPr txBox="1"/>
      </xdr:nvSpPr>
      <xdr:spPr>
        <a:xfrm>
          <a:off x="12325427" y="499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3157</xdr:rowOff>
    </xdr:from>
    <xdr:ext cx="469744" cy="259045"/>
    <xdr:sp macro="" textlink="">
      <xdr:nvSpPr>
        <xdr:cNvPr id="156" name="n_4aveValue債務償還比率">
          <a:extLst>
            <a:ext uri="{FF2B5EF4-FFF2-40B4-BE49-F238E27FC236}">
              <a16:creationId xmlns:a16="http://schemas.microsoft.com/office/drawing/2014/main" id="{54379779-26EA-4CFC-8D9F-163E448E0539}"/>
            </a:ext>
          </a:extLst>
        </xdr:cNvPr>
        <xdr:cNvSpPr txBox="1"/>
      </xdr:nvSpPr>
      <xdr:spPr>
        <a:xfrm>
          <a:off x="11563427" y="497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37299</xdr:rowOff>
    </xdr:from>
    <xdr:ext cx="469744" cy="259045"/>
    <xdr:sp macro="" textlink="">
      <xdr:nvSpPr>
        <xdr:cNvPr id="157" name="n_1mainValue債務償還比率">
          <a:extLst>
            <a:ext uri="{FF2B5EF4-FFF2-40B4-BE49-F238E27FC236}">
              <a16:creationId xmlns:a16="http://schemas.microsoft.com/office/drawing/2014/main" id="{F82A67B4-5D62-4737-A975-67485DB39863}"/>
            </a:ext>
          </a:extLst>
        </xdr:cNvPr>
        <xdr:cNvSpPr txBox="1"/>
      </xdr:nvSpPr>
      <xdr:spPr>
        <a:xfrm>
          <a:off x="13836727" y="518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131525</xdr:rowOff>
    </xdr:from>
    <xdr:ext cx="469744" cy="259045"/>
    <xdr:sp macro="" textlink="">
      <xdr:nvSpPr>
        <xdr:cNvPr id="158" name="n_2mainValue債務償還比率">
          <a:extLst>
            <a:ext uri="{FF2B5EF4-FFF2-40B4-BE49-F238E27FC236}">
              <a16:creationId xmlns:a16="http://schemas.microsoft.com/office/drawing/2014/main" id="{A9BAE122-790B-4C7D-ADE0-71B28ABE550D}"/>
            </a:ext>
          </a:extLst>
        </xdr:cNvPr>
        <xdr:cNvSpPr txBox="1"/>
      </xdr:nvSpPr>
      <xdr:spPr>
        <a:xfrm>
          <a:off x="13087427" y="5446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11292</xdr:rowOff>
    </xdr:from>
    <xdr:ext cx="469744" cy="259045"/>
    <xdr:sp macro="" textlink="">
      <xdr:nvSpPr>
        <xdr:cNvPr id="159" name="n_3mainValue債務償還比率">
          <a:extLst>
            <a:ext uri="{FF2B5EF4-FFF2-40B4-BE49-F238E27FC236}">
              <a16:creationId xmlns:a16="http://schemas.microsoft.com/office/drawing/2014/main" id="{CA7C7243-7617-4300-A747-7D886E49B437}"/>
            </a:ext>
          </a:extLst>
        </xdr:cNvPr>
        <xdr:cNvSpPr txBox="1"/>
      </xdr:nvSpPr>
      <xdr:spPr>
        <a:xfrm>
          <a:off x="12325427" y="5497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18249</xdr:rowOff>
    </xdr:from>
    <xdr:ext cx="469744" cy="259045"/>
    <xdr:sp macro="" textlink="">
      <xdr:nvSpPr>
        <xdr:cNvPr id="160" name="n_4mainValue債務償還比率">
          <a:extLst>
            <a:ext uri="{FF2B5EF4-FFF2-40B4-BE49-F238E27FC236}">
              <a16:creationId xmlns:a16="http://schemas.microsoft.com/office/drawing/2014/main" id="{930AE1E6-28EB-4D0E-82D6-6B149A477236}"/>
            </a:ext>
          </a:extLst>
        </xdr:cNvPr>
        <xdr:cNvSpPr txBox="1"/>
      </xdr:nvSpPr>
      <xdr:spPr>
        <a:xfrm>
          <a:off x="11563427" y="5504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D2BD656C-42E9-42DC-A548-7B73FF239147}"/>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C3BEB351-790F-46D4-9DDF-EA59F101160B}"/>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5F5ADE83-18CE-448F-AC08-82BBF6BFAF1D}"/>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B7FC0E30-18B2-4A1A-A74E-6CC21F0FFC66}"/>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3B768BC6-6961-4B32-B349-054F0993D7BF}"/>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C898CF88-9031-46AC-A8B3-8727E1943E19}"/>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E08D8ED-C8D7-4DE0-9431-4B431AE05AC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994A968-D4CA-4C0E-A7AA-E410CA70C31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93835F0-8271-4E0E-BD7C-5E32FDE2ACC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321653F-5F0A-4959-B036-37F3422C132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埼玉県毛呂山町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2DAB655-A736-4674-9C2F-A0CEB1E4B51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CFFAC40-71BD-4571-8C01-89DA62EE8FA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FDF71C3-3032-4A87-9B0C-109F6332D5F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8070FFC-0DE0-4095-9C91-A0F11D9392F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9502038-4677-4236-9D37-B2AC32CE43E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0FA9AFB-44FE-423A-9381-831D077BC953}"/>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32,616
31,919
34.07
11,456,653
10,975,844
466,993
7,197,691
8,110,549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49A4CFF-60EA-4E06-A290-33D799ECEF2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5A09DE2-19BB-44B0-8AEA-9F9109C26D8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622C0C8-3D5A-4D4E-AD76-8BA4EB6669F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26.7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AC9A615-CBB9-4BD6-A0F2-FBFC1B47EC9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2CE6725-AF75-40B6-A500-9F165BD966D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8AA2B2FB-BC08-4E3E-9404-B3D7ED9598AD}"/>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AD54C82-C823-4659-A27A-587289E2FAC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10C4A26-0421-4EC3-B6EB-B8E69A4BA85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199880F-293E-49EC-A8FB-E93D8BF45C3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E29564C-1B26-4DF4-99FA-FA5CBA927B1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59BE840-05A3-4389-8077-5D2FA47B95D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5168596-4A93-4826-B449-3E08CAC5D08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CE616D6-6C5B-4B5A-9493-28D99AD6E44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12953B9-71CE-4238-8113-75423835BD7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CF87DD3-F275-43EC-8158-8C809BEB60A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9D2BC05-D15C-45FB-950F-94328C199FD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9604309-29A2-4FAD-9A8F-D4011171FA2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655C83D-8DE9-49D5-9AEA-9F6C1BDD6C7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AB12AD6-727E-4633-9894-F248359E64F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E1BD2D27-4168-40AB-8E18-69E9CCCB8A72}"/>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56B426E-D136-4ADF-ADE7-62A8BF714956}"/>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D40F607-8E3E-42C8-AAFC-A80744790CA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96241B1-B3CB-477D-9B26-3BE1DD8FC40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C84BA43-20AA-4EB3-8D54-8A16AD593219}"/>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DB5E515-6AD9-4543-80B6-14D05DD380E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407602F-38BF-4241-9FB8-DE928470D22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ED2004C-441E-42B7-95B2-965062453AF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13950DE-1F71-4D90-B994-83798D07CC3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19F9949-FAE2-4CA7-95AD-8C5812BD7AC4}"/>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8DD4917-E9CB-4AB9-A800-FA5402B61B6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5D2CD65-C231-4293-9DD9-D0EA6995C552}"/>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4383AF98-7C3E-4C0B-B6D1-C68A9234B5DE}"/>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20BC14F4-448E-48DB-A170-2D0098E79E58}"/>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75C1D84-4639-4CB4-A239-6CFE4BE07C3D}"/>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74B4C559-A933-4CE7-9028-6FC4D346750F}"/>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8298CC3F-2BBB-4B8B-A0C2-AC6C55414101}"/>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1D38B80F-7E8C-4099-8F26-98784B8BCC87}"/>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C08DA128-B28B-4D8D-AFD8-9F05ABE9349A}"/>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997358AD-B58E-4D24-94AD-C978BB53840D}"/>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F01F1C38-300F-499F-B2EF-7CEAB9C66DD4}"/>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2A2732D7-F81C-4183-ADB3-EBD1F1F49E53}"/>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F7069A82-AD19-45EE-A217-002F694B67DA}"/>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64A1AFBA-378F-4377-9718-01DCA48A712B}"/>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C525A2CD-BFFF-4410-8AAE-7DB64AB3CA22}"/>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DF9A513B-F77E-4B1F-B638-F8AB8DF18BC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144780</xdr:rowOff>
    </xdr:from>
    <xdr:to>
      <xdr:col>24</xdr:col>
      <xdr:colOff>62865</xdr:colOff>
      <xdr:row>42</xdr:row>
      <xdr:rowOff>36195</xdr:rowOff>
    </xdr:to>
    <xdr:cxnSp macro="">
      <xdr:nvCxnSpPr>
        <xdr:cNvPr id="57" name="直線コネクタ 56">
          <a:extLst>
            <a:ext uri="{FF2B5EF4-FFF2-40B4-BE49-F238E27FC236}">
              <a16:creationId xmlns:a16="http://schemas.microsoft.com/office/drawing/2014/main" id="{AC5A698B-ECE8-4C1F-A43B-80372209997F}"/>
            </a:ext>
          </a:extLst>
        </xdr:cNvPr>
        <xdr:cNvCxnSpPr/>
      </xdr:nvCxnSpPr>
      <xdr:spPr>
        <a:xfrm flipV="1">
          <a:off x="4634865" y="5974080"/>
          <a:ext cx="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40022</xdr:rowOff>
    </xdr:from>
    <xdr:ext cx="405111" cy="259045"/>
    <xdr:sp macro="" textlink="">
      <xdr:nvSpPr>
        <xdr:cNvPr id="58" name="【道路】&#10;有形固定資産減価償却率最小値テキスト">
          <a:extLst>
            <a:ext uri="{FF2B5EF4-FFF2-40B4-BE49-F238E27FC236}">
              <a16:creationId xmlns:a16="http://schemas.microsoft.com/office/drawing/2014/main" id="{44B6F97B-B7CD-4FD5-8C5E-81AAFAA37C3B}"/>
            </a:ext>
          </a:extLst>
        </xdr:cNvPr>
        <xdr:cNvSpPr txBox="1"/>
      </xdr:nvSpPr>
      <xdr:spPr>
        <a:xfrm>
          <a:off x="4673600" y="724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36195</xdr:rowOff>
    </xdr:from>
    <xdr:to>
      <xdr:col>24</xdr:col>
      <xdr:colOff>152400</xdr:colOff>
      <xdr:row>42</xdr:row>
      <xdr:rowOff>36195</xdr:rowOff>
    </xdr:to>
    <xdr:cxnSp macro="">
      <xdr:nvCxnSpPr>
        <xdr:cNvPr id="59" name="直線コネクタ 58">
          <a:extLst>
            <a:ext uri="{FF2B5EF4-FFF2-40B4-BE49-F238E27FC236}">
              <a16:creationId xmlns:a16="http://schemas.microsoft.com/office/drawing/2014/main" id="{69613070-C340-4CAD-9558-F81694714E36}"/>
            </a:ext>
          </a:extLst>
        </xdr:cNvPr>
        <xdr:cNvCxnSpPr/>
      </xdr:nvCxnSpPr>
      <xdr:spPr>
        <a:xfrm>
          <a:off x="4546600" y="723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91457</xdr:rowOff>
    </xdr:from>
    <xdr:ext cx="405111" cy="259045"/>
    <xdr:sp macro="" textlink="">
      <xdr:nvSpPr>
        <xdr:cNvPr id="60" name="【道路】&#10;有形固定資産減価償却率最大値テキスト">
          <a:extLst>
            <a:ext uri="{FF2B5EF4-FFF2-40B4-BE49-F238E27FC236}">
              <a16:creationId xmlns:a16="http://schemas.microsoft.com/office/drawing/2014/main" id="{A329B40F-AE4E-4F39-B716-2C538F8BBCDE}"/>
            </a:ext>
          </a:extLst>
        </xdr:cNvPr>
        <xdr:cNvSpPr txBox="1"/>
      </xdr:nvSpPr>
      <xdr:spPr>
        <a:xfrm>
          <a:off x="4673600" y="574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144780</xdr:rowOff>
    </xdr:from>
    <xdr:to>
      <xdr:col>24</xdr:col>
      <xdr:colOff>152400</xdr:colOff>
      <xdr:row>34</xdr:row>
      <xdr:rowOff>144780</xdr:rowOff>
    </xdr:to>
    <xdr:cxnSp macro="">
      <xdr:nvCxnSpPr>
        <xdr:cNvPr id="61" name="直線コネクタ 60">
          <a:extLst>
            <a:ext uri="{FF2B5EF4-FFF2-40B4-BE49-F238E27FC236}">
              <a16:creationId xmlns:a16="http://schemas.microsoft.com/office/drawing/2014/main" id="{4BEFB2F7-BFD3-400E-8EB9-351BB605F5AC}"/>
            </a:ext>
          </a:extLst>
        </xdr:cNvPr>
        <xdr:cNvCxnSpPr/>
      </xdr:nvCxnSpPr>
      <xdr:spPr>
        <a:xfrm>
          <a:off x="4546600" y="597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161942</xdr:rowOff>
    </xdr:from>
    <xdr:ext cx="405111" cy="259045"/>
    <xdr:sp macro="" textlink="">
      <xdr:nvSpPr>
        <xdr:cNvPr id="62" name="【道路】&#10;有形固定資産減価償却率平均値テキスト">
          <a:extLst>
            <a:ext uri="{FF2B5EF4-FFF2-40B4-BE49-F238E27FC236}">
              <a16:creationId xmlns:a16="http://schemas.microsoft.com/office/drawing/2014/main" id="{D7D09074-4D73-4BE7-8ADB-95EB9B796DF3}"/>
            </a:ext>
          </a:extLst>
        </xdr:cNvPr>
        <xdr:cNvSpPr txBox="1"/>
      </xdr:nvSpPr>
      <xdr:spPr>
        <a:xfrm>
          <a:off x="4673600" y="6505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12065</xdr:rowOff>
    </xdr:from>
    <xdr:to>
      <xdr:col>24</xdr:col>
      <xdr:colOff>114300</xdr:colOff>
      <xdr:row>38</xdr:row>
      <xdr:rowOff>113665</xdr:rowOff>
    </xdr:to>
    <xdr:sp macro="" textlink="">
      <xdr:nvSpPr>
        <xdr:cNvPr id="63" name="フローチャート: 判断 62">
          <a:extLst>
            <a:ext uri="{FF2B5EF4-FFF2-40B4-BE49-F238E27FC236}">
              <a16:creationId xmlns:a16="http://schemas.microsoft.com/office/drawing/2014/main" id="{C1D1E550-C27F-4818-9052-C977EB6820A1}"/>
            </a:ext>
          </a:extLst>
        </xdr:cNvPr>
        <xdr:cNvSpPr/>
      </xdr:nvSpPr>
      <xdr:spPr>
        <a:xfrm>
          <a:off x="4584700" y="652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170180</xdr:rowOff>
    </xdr:from>
    <xdr:to>
      <xdr:col>20</xdr:col>
      <xdr:colOff>38100</xdr:colOff>
      <xdr:row>38</xdr:row>
      <xdr:rowOff>100330</xdr:rowOff>
    </xdr:to>
    <xdr:sp macro="" textlink="">
      <xdr:nvSpPr>
        <xdr:cNvPr id="64" name="フローチャート: 判断 63">
          <a:extLst>
            <a:ext uri="{FF2B5EF4-FFF2-40B4-BE49-F238E27FC236}">
              <a16:creationId xmlns:a16="http://schemas.microsoft.com/office/drawing/2014/main" id="{769A6DD7-301F-4B2C-ACEF-C6B47868E831}"/>
            </a:ext>
          </a:extLst>
        </xdr:cNvPr>
        <xdr:cNvSpPr/>
      </xdr:nvSpPr>
      <xdr:spPr>
        <a:xfrm>
          <a:off x="37465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4445</xdr:rowOff>
    </xdr:from>
    <xdr:to>
      <xdr:col>15</xdr:col>
      <xdr:colOff>101600</xdr:colOff>
      <xdr:row>38</xdr:row>
      <xdr:rowOff>106045</xdr:rowOff>
    </xdr:to>
    <xdr:sp macro="" textlink="">
      <xdr:nvSpPr>
        <xdr:cNvPr id="65" name="フローチャート: 判断 64">
          <a:extLst>
            <a:ext uri="{FF2B5EF4-FFF2-40B4-BE49-F238E27FC236}">
              <a16:creationId xmlns:a16="http://schemas.microsoft.com/office/drawing/2014/main" id="{0D0B203A-681C-4E9B-B878-29B54DF8EC8A}"/>
            </a:ext>
          </a:extLst>
        </xdr:cNvPr>
        <xdr:cNvSpPr/>
      </xdr:nvSpPr>
      <xdr:spPr>
        <a:xfrm>
          <a:off x="2857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147320</xdr:rowOff>
    </xdr:from>
    <xdr:to>
      <xdr:col>10</xdr:col>
      <xdr:colOff>165100</xdr:colOff>
      <xdr:row>38</xdr:row>
      <xdr:rowOff>77470</xdr:rowOff>
    </xdr:to>
    <xdr:sp macro="" textlink="">
      <xdr:nvSpPr>
        <xdr:cNvPr id="66" name="フローチャート: 判断 65">
          <a:extLst>
            <a:ext uri="{FF2B5EF4-FFF2-40B4-BE49-F238E27FC236}">
              <a16:creationId xmlns:a16="http://schemas.microsoft.com/office/drawing/2014/main" id="{F35C5285-6CAD-41CB-9C31-E6DFA120C041}"/>
            </a:ext>
          </a:extLst>
        </xdr:cNvPr>
        <xdr:cNvSpPr/>
      </xdr:nvSpPr>
      <xdr:spPr>
        <a:xfrm>
          <a:off x="1968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113030</xdr:rowOff>
    </xdr:from>
    <xdr:to>
      <xdr:col>6</xdr:col>
      <xdr:colOff>38100</xdr:colOff>
      <xdr:row>38</xdr:row>
      <xdr:rowOff>43180</xdr:rowOff>
    </xdr:to>
    <xdr:sp macro="" textlink="">
      <xdr:nvSpPr>
        <xdr:cNvPr id="67" name="フローチャート: 判断 66">
          <a:extLst>
            <a:ext uri="{FF2B5EF4-FFF2-40B4-BE49-F238E27FC236}">
              <a16:creationId xmlns:a16="http://schemas.microsoft.com/office/drawing/2014/main" id="{D27E11EE-2A66-46E2-9B6B-27467ADC5E33}"/>
            </a:ext>
          </a:extLst>
        </xdr:cNvPr>
        <xdr:cNvSpPr/>
      </xdr:nvSpPr>
      <xdr:spPr>
        <a:xfrm>
          <a:off x="1079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C5DE604B-99F5-46D2-A475-4D3E8D2060B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5F7DB8C-99D0-43F6-83AD-3F958AFE85CD}"/>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8476A10-D6E7-46B9-83B9-934012924AD5}"/>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BF8538E-05C3-48CE-8BEF-DE6A19F65C4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F5D43696-0CE5-4641-A0BE-DD602BDAAF4A}"/>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86360</xdr:rowOff>
    </xdr:from>
    <xdr:to>
      <xdr:col>24</xdr:col>
      <xdr:colOff>114300</xdr:colOff>
      <xdr:row>38</xdr:row>
      <xdr:rowOff>16510</xdr:rowOff>
    </xdr:to>
    <xdr:sp macro="" textlink="">
      <xdr:nvSpPr>
        <xdr:cNvPr id="73" name="楕円 72">
          <a:extLst>
            <a:ext uri="{FF2B5EF4-FFF2-40B4-BE49-F238E27FC236}">
              <a16:creationId xmlns:a16="http://schemas.microsoft.com/office/drawing/2014/main" id="{648A80BE-5494-46C1-9883-F2DB5F29879C}"/>
            </a:ext>
          </a:extLst>
        </xdr:cNvPr>
        <xdr:cNvSpPr/>
      </xdr:nvSpPr>
      <xdr:spPr>
        <a:xfrm>
          <a:off x="4584700" y="643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109237</xdr:rowOff>
    </xdr:from>
    <xdr:ext cx="405111" cy="259045"/>
    <xdr:sp macro="" textlink="">
      <xdr:nvSpPr>
        <xdr:cNvPr id="74" name="【道路】&#10;有形固定資産減価償却率該当値テキスト">
          <a:extLst>
            <a:ext uri="{FF2B5EF4-FFF2-40B4-BE49-F238E27FC236}">
              <a16:creationId xmlns:a16="http://schemas.microsoft.com/office/drawing/2014/main" id="{D597C369-FCA8-4FC3-9156-B2DFCE9B13A1}"/>
            </a:ext>
          </a:extLst>
        </xdr:cNvPr>
        <xdr:cNvSpPr txBox="1"/>
      </xdr:nvSpPr>
      <xdr:spPr>
        <a:xfrm>
          <a:off x="4673600"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23495</xdr:rowOff>
    </xdr:from>
    <xdr:to>
      <xdr:col>20</xdr:col>
      <xdr:colOff>38100</xdr:colOff>
      <xdr:row>37</xdr:row>
      <xdr:rowOff>125095</xdr:rowOff>
    </xdr:to>
    <xdr:sp macro="" textlink="">
      <xdr:nvSpPr>
        <xdr:cNvPr id="75" name="楕円 74">
          <a:extLst>
            <a:ext uri="{FF2B5EF4-FFF2-40B4-BE49-F238E27FC236}">
              <a16:creationId xmlns:a16="http://schemas.microsoft.com/office/drawing/2014/main" id="{7C7047FB-D883-4A69-889A-B09BA51F7AA6}"/>
            </a:ext>
          </a:extLst>
        </xdr:cNvPr>
        <xdr:cNvSpPr/>
      </xdr:nvSpPr>
      <xdr:spPr>
        <a:xfrm>
          <a:off x="3746500" y="63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74295</xdr:rowOff>
    </xdr:from>
    <xdr:to>
      <xdr:col>24</xdr:col>
      <xdr:colOff>63500</xdr:colOff>
      <xdr:row>37</xdr:row>
      <xdr:rowOff>137160</xdr:rowOff>
    </xdr:to>
    <xdr:cxnSp macro="">
      <xdr:nvCxnSpPr>
        <xdr:cNvPr id="76" name="直線コネクタ 75">
          <a:extLst>
            <a:ext uri="{FF2B5EF4-FFF2-40B4-BE49-F238E27FC236}">
              <a16:creationId xmlns:a16="http://schemas.microsoft.com/office/drawing/2014/main" id="{F220FF40-0AA4-460E-B186-BE88B729FE88}"/>
            </a:ext>
          </a:extLst>
        </xdr:cNvPr>
        <xdr:cNvCxnSpPr/>
      </xdr:nvCxnSpPr>
      <xdr:spPr>
        <a:xfrm>
          <a:off x="3797300" y="6417945"/>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160655</xdr:rowOff>
    </xdr:from>
    <xdr:to>
      <xdr:col>15</xdr:col>
      <xdr:colOff>101600</xdr:colOff>
      <xdr:row>37</xdr:row>
      <xdr:rowOff>90805</xdr:rowOff>
    </xdr:to>
    <xdr:sp macro="" textlink="">
      <xdr:nvSpPr>
        <xdr:cNvPr id="77" name="楕円 76">
          <a:extLst>
            <a:ext uri="{FF2B5EF4-FFF2-40B4-BE49-F238E27FC236}">
              <a16:creationId xmlns:a16="http://schemas.microsoft.com/office/drawing/2014/main" id="{E4C2A4F6-C668-47A8-AB50-F5D95959C0DB}"/>
            </a:ext>
          </a:extLst>
        </xdr:cNvPr>
        <xdr:cNvSpPr/>
      </xdr:nvSpPr>
      <xdr:spPr>
        <a:xfrm>
          <a:off x="2857500" y="633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40005</xdr:rowOff>
    </xdr:from>
    <xdr:to>
      <xdr:col>19</xdr:col>
      <xdr:colOff>177800</xdr:colOff>
      <xdr:row>37</xdr:row>
      <xdr:rowOff>74295</xdr:rowOff>
    </xdr:to>
    <xdr:cxnSp macro="">
      <xdr:nvCxnSpPr>
        <xdr:cNvPr id="78" name="直線コネクタ 77">
          <a:extLst>
            <a:ext uri="{FF2B5EF4-FFF2-40B4-BE49-F238E27FC236}">
              <a16:creationId xmlns:a16="http://schemas.microsoft.com/office/drawing/2014/main" id="{7A8A735C-A12F-44D1-8513-4BC6EB25CC48}"/>
            </a:ext>
          </a:extLst>
        </xdr:cNvPr>
        <xdr:cNvCxnSpPr/>
      </xdr:nvCxnSpPr>
      <xdr:spPr>
        <a:xfrm>
          <a:off x="2908300" y="638365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124460</xdr:rowOff>
    </xdr:from>
    <xdr:to>
      <xdr:col>10</xdr:col>
      <xdr:colOff>165100</xdr:colOff>
      <xdr:row>37</xdr:row>
      <xdr:rowOff>54610</xdr:rowOff>
    </xdr:to>
    <xdr:sp macro="" textlink="">
      <xdr:nvSpPr>
        <xdr:cNvPr id="79" name="楕円 78">
          <a:extLst>
            <a:ext uri="{FF2B5EF4-FFF2-40B4-BE49-F238E27FC236}">
              <a16:creationId xmlns:a16="http://schemas.microsoft.com/office/drawing/2014/main" id="{F44C2A2D-BE72-446A-9C69-EA0E63E49CC4}"/>
            </a:ext>
          </a:extLst>
        </xdr:cNvPr>
        <xdr:cNvSpPr/>
      </xdr:nvSpPr>
      <xdr:spPr>
        <a:xfrm>
          <a:off x="1968500" y="629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3810</xdr:rowOff>
    </xdr:from>
    <xdr:to>
      <xdr:col>15</xdr:col>
      <xdr:colOff>50800</xdr:colOff>
      <xdr:row>37</xdr:row>
      <xdr:rowOff>40005</xdr:rowOff>
    </xdr:to>
    <xdr:cxnSp macro="">
      <xdr:nvCxnSpPr>
        <xdr:cNvPr id="80" name="直線コネクタ 79">
          <a:extLst>
            <a:ext uri="{FF2B5EF4-FFF2-40B4-BE49-F238E27FC236}">
              <a16:creationId xmlns:a16="http://schemas.microsoft.com/office/drawing/2014/main" id="{F180093B-F88F-440C-A434-0C731F4D603D}"/>
            </a:ext>
          </a:extLst>
        </xdr:cNvPr>
        <xdr:cNvCxnSpPr/>
      </xdr:nvCxnSpPr>
      <xdr:spPr>
        <a:xfrm>
          <a:off x="2019300" y="634746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86360</xdr:rowOff>
    </xdr:from>
    <xdr:to>
      <xdr:col>6</xdr:col>
      <xdr:colOff>38100</xdr:colOff>
      <xdr:row>37</xdr:row>
      <xdr:rowOff>16510</xdr:rowOff>
    </xdr:to>
    <xdr:sp macro="" textlink="">
      <xdr:nvSpPr>
        <xdr:cNvPr id="81" name="楕円 80">
          <a:extLst>
            <a:ext uri="{FF2B5EF4-FFF2-40B4-BE49-F238E27FC236}">
              <a16:creationId xmlns:a16="http://schemas.microsoft.com/office/drawing/2014/main" id="{8A567717-727F-47C5-9FB4-E1C217A1EFCC}"/>
            </a:ext>
          </a:extLst>
        </xdr:cNvPr>
        <xdr:cNvSpPr/>
      </xdr:nvSpPr>
      <xdr:spPr>
        <a:xfrm>
          <a:off x="10795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137160</xdr:rowOff>
    </xdr:from>
    <xdr:to>
      <xdr:col>10</xdr:col>
      <xdr:colOff>114300</xdr:colOff>
      <xdr:row>37</xdr:row>
      <xdr:rowOff>3810</xdr:rowOff>
    </xdr:to>
    <xdr:cxnSp macro="">
      <xdr:nvCxnSpPr>
        <xdr:cNvPr id="82" name="直線コネクタ 81">
          <a:extLst>
            <a:ext uri="{FF2B5EF4-FFF2-40B4-BE49-F238E27FC236}">
              <a16:creationId xmlns:a16="http://schemas.microsoft.com/office/drawing/2014/main" id="{96F6439A-BD43-4E6C-BB51-1911FA2DA17A}"/>
            </a:ext>
          </a:extLst>
        </xdr:cNvPr>
        <xdr:cNvCxnSpPr/>
      </xdr:nvCxnSpPr>
      <xdr:spPr>
        <a:xfrm>
          <a:off x="1130300" y="63093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91457</xdr:rowOff>
    </xdr:from>
    <xdr:ext cx="405111" cy="259045"/>
    <xdr:sp macro="" textlink="">
      <xdr:nvSpPr>
        <xdr:cNvPr id="83" name="n_1aveValue【道路】&#10;有形固定資産減価償却率">
          <a:extLst>
            <a:ext uri="{FF2B5EF4-FFF2-40B4-BE49-F238E27FC236}">
              <a16:creationId xmlns:a16="http://schemas.microsoft.com/office/drawing/2014/main" id="{84C96B4F-92E7-4568-AFAC-03CCA4CC904D}"/>
            </a:ext>
          </a:extLst>
        </xdr:cNvPr>
        <xdr:cNvSpPr txBox="1"/>
      </xdr:nvSpPr>
      <xdr:spPr>
        <a:xfrm>
          <a:off x="3582044" y="660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97172</xdr:rowOff>
    </xdr:from>
    <xdr:ext cx="405111" cy="259045"/>
    <xdr:sp macro="" textlink="">
      <xdr:nvSpPr>
        <xdr:cNvPr id="84" name="n_2aveValue【道路】&#10;有形固定資産減価償却率">
          <a:extLst>
            <a:ext uri="{FF2B5EF4-FFF2-40B4-BE49-F238E27FC236}">
              <a16:creationId xmlns:a16="http://schemas.microsoft.com/office/drawing/2014/main" id="{E72A4A8A-EC15-4F71-B988-F623E85F3064}"/>
            </a:ext>
          </a:extLst>
        </xdr:cNvPr>
        <xdr:cNvSpPr txBox="1"/>
      </xdr:nvSpPr>
      <xdr:spPr>
        <a:xfrm>
          <a:off x="2705744" y="66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68597</xdr:rowOff>
    </xdr:from>
    <xdr:ext cx="405111" cy="259045"/>
    <xdr:sp macro="" textlink="">
      <xdr:nvSpPr>
        <xdr:cNvPr id="85" name="n_3aveValue【道路】&#10;有形固定資産減価償却率">
          <a:extLst>
            <a:ext uri="{FF2B5EF4-FFF2-40B4-BE49-F238E27FC236}">
              <a16:creationId xmlns:a16="http://schemas.microsoft.com/office/drawing/2014/main" id="{1A046A20-87C2-4CEC-B687-65C18FA57622}"/>
            </a:ext>
          </a:extLst>
        </xdr:cNvPr>
        <xdr:cNvSpPr txBox="1"/>
      </xdr:nvSpPr>
      <xdr:spPr>
        <a:xfrm>
          <a:off x="18167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34307</xdr:rowOff>
    </xdr:from>
    <xdr:ext cx="405111" cy="259045"/>
    <xdr:sp macro="" textlink="">
      <xdr:nvSpPr>
        <xdr:cNvPr id="86" name="n_4aveValue【道路】&#10;有形固定資産減価償却率">
          <a:extLst>
            <a:ext uri="{FF2B5EF4-FFF2-40B4-BE49-F238E27FC236}">
              <a16:creationId xmlns:a16="http://schemas.microsoft.com/office/drawing/2014/main" id="{B1E92CD2-8DFC-4039-A53A-477777283655}"/>
            </a:ext>
          </a:extLst>
        </xdr:cNvPr>
        <xdr:cNvSpPr txBox="1"/>
      </xdr:nvSpPr>
      <xdr:spPr>
        <a:xfrm>
          <a:off x="927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141622</xdr:rowOff>
    </xdr:from>
    <xdr:ext cx="405111" cy="259045"/>
    <xdr:sp macro="" textlink="">
      <xdr:nvSpPr>
        <xdr:cNvPr id="87" name="n_1mainValue【道路】&#10;有形固定資産減価償却率">
          <a:extLst>
            <a:ext uri="{FF2B5EF4-FFF2-40B4-BE49-F238E27FC236}">
              <a16:creationId xmlns:a16="http://schemas.microsoft.com/office/drawing/2014/main" id="{5B1C333B-88A5-4B82-AB51-B7CB6263114F}"/>
            </a:ext>
          </a:extLst>
        </xdr:cNvPr>
        <xdr:cNvSpPr txBox="1"/>
      </xdr:nvSpPr>
      <xdr:spPr>
        <a:xfrm>
          <a:off x="3582044" y="614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107332</xdr:rowOff>
    </xdr:from>
    <xdr:ext cx="405111" cy="259045"/>
    <xdr:sp macro="" textlink="">
      <xdr:nvSpPr>
        <xdr:cNvPr id="88" name="n_2mainValue【道路】&#10;有形固定資産減価償却率">
          <a:extLst>
            <a:ext uri="{FF2B5EF4-FFF2-40B4-BE49-F238E27FC236}">
              <a16:creationId xmlns:a16="http://schemas.microsoft.com/office/drawing/2014/main" id="{10C14439-0F6C-4959-96EA-89CA32C7F4AE}"/>
            </a:ext>
          </a:extLst>
        </xdr:cNvPr>
        <xdr:cNvSpPr txBox="1"/>
      </xdr:nvSpPr>
      <xdr:spPr>
        <a:xfrm>
          <a:off x="2705744"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71137</xdr:rowOff>
    </xdr:from>
    <xdr:ext cx="405111" cy="259045"/>
    <xdr:sp macro="" textlink="">
      <xdr:nvSpPr>
        <xdr:cNvPr id="89" name="n_3mainValue【道路】&#10;有形固定資産減価償却率">
          <a:extLst>
            <a:ext uri="{FF2B5EF4-FFF2-40B4-BE49-F238E27FC236}">
              <a16:creationId xmlns:a16="http://schemas.microsoft.com/office/drawing/2014/main" id="{B2B3344F-5F79-4FBB-9E1D-F00EBD8A96E7}"/>
            </a:ext>
          </a:extLst>
        </xdr:cNvPr>
        <xdr:cNvSpPr txBox="1"/>
      </xdr:nvSpPr>
      <xdr:spPr>
        <a:xfrm>
          <a:off x="1816744" y="607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33037</xdr:rowOff>
    </xdr:from>
    <xdr:ext cx="405111" cy="259045"/>
    <xdr:sp macro="" textlink="">
      <xdr:nvSpPr>
        <xdr:cNvPr id="90" name="n_4mainValue【道路】&#10;有形固定資産減価償却率">
          <a:extLst>
            <a:ext uri="{FF2B5EF4-FFF2-40B4-BE49-F238E27FC236}">
              <a16:creationId xmlns:a16="http://schemas.microsoft.com/office/drawing/2014/main" id="{1B3D52DA-CC97-4B44-BC84-98607E31D518}"/>
            </a:ext>
          </a:extLst>
        </xdr:cNvPr>
        <xdr:cNvSpPr txBox="1"/>
      </xdr:nvSpPr>
      <xdr:spPr>
        <a:xfrm>
          <a:off x="927744" y="603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B2BB6B2E-363E-4F8F-BE80-36D5BFE7D12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4234ABC6-0F09-44F3-9923-B6ED587C007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E2D14FA1-7799-42EA-B007-61DE91C3CD8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391CFBDA-BF5D-45B8-8399-AC111FE809E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ABBB833D-1F1F-4644-8284-8C5E2D2BBB7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EC268855-D624-40CC-93A7-C2303ACD2408}"/>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3151C6FF-C2FF-41B0-A71B-5DCB8339290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C6F34CBC-425D-4817-A525-8A9E2E8C43E3}"/>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FB719F8E-B409-47D5-8C6D-CF810C451BBE}"/>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6D47F9AC-857F-4476-8B8D-3A573FAC5EFC}"/>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B2373E24-2179-4CC7-8643-C3F1AF8E74F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B09ED32F-E520-4F22-A959-1C3201E1F36D}"/>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B4DA4087-49CB-4F32-A991-D66C33309A5E}"/>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E961A808-4885-4B14-A042-21DCE1868DF5}"/>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2440407C-6350-4D43-9DDA-9DA17B1F6EA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8C182D01-D99E-4CE6-8A1E-3F1AF2243A35}"/>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8E1BB581-1964-44FB-ACB7-F2B3A77B4667}"/>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D9277C82-234F-455A-B013-A1092C9B95EC}"/>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37B84725-A7AA-4C1F-A1FC-E04069047AC8}"/>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AA19C06E-CFAD-43C7-B428-377C12949346}"/>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DEC81670-E825-4E9A-9099-7E6034BDFBAF}"/>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06DC9878-A285-41C1-B1FB-66AFAFE86121}"/>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D922C058-BA91-46E2-97C9-DF75A19B62CA}"/>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111557</xdr:rowOff>
    </xdr:from>
    <xdr:to>
      <xdr:col>54</xdr:col>
      <xdr:colOff>189865</xdr:colOff>
      <xdr:row>41</xdr:row>
      <xdr:rowOff>122339</xdr:rowOff>
    </xdr:to>
    <xdr:cxnSp macro="">
      <xdr:nvCxnSpPr>
        <xdr:cNvPr id="114" name="直線コネクタ 113">
          <a:extLst>
            <a:ext uri="{FF2B5EF4-FFF2-40B4-BE49-F238E27FC236}">
              <a16:creationId xmlns:a16="http://schemas.microsoft.com/office/drawing/2014/main" id="{27384F5E-34A8-43C8-87DA-1A0AD36E227A}"/>
            </a:ext>
          </a:extLst>
        </xdr:cNvPr>
        <xdr:cNvCxnSpPr/>
      </xdr:nvCxnSpPr>
      <xdr:spPr>
        <a:xfrm flipV="1">
          <a:off x="10476865" y="5940857"/>
          <a:ext cx="0" cy="1210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126166</xdr:rowOff>
    </xdr:from>
    <xdr:ext cx="469744" cy="259045"/>
    <xdr:sp macro="" textlink="">
      <xdr:nvSpPr>
        <xdr:cNvPr id="115" name="【道路】&#10;一人当たり延長最小値テキスト">
          <a:extLst>
            <a:ext uri="{FF2B5EF4-FFF2-40B4-BE49-F238E27FC236}">
              <a16:creationId xmlns:a16="http://schemas.microsoft.com/office/drawing/2014/main" id="{6F893C0E-D326-45D1-9466-7F757DC72EDA}"/>
            </a:ext>
          </a:extLst>
        </xdr:cNvPr>
        <xdr:cNvSpPr txBox="1"/>
      </xdr:nvSpPr>
      <xdr:spPr>
        <a:xfrm>
          <a:off x="10515600" y="7155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122339</xdr:rowOff>
    </xdr:from>
    <xdr:to>
      <xdr:col>55</xdr:col>
      <xdr:colOff>88900</xdr:colOff>
      <xdr:row>41</xdr:row>
      <xdr:rowOff>122339</xdr:rowOff>
    </xdr:to>
    <xdr:cxnSp macro="">
      <xdr:nvCxnSpPr>
        <xdr:cNvPr id="116" name="直線コネクタ 115">
          <a:extLst>
            <a:ext uri="{FF2B5EF4-FFF2-40B4-BE49-F238E27FC236}">
              <a16:creationId xmlns:a16="http://schemas.microsoft.com/office/drawing/2014/main" id="{2423DE35-7254-4490-B491-AC1BEA90F664}"/>
            </a:ext>
          </a:extLst>
        </xdr:cNvPr>
        <xdr:cNvCxnSpPr/>
      </xdr:nvCxnSpPr>
      <xdr:spPr>
        <a:xfrm>
          <a:off x="10388600" y="7151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58234</xdr:rowOff>
    </xdr:from>
    <xdr:ext cx="534377" cy="259045"/>
    <xdr:sp macro="" textlink="">
      <xdr:nvSpPr>
        <xdr:cNvPr id="117" name="【道路】&#10;一人当たり延長最大値テキスト">
          <a:extLst>
            <a:ext uri="{FF2B5EF4-FFF2-40B4-BE49-F238E27FC236}">
              <a16:creationId xmlns:a16="http://schemas.microsoft.com/office/drawing/2014/main" id="{EEBB1302-4DAD-4BD8-8A7B-C8C87ABCFA0C}"/>
            </a:ext>
          </a:extLst>
        </xdr:cNvPr>
        <xdr:cNvSpPr txBox="1"/>
      </xdr:nvSpPr>
      <xdr:spPr>
        <a:xfrm>
          <a:off x="10515600" y="571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111557</xdr:rowOff>
    </xdr:from>
    <xdr:to>
      <xdr:col>55</xdr:col>
      <xdr:colOff>88900</xdr:colOff>
      <xdr:row>34</xdr:row>
      <xdr:rowOff>111557</xdr:rowOff>
    </xdr:to>
    <xdr:cxnSp macro="">
      <xdr:nvCxnSpPr>
        <xdr:cNvPr id="118" name="直線コネクタ 117">
          <a:extLst>
            <a:ext uri="{FF2B5EF4-FFF2-40B4-BE49-F238E27FC236}">
              <a16:creationId xmlns:a16="http://schemas.microsoft.com/office/drawing/2014/main" id="{DC2EE92C-4817-45C0-9D1C-FE120980D2B9}"/>
            </a:ext>
          </a:extLst>
        </xdr:cNvPr>
        <xdr:cNvCxnSpPr/>
      </xdr:nvCxnSpPr>
      <xdr:spPr>
        <a:xfrm>
          <a:off x="10388600" y="594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146613</xdr:rowOff>
    </xdr:from>
    <xdr:ext cx="469744" cy="259045"/>
    <xdr:sp macro="" textlink="">
      <xdr:nvSpPr>
        <xdr:cNvPr id="119" name="【道路】&#10;一人当たり延長平均値テキスト">
          <a:extLst>
            <a:ext uri="{FF2B5EF4-FFF2-40B4-BE49-F238E27FC236}">
              <a16:creationId xmlns:a16="http://schemas.microsoft.com/office/drawing/2014/main" id="{1E67B263-0108-4DA1-97B0-F04AF33FD861}"/>
            </a:ext>
          </a:extLst>
        </xdr:cNvPr>
        <xdr:cNvSpPr txBox="1"/>
      </xdr:nvSpPr>
      <xdr:spPr>
        <a:xfrm>
          <a:off x="10515600" y="66617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123736</xdr:rowOff>
    </xdr:from>
    <xdr:to>
      <xdr:col>55</xdr:col>
      <xdr:colOff>50800</xdr:colOff>
      <xdr:row>40</xdr:row>
      <xdr:rowOff>53886</xdr:rowOff>
    </xdr:to>
    <xdr:sp macro="" textlink="">
      <xdr:nvSpPr>
        <xdr:cNvPr id="120" name="フローチャート: 判断 119">
          <a:extLst>
            <a:ext uri="{FF2B5EF4-FFF2-40B4-BE49-F238E27FC236}">
              <a16:creationId xmlns:a16="http://schemas.microsoft.com/office/drawing/2014/main" id="{BC2C5291-9067-4F71-A014-1966A8181237}"/>
            </a:ext>
          </a:extLst>
        </xdr:cNvPr>
        <xdr:cNvSpPr/>
      </xdr:nvSpPr>
      <xdr:spPr>
        <a:xfrm>
          <a:off x="10426700" y="6810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136576</xdr:rowOff>
    </xdr:from>
    <xdr:to>
      <xdr:col>50</xdr:col>
      <xdr:colOff>165100</xdr:colOff>
      <xdr:row>40</xdr:row>
      <xdr:rowOff>66726</xdr:rowOff>
    </xdr:to>
    <xdr:sp macro="" textlink="">
      <xdr:nvSpPr>
        <xdr:cNvPr id="121" name="フローチャート: 判断 120">
          <a:extLst>
            <a:ext uri="{FF2B5EF4-FFF2-40B4-BE49-F238E27FC236}">
              <a16:creationId xmlns:a16="http://schemas.microsoft.com/office/drawing/2014/main" id="{93D12C64-8BD0-4CAE-9469-E07756FF5380}"/>
            </a:ext>
          </a:extLst>
        </xdr:cNvPr>
        <xdr:cNvSpPr/>
      </xdr:nvSpPr>
      <xdr:spPr>
        <a:xfrm>
          <a:off x="9588500" y="6823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153264</xdr:rowOff>
    </xdr:from>
    <xdr:to>
      <xdr:col>46</xdr:col>
      <xdr:colOff>38100</xdr:colOff>
      <xdr:row>40</xdr:row>
      <xdr:rowOff>83414</xdr:rowOff>
    </xdr:to>
    <xdr:sp macro="" textlink="">
      <xdr:nvSpPr>
        <xdr:cNvPr id="122" name="フローチャート: 判断 121">
          <a:extLst>
            <a:ext uri="{FF2B5EF4-FFF2-40B4-BE49-F238E27FC236}">
              <a16:creationId xmlns:a16="http://schemas.microsoft.com/office/drawing/2014/main" id="{36D6E11D-A477-4735-88D4-360A9B49C1B7}"/>
            </a:ext>
          </a:extLst>
        </xdr:cNvPr>
        <xdr:cNvSpPr/>
      </xdr:nvSpPr>
      <xdr:spPr>
        <a:xfrm>
          <a:off x="8699500" y="68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137605</xdr:rowOff>
    </xdr:from>
    <xdr:to>
      <xdr:col>41</xdr:col>
      <xdr:colOff>101600</xdr:colOff>
      <xdr:row>40</xdr:row>
      <xdr:rowOff>67755</xdr:rowOff>
    </xdr:to>
    <xdr:sp macro="" textlink="">
      <xdr:nvSpPr>
        <xdr:cNvPr id="123" name="フローチャート: 判断 122">
          <a:extLst>
            <a:ext uri="{FF2B5EF4-FFF2-40B4-BE49-F238E27FC236}">
              <a16:creationId xmlns:a16="http://schemas.microsoft.com/office/drawing/2014/main" id="{536771AA-8D7A-42A2-B057-B580C1537FCD}"/>
            </a:ext>
          </a:extLst>
        </xdr:cNvPr>
        <xdr:cNvSpPr/>
      </xdr:nvSpPr>
      <xdr:spPr>
        <a:xfrm>
          <a:off x="7810500" y="682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135699</xdr:rowOff>
    </xdr:from>
    <xdr:to>
      <xdr:col>36</xdr:col>
      <xdr:colOff>165100</xdr:colOff>
      <xdr:row>40</xdr:row>
      <xdr:rowOff>65849</xdr:rowOff>
    </xdr:to>
    <xdr:sp macro="" textlink="">
      <xdr:nvSpPr>
        <xdr:cNvPr id="124" name="フローチャート: 判断 123">
          <a:extLst>
            <a:ext uri="{FF2B5EF4-FFF2-40B4-BE49-F238E27FC236}">
              <a16:creationId xmlns:a16="http://schemas.microsoft.com/office/drawing/2014/main" id="{A4CDBFDA-2DBF-4689-A1FC-7FBE333B4E47}"/>
            </a:ext>
          </a:extLst>
        </xdr:cNvPr>
        <xdr:cNvSpPr/>
      </xdr:nvSpPr>
      <xdr:spPr>
        <a:xfrm>
          <a:off x="6921500" y="6822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890977F4-4B9A-4E2A-9419-CF4173AC608E}"/>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C45EC460-CDC9-4BE6-9D6C-18A2C2E03CB2}"/>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8A1B4A83-A64A-4118-9109-525D6C013DE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A5F08F67-7801-49FD-AC69-5075D57DCA7F}"/>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B2AAF207-A4FB-49BF-85D5-B53E15937DF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103391</xdr:rowOff>
    </xdr:from>
    <xdr:to>
      <xdr:col>55</xdr:col>
      <xdr:colOff>50800</xdr:colOff>
      <xdr:row>41</xdr:row>
      <xdr:rowOff>33541</xdr:rowOff>
    </xdr:to>
    <xdr:sp macro="" textlink="">
      <xdr:nvSpPr>
        <xdr:cNvPr id="130" name="楕円 129">
          <a:extLst>
            <a:ext uri="{FF2B5EF4-FFF2-40B4-BE49-F238E27FC236}">
              <a16:creationId xmlns:a16="http://schemas.microsoft.com/office/drawing/2014/main" id="{F896AC17-BFE1-414C-B7D0-4596FC906717}"/>
            </a:ext>
          </a:extLst>
        </xdr:cNvPr>
        <xdr:cNvSpPr/>
      </xdr:nvSpPr>
      <xdr:spPr>
        <a:xfrm>
          <a:off x="10426700" y="696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81818</xdr:rowOff>
    </xdr:from>
    <xdr:ext cx="469744" cy="259045"/>
    <xdr:sp macro="" textlink="">
      <xdr:nvSpPr>
        <xdr:cNvPr id="131" name="【道路】&#10;一人当たり延長該当値テキスト">
          <a:extLst>
            <a:ext uri="{FF2B5EF4-FFF2-40B4-BE49-F238E27FC236}">
              <a16:creationId xmlns:a16="http://schemas.microsoft.com/office/drawing/2014/main" id="{B433979E-1F32-4EB2-9A56-7A3F0DD7A8E4}"/>
            </a:ext>
          </a:extLst>
        </xdr:cNvPr>
        <xdr:cNvSpPr txBox="1"/>
      </xdr:nvSpPr>
      <xdr:spPr>
        <a:xfrm>
          <a:off x="10515600" y="6939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105372</xdr:rowOff>
    </xdr:from>
    <xdr:to>
      <xdr:col>50</xdr:col>
      <xdr:colOff>165100</xdr:colOff>
      <xdr:row>41</xdr:row>
      <xdr:rowOff>35522</xdr:rowOff>
    </xdr:to>
    <xdr:sp macro="" textlink="">
      <xdr:nvSpPr>
        <xdr:cNvPr id="132" name="楕円 131">
          <a:extLst>
            <a:ext uri="{FF2B5EF4-FFF2-40B4-BE49-F238E27FC236}">
              <a16:creationId xmlns:a16="http://schemas.microsoft.com/office/drawing/2014/main" id="{42DDD00B-1E08-42F1-B1B9-759043ED3CCC}"/>
            </a:ext>
          </a:extLst>
        </xdr:cNvPr>
        <xdr:cNvSpPr/>
      </xdr:nvSpPr>
      <xdr:spPr>
        <a:xfrm>
          <a:off x="9588500" y="696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154191</xdr:rowOff>
    </xdr:from>
    <xdr:to>
      <xdr:col>55</xdr:col>
      <xdr:colOff>0</xdr:colOff>
      <xdr:row>40</xdr:row>
      <xdr:rowOff>156172</xdr:rowOff>
    </xdr:to>
    <xdr:cxnSp macro="">
      <xdr:nvCxnSpPr>
        <xdr:cNvPr id="133" name="直線コネクタ 132">
          <a:extLst>
            <a:ext uri="{FF2B5EF4-FFF2-40B4-BE49-F238E27FC236}">
              <a16:creationId xmlns:a16="http://schemas.microsoft.com/office/drawing/2014/main" id="{FF8710E8-833A-4F47-8480-7C3C1D9A9EB3}"/>
            </a:ext>
          </a:extLst>
        </xdr:cNvPr>
        <xdr:cNvCxnSpPr/>
      </xdr:nvCxnSpPr>
      <xdr:spPr>
        <a:xfrm flipV="1">
          <a:off x="9639300" y="7012191"/>
          <a:ext cx="8382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107011</xdr:rowOff>
    </xdr:from>
    <xdr:to>
      <xdr:col>46</xdr:col>
      <xdr:colOff>38100</xdr:colOff>
      <xdr:row>41</xdr:row>
      <xdr:rowOff>37161</xdr:rowOff>
    </xdr:to>
    <xdr:sp macro="" textlink="">
      <xdr:nvSpPr>
        <xdr:cNvPr id="134" name="楕円 133">
          <a:extLst>
            <a:ext uri="{FF2B5EF4-FFF2-40B4-BE49-F238E27FC236}">
              <a16:creationId xmlns:a16="http://schemas.microsoft.com/office/drawing/2014/main" id="{1EC96FE9-6092-422C-9E07-F53542CE6F65}"/>
            </a:ext>
          </a:extLst>
        </xdr:cNvPr>
        <xdr:cNvSpPr/>
      </xdr:nvSpPr>
      <xdr:spPr>
        <a:xfrm>
          <a:off x="8699500" y="696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156172</xdr:rowOff>
    </xdr:from>
    <xdr:to>
      <xdr:col>50</xdr:col>
      <xdr:colOff>114300</xdr:colOff>
      <xdr:row>40</xdr:row>
      <xdr:rowOff>157811</xdr:rowOff>
    </xdr:to>
    <xdr:cxnSp macro="">
      <xdr:nvCxnSpPr>
        <xdr:cNvPr id="135" name="直線コネクタ 134">
          <a:extLst>
            <a:ext uri="{FF2B5EF4-FFF2-40B4-BE49-F238E27FC236}">
              <a16:creationId xmlns:a16="http://schemas.microsoft.com/office/drawing/2014/main" id="{D51D4EAF-C42A-4509-BEC1-DA7C7E9AB39D}"/>
            </a:ext>
          </a:extLst>
        </xdr:cNvPr>
        <xdr:cNvCxnSpPr/>
      </xdr:nvCxnSpPr>
      <xdr:spPr>
        <a:xfrm flipV="1">
          <a:off x="8750300" y="7014172"/>
          <a:ext cx="889000" cy="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109486</xdr:rowOff>
    </xdr:from>
    <xdr:to>
      <xdr:col>41</xdr:col>
      <xdr:colOff>101600</xdr:colOff>
      <xdr:row>41</xdr:row>
      <xdr:rowOff>39636</xdr:rowOff>
    </xdr:to>
    <xdr:sp macro="" textlink="">
      <xdr:nvSpPr>
        <xdr:cNvPr id="136" name="楕円 135">
          <a:extLst>
            <a:ext uri="{FF2B5EF4-FFF2-40B4-BE49-F238E27FC236}">
              <a16:creationId xmlns:a16="http://schemas.microsoft.com/office/drawing/2014/main" id="{25B4E2B7-9DAE-4036-AA30-3CED87A3787B}"/>
            </a:ext>
          </a:extLst>
        </xdr:cNvPr>
        <xdr:cNvSpPr/>
      </xdr:nvSpPr>
      <xdr:spPr>
        <a:xfrm>
          <a:off x="7810500" y="696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157811</xdr:rowOff>
    </xdr:from>
    <xdr:to>
      <xdr:col>45</xdr:col>
      <xdr:colOff>177800</xdr:colOff>
      <xdr:row>40</xdr:row>
      <xdr:rowOff>160286</xdr:rowOff>
    </xdr:to>
    <xdr:cxnSp macro="">
      <xdr:nvCxnSpPr>
        <xdr:cNvPr id="137" name="直線コネクタ 136">
          <a:extLst>
            <a:ext uri="{FF2B5EF4-FFF2-40B4-BE49-F238E27FC236}">
              <a16:creationId xmlns:a16="http://schemas.microsoft.com/office/drawing/2014/main" id="{BCF39AE3-FDD7-48C0-AB81-DAFE26696CF3}"/>
            </a:ext>
          </a:extLst>
        </xdr:cNvPr>
        <xdr:cNvCxnSpPr/>
      </xdr:nvCxnSpPr>
      <xdr:spPr>
        <a:xfrm flipV="1">
          <a:off x="7861300" y="7015811"/>
          <a:ext cx="889000" cy="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111468</xdr:rowOff>
    </xdr:from>
    <xdr:to>
      <xdr:col>36</xdr:col>
      <xdr:colOff>165100</xdr:colOff>
      <xdr:row>41</xdr:row>
      <xdr:rowOff>41618</xdr:rowOff>
    </xdr:to>
    <xdr:sp macro="" textlink="">
      <xdr:nvSpPr>
        <xdr:cNvPr id="138" name="楕円 137">
          <a:extLst>
            <a:ext uri="{FF2B5EF4-FFF2-40B4-BE49-F238E27FC236}">
              <a16:creationId xmlns:a16="http://schemas.microsoft.com/office/drawing/2014/main" id="{157C1867-0A97-4BE6-BEA8-9EA22544249A}"/>
            </a:ext>
          </a:extLst>
        </xdr:cNvPr>
        <xdr:cNvSpPr/>
      </xdr:nvSpPr>
      <xdr:spPr>
        <a:xfrm>
          <a:off x="6921500" y="696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160286</xdr:rowOff>
    </xdr:from>
    <xdr:to>
      <xdr:col>41</xdr:col>
      <xdr:colOff>50800</xdr:colOff>
      <xdr:row>40</xdr:row>
      <xdr:rowOff>162268</xdr:rowOff>
    </xdr:to>
    <xdr:cxnSp macro="">
      <xdr:nvCxnSpPr>
        <xdr:cNvPr id="139" name="直線コネクタ 138">
          <a:extLst>
            <a:ext uri="{FF2B5EF4-FFF2-40B4-BE49-F238E27FC236}">
              <a16:creationId xmlns:a16="http://schemas.microsoft.com/office/drawing/2014/main" id="{3EFC70BD-3BEA-43B8-8A21-689975734252}"/>
            </a:ext>
          </a:extLst>
        </xdr:cNvPr>
        <xdr:cNvCxnSpPr/>
      </xdr:nvCxnSpPr>
      <xdr:spPr>
        <a:xfrm flipV="1">
          <a:off x="6972300" y="7018286"/>
          <a:ext cx="889000" cy="1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83253</xdr:rowOff>
    </xdr:from>
    <xdr:ext cx="469744" cy="259045"/>
    <xdr:sp macro="" textlink="">
      <xdr:nvSpPr>
        <xdr:cNvPr id="140" name="n_1aveValue【道路】&#10;一人当たり延長">
          <a:extLst>
            <a:ext uri="{FF2B5EF4-FFF2-40B4-BE49-F238E27FC236}">
              <a16:creationId xmlns:a16="http://schemas.microsoft.com/office/drawing/2014/main" id="{E55F97FA-AACD-47F9-9E2B-BE90FF003A7B}"/>
            </a:ext>
          </a:extLst>
        </xdr:cNvPr>
        <xdr:cNvSpPr txBox="1"/>
      </xdr:nvSpPr>
      <xdr:spPr>
        <a:xfrm>
          <a:off x="9391727" y="6598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99941</xdr:rowOff>
    </xdr:from>
    <xdr:ext cx="469744" cy="259045"/>
    <xdr:sp macro="" textlink="">
      <xdr:nvSpPr>
        <xdr:cNvPr id="141" name="n_2aveValue【道路】&#10;一人当たり延長">
          <a:extLst>
            <a:ext uri="{FF2B5EF4-FFF2-40B4-BE49-F238E27FC236}">
              <a16:creationId xmlns:a16="http://schemas.microsoft.com/office/drawing/2014/main" id="{FA13FA75-616A-479C-A50D-FAEACD7BF2A8}"/>
            </a:ext>
          </a:extLst>
        </xdr:cNvPr>
        <xdr:cNvSpPr txBox="1"/>
      </xdr:nvSpPr>
      <xdr:spPr>
        <a:xfrm>
          <a:off x="8515427" y="6615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84282</xdr:rowOff>
    </xdr:from>
    <xdr:ext cx="469744" cy="259045"/>
    <xdr:sp macro="" textlink="">
      <xdr:nvSpPr>
        <xdr:cNvPr id="142" name="n_3aveValue【道路】&#10;一人当たり延長">
          <a:extLst>
            <a:ext uri="{FF2B5EF4-FFF2-40B4-BE49-F238E27FC236}">
              <a16:creationId xmlns:a16="http://schemas.microsoft.com/office/drawing/2014/main" id="{B97642FE-27FB-4E88-99EB-E75E14457151}"/>
            </a:ext>
          </a:extLst>
        </xdr:cNvPr>
        <xdr:cNvSpPr txBox="1"/>
      </xdr:nvSpPr>
      <xdr:spPr>
        <a:xfrm>
          <a:off x="7626427" y="659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82376</xdr:rowOff>
    </xdr:from>
    <xdr:ext cx="469744" cy="259045"/>
    <xdr:sp macro="" textlink="">
      <xdr:nvSpPr>
        <xdr:cNvPr id="143" name="n_4aveValue【道路】&#10;一人当たり延長">
          <a:extLst>
            <a:ext uri="{FF2B5EF4-FFF2-40B4-BE49-F238E27FC236}">
              <a16:creationId xmlns:a16="http://schemas.microsoft.com/office/drawing/2014/main" id="{2C2514E2-36D4-481B-875C-82ECD995EF39}"/>
            </a:ext>
          </a:extLst>
        </xdr:cNvPr>
        <xdr:cNvSpPr txBox="1"/>
      </xdr:nvSpPr>
      <xdr:spPr>
        <a:xfrm>
          <a:off x="6737427" y="6597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26649</xdr:rowOff>
    </xdr:from>
    <xdr:ext cx="469744" cy="259045"/>
    <xdr:sp macro="" textlink="">
      <xdr:nvSpPr>
        <xdr:cNvPr id="144" name="n_1mainValue【道路】&#10;一人当たり延長">
          <a:extLst>
            <a:ext uri="{FF2B5EF4-FFF2-40B4-BE49-F238E27FC236}">
              <a16:creationId xmlns:a16="http://schemas.microsoft.com/office/drawing/2014/main" id="{DD7B5E7F-04C3-4AD4-924F-7CBBE4C91216}"/>
            </a:ext>
          </a:extLst>
        </xdr:cNvPr>
        <xdr:cNvSpPr txBox="1"/>
      </xdr:nvSpPr>
      <xdr:spPr>
        <a:xfrm>
          <a:off x="9391727" y="7056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28288</xdr:rowOff>
    </xdr:from>
    <xdr:ext cx="469744" cy="259045"/>
    <xdr:sp macro="" textlink="">
      <xdr:nvSpPr>
        <xdr:cNvPr id="145" name="n_2mainValue【道路】&#10;一人当たり延長">
          <a:extLst>
            <a:ext uri="{FF2B5EF4-FFF2-40B4-BE49-F238E27FC236}">
              <a16:creationId xmlns:a16="http://schemas.microsoft.com/office/drawing/2014/main" id="{4B974C7B-5FEC-415F-B99C-ACA9B27B9F3D}"/>
            </a:ext>
          </a:extLst>
        </xdr:cNvPr>
        <xdr:cNvSpPr txBox="1"/>
      </xdr:nvSpPr>
      <xdr:spPr>
        <a:xfrm>
          <a:off x="8515427" y="7057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30763</xdr:rowOff>
    </xdr:from>
    <xdr:ext cx="469744" cy="259045"/>
    <xdr:sp macro="" textlink="">
      <xdr:nvSpPr>
        <xdr:cNvPr id="146" name="n_3mainValue【道路】&#10;一人当たり延長">
          <a:extLst>
            <a:ext uri="{FF2B5EF4-FFF2-40B4-BE49-F238E27FC236}">
              <a16:creationId xmlns:a16="http://schemas.microsoft.com/office/drawing/2014/main" id="{29BDF08F-C196-4D23-A153-413A11473C7E}"/>
            </a:ext>
          </a:extLst>
        </xdr:cNvPr>
        <xdr:cNvSpPr txBox="1"/>
      </xdr:nvSpPr>
      <xdr:spPr>
        <a:xfrm>
          <a:off x="7626427" y="706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32745</xdr:rowOff>
    </xdr:from>
    <xdr:ext cx="469744" cy="259045"/>
    <xdr:sp macro="" textlink="">
      <xdr:nvSpPr>
        <xdr:cNvPr id="147" name="n_4mainValue【道路】&#10;一人当たり延長">
          <a:extLst>
            <a:ext uri="{FF2B5EF4-FFF2-40B4-BE49-F238E27FC236}">
              <a16:creationId xmlns:a16="http://schemas.microsoft.com/office/drawing/2014/main" id="{FC251569-B710-4CC0-93AE-4EC46C879111}"/>
            </a:ext>
          </a:extLst>
        </xdr:cNvPr>
        <xdr:cNvSpPr txBox="1"/>
      </xdr:nvSpPr>
      <xdr:spPr>
        <a:xfrm>
          <a:off x="6737427" y="7062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D8745706-B41F-4711-B054-CF70314EDE1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C6641BD4-701F-4D93-B166-51882697A2C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104D762-6FB8-4D58-9E18-599172D1BC8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82B8AF34-B56F-423B-92A9-F052441E20C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839BA69B-6C80-42E7-96A0-D21D61B6286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B2C642A1-EB64-4154-831A-C8D9C047E7B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31FA8D7B-DC4C-4845-9F21-96973AAF2C8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27B3826D-6CB8-4ACF-B368-4D9125D06DE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3B85A0AD-4981-4378-8EE4-54F95FE5B20A}"/>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C0A60089-8484-4A7D-9A86-62B3552AAE2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4BF16418-D95A-482A-A53F-0329B9E849E4}"/>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6B87E1D0-7BB3-4CB0-B14E-3A2939C1524A}"/>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6EBAD804-B4D8-47AB-8A45-C941A53F615B}"/>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63E2D7E0-7964-4DF6-A204-AD28EB22E3D5}"/>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96D44B5B-B55E-437C-BCB3-B6D5E21025DF}"/>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78795963-8CB8-4C8C-8F3A-A69988EAB65C}"/>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A1B8F13F-51BE-40DA-84D7-567F91E941EA}"/>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AA217855-75C9-4B23-9508-1C903908B2E8}"/>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FF43B05D-B7BA-4BA7-84AC-C1DA0F46C852}"/>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9AB49C94-B9DC-425F-8EF6-0CD2288CF201}"/>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9D119332-6F0B-4461-94F9-3AD58541744D}"/>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6F698DAD-B799-4FF3-8657-8EFBF5C9D2BB}"/>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AA1F4559-DEF7-4E78-AC8B-4154B12EEC29}"/>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47397D5-5361-48F8-B533-E97CC3598C0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53EDC5D3-DCF4-4B4E-85FA-CA5A74CF366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150223</xdr:rowOff>
    </xdr:from>
    <xdr:to>
      <xdr:col>24</xdr:col>
      <xdr:colOff>62865</xdr:colOff>
      <xdr:row>64</xdr:row>
      <xdr:rowOff>128996</xdr:rowOff>
    </xdr:to>
    <xdr:cxnSp macro="">
      <xdr:nvCxnSpPr>
        <xdr:cNvPr id="173" name="直線コネクタ 172">
          <a:extLst>
            <a:ext uri="{FF2B5EF4-FFF2-40B4-BE49-F238E27FC236}">
              <a16:creationId xmlns:a16="http://schemas.microsoft.com/office/drawing/2014/main" id="{220EFD5A-321E-43A6-B13C-7A809D7D0AB0}"/>
            </a:ext>
          </a:extLst>
        </xdr:cNvPr>
        <xdr:cNvCxnSpPr/>
      </xdr:nvCxnSpPr>
      <xdr:spPr>
        <a:xfrm flipV="1">
          <a:off x="4634865" y="9579973"/>
          <a:ext cx="0" cy="152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B7109FFE-6DEE-4F7D-B110-722E1F0392E7}"/>
            </a:ext>
          </a:extLst>
        </xdr:cNvPr>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a:extLst>
            <a:ext uri="{FF2B5EF4-FFF2-40B4-BE49-F238E27FC236}">
              <a16:creationId xmlns:a16="http://schemas.microsoft.com/office/drawing/2014/main" id="{6AB15A61-0177-4CF3-A325-DAEE906F73BE}"/>
            </a:ext>
          </a:extLst>
        </xdr:cNvPr>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96900</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232C6E7A-CFA4-44FD-A950-4472BE0B1991}"/>
            </a:ext>
          </a:extLst>
        </xdr:cNvPr>
        <xdr:cNvSpPr txBox="1"/>
      </xdr:nvSpPr>
      <xdr:spPr>
        <a:xfrm>
          <a:off x="4673600" y="935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150223</xdr:rowOff>
    </xdr:from>
    <xdr:to>
      <xdr:col>24</xdr:col>
      <xdr:colOff>152400</xdr:colOff>
      <xdr:row>55</xdr:row>
      <xdr:rowOff>150223</xdr:rowOff>
    </xdr:to>
    <xdr:cxnSp macro="">
      <xdr:nvCxnSpPr>
        <xdr:cNvPr id="177" name="直線コネクタ 176">
          <a:extLst>
            <a:ext uri="{FF2B5EF4-FFF2-40B4-BE49-F238E27FC236}">
              <a16:creationId xmlns:a16="http://schemas.microsoft.com/office/drawing/2014/main" id="{34B7B074-C4E9-47E8-8527-1591F04EED22}"/>
            </a:ext>
          </a:extLst>
        </xdr:cNvPr>
        <xdr:cNvCxnSpPr/>
      </xdr:nvCxnSpPr>
      <xdr:spPr>
        <a:xfrm>
          <a:off x="4546600" y="957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166387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F728A460-533E-4E35-B615-CD4595757A66}"/>
            </a:ext>
          </a:extLst>
        </xdr:cNvPr>
        <xdr:cNvSpPr txBox="1"/>
      </xdr:nvSpPr>
      <xdr:spPr>
        <a:xfrm>
          <a:off x="4673600" y="10281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143510</xdr:rowOff>
    </xdr:from>
    <xdr:to>
      <xdr:col>24</xdr:col>
      <xdr:colOff>114300</xdr:colOff>
      <xdr:row>61</xdr:row>
      <xdr:rowOff>73660</xdr:rowOff>
    </xdr:to>
    <xdr:sp macro="" textlink="">
      <xdr:nvSpPr>
        <xdr:cNvPr id="179" name="フローチャート: 判断 178">
          <a:extLst>
            <a:ext uri="{FF2B5EF4-FFF2-40B4-BE49-F238E27FC236}">
              <a16:creationId xmlns:a16="http://schemas.microsoft.com/office/drawing/2014/main" id="{911580FD-E160-48E0-BB81-0D2BBF2C2EAA}"/>
            </a:ext>
          </a:extLst>
        </xdr:cNvPr>
        <xdr:cNvSpPr/>
      </xdr:nvSpPr>
      <xdr:spPr>
        <a:xfrm>
          <a:off x="45847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138612</xdr:rowOff>
    </xdr:from>
    <xdr:to>
      <xdr:col>20</xdr:col>
      <xdr:colOff>38100</xdr:colOff>
      <xdr:row>61</xdr:row>
      <xdr:rowOff>68762</xdr:rowOff>
    </xdr:to>
    <xdr:sp macro="" textlink="">
      <xdr:nvSpPr>
        <xdr:cNvPr id="180" name="フローチャート: 判断 179">
          <a:extLst>
            <a:ext uri="{FF2B5EF4-FFF2-40B4-BE49-F238E27FC236}">
              <a16:creationId xmlns:a16="http://schemas.microsoft.com/office/drawing/2014/main" id="{01439BCB-74C3-4984-8AF2-116A85B71356}"/>
            </a:ext>
          </a:extLst>
        </xdr:cNvPr>
        <xdr:cNvSpPr/>
      </xdr:nvSpPr>
      <xdr:spPr>
        <a:xfrm>
          <a:off x="3746500" y="1042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133713</xdr:rowOff>
    </xdr:from>
    <xdr:to>
      <xdr:col>15</xdr:col>
      <xdr:colOff>101600</xdr:colOff>
      <xdr:row>61</xdr:row>
      <xdr:rowOff>63863</xdr:rowOff>
    </xdr:to>
    <xdr:sp macro="" textlink="">
      <xdr:nvSpPr>
        <xdr:cNvPr id="181" name="フローチャート: 判断 180">
          <a:extLst>
            <a:ext uri="{FF2B5EF4-FFF2-40B4-BE49-F238E27FC236}">
              <a16:creationId xmlns:a16="http://schemas.microsoft.com/office/drawing/2014/main" id="{5AB36391-9C59-4848-A659-FA4E685410BF}"/>
            </a:ext>
          </a:extLst>
        </xdr:cNvPr>
        <xdr:cNvSpPr/>
      </xdr:nvSpPr>
      <xdr:spPr>
        <a:xfrm>
          <a:off x="2857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92891</xdr:rowOff>
    </xdr:from>
    <xdr:to>
      <xdr:col>10</xdr:col>
      <xdr:colOff>165100</xdr:colOff>
      <xdr:row>61</xdr:row>
      <xdr:rowOff>23041</xdr:rowOff>
    </xdr:to>
    <xdr:sp macro="" textlink="">
      <xdr:nvSpPr>
        <xdr:cNvPr id="182" name="フローチャート: 判断 181">
          <a:extLst>
            <a:ext uri="{FF2B5EF4-FFF2-40B4-BE49-F238E27FC236}">
              <a16:creationId xmlns:a16="http://schemas.microsoft.com/office/drawing/2014/main" id="{7426D828-081B-4419-89D7-1B21059A9A2E}"/>
            </a:ext>
          </a:extLst>
        </xdr:cNvPr>
        <xdr:cNvSpPr/>
      </xdr:nvSpPr>
      <xdr:spPr>
        <a:xfrm>
          <a:off x="1968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70031</xdr:rowOff>
    </xdr:from>
    <xdr:to>
      <xdr:col>6</xdr:col>
      <xdr:colOff>38100</xdr:colOff>
      <xdr:row>61</xdr:row>
      <xdr:rowOff>181</xdr:rowOff>
    </xdr:to>
    <xdr:sp macro="" textlink="">
      <xdr:nvSpPr>
        <xdr:cNvPr id="183" name="フローチャート: 判断 182">
          <a:extLst>
            <a:ext uri="{FF2B5EF4-FFF2-40B4-BE49-F238E27FC236}">
              <a16:creationId xmlns:a16="http://schemas.microsoft.com/office/drawing/2014/main" id="{F835A819-28BC-4066-B593-FE04EE840F13}"/>
            </a:ext>
          </a:extLst>
        </xdr:cNvPr>
        <xdr:cNvSpPr/>
      </xdr:nvSpPr>
      <xdr:spPr>
        <a:xfrm>
          <a:off x="1079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D1B77E94-65E2-45BA-A74A-968CC10FA95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BFABC93A-42F8-47DA-81A8-1286CFEE706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26C1D176-85DD-41BA-B9A1-993C1E34C3C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F09C06CB-2611-42E3-BD82-2E631369A3F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E7990E5E-03FA-45BF-AAD8-6058547D035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34109</xdr:rowOff>
    </xdr:from>
    <xdr:to>
      <xdr:col>24</xdr:col>
      <xdr:colOff>114300</xdr:colOff>
      <xdr:row>61</xdr:row>
      <xdr:rowOff>135709</xdr:rowOff>
    </xdr:to>
    <xdr:sp macro="" textlink="">
      <xdr:nvSpPr>
        <xdr:cNvPr id="189" name="楕円 188">
          <a:extLst>
            <a:ext uri="{FF2B5EF4-FFF2-40B4-BE49-F238E27FC236}">
              <a16:creationId xmlns:a16="http://schemas.microsoft.com/office/drawing/2014/main" id="{D1B1B243-DB57-4561-A2F8-A9BD5DE28707}"/>
            </a:ext>
          </a:extLst>
        </xdr:cNvPr>
        <xdr:cNvSpPr/>
      </xdr:nvSpPr>
      <xdr:spPr>
        <a:xfrm>
          <a:off x="4584700" y="1049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12536</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89774F49-DA83-45DD-AF4F-D071C4BC5E8A}"/>
            </a:ext>
          </a:extLst>
        </xdr:cNvPr>
        <xdr:cNvSpPr txBox="1"/>
      </xdr:nvSpPr>
      <xdr:spPr>
        <a:xfrm>
          <a:off x="4673600"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12881</xdr:rowOff>
    </xdr:from>
    <xdr:to>
      <xdr:col>20</xdr:col>
      <xdr:colOff>38100</xdr:colOff>
      <xdr:row>61</xdr:row>
      <xdr:rowOff>114481</xdr:rowOff>
    </xdr:to>
    <xdr:sp macro="" textlink="">
      <xdr:nvSpPr>
        <xdr:cNvPr id="191" name="楕円 190">
          <a:extLst>
            <a:ext uri="{FF2B5EF4-FFF2-40B4-BE49-F238E27FC236}">
              <a16:creationId xmlns:a16="http://schemas.microsoft.com/office/drawing/2014/main" id="{885D08CD-39BE-4B11-A7CF-AF03009A923E}"/>
            </a:ext>
          </a:extLst>
        </xdr:cNvPr>
        <xdr:cNvSpPr/>
      </xdr:nvSpPr>
      <xdr:spPr>
        <a:xfrm>
          <a:off x="3746500" y="1047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63681</xdr:rowOff>
    </xdr:from>
    <xdr:to>
      <xdr:col>24</xdr:col>
      <xdr:colOff>63500</xdr:colOff>
      <xdr:row>61</xdr:row>
      <xdr:rowOff>84909</xdr:rowOff>
    </xdr:to>
    <xdr:cxnSp macro="">
      <xdr:nvCxnSpPr>
        <xdr:cNvPr id="192" name="直線コネクタ 191">
          <a:extLst>
            <a:ext uri="{FF2B5EF4-FFF2-40B4-BE49-F238E27FC236}">
              <a16:creationId xmlns:a16="http://schemas.microsoft.com/office/drawing/2014/main" id="{F127B5C8-B39A-4993-AD00-B8F807B05789}"/>
            </a:ext>
          </a:extLst>
        </xdr:cNvPr>
        <xdr:cNvCxnSpPr/>
      </xdr:nvCxnSpPr>
      <xdr:spPr>
        <a:xfrm>
          <a:off x="3797300" y="10522131"/>
          <a:ext cx="8382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161472</xdr:rowOff>
    </xdr:from>
    <xdr:to>
      <xdr:col>15</xdr:col>
      <xdr:colOff>101600</xdr:colOff>
      <xdr:row>61</xdr:row>
      <xdr:rowOff>91622</xdr:rowOff>
    </xdr:to>
    <xdr:sp macro="" textlink="">
      <xdr:nvSpPr>
        <xdr:cNvPr id="193" name="楕円 192">
          <a:extLst>
            <a:ext uri="{FF2B5EF4-FFF2-40B4-BE49-F238E27FC236}">
              <a16:creationId xmlns:a16="http://schemas.microsoft.com/office/drawing/2014/main" id="{95730130-8F96-4DBD-B33F-203242CB0ACE}"/>
            </a:ext>
          </a:extLst>
        </xdr:cNvPr>
        <xdr:cNvSpPr/>
      </xdr:nvSpPr>
      <xdr:spPr>
        <a:xfrm>
          <a:off x="2857500" y="1044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40822</xdr:rowOff>
    </xdr:from>
    <xdr:to>
      <xdr:col>19</xdr:col>
      <xdr:colOff>177800</xdr:colOff>
      <xdr:row>61</xdr:row>
      <xdr:rowOff>63681</xdr:rowOff>
    </xdr:to>
    <xdr:cxnSp macro="">
      <xdr:nvCxnSpPr>
        <xdr:cNvPr id="194" name="直線コネクタ 193">
          <a:extLst>
            <a:ext uri="{FF2B5EF4-FFF2-40B4-BE49-F238E27FC236}">
              <a16:creationId xmlns:a16="http://schemas.microsoft.com/office/drawing/2014/main" id="{4ABDE6C4-6499-4225-8703-B7964F49E551}"/>
            </a:ext>
          </a:extLst>
        </xdr:cNvPr>
        <xdr:cNvCxnSpPr/>
      </xdr:nvCxnSpPr>
      <xdr:spPr>
        <a:xfrm>
          <a:off x="2908300" y="10499272"/>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148409</xdr:rowOff>
    </xdr:from>
    <xdr:to>
      <xdr:col>10</xdr:col>
      <xdr:colOff>165100</xdr:colOff>
      <xdr:row>61</xdr:row>
      <xdr:rowOff>78559</xdr:rowOff>
    </xdr:to>
    <xdr:sp macro="" textlink="">
      <xdr:nvSpPr>
        <xdr:cNvPr id="195" name="楕円 194">
          <a:extLst>
            <a:ext uri="{FF2B5EF4-FFF2-40B4-BE49-F238E27FC236}">
              <a16:creationId xmlns:a16="http://schemas.microsoft.com/office/drawing/2014/main" id="{22656AEA-18C1-4E79-8A85-A86E14529E9A}"/>
            </a:ext>
          </a:extLst>
        </xdr:cNvPr>
        <xdr:cNvSpPr/>
      </xdr:nvSpPr>
      <xdr:spPr>
        <a:xfrm>
          <a:off x="1968500" y="1043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27759</xdr:rowOff>
    </xdr:from>
    <xdr:to>
      <xdr:col>15</xdr:col>
      <xdr:colOff>50800</xdr:colOff>
      <xdr:row>61</xdr:row>
      <xdr:rowOff>40822</xdr:rowOff>
    </xdr:to>
    <xdr:cxnSp macro="">
      <xdr:nvCxnSpPr>
        <xdr:cNvPr id="196" name="直線コネクタ 195">
          <a:extLst>
            <a:ext uri="{FF2B5EF4-FFF2-40B4-BE49-F238E27FC236}">
              <a16:creationId xmlns:a16="http://schemas.microsoft.com/office/drawing/2014/main" id="{7738690C-4EDC-49A0-AF48-DC3B09535F47}"/>
            </a:ext>
          </a:extLst>
        </xdr:cNvPr>
        <xdr:cNvCxnSpPr/>
      </xdr:nvCxnSpPr>
      <xdr:spPr>
        <a:xfrm>
          <a:off x="2019300" y="1048620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122283</xdr:rowOff>
    </xdr:from>
    <xdr:to>
      <xdr:col>6</xdr:col>
      <xdr:colOff>38100</xdr:colOff>
      <xdr:row>61</xdr:row>
      <xdr:rowOff>52433</xdr:rowOff>
    </xdr:to>
    <xdr:sp macro="" textlink="">
      <xdr:nvSpPr>
        <xdr:cNvPr id="197" name="楕円 196">
          <a:extLst>
            <a:ext uri="{FF2B5EF4-FFF2-40B4-BE49-F238E27FC236}">
              <a16:creationId xmlns:a16="http://schemas.microsoft.com/office/drawing/2014/main" id="{4F395C55-5D2E-4BCE-8146-173ABDF7380B}"/>
            </a:ext>
          </a:extLst>
        </xdr:cNvPr>
        <xdr:cNvSpPr/>
      </xdr:nvSpPr>
      <xdr:spPr>
        <a:xfrm>
          <a:off x="1079500" y="1040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1633</xdr:rowOff>
    </xdr:from>
    <xdr:to>
      <xdr:col>10</xdr:col>
      <xdr:colOff>114300</xdr:colOff>
      <xdr:row>61</xdr:row>
      <xdr:rowOff>27759</xdr:rowOff>
    </xdr:to>
    <xdr:cxnSp macro="">
      <xdr:nvCxnSpPr>
        <xdr:cNvPr id="198" name="直線コネクタ 197">
          <a:extLst>
            <a:ext uri="{FF2B5EF4-FFF2-40B4-BE49-F238E27FC236}">
              <a16:creationId xmlns:a16="http://schemas.microsoft.com/office/drawing/2014/main" id="{85D37095-C35C-44DA-A99B-4DAD6E5E0761}"/>
            </a:ext>
          </a:extLst>
        </xdr:cNvPr>
        <xdr:cNvCxnSpPr/>
      </xdr:nvCxnSpPr>
      <xdr:spPr>
        <a:xfrm>
          <a:off x="1130300" y="1046008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85289</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B62AA61B-E566-489D-BABC-CE773E62F704}"/>
            </a:ext>
          </a:extLst>
        </xdr:cNvPr>
        <xdr:cNvSpPr txBox="1"/>
      </xdr:nvSpPr>
      <xdr:spPr>
        <a:xfrm>
          <a:off x="3582044" y="1020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80390</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56C338B5-35BA-494C-A707-27BB2A7753FE}"/>
            </a:ext>
          </a:extLst>
        </xdr:cNvPr>
        <xdr:cNvSpPr txBox="1"/>
      </xdr:nvSpPr>
      <xdr:spPr>
        <a:xfrm>
          <a:off x="2705744" y="1019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39568</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BBE809F4-73A9-4149-B61A-51765DB9B0FD}"/>
            </a:ext>
          </a:extLst>
        </xdr:cNvPr>
        <xdr:cNvSpPr txBox="1"/>
      </xdr:nvSpPr>
      <xdr:spPr>
        <a:xfrm>
          <a:off x="18167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16708</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50839B60-F20F-408F-96C5-D6528337678D}"/>
            </a:ext>
          </a:extLst>
        </xdr:cNvPr>
        <xdr:cNvSpPr txBox="1"/>
      </xdr:nvSpPr>
      <xdr:spPr>
        <a:xfrm>
          <a:off x="9277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105608</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A562A112-BA24-4658-9CFB-3BBCEABA78F0}"/>
            </a:ext>
          </a:extLst>
        </xdr:cNvPr>
        <xdr:cNvSpPr txBox="1"/>
      </xdr:nvSpPr>
      <xdr:spPr>
        <a:xfrm>
          <a:off x="3582044" y="1056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82749</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7F70A91D-00D0-43A0-B2D0-7A4858F529F1}"/>
            </a:ext>
          </a:extLst>
        </xdr:cNvPr>
        <xdr:cNvSpPr txBox="1"/>
      </xdr:nvSpPr>
      <xdr:spPr>
        <a:xfrm>
          <a:off x="2705744" y="1054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69686</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1E2A5D2B-29F7-4129-A62B-8CAA4E05E5AD}"/>
            </a:ext>
          </a:extLst>
        </xdr:cNvPr>
        <xdr:cNvSpPr txBox="1"/>
      </xdr:nvSpPr>
      <xdr:spPr>
        <a:xfrm>
          <a:off x="1816744" y="1052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43560</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C073C238-8D20-411A-9A29-25FCA50704B0}"/>
            </a:ext>
          </a:extLst>
        </xdr:cNvPr>
        <xdr:cNvSpPr txBox="1"/>
      </xdr:nvSpPr>
      <xdr:spPr>
        <a:xfrm>
          <a:off x="927744" y="1050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25D9B527-C534-4E9E-9645-B53F0B68E19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1D42D1D3-984A-4046-88A9-08C762272C6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E2B5A1CF-607C-4764-ABFB-B86AEECD811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36F52CA0-A5CD-4999-A92C-76E4ECE18F4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3ADB25EA-E1E0-465C-A685-87D5BDC79F7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9668E24-F76C-4139-A9D8-5E080410D5F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ACD87E92-07D5-446D-82C6-F2BBD683D52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8FBB3648-548D-408B-AE90-1C198A5C4BF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E923E2DC-37C0-4CBF-BC68-D0CE8F946C3E}"/>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8DF48B5B-99F9-4745-B177-9FA5EEAC93C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FA71620D-9A1D-4742-96BB-C0B740ECEE07}"/>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A73EA8FF-8066-4815-A3F2-DCA8EDE0832D}"/>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E9E444CE-A48C-4DD1-83C1-DCF1C2C6450E}"/>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50A7CA47-12A7-4C34-B49F-390450B45C44}"/>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8CC9BC92-7946-41A2-AE96-BCB124819B49}"/>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E7D6F145-9E69-4505-91C2-45F6CEC88B7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1AA9A022-F610-4D89-A067-D5ACF140E7B4}"/>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1D0C3909-27E3-485A-9CED-3BD2738B0426}"/>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BDF9841D-6498-4B68-B276-7BD0BDE5E3A5}"/>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F07F1212-EF34-4A73-8FDE-CC3396E54CF2}"/>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DD6720D5-5441-489D-86D7-E819769D831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7F6184F7-CECA-4BD4-ABBE-08CDFCA73D6E}"/>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B77751A3-FC45-4332-AEC7-CBCB4BC8745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13519</xdr:rowOff>
    </xdr:from>
    <xdr:to>
      <xdr:col>54</xdr:col>
      <xdr:colOff>189865</xdr:colOff>
      <xdr:row>64</xdr:row>
      <xdr:rowOff>74783</xdr:rowOff>
    </xdr:to>
    <xdr:cxnSp macro="">
      <xdr:nvCxnSpPr>
        <xdr:cNvPr id="230" name="直線コネクタ 229">
          <a:extLst>
            <a:ext uri="{FF2B5EF4-FFF2-40B4-BE49-F238E27FC236}">
              <a16:creationId xmlns:a16="http://schemas.microsoft.com/office/drawing/2014/main" id="{CE6F1906-4CD8-499A-8CF6-1B8A674063D0}"/>
            </a:ext>
          </a:extLst>
        </xdr:cNvPr>
        <xdr:cNvCxnSpPr/>
      </xdr:nvCxnSpPr>
      <xdr:spPr>
        <a:xfrm flipV="1">
          <a:off x="10476865" y="9614719"/>
          <a:ext cx="0" cy="1432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78610</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72457148-89FB-40E2-B325-4BCF14AA623B}"/>
            </a:ext>
          </a:extLst>
        </xdr:cNvPr>
        <xdr:cNvSpPr txBox="1"/>
      </xdr:nvSpPr>
      <xdr:spPr>
        <a:xfrm>
          <a:off x="10515600" y="11051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74783</xdr:rowOff>
    </xdr:from>
    <xdr:to>
      <xdr:col>55</xdr:col>
      <xdr:colOff>88900</xdr:colOff>
      <xdr:row>64</xdr:row>
      <xdr:rowOff>74783</xdr:rowOff>
    </xdr:to>
    <xdr:cxnSp macro="">
      <xdr:nvCxnSpPr>
        <xdr:cNvPr id="232" name="直線コネクタ 231">
          <a:extLst>
            <a:ext uri="{FF2B5EF4-FFF2-40B4-BE49-F238E27FC236}">
              <a16:creationId xmlns:a16="http://schemas.microsoft.com/office/drawing/2014/main" id="{9B54BEBB-52D9-4785-A472-BB30690ED9E6}"/>
            </a:ext>
          </a:extLst>
        </xdr:cNvPr>
        <xdr:cNvCxnSpPr/>
      </xdr:nvCxnSpPr>
      <xdr:spPr>
        <a:xfrm>
          <a:off x="10388600" y="1104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131646</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D1DD0CF6-A0C8-4F57-A3EF-BFB895507B27}"/>
            </a:ext>
          </a:extLst>
        </xdr:cNvPr>
        <xdr:cNvSpPr txBox="1"/>
      </xdr:nvSpPr>
      <xdr:spPr>
        <a:xfrm>
          <a:off x="10515600" y="93899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13519</xdr:rowOff>
    </xdr:from>
    <xdr:to>
      <xdr:col>55</xdr:col>
      <xdr:colOff>88900</xdr:colOff>
      <xdr:row>56</xdr:row>
      <xdr:rowOff>13519</xdr:rowOff>
    </xdr:to>
    <xdr:cxnSp macro="">
      <xdr:nvCxnSpPr>
        <xdr:cNvPr id="234" name="直線コネクタ 233">
          <a:extLst>
            <a:ext uri="{FF2B5EF4-FFF2-40B4-BE49-F238E27FC236}">
              <a16:creationId xmlns:a16="http://schemas.microsoft.com/office/drawing/2014/main" id="{337422AE-2360-4D39-B706-295106B46561}"/>
            </a:ext>
          </a:extLst>
        </xdr:cNvPr>
        <xdr:cNvCxnSpPr/>
      </xdr:nvCxnSpPr>
      <xdr:spPr>
        <a:xfrm>
          <a:off x="10388600" y="961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12454</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AC6B2030-B7A1-483D-AD4F-1C602A83D702}"/>
            </a:ext>
          </a:extLst>
        </xdr:cNvPr>
        <xdr:cNvSpPr txBox="1"/>
      </xdr:nvSpPr>
      <xdr:spPr>
        <a:xfrm>
          <a:off x="10515600" y="106423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161027</xdr:rowOff>
    </xdr:from>
    <xdr:to>
      <xdr:col>55</xdr:col>
      <xdr:colOff>50800</xdr:colOff>
      <xdr:row>63</xdr:row>
      <xdr:rowOff>91177</xdr:rowOff>
    </xdr:to>
    <xdr:sp macro="" textlink="">
      <xdr:nvSpPr>
        <xdr:cNvPr id="236" name="フローチャート: 判断 235">
          <a:extLst>
            <a:ext uri="{FF2B5EF4-FFF2-40B4-BE49-F238E27FC236}">
              <a16:creationId xmlns:a16="http://schemas.microsoft.com/office/drawing/2014/main" id="{B89AF785-4484-44A3-A6C6-D3F87EFEDF5E}"/>
            </a:ext>
          </a:extLst>
        </xdr:cNvPr>
        <xdr:cNvSpPr/>
      </xdr:nvSpPr>
      <xdr:spPr>
        <a:xfrm>
          <a:off x="10426700" y="1079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165702</xdr:rowOff>
    </xdr:from>
    <xdr:to>
      <xdr:col>50</xdr:col>
      <xdr:colOff>165100</xdr:colOff>
      <xdr:row>63</xdr:row>
      <xdr:rowOff>95852</xdr:rowOff>
    </xdr:to>
    <xdr:sp macro="" textlink="">
      <xdr:nvSpPr>
        <xdr:cNvPr id="237" name="フローチャート: 判断 236">
          <a:extLst>
            <a:ext uri="{FF2B5EF4-FFF2-40B4-BE49-F238E27FC236}">
              <a16:creationId xmlns:a16="http://schemas.microsoft.com/office/drawing/2014/main" id="{FAED31CA-77CE-4391-A4E3-1DF8DE21A464}"/>
            </a:ext>
          </a:extLst>
        </xdr:cNvPr>
        <xdr:cNvSpPr/>
      </xdr:nvSpPr>
      <xdr:spPr>
        <a:xfrm>
          <a:off x="9588500" y="10795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160336</xdr:rowOff>
    </xdr:from>
    <xdr:to>
      <xdr:col>46</xdr:col>
      <xdr:colOff>38100</xdr:colOff>
      <xdr:row>63</xdr:row>
      <xdr:rowOff>90486</xdr:rowOff>
    </xdr:to>
    <xdr:sp macro="" textlink="">
      <xdr:nvSpPr>
        <xdr:cNvPr id="238" name="フローチャート: 判断 237">
          <a:extLst>
            <a:ext uri="{FF2B5EF4-FFF2-40B4-BE49-F238E27FC236}">
              <a16:creationId xmlns:a16="http://schemas.microsoft.com/office/drawing/2014/main" id="{6EE398C8-4C25-4355-B9B3-DE55819BF303}"/>
            </a:ext>
          </a:extLst>
        </xdr:cNvPr>
        <xdr:cNvSpPr/>
      </xdr:nvSpPr>
      <xdr:spPr>
        <a:xfrm>
          <a:off x="8699500" y="1079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109991</xdr:rowOff>
    </xdr:from>
    <xdr:to>
      <xdr:col>41</xdr:col>
      <xdr:colOff>101600</xdr:colOff>
      <xdr:row>63</xdr:row>
      <xdr:rowOff>40141</xdr:rowOff>
    </xdr:to>
    <xdr:sp macro="" textlink="">
      <xdr:nvSpPr>
        <xdr:cNvPr id="239" name="フローチャート: 判断 238">
          <a:extLst>
            <a:ext uri="{FF2B5EF4-FFF2-40B4-BE49-F238E27FC236}">
              <a16:creationId xmlns:a16="http://schemas.microsoft.com/office/drawing/2014/main" id="{E94D662B-B262-41C1-9B76-029A8EA48087}"/>
            </a:ext>
          </a:extLst>
        </xdr:cNvPr>
        <xdr:cNvSpPr/>
      </xdr:nvSpPr>
      <xdr:spPr>
        <a:xfrm>
          <a:off x="7810500" y="1073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124426</xdr:rowOff>
    </xdr:from>
    <xdr:to>
      <xdr:col>36</xdr:col>
      <xdr:colOff>165100</xdr:colOff>
      <xdr:row>63</xdr:row>
      <xdr:rowOff>54576</xdr:rowOff>
    </xdr:to>
    <xdr:sp macro="" textlink="">
      <xdr:nvSpPr>
        <xdr:cNvPr id="240" name="フローチャート: 判断 239">
          <a:extLst>
            <a:ext uri="{FF2B5EF4-FFF2-40B4-BE49-F238E27FC236}">
              <a16:creationId xmlns:a16="http://schemas.microsoft.com/office/drawing/2014/main" id="{9F307C97-B7EC-4500-B146-59D046ACB0B4}"/>
            </a:ext>
          </a:extLst>
        </xdr:cNvPr>
        <xdr:cNvSpPr/>
      </xdr:nvSpPr>
      <xdr:spPr>
        <a:xfrm>
          <a:off x="6921500" y="1075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10D1CCBD-3E40-4A88-AA0F-720544D842B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416168D2-77CC-4D46-B175-297C886F9C7B}"/>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CDF2CD1B-203B-46B6-A199-0E4B0A8041A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89517DAA-6ED6-4A27-8117-5AD8B6BAD7C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551A82A8-FDF3-480E-8281-C0E19B12B0B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111821</xdr:rowOff>
    </xdr:from>
    <xdr:to>
      <xdr:col>55</xdr:col>
      <xdr:colOff>50800</xdr:colOff>
      <xdr:row>64</xdr:row>
      <xdr:rowOff>41971</xdr:rowOff>
    </xdr:to>
    <xdr:sp macro="" textlink="">
      <xdr:nvSpPr>
        <xdr:cNvPr id="246" name="楕円 245">
          <a:extLst>
            <a:ext uri="{FF2B5EF4-FFF2-40B4-BE49-F238E27FC236}">
              <a16:creationId xmlns:a16="http://schemas.microsoft.com/office/drawing/2014/main" id="{71E8C4B7-D39B-494F-A13E-CAF2723F1766}"/>
            </a:ext>
          </a:extLst>
        </xdr:cNvPr>
        <xdr:cNvSpPr/>
      </xdr:nvSpPr>
      <xdr:spPr>
        <a:xfrm>
          <a:off x="10426700" y="1091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26748</xdr:rowOff>
    </xdr:from>
    <xdr:ext cx="534377" cy="259045"/>
    <xdr:sp macro="" textlink="">
      <xdr:nvSpPr>
        <xdr:cNvPr id="247" name="【橋りょう・トンネル】&#10;一人当たり有形固定資産（償却資産）額該当値テキスト">
          <a:extLst>
            <a:ext uri="{FF2B5EF4-FFF2-40B4-BE49-F238E27FC236}">
              <a16:creationId xmlns:a16="http://schemas.microsoft.com/office/drawing/2014/main" id="{B1717972-B79E-4685-9EAA-FBEDD295B789}"/>
            </a:ext>
          </a:extLst>
        </xdr:cNvPr>
        <xdr:cNvSpPr txBox="1"/>
      </xdr:nvSpPr>
      <xdr:spPr>
        <a:xfrm>
          <a:off x="10515600" y="1082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112555</xdr:rowOff>
    </xdr:from>
    <xdr:to>
      <xdr:col>50</xdr:col>
      <xdr:colOff>165100</xdr:colOff>
      <xdr:row>64</xdr:row>
      <xdr:rowOff>42705</xdr:rowOff>
    </xdr:to>
    <xdr:sp macro="" textlink="">
      <xdr:nvSpPr>
        <xdr:cNvPr id="248" name="楕円 247">
          <a:extLst>
            <a:ext uri="{FF2B5EF4-FFF2-40B4-BE49-F238E27FC236}">
              <a16:creationId xmlns:a16="http://schemas.microsoft.com/office/drawing/2014/main" id="{AD531962-CD79-47ED-A992-ECE83E5849C6}"/>
            </a:ext>
          </a:extLst>
        </xdr:cNvPr>
        <xdr:cNvSpPr/>
      </xdr:nvSpPr>
      <xdr:spPr>
        <a:xfrm>
          <a:off x="9588500" y="1091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162621</xdr:rowOff>
    </xdr:from>
    <xdr:to>
      <xdr:col>55</xdr:col>
      <xdr:colOff>0</xdr:colOff>
      <xdr:row>63</xdr:row>
      <xdr:rowOff>163355</xdr:rowOff>
    </xdr:to>
    <xdr:cxnSp macro="">
      <xdr:nvCxnSpPr>
        <xdr:cNvPr id="249" name="直線コネクタ 248">
          <a:extLst>
            <a:ext uri="{FF2B5EF4-FFF2-40B4-BE49-F238E27FC236}">
              <a16:creationId xmlns:a16="http://schemas.microsoft.com/office/drawing/2014/main" id="{1DB9C04B-15DC-484C-BDFF-A827D362F263}"/>
            </a:ext>
          </a:extLst>
        </xdr:cNvPr>
        <xdr:cNvCxnSpPr/>
      </xdr:nvCxnSpPr>
      <xdr:spPr>
        <a:xfrm flipV="1">
          <a:off x="9639300" y="10963971"/>
          <a:ext cx="838200" cy="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113261</xdr:rowOff>
    </xdr:from>
    <xdr:to>
      <xdr:col>46</xdr:col>
      <xdr:colOff>38100</xdr:colOff>
      <xdr:row>64</xdr:row>
      <xdr:rowOff>43411</xdr:rowOff>
    </xdr:to>
    <xdr:sp macro="" textlink="">
      <xdr:nvSpPr>
        <xdr:cNvPr id="250" name="楕円 249">
          <a:extLst>
            <a:ext uri="{FF2B5EF4-FFF2-40B4-BE49-F238E27FC236}">
              <a16:creationId xmlns:a16="http://schemas.microsoft.com/office/drawing/2014/main" id="{1A4825E2-4DC8-4D81-85CA-62029EB64439}"/>
            </a:ext>
          </a:extLst>
        </xdr:cNvPr>
        <xdr:cNvSpPr/>
      </xdr:nvSpPr>
      <xdr:spPr>
        <a:xfrm>
          <a:off x="8699500" y="1091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163355</xdr:rowOff>
    </xdr:from>
    <xdr:to>
      <xdr:col>50</xdr:col>
      <xdr:colOff>114300</xdr:colOff>
      <xdr:row>63</xdr:row>
      <xdr:rowOff>164061</xdr:rowOff>
    </xdr:to>
    <xdr:cxnSp macro="">
      <xdr:nvCxnSpPr>
        <xdr:cNvPr id="251" name="直線コネクタ 250">
          <a:extLst>
            <a:ext uri="{FF2B5EF4-FFF2-40B4-BE49-F238E27FC236}">
              <a16:creationId xmlns:a16="http://schemas.microsoft.com/office/drawing/2014/main" id="{810C8253-C19F-4477-8C3C-3293DB30B9AF}"/>
            </a:ext>
          </a:extLst>
        </xdr:cNvPr>
        <xdr:cNvCxnSpPr/>
      </xdr:nvCxnSpPr>
      <xdr:spPr>
        <a:xfrm flipV="1">
          <a:off x="8750300" y="10964705"/>
          <a:ext cx="889000" cy="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114994</xdr:rowOff>
    </xdr:from>
    <xdr:to>
      <xdr:col>41</xdr:col>
      <xdr:colOff>101600</xdr:colOff>
      <xdr:row>64</xdr:row>
      <xdr:rowOff>45144</xdr:rowOff>
    </xdr:to>
    <xdr:sp macro="" textlink="">
      <xdr:nvSpPr>
        <xdr:cNvPr id="252" name="楕円 251">
          <a:extLst>
            <a:ext uri="{FF2B5EF4-FFF2-40B4-BE49-F238E27FC236}">
              <a16:creationId xmlns:a16="http://schemas.microsoft.com/office/drawing/2014/main" id="{3C093EC3-13DC-40E9-826C-EEEA92E359C3}"/>
            </a:ext>
          </a:extLst>
        </xdr:cNvPr>
        <xdr:cNvSpPr/>
      </xdr:nvSpPr>
      <xdr:spPr>
        <a:xfrm>
          <a:off x="7810500" y="1091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164061</xdr:rowOff>
    </xdr:from>
    <xdr:to>
      <xdr:col>45</xdr:col>
      <xdr:colOff>177800</xdr:colOff>
      <xdr:row>63</xdr:row>
      <xdr:rowOff>165794</xdr:rowOff>
    </xdr:to>
    <xdr:cxnSp macro="">
      <xdr:nvCxnSpPr>
        <xdr:cNvPr id="253" name="直線コネクタ 252">
          <a:extLst>
            <a:ext uri="{FF2B5EF4-FFF2-40B4-BE49-F238E27FC236}">
              <a16:creationId xmlns:a16="http://schemas.microsoft.com/office/drawing/2014/main" id="{514B32D1-2F6A-4C6E-AC0A-068754E5284E}"/>
            </a:ext>
          </a:extLst>
        </xdr:cNvPr>
        <xdr:cNvCxnSpPr/>
      </xdr:nvCxnSpPr>
      <xdr:spPr>
        <a:xfrm flipV="1">
          <a:off x="7861300" y="10965411"/>
          <a:ext cx="889000" cy="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115722</xdr:rowOff>
    </xdr:from>
    <xdr:to>
      <xdr:col>36</xdr:col>
      <xdr:colOff>165100</xdr:colOff>
      <xdr:row>64</xdr:row>
      <xdr:rowOff>45872</xdr:rowOff>
    </xdr:to>
    <xdr:sp macro="" textlink="">
      <xdr:nvSpPr>
        <xdr:cNvPr id="254" name="楕円 253">
          <a:extLst>
            <a:ext uri="{FF2B5EF4-FFF2-40B4-BE49-F238E27FC236}">
              <a16:creationId xmlns:a16="http://schemas.microsoft.com/office/drawing/2014/main" id="{A5D0E227-2B26-4A40-9D8C-86EF935508F8}"/>
            </a:ext>
          </a:extLst>
        </xdr:cNvPr>
        <xdr:cNvSpPr/>
      </xdr:nvSpPr>
      <xdr:spPr>
        <a:xfrm>
          <a:off x="6921500" y="1091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165794</xdr:rowOff>
    </xdr:from>
    <xdr:to>
      <xdr:col>41</xdr:col>
      <xdr:colOff>50800</xdr:colOff>
      <xdr:row>63</xdr:row>
      <xdr:rowOff>166522</xdr:rowOff>
    </xdr:to>
    <xdr:cxnSp macro="">
      <xdr:nvCxnSpPr>
        <xdr:cNvPr id="255" name="直線コネクタ 254">
          <a:extLst>
            <a:ext uri="{FF2B5EF4-FFF2-40B4-BE49-F238E27FC236}">
              <a16:creationId xmlns:a16="http://schemas.microsoft.com/office/drawing/2014/main" id="{BB60D2BE-4443-4F3C-8B02-1FA1695583CE}"/>
            </a:ext>
          </a:extLst>
        </xdr:cNvPr>
        <xdr:cNvCxnSpPr/>
      </xdr:nvCxnSpPr>
      <xdr:spPr>
        <a:xfrm flipV="1">
          <a:off x="6972300" y="10967144"/>
          <a:ext cx="889000" cy="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112379</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17E0A75B-0C7D-497E-BB3A-549EF50B2329}"/>
            </a:ext>
          </a:extLst>
        </xdr:cNvPr>
        <xdr:cNvSpPr txBox="1"/>
      </xdr:nvSpPr>
      <xdr:spPr>
        <a:xfrm>
          <a:off x="9327095" y="10570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107013</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77C3B155-41AF-4757-8A88-5A3817559341}"/>
            </a:ext>
          </a:extLst>
        </xdr:cNvPr>
        <xdr:cNvSpPr txBox="1"/>
      </xdr:nvSpPr>
      <xdr:spPr>
        <a:xfrm>
          <a:off x="8450795" y="10565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56668</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FFCF38B0-BE0A-4D0E-821E-F9A2A1E6C06F}"/>
            </a:ext>
          </a:extLst>
        </xdr:cNvPr>
        <xdr:cNvSpPr txBox="1"/>
      </xdr:nvSpPr>
      <xdr:spPr>
        <a:xfrm>
          <a:off x="7561795" y="10515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71103</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4D8971D5-F5AA-4DD9-A993-28C63D3A0415}"/>
            </a:ext>
          </a:extLst>
        </xdr:cNvPr>
        <xdr:cNvSpPr txBox="1"/>
      </xdr:nvSpPr>
      <xdr:spPr>
        <a:xfrm>
          <a:off x="6672795" y="10529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33832</xdr:rowOff>
    </xdr:from>
    <xdr:ext cx="534377" cy="259045"/>
    <xdr:sp macro="" textlink="">
      <xdr:nvSpPr>
        <xdr:cNvPr id="260" name="n_1mainValue【橋りょう・トンネル】&#10;一人当たり有形固定資産（償却資産）額">
          <a:extLst>
            <a:ext uri="{FF2B5EF4-FFF2-40B4-BE49-F238E27FC236}">
              <a16:creationId xmlns:a16="http://schemas.microsoft.com/office/drawing/2014/main" id="{D220CF7C-2A7B-40B0-B027-786AF89F5BFB}"/>
            </a:ext>
          </a:extLst>
        </xdr:cNvPr>
        <xdr:cNvSpPr txBox="1"/>
      </xdr:nvSpPr>
      <xdr:spPr>
        <a:xfrm>
          <a:off x="9359411" y="11006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34538</xdr:rowOff>
    </xdr:from>
    <xdr:ext cx="534377" cy="259045"/>
    <xdr:sp macro="" textlink="">
      <xdr:nvSpPr>
        <xdr:cNvPr id="261" name="n_2mainValue【橋りょう・トンネル】&#10;一人当たり有形固定資産（償却資産）額">
          <a:extLst>
            <a:ext uri="{FF2B5EF4-FFF2-40B4-BE49-F238E27FC236}">
              <a16:creationId xmlns:a16="http://schemas.microsoft.com/office/drawing/2014/main" id="{69A65D4A-DB61-478A-BC49-5F2C86B88C95}"/>
            </a:ext>
          </a:extLst>
        </xdr:cNvPr>
        <xdr:cNvSpPr txBox="1"/>
      </xdr:nvSpPr>
      <xdr:spPr>
        <a:xfrm>
          <a:off x="8483111" y="1100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36271</xdr:rowOff>
    </xdr:from>
    <xdr:ext cx="534377" cy="259045"/>
    <xdr:sp macro="" textlink="">
      <xdr:nvSpPr>
        <xdr:cNvPr id="262" name="n_3mainValue【橋りょう・トンネル】&#10;一人当たり有形固定資産（償却資産）額">
          <a:extLst>
            <a:ext uri="{FF2B5EF4-FFF2-40B4-BE49-F238E27FC236}">
              <a16:creationId xmlns:a16="http://schemas.microsoft.com/office/drawing/2014/main" id="{C1603E0D-178C-4637-B76E-0AC7CBB2B47E}"/>
            </a:ext>
          </a:extLst>
        </xdr:cNvPr>
        <xdr:cNvSpPr txBox="1"/>
      </xdr:nvSpPr>
      <xdr:spPr>
        <a:xfrm>
          <a:off x="7594111" y="11009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36999</xdr:rowOff>
    </xdr:from>
    <xdr:ext cx="534377" cy="259045"/>
    <xdr:sp macro="" textlink="">
      <xdr:nvSpPr>
        <xdr:cNvPr id="263" name="n_4mainValue【橋りょう・トンネル】&#10;一人当たり有形固定資産（償却資産）額">
          <a:extLst>
            <a:ext uri="{FF2B5EF4-FFF2-40B4-BE49-F238E27FC236}">
              <a16:creationId xmlns:a16="http://schemas.microsoft.com/office/drawing/2014/main" id="{CE180FD5-BAD4-4183-8503-DD68AF21611D}"/>
            </a:ext>
          </a:extLst>
        </xdr:cNvPr>
        <xdr:cNvSpPr txBox="1"/>
      </xdr:nvSpPr>
      <xdr:spPr>
        <a:xfrm>
          <a:off x="6705111" y="1100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8A1CBFF9-12BE-4D73-8917-743EC743740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6B0FADDB-0162-4296-9EF1-C4AB5BC4D0E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A2C48192-49E5-4219-838E-7A48F08B5A97}"/>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F5A99BB4-B67F-4668-BBFE-E8780D282D5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5B4487F7-09D6-41CE-AE9B-4331FD51F74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B7B7A17C-A063-439C-8BC6-A12205641ACA}"/>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42D42BDF-5CE9-4A9D-A54E-E9EEBFEC446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C36502A0-7B7A-440B-847F-7E0A441179BB}"/>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69C5A91A-4324-40D9-A5A3-4869C8F4EB12}"/>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6E16F1B1-8B08-4255-B8B3-ABC619E16D99}"/>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56C38411-2759-483C-9C19-1CB71D4884DF}"/>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CA3DD461-07DE-4277-969C-52706031742C}"/>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61585E97-5F9A-4ACC-876D-6BAF3BA2F155}"/>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01D4A95A-2508-47E1-A68E-86F22115B5B4}"/>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51B0F209-AD5D-471B-8C99-EC647559ED62}"/>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4C140A84-4A88-4AAA-B321-4E017FFAC507}"/>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08DB8CEF-1743-409A-BDE9-C3FF0C72D23B}"/>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6325EFED-1074-4709-A1D8-F2C3BF76B1AD}"/>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E0CE0955-F17F-4F27-9D58-0BE9A0722E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596C1994-E3CD-49E9-94AC-CC97675C6079}"/>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697B15E3-3E5C-4EDE-AF87-EABB0FF9D10B}"/>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D12F3666-5289-4C41-954F-34A5891CFB2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E95847D4-4384-4C0F-AB14-6D194C0C1F11}"/>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DEE38F95-EBD9-4D3F-82C1-F596B164A73F}"/>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66AB69BD-3BA7-44AE-9F7E-4C68D0C7C50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168729</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48171A5E-111A-4CD1-AA21-FBC5EACC52C2}"/>
            </a:ext>
          </a:extLst>
        </xdr:cNvPr>
        <xdr:cNvCxnSpPr/>
      </xdr:nvCxnSpPr>
      <xdr:spPr>
        <a:xfrm flipV="1">
          <a:off x="4634865" y="13370379"/>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ED71B67B-9738-4725-9278-81A4EECF501F}"/>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DA6445AE-B696-4760-8295-761DFB6CDA06}"/>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115406</xdr:rowOff>
    </xdr:from>
    <xdr:ext cx="340478" cy="259045"/>
    <xdr:sp macro="" textlink="">
      <xdr:nvSpPr>
        <xdr:cNvPr id="292" name="【公営住宅】&#10;有形固定資産減価償却率最大値テキスト">
          <a:extLst>
            <a:ext uri="{FF2B5EF4-FFF2-40B4-BE49-F238E27FC236}">
              <a16:creationId xmlns:a16="http://schemas.microsoft.com/office/drawing/2014/main" id="{B3C665D5-E412-4ED8-B4DC-58843134E369}"/>
            </a:ext>
          </a:extLst>
        </xdr:cNvPr>
        <xdr:cNvSpPr txBox="1"/>
      </xdr:nvSpPr>
      <xdr:spPr>
        <a:xfrm>
          <a:off x="4673600" y="1314560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168729</xdr:rowOff>
    </xdr:from>
    <xdr:to>
      <xdr:col>24</xdr:col>
      <xdr:colOff>152400</xdr:colOff>
      <xdr:row>77</xdr:row>
      <xdr:rowOff>168729</xdr:rowOff>
    </xdr:to>
    <xdr:cxnSp macro="">
      <xdr:nvCxnSpPr>
        <xdr:cNvPr id="293" name="直線コネクタ 292">
          <a:extLst>
            <a:ext uri="{FF2B5EF4-FFF2-40B4-BE49-F238E27FC236}">
              <a16:creationId xmlns:a16="http://schemas.microsoft.com/office/drawing/2014/main" id="{06D2E50E-C895-47DB-AE56-6ABCD9A2D69C}"/>
            </a:ext>
          </a:extLst>
        </xdr:cNvPr>
        <xdr:cNvCxnSpPr/>
      </xdr:nvCxnSpPr>
      <xdr:spPr>
        <a:xfrm>
          <a:off x="4546600" y="13370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6911</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21284B85-AE31-42A8-81DD-DCA6B3BD0785}"/>
            </a:ext>
          </a:extLst>
        </xdr:cNvPr>
        <xdr:cNvSpPr txBox="1"/>
      </xdr:nvSpPr>
      <xdr:spPr>
        <a:xfrm>
          <a:off x="4673600" y="14065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155484</xdr:rowOff>
    </xdr:from>
    <xdr:to>
      <xdr:col>24</xdr:col>
      <xdr:colOff>114300</xdr:colOff>
      <xdr:row>83</xdr:row>
      <xdr:rowOff>85634</xdr:rowOff>
    </xdr:to>
    <xdr:sp macro="" textlink="">
      <xdr:nvSpPr>
        <xdr:cNvPr id="295" name="フローチャート: 判断 294">
          <a:extLst>
            <a:ext uri="{FF2B5EF4-FFF2-40B4-BE49-F238E27FC236}">
              <a16:creationId xmlns:a16="http://schemas.microsoft.com/office/drawing/2014/main" id="{7C56BEEC-D96F-423B-8CBF-22832ED4AF6D}"/>
            </a:ext>
          </a:extLst>
        </xdr:cNvPr>
        <xdr:cNvSpPr/>
      </xdr:nvSpPr>
      <xdr:spPr>
        <a:xfrm>
          <a:off x="45847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140788</xdr:rowOff>
    </xdr:from>
    <xdr:to>
      <xdr:col>20</xdr:col>
      <xdr:colOff>38100</xdr:colOff>
      <xdr:row>83</xdr:row>
      <xdr:rowOff>70938</xdr:rowOff>
    </xdr:to>
    <xdr:sp macro="" textlink="">
      <xdr:nvSpPr>
        <xdr:cNvPr id="296" name="フローチャート: 判断 295">
          <a:extLst>
            <a:ext uri="{FF2B5EF4-FFF2-40B4-BE49-F238E27FC236}">
              <a16:creationId xmlns:a16="http://schemas.microsoft.com/office/drawing/2014/main" id="{2F11A936-79B5-405E-9257-EA21E3E5A712}"/>
            </a:ext>
          </a:extLst>
        </xdr:cNvPr>
        <xdr:cNvSpPr/>
      </xdr:nvSpPr>
      <xdr:spPr>
        <a:xfrm>
          <a:off x="3746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41184</xdr:rowOff>
    </xdr:from>
    <xdr:to>
      <xdr:col>15</xdr:col>
      <xdr:colOff>101600</xdr:colOff>
      <xdr:row>83</xdr:row>
      <xdr:rowOff>142784</xdr:rowOff>
    </xdr:to>
    <xdr:sp macro="" textlink="">
      <xdr:nvSpPr>
        <xdr:cNvPr id="297" name="フローチャート: 判断 296">
          <a:extLst>
            <a:ext uri="{FF2B5EF4-FFF2-40B4-BE49-F238E27FC236}">
              <a16:creationId xmlns:a16="http://schemas.microsoft.com/office/drawing/2014/main" id="{9C6B9227-C0C9-475D-8A4B-27E4243C25AD}"/>
            </a:ext>
          </a:extLst>
        </xdr:cNvPr>
        <xdr:cNvSpPr/>
      </xdr:nvSpPr>
      <xdr:spPr>
        <a:xfrm>
          <a:off x="2857500" y="1427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44450</xdr:rowOff>
    </xdr:from>
    <xdr:to>
      <xdr:col>10</xdr:col>
      <xdr:colOff>165100</xdr:colOff>
      <xdr:row>83</xdr:row>
      <xdr:rowOff>146050</xdr:rowOff>
    </xdr:to>
    <xdr:sp macro="" textlink="">
      <xdr:nvSpPr>
        <xdr:cNvPr id="298" name="フローチャート: 判断 297">
          <a:extLst>
            <a:ext uri="{FF2B5EF4-FFF2-40B4-BE49-F238E27FC236}">
              <a16:creationId xmlns:a16="http://schemas.microsoft.com/office/drawing/2014/main" id="{DD92AAA8-7561-4C02-9FDB-AE0DD2DD0015}"/>
            </a:ext>
          </a:extLst>
        </xdr:cNvPr>
        <xdr:cNvSpPr/>
      </xdr:nvSpPr>
      <xdr:spPr>
        <a:xfrm>
          <a:off x="1968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36286</xdr:rowOff>
    </xdr:from>
    <xdr:to>
      <xdr:col>6</xdr:col>
      <xdr:colOff>38100</xdr:colOff>
      <xdr:row>83</xdr:row>
      <xdr:rowOff>137886</xdr:rowOff>
    </xdr:to>
    <xdr:sp macro="" textlink="">
      <xdr:nvSpPr>
        <xdr:cNvPr id="299" name="フローチャート: 判断 298">
          <a:extLst>
            <a:ext uri="{FF2B5EF4-FFF2-40B4-BE49-F238E27FC236}">
              <a16:creationId xmlns:a16="http://schemas.microsoft.com/office/drawing/2014/main" id="{0F855C5C-ED2C-4D97-8CF7-9B2FAEEB7EA9}"/>
            </a:ext>
          </a:extLst>
        </xdr:cNvPr>
        <xdr:cNvSpPr/>
      </xdr:nvSpPr>
      <xdr:spPr>
        <a:xfrm>
          <a:off x="1079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B81CA88A-6361-44B4-9089-3C54A72063DB}"/>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CAD3097F-1F85-447C-B29F-C7BBF6D04517}"/>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6A43A952-ADC7-4ABE-A16B-3B28E4734D1A}"/>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EAA4C6BB-2BDB-4BE4-A50E-14183FD5FE0E}"/>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A7FB621D-071F-4F31-B557-4A6553C66194}"/>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57513</xdr:rowOff>
    </xdr:from>
    <xdr:to>
      <xdr:col>24</xdr:col>
      <xdr:colOff>114300</xdr:colOff>
      <xdr:row>83</xdr:row>
      <xdr:rowOff>159113</xdr:rowOff>
    </xdr:to>
    <xdr:sp macro="" textlink="">
      <xdr:nvSpPr>
        <xdr:cNvPr id="305" name="楕円 304">
          <a:extLst>
            <a:ext uri="{FF2B5EF4-FFF2-40B4-BE49-F238E27FC236}">
              <a16:creationId xmlns:a16="http://schemas.microsoft.com/office/drawing/2014/main" id="{71BB540C-B543-4F03-9E2A-00FAEC57A740}"/>
            </a:ext>
          </a:extLst>
        </xdr:cNvPr>
        <xdr:cNvSpPr/>
      </xdr:nvSpPr>
      <xdr:spPr>
        <a:xfrm>
          <a:off x="4584700" y="1428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35940</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2BF39032-9DD1-4C67-A806-331DB1A35BB0}"/>
            </a:ext>
          </a:extLst>
        </xdr:cNvPr>
        <xdr:cNvSpPr txBox="1"/>
      </xdr:nvSpPr>
      <xdr:spPr>
        <a:xfrm>
          <a:off x="4673600" y="1426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19957</xdr:rowOff>
    </xdr:from>
    <xdr:to>
      <xdr:col>20</xdr:col>
      <xdr:colOff>38100</xdr:colOff>
      <xdr:row>83</xdr:row>
      <xdr:rowOff>121557</xdr:rowOff>
    </xdr:to>
    <xdr:sp macro="" textlink="">
      <xdr:nvSpPr>
        <xdr:cNvPr id="307" name="楕円 306">
          <a:extLst>
            <a:ext uri="{FF2B5EF4-FFF2-40B4-BE49-F238E27FC236}">
              <a16:creationId xmlns:a16="http://schemas.microsoft.com/office/drawing/2014/main" id="{7CD98933-2C9E-44F1-9477-0BDFE53B350C}"/>
            </a:ext>
          </a:extLst>
        </xdr:cNvPr>
        <xdr:cNvSpPr/>
      </xdr:nvSpPr>
      <xdr:spPr>
        <a:xfrm>
          <a:off x="3746500" y="1425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70757</xdr:rowOff>
    </xdr:from>
    <xdr:to>
      <xdr:col>24</xdr:col>
      <xdr:colOff>63500</xdr:colOff>
      <xdr:row>83</xdr:row>
      <xdr:rowOff>108313</xdr:rowOff>
    </xdr:to>
    <xdr:cxnSp macro="">
      <xdr:nvCxnSpPr>
        <xdr:cNvPr id="308" name="直線コネクタ 307">
          <a:extLst>
            <a:ext uri="{FF2B5EF4-FFF2-40B4-BE49-F238E27FC236}">
              <a16:creationId xmlns:a16="http://schemas.microsoft.com/office/drawing/2014/main" id="{A967997A-E9FE-470F-BE56-DDEFE08C8075}"/>
            </a:ext>
          </a:extLst>
        </xdr:cNvPr>
        <xdr:cNvCxnSpPr/>
      </xdr:nvCxnSpPr>
      <xdr:spPr>
        <a:xfrm>
          <a:off x="3797300" y="14301107"/>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157118</xdr:rowOff>
    </xdr:from>
    <xdr:to>
      <xdr:col>15</xdr:col>
      <xdr:colOff>101600</xdr:colOff>
      <xdr:row>83</xdr:row>
      <xdr:rowOff>87268</xdr:rowOff>
    </xdr:to>
    <xdr:sp macro="" textlink="">
      <xdr:nvSpPr>
        <xdr:cNvPr id="309" name="楕円 308">
          <a:extLst>
            <a:ext uri="{FF2B5EF4-FFF2-40B4-BE49-F238E27FC236}">
              <a16:creationId xmlns:a16="http://schemas.microsoft.com/office/drawing/2014/main" id="{C3E31315-CA1D-43A7-B2E3-0BE042135B66}"/>
            </a:ext>
          </a:extLst>
        </xdr:cNvPr>
        <xdr:cNvSpPr/>
      </xdr:nvSpPr>
      <xdr:spPr>
        <a:xfrm>
          <a:off x="2857500" y="1421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36468</xdr:rowOff>
    </xdr:from>
    <xdr:to>
      <xdr:col>19</xdr:col>
      <xdr:colOff>177800</xdr:colOff>
      <xdr:row>83</xdr:row>
      <xdr:rowOff>70757</xdr:rowOff>
    </xdr:to>
    <xdr:cxnSp macro="">
      <xdr:nvCxnSpPr>
        <xdr:cNvPr id="310" name="直線コネクタ 309">
          <a:extLst>
            <a:ext uri="{FF2B5EF4-FFF2-40B4-BE49-F238E27FC236}">
              <a16:creationId xmlns:a16="http://schemas.microsoft.com/office/drawing/2014/main" id="{2F70194F-DD47-4C2A-A26A-BA21CE5555D4}"/>
            </a:ext>
          </a:extLst>
        </xdr:cNvPr>
        <xdr:cNvCxnSpPr/>
      </xdr:nvCxnSpPr>
      <xdr:spPr>
        <a:xfrm>
          <a:off x="2908300" y="14266818"/>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126093</xdr:rowOff>
    </xdr:from>
    <xdr:to>
      <xdr:col>10</xdr:col>
      <xdr:colOff>165100</xdr:colOff>
      <xdr:row>83</xdr:row>
      <xdr:rowOff>56243</xdr:rowOff>
    </xdr:to>
    <xdr:sp macro="" textlink="">
      <xdr:nvSpPr>
        <xdr:cNvPr id="311" name="楕円 310">
          <a:extLst>
            <a:ext uri="{FF2B5EF4-FFF2-40B4-BE49-F238E27FC236}">
              <a16:creationId xmlns:a16="http://schemas.microsoft.com/office/drawing/2014/main" id="{12A958BC-1B91-4E10-9316-6A9589A34ACC}"/>
            </a:ext>
          </a:extLst>
        </xdr:cNvPr>
        <xdr:cNvSpPr/>
      </xdr:nvSpPr>
      <xdr:spPr>
        <a:xfrm>
          <a:off x="1968500" y="1418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5443</xdr:rowOff>
    </xdr:from>
    <xdr:to>
      <xdr:col>15</xdr:col>
      <xdr:colOff>50800</xdr:colOff>
      <xdr:row>83</xdr:row>
      <xdr:rowOff>36468</xdr:rowOff>
    </xdr:to>
    <xdr:cxnSp macro="">
      <xdr:nvCxnSpPr>
        <xdr:cNvPr id="312" name="直線コネクタ 311">
          <a:extLst>
            <a:ext uri="{FF2B5EF4-FFF2-40B4-BE49-F238E27FC236}">
              <a16:creationId xmlns:a16="http://schemas.microsoft.com/office/drawing/2014/main" id="{F63F21DC-DF02-4697-80B9-DA91D7BA88B8}"/>
            </a:ext>
          </a:extLst>
        </xdr:cNvPr>
        <xdr:cNvCxnSpPr/>
      </xdr:nvCxnSpPr>
      <xdr:spPr>
        <a:xfrm>
          <a:off x="2019300" y="14235793"/>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91802</xdr:rowOff>
    </xdr:from>
    <xdr:to>
      <xdr:col>6</xdr:col>
      <xdr:colOff>38100</xdr:colOff>
      <xdr:row>83</xdr:row>
      <xdr:rowOff>21952</xdr:rowOff>
    </xdr:to>
    <xdr:sp macro="" textlink="">
      <xdr:nvSpPr>
        <xdr:cNvPr id="313" name="楕円 312">
          <a:extLst>
            <a:ext uri="{FF2B5EF4-FFF2-40B4-BE49-F238E27FC236}">
              <a16:creationId xmlns:a16="http://schemas.microsoft.com/office/drawing/2014/main" id="{08542654-AC0F-488C-B218-4104BE7413D6}"/>
            </a:ext>
          </a:extLst>
        </xdr:cNvPr>
        <xdr:cNvSpPr/>
      </xdr:nvSpPr>
      <xdr:spPr>
        <a:xfrm>
          <a:off x="1079500" y="1415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142602</xdr:rowOff>
    </xdr:from>
    <xdr:to>
      <xdr:col>10</xdr:col>
      <xdr:colOff>114300</xdr:colOff>
      <xdr:row>83</xdr:row>
      <xdr:rowOff>5443</xdr:rowOff>
    </xdr:to>
    <xdr:cxnSp macro="">
      <xdr:nvCxnSpPr>
        <xdr:cNvPr id="314" name="直線コネクタ 313">
          <a:extLst>
            <a:ext uri="{FF2B5EF4-FFF2-40B4-BE49-F238E27FC236}">
              <a16:creationId xmlns:a16="http://schemas.microsoft.com/office/drawing/2014/main" id="{C99F1CC4-1F75-41D6-8B25-0B47C187F9A0}"/>
            </a:ext>
          </a:extLst>
        </xdr:cNvPr>
        <xdr:cNvCxnSpPr/>
      </xdr:nvCxnSpPr>
      <xdr:spPr>
        <a:xfrm>
          <a:off x="1130300" y="14201502"/>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87465</xdr:rowOff>
    </xdr:from>
    <xdr:ext cx="405111" cy="259045"/>
    <xdr:sp macro="" textlink="">
      <xdr:nvSpPr>
        <xdr:cNvPr id="315" name="n_1aveValue【公営住宅】&#10;有形固定資産減価償却率">
          <a:extLst>
            <a:ext uri="{FF2B5EF4-FFF2-40B4-BE49-F238E27FC236}">
              <a16:creationId xmlns:a16="http://schemas.microsoft.com/office/drawing/2014/main" id="{D376952A-7948-4F5F-AA14-E93E39B9134D}"/>
            </a:ext>
          </a:extLst>
        </xdr:cNvPr>
        <xdr:cNvSpPr txBox="1"/>
      </xdr:nvSpPr>
      <xdr:spPr>
        <a:xfrm>
          <a:off x="35820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133911</xdr:rowOff>
    </xdr:from>
    <xdr:ext cx="405111" cy="259045"/>
    <xdr:sp macro="" textlink="">
      <xdr:nvSpPr>
        <xdr:cNvPr id="316" name="n_2aveValue【公営住宅】&#10;有形固定資産減価償却率">
          <a:extLst>
            <a:ext uri="{FF2B5EF4-FFF2-40B4-BE49-F238E27FC236}">
              <a16:creationId xmlns:a16="http://schemas.microsoft.com/office/drawing/2014/main" id="{5C30CF9D-5721-4F67-B545-9D82157E9562}"/>
            </a:ext>
          </a:extLst>
        </xdr:cNvPr>
        <xdr:cNvSpPr txBox="1"/>
      </xdr:nvSpPr>
      <xdr:spPr>
        <a:xfrm>
          <a:off x="2705744" y="1436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137177</xdr:rowOff>
    </xdr:from>
    <xdr:ext cx="405111" cy="259045"/>
    <xdr:sp macro="" textlink="">
      <xdr:nvSpPr>
        <xdr:cNvPr id="317" name="n_3aveValue【公営住宅】&#10;有形固定資産減価償却率">
          <a:extLst>
            <a:ext uri="{FF2B5EF4-FFF2-40B4-BE49-F238E27FC236}">
              <a16:creationId xmlns:a16="http://schemas.microsoft.com/office/drawing/2014/main" id="{581541FC-6863-4BE7-9BBA-0A512625C9A1}"/>
            </a:ext>
          </a:extLst>
        </xdr:cNvPr>
        <xdr:cNvSpPr txBox="1"/>
      </xdr:nvSpPr>
      <xdr:spPr>
        <a:xfrm>
          <a:off x="18167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129013</xdr:rowOff>
    </xdr:from>
    <xdr:ext cx="405111" cy="259045"/>
    <xdr:sp macro="" textlink="">
      <xdr:nvSpPr>
        <xdr:cNvPr id="318" name="n_4aveValue【公営住宅】&#10;有形固定資産減価償却率">
          <a:extLst>
            <a:ext uri="{FF2B5EF4-FFF2-40B4-BE49-F238E27FC236}">
              <a16:creationId xmlns:a16="http://schemas.microsoft.com/office/drawing/2014/main" id="{F151D25F-EFFA-45B6-BB93-77694E7893D6}"/>
            </a:ext>
          </a:extLst>
        </xdr:cNvPr>
        <xdr:cNvSpPr txBox="1"/>
      </xdr:nvSpPr>
      <xdr:spPr>
        <a:xfrm>
          <a:off x="927744" y="1435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112684</xdr:rowOff>
    </xdr:from>
    <xdr:ext cx="405111" cy="259045"/>
    <xdr:sp macro="" textlink="">
      <xdr:nvSpPr>
        <xdr:cNvPr id="319" name="n_1mainValue【公営住宅】&#10;有形固定資産減価償却率">
          <a:extLst>
            <a:ext uri="{FF2B5EF4-FFF2-40B4-BE49-F238E27FC236}">
              <a16:creationId xmlns:a16="http://schemas.microsoft.com/office/drawing/2014/main" id="{780B3D25-DB1D-47E9-B7DD-A26B21C96DCF}"/>
            </a:ext>
          </a:extLst>
        </xdr:cNvPr>
        <xdr:cNvSpPr txBox="1"/>
      </xdr:nvSpPr>
      <xdr:spPr>
        <a:xfrm>
          <a:off x="3582044" y="1434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103795</xdr:rowOff>
    </xdr:from>
    <xdr:ext cx="405111" cy="259045"/>
    <xdr:sp macro="" textlink="">
      <xdr:nvSpPr>
        <xdr:cNvPr id="320" name="n_2mainValue【公営住宅】&#10;有形固定資産減価償却率">
          <a:extLst>
            <a:ext uri="{FF2B5EF4-FFF2-40B4-BE49-F238E27FC236}">
              <a16:creationId xmlns:a16="http://schemas.microsoft.com/office/drawing/2014/main" id="{81B248C2-D1E1-4CE9-ACEA-EBEF8CF5FDA7}"/>
            </a:ext>
          </a:extLst>
        </xdr:cNvPr>
        <xdr:cNvSpPr txBox="1"/>
      </xdr:nvSpPr>
      <xdr:spPr>
        <a:xfrm>
          <a:off x="2705744" y="13991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72770</xdr:rowOff>
    </xdr:from>
    <xdr:ext cx="405111" cy="259045"/>
    <xdr:sp macro="" textlink="">
      <xdr:nvSpPr>
        <xdr:cNvPr id="321" name="n_3mainValue【公営住宅】&#10;有形固定資産減価償却率">
          <a:extLst>
            <a:ext uri="{FF2B5EF4-FFF2-40B4-BE49-F238E27FC236}">
              <a16:creationId xmlns:a16="http://schemas.microsoft.com/office/drawing/2014/main" id="{7158B75E-B604-42AA-9623-B73E55EB884F}"/>
            </a:ext>
          </a:extLst>
        </xdr:cNvPr>
        <xdr:cNvSpPr txBox="1"/>
      </xdr:nvSpPr>
      <xdr:spPr>
        <a:xfrm>
          <a:off x="1816744" y="1396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38479</xdr:rowOff>
    </xdr:from>
    <xdr:ext cx="405111" cy="259045"/>
    <xdr:sp macro="" textlink="">
      <xdr:nvSpPr>
        <xdr:cNvPr id="322" name="n_4mainValue【公営住宅】&#10;有形固定資産減価償却率">
          <a:extLst>
            <a:ext uri="{FF2B5EF4-FFF2-40B4-BE49-F238E27FC236}">
              <a16:creationId xmlns:a16="http://schemas.microsoft.com/office/drawing/2014/main" id="{ECD2E3FC-FA88-4160-BEE8-4CD1C5B5ECF4}"/>
            </a:ext>
          </a:extLst>
        </xdr:cNvPr>
        <xdr:cNvSpPr txBox="1"/>
      </xdr:nvSpPr>
      <xdr:spPr>
        <a:xfrm>
          <a:off x="927744" y="13925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5016BEE6-83E5-4255-9115-CB5158BEDD2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D8BAE643-7E43-4C48-A97A-54F039B49CD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D49BF38A-ED45-480F-A731-77DE1782F76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C9826DB1-06D4-4DC6-81DB-45B3D6DF23F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0B15A898-2D72-4EFD-A8B3-40D99DD3944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4BB9F2DE-37CE-43A8-9A88-93EC0AE8101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0400B6AB-3EEC-44B1-B5BB-2CAAF3E1291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DDED81E4-0EF6-4A1D-8D1C-731EBCEE7E37}"/>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A32186CD-A330-46E7-AEB2-96C2766E7C8F}"/>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4B99425B-5D71-4F56-B8D3-A7E4E9523594}"/>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09595235-CB2D-4AFC-81D1-B35DAA0264C4}"/>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9AEC4045-6C92-4D21-BE15-4C70B7F117C7}"/>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EA4BA315-5EBB-4942-A701-9F81EB6DEEC8}"/>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D553713E-A2E5-4FF0-BEA9-E1FF3EAEB29F}"/>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8693E521-ACAD-491D-93F4-8BFD5F621981}"/>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E21A0786-D874-437E-AA58-C2D15F7375E1}"/>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E82BB69C-D709-4D81-81A5-B9F8267BEFAD}"/>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35D1B61A-3819-42C9-8850-A04BC5541E87}"/>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6A68A5B5-6CFA-4781-B047-BA7FAEE01552}"/>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43F3BC7D-E3AC-4960-89D1-5995275167F9}"/>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024CE9E7-8C2E-425A-8DA1-39531FE1AC4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105080</xdr:rowOff>
    </xdr:from>
    <xdr:to>
      <xdr:col>54</xdr:col>
      <xdr:colOff>189865</xdr:colOff>
      <xdr:row>86</xdr:row>
      <xdr:rowOff>35128</xdr:rowOff>
    </xdr:to>
    <xdr:cxnSp macro="">
      <xdr:nvCxnSpPr>
        <xdr:cNvPr id="344" name="直線コネクタ 343">
          <a:extLst>
            <a:ext uri="{FF2B5EF4-FFF2-40B4-BE49-F238E27FC236}">
              <a16:creationId xmlns:a16="http://schemas.microsoft.com/office/drawing/2014/main" id="{668B3990-686C-4F10-BEC7-DDFC841202EB}"/>
            </a:ext>
          </a:extLst>
        </xdr:cNvPr>
        <xdr:cNvCxnSpPr/>
      </xdr:nvCxnSpPr>
      <xdr:spPr>
        <a:xfrm flipV="1">
          <a:off x="10476865" y="13478180"/>
          <a:ext cx="0" cy="1301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45" name="【公営住宅】&#10;一人当たり面積最小値テキスト">
          <a:extLst>
            <a:ext uri="{FF2B5EF4-FFF2-40B4-BE49-F238E27FC236}">
              <a16:creationId xmlns:a16="http://schemas.microsoft.com/office/drawing/2014/main" id="{01184F12-5CC9-4609-99C1-79B184EFE90E}"/>
            </a:ext>
          </a:extLst>
        </xdr:cNvPr>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6" name="直線コネクタ 345">
          <a:extLst>
            <a:ext uri="{FF2B5EF4-FFF2-40B4-BE49-F238E27FC236}">
              <a16:creationId xmlns:a16="http://schemas.microsoft.com/office/drawing/2014/main" id="{49B9AEC1-9681-4CFF-ABD1-44DA7B75BECC}"/>
            </a:ext>
          </a:extLst>
        </xdr:cNvPr>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51757</xdr:rowOff>
    </xdr:from>
    <xdr:ext cx="469744" cy="259045"/>
    <xdr:sp macro="" textlink="">
      <xdr:nvSpPr>
        <xdr:cNvPr id="347" name="【公営住宅】&#10;一人当たり面積最大値テキスト">
          <a:extLst>
            <a:ext uri="{FF2B5EF4-FFF2-40B4-BE49-F238E27FC236}">
              <a16:creationId xmlns:a16="http://schemas.microsoft.com/office/drawing/2014/main" id="{C483011B-8317-4331-9ED8-A5AAAF61981E}"/>
            </a:ext>
          </a:extLst>
        </xdr:cNvPr>
        <xdr:cNvSpPr txBox="1"/>
      </xdr:nvSpPr>
      <xdr:spPr>
        <a:xfrm>
          <a:off x="10515600" y="1325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105080</xdr:rowOff>
    </xdr:from>
    <xdr:to>
      <xdr:col>55</xdr:col>
      <xdr:colOff>88900</xdr:colOff>
      <xdr:row>78</xdr:row>
      <xdr:rowOff>105080</xdr:rowOff>
    </xdr:to>
    <xdr:cxnSp macro="">
      <xdr:nvCxnSpPr>
        <xdr:cNvPr id="348" name="直線コネクタ 347">
          <a:extLst>
            <a:ext uri="{FF2B5EF4-FFF2-40B4-BE49-F238E27FC236}">
              <a16:creationId xmlns:a16="http://schemas.microsoft.com/office/drawing/2014/main" id="{DBE04A17-532C-497B-8F36-D5F3EBB489CD}"/>
            </a:ext>
          </a:extLst>
        </xdr:cNvPr>
        <xdr:cNvCxnSpPr/>
      </xdr:nvCxnSpPr>
      <xdr:spPr>
        <a:xfrm>
          <a:off x="10388600" y="1347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46068</xdr:rowOff>
    </xdr:from>
    <xdr:ext cx="469744" cy="259045"/>
    <xdr:sp macro="" textlink="">
      <xdr:nvSpPr>
        <xdr:cNvPr id="349" name="【公営住宅】&#10;一人当たり面積平均値テキスト">
          <a:extLst>
            <a:ext uri="{FF2B5EF4-FFF2-40B4-BE49-F238E27FC236}">
              <a16:creationId xmlns:a16="http://schemas.microsoft.com/office/drawing/2014/main" id="{CF084D7A-E88A-4462-84B0-B6C8201460E5}"/>
            </a:ext>
          </a:extLst>
        </xdr:cNvPr>
        <xdr:cNvSpPr txBox="1"/>
      </xdr:nvSpPr>
      <xdr:spPr>
        <a:xfrm>
          <a:off x="10515600" y="144478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23191</xdr:rowOff>
    </xdr:from>
    <xdr:to>
      <xdr:col>55</xdr:col>
      <xdr:colOff>50800</xdr:colOff>
      <xdr:row>85</xdr:row>
      <xdr:rowOff>124791</xdr:rowOff>
    </xdr:to>
    <xdr:sp macro="" textlink="">
      <xdr:nvSpPr>
        <xdr:cNvPr id="350" name="フローチャート: 判断 349">
          <a:extLst>
            <a:ext uri="{FF2B5EF4-FFF2-40B4-BE49-F238E27FC236}">
              <a16:creationId xmlns:a16="http://schemas.microsoft.com/office/drawing/2014/main" id="{F84F8396-588E-4021-B281-F6692F709D45}"/>
            </a:ext>
          </a:extLst>
        </xdr:cNvPr>
        <xdr:cNvSpPr/>
      </xdr:nvSpPr>
      <xdr:spPr>
        <a:xfrm>
          <a:off x="10426700" y="1459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27991</xdr:rowOff>
    </xdr:from>
    <xdr:to>
      <xdr:col>50</xdr:col>
      <xdr:colOff>165100</xdr:colOff>
      <xdr:row>85</xdr:row>
      <xdr:rowOff>129591</xdr:rowOff>
    </xdr:to>
    <xdr:sp macro="" textlink="">
      <xdr:nvSpPr>
        <xdr:cNvPr id="351" name="フローチャート: 判断 350">
          <a:extLst>
            <a:ext uri="{FF2B5EF4-FFF2-40B4-BE49-F238E27FC236}">
              <a16:creationId xmlns:a16="http://schemas.microsoft.com/office/drawing/2014/main" id="{E1DCF40D-3BA4-4A96-A35F-9E52C672F5DE}"/>
            </a:ext>
          </a:extLst>
        </xdr:cNvPr>
        <xdr:cNvSpPr/>
      </xdr:nvSpPr>
      <xdr:spPr>
        <a:xfrm>
          <a:off x="9588500" y="1460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34162</xdr:rowOff>
    </xdr:from>
    <xdr:to>
      <xdr:col>46</xdr:col>
      <xdr:colOff>38100</xdr:colOff>
      <xdr:row>85</xdr:row>
      <xdr:rowOff>135762</xdr:rowOff>
    </xdr:to>
    <xdr:sp macro="" textlink="">
      <xdr:nvSpPr>
        <xdr:cNvPr id="352" name="フローチャート: 判断 351">
          <a:extLst>
            <a:ext uri="{FF2B5EF4-FFF2-40B4-BE49-F238E27FC236}">
              <a16:creationId xmlns:a16="http://schemas.microsoft.com/office/drawing/2014/main" id="{EA873CB7-6AAA-4065-B332-C807D10E5982}"/>
            </a:ext>
          </a:extLst>
        </xdr:cNvPr>
        <xdr:cNvSpPr/>
      </xdr:nvSpPr>
      <xdr:spPr>
        <a:xfrm>
          <a:off x="8699500" y="146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20447</xdr:rowOff>
    </xdr:from>
    <xdr:to>
      <xdr:col>41</xdr:col>
      <xdr:colOff>101600</xdr:colOff>
      <xdr:row>85</xdr:row>
      <xdr:rowOff>122047</xdr:rowOff>
    </xdr:to>
    <xdr:sp macro="" textlink="">
      <xdr:nvSpPr>
        <xdr:cNvPr id="353" name="フローチャート: 判断 352">
          <a:extLst>
            <a:ext uri="{FF2B5EF4-FFF2-40B4-BE49-F238E27FC236}">
              <a16:creationId xmlns:a16="http://schemas.microsoft.com/office/drawing/2014/main" id="{32EBF196-ECEE-4CB6-A32B-5262462D4BD6}"/>
            </a:ext>
          </a:extLst>
        </xdr:cNvPr>
        <xdr:cNvSpPr/>
      </xdr:nvSpPr>
      <xdr:spPr>
        <a:xfrm>
          <a:off x="7810500" y="14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20676</xdr:rowOff>
    </xdr:from>
    <xdr:to>
      <xdr:col>36</xdr:col>
      <xdr:colOff>165100</xdr:colOff>
      <xdr:row>85</xdr:row>
      <xdr:rowOff>122276</xdr:rowOff>
    </xdr:to>
    <xdr:sp macro="" textlink="">
      <xdr:nvSpPr>
        <xdr:cNvPr id="354" name="フローチャート: 判断 353">
          <a:extLst>
            <a:ext uri="{FF2B5EF4-FFF2-40B4-BE49-F238E27FC236}">
              <a16:creationId xmlns:a16="http://schemas.microsoft.com/office/drawing/2014/main" id="{AAC91629-9F33-4FD3-82DA-F7A075239336}"/>
            </a:ext>
          </a:extLst>
        </xdr:cNvPr>
        <xdr:cNvSpPr/>
      </xdr:nvSpPr>
      <xdr:spPr>
        <a:xfrm>
          <a:off x="6921500" y="1459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C99AFADE-31A7-4287-9B75-C68E1B445A3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1B09B2A2-5FBB-4322-AF4F-448384B8B80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6A38ACB4-70C1-466F-9D90-5C7B4F5C23C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7C47DE62-74BD-4CFE-B51D-2E55A998F08D}"/>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21443B35-CE68-44CD-A1A8-9391D170CC5D}"/>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124461</xdr:rowOff>
    </xdr:from>
    <xdr:to>
      <xdr:col>55</xdr:col>
      <xdr:colOff>50800</xdr:colOff>
      <xdr:row>86</xdr:row>
      <xdr:rowOff>54611</xdr:rowOff>
    </xdr:to>
    <xdr:sp macro="" textlink="">
      <xdr:nvSpPr>
        <xdr:cNvPr id="360" name="楕円 359">
          <a:extLst>
            <a:ext uri="{FF2B5EF4-FFF2-40B4-BE49-F238E27FC236}">
              <a16:creationId xmlns:a16="http://schemas.microsoft.com/office/drawing/2014/main" id="{D96CE5BA-371C-4082-91B5-AAD2B9864505}"/>
            </a:ext>
          </a:extLst>
        </xdr:cNvPr>
        <xdr:cNvSpPr/>
      </xdr:nvSpPr>
      <xdr:spPr>
        <a:xfrm>
          <a:off x="10426700"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39388</xdr:rowOff>
    </xdr:from>
    <xdr:ext cx="469744" cy="259045"/>
    <xdr:sp macro="" textlink="">
      <xdr:nvSpPr>
        <xdr:cNvPr id="361" name="【公営住宅】&#10;一人当たり面積該当値テキスト">
          <a:extLst>
            <a:ext uri="{FF2B5EF4-FFF2-40B4-BE49-F238E27FC236}">
              <a16:creationId xmlns:a16="http://schemas.microsoft.com/office/drawing/2014/main" id="{AA0DDD66-F43F-4450-849A-831954AD707F}"/>
            </a:ext>
          </a:extLst>
        </xdr:cNvPr>
        <xdr:cNvSpPr txBox="1"/>
      </xdr:nvSpPr>
      <xdr:spPr>
        <a:xfrm>
          <a:off x="10515600" y="1461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124918</xdr:rowOff>
    </xdr:from>
    <xdr:to>
      <xdr:col>50</xdr:col>
      <xdr:colOff>165100</xdr:colOff>
      <xdr:row>86</xdr:row>
      <xdr:rowOff>55068</xdr:rowOff>
    </xdr:to>
    <xdr:sp macro="" textlink="">
      <xdr:nvSpPr>
        <xdr:cNvPr id="362" name="楕円 361">
          <a:extLst>
            <a:ext uri="{FF2B5EF4-FFF2-40B4-BE49-F238E27FC236}">
              <a16:creationId xmlns:a16="http://schemas.microsoft.com/office/drawing/2014/main" id="{2732E003-792A-4529-8DB0-748A3902ABD6}"/>
            </a:ext>
          </a:extLst>
        </xdr:cNvPr>
        <xdr:cNvSpPr/>
      </xdr:nvSpPr>
      <xdr:spPr>
        <a:xfrm>
          <a:off x="9588500" y="1469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3811</xdr:rowOff>
    </xdr:from>
    <xdr:to>
      <xdr:col>55</xdr:col>
      <xdr:colOff>0</xdr:colOff>
      <xdr:row>86</xdr:row>
      <xdr:rowOff>4268</xdr:rowOff>
    </xdr:to>
    <xdr:cxnSp macro="">
      <xdr:nvCxnSpPr>
        <xdr:cNvPr id="363" name="直線コネクタ 362">
          <a:extLst>
            <a:ext uri="{FF2B5EF4-FFF2-40B4-BE49-F238E27FC236}">
              <a16:creationId xmlns:a16="http://schemas.microsoft.com/office/drawing/2014/main" id="{78D449A7-EBE7-411C-85C7-002FF310DBAA}"/>
            </a:ext>
          </a:extLst>
        </xdr:cNvPr>
        <xdr:cNvCxnSpPr/>
      </xdr:nvCxnSpPr>
      <xdr:spPr>
        <a:xfrm flipV="1">
          <a:off x="9639300" y="14748511"/>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125146</xdr:rowOff>
    </xdr:from>
    <xdr:to>
      <xdr:col>46</xdr:col>
      <xdr:colOff>38100</xdr:colOff>
      <xdr:row>86</xdr:row>
      <xdr:rowOff>55296</xdr:rowOff>
    </xdr:to>
    <xdr:sp macro="" textlink="">
      <xdr:nvSpPr>
        <xdr:cNvPr id="364" name="楕円 363">
          <a:extLst>
            <a:ext uri="{FF2B5EF4-FFF2-40B4-BE49-F238E27FC236}">
              <a16:creationId xmlns:a16="http://schemas.microsoft.com/office/drawing/2014/main" id="{8D462F45-3EC0-44EA-B5C7-92589D9E23D1}"/>
            </a:ext>
          </a:extLst>
        </xdr:cNvPr>
        <xdr:cNvSpPr/>
      </xdr:nvSpPr>
      <xdr:spPr>
        <a:xfrm>
          <a:off x="8699500" y="1469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4268</xdr:rowOff>
    </xdr:from>
    <xdr:to>
      <xdr:col>50</xdr:col>
      <xdr:colOff>114300</xdr:colOff>
      <xdr:row>86</xdr:row>
      <xdr:rowOff>4496</xdr:rowOff>
    </xdr:to>
    <xdr:cxnSp macro="">
      <xdr:nvCxnSpPr>
        <xdr:cNvPr id="365" name="直線コネクタ 364">
          <a:extLst>
            <a:ext uri="{FF2B5EF4-FFF2-40B4-BE49-F238E27FC236}">
              <a16:creationId xmlns:a16="http://schemas.microsoft.com/office/drawing/2014/main" id="{5BE1E231-94AB-4D8D-88C1-4610BDCBEE0B}"/>
            </a:ext>
          </a:extLst>
        </xdr:cNvPr>
        <xdr:cNvCxnSpPr/>
      </xdr:nvCxnSpPr>
      <xdr:spPr>
        <a:xfrm flipV="1">
          <a:off x="8750300" y="14748968"/>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125603</xdr:rowOff>
    </xdr:from>
    <xdr:to>
      <xdr:col>41</xdr:col>
      <xdr:colOff>101600</xdr:colOff>
      <xdr:row>86</xdr:row>
      <xdr:rowOff>55753</xdr:rowOff>
    </xdr:to>
    <xdr:sp macro="" textlink="">
      <xdr:nvSpPr>
        <xdr:cNvPr id="366" name="楕円 365">
          <a:extLst>
            <a:ext uri="{FF2B5EF4-FFF2-40B4-BE49-F238E27FC236}">
              <a16:creationId xmlns:a16="http://schemas.microsoft.com/office/drawing/2014/main" id="{6E760359-6424-46C9-9AF9-FC7610AA7C1B}"/>
            </a:ext>
          </a:extLst>
        </xdr:cNvPr>
        <xdr:cNvSpPr/>
      </xdr:nvSpPr>
      <xdr:spPr>
        <a:xfrm>
          <a:off x="7810500" y="14698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4496</xdr:rowOff>
    </xdr:from>
    <xdr:to>
      <xdr:col>45</xdr:col>
      <xdr:colOff>177800</xdr:colOff>
      <xdr:row>86</xdr:row>
      <xdr:rowOff>4953</xdr:rowOff>
    </xdr:to>
    <xdr:cxnSp macro="">
      <xdr:nvCxnSpPr>
        <xdr:cNvPr id="367" name="直線コネクタ 366">
          <a:extLst>
            <a:ext uri="{FF2B5EF4-FFF2-40B4-BE49-F238E27FC236}">
              <a16:creationId xmlns:a16="http://schemas.microsoft.com/office/drawing/2014/main" id="{336C54BC-B032-48EF-8455-439B6E638765}"/>
            </a:ext>
          </a:extLst>
        </xdr:cNvPr>
        <xdr:cNvCxnSpPr/>
      </xdr:nvCxnSpPr>
      <xdr:spPr>
        <a:xfrm flipV="1">
          <a:off x="7861300" y="14749196"/>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125831</xdr:rowOff>
    </xdr:from>
    <xdr:to>
      <xdr:col>36</xdr:col>
      <xdr:colOff>165100</xdr:colOff>
      <xdr:row>86</xdr:row>
      <xdr:rowOff>55981</xdr:rowOff>
    </xdr:to>
    <xdr:sp macro="" textlink="">
      <xdr:nvSpPr>
        <xdr:cNvPr id="368" name="楕円 367">
          <a:extLst>
            <a:ext uri="{FF2B5EF4-FFF2-40B4-BE49-F238E27FC236}">
              <a16:creationId xmlns:a16="http://schemas.microsoft.com/office/drawing/2014/main" id="{CB12398C-F6E7-4A32-9456-1E63FD9556E7}"/>
            </a:ext>
          </a:extLst>
        </xdr:cNvPr>
        <xdr:cNvSpPr/>
      </xdr:nvSpPr>
      <xdr:spPr>
        <a:xfrm>
          <a:off x="6921500" y="1469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4953</xdr:rowOff>
    </xdr:from>
    <xdr:to>
      <xdr:col>41</xdr:col>
      <xdr:colOff>50800</xdr:colOff>
      <xdr:row>86</xdr:row>
      <xdr:rowOff>5181</xdr:rowOff>
    </xdr:to>
    <xdr:cxnSp macro="">
      <xdr:nvCxnSpPr>
        <xdr:cNvPr id="369" name="直線コネクタ 368">
          <a:extLst>
            <a:ext uri="{FF2B5EF4-FFF2-40B4-BE49-F238E27FC236}">
              <a16:creationId xmlns:a16="http://schemas.microsoft.com/office/drawing/2014/main" id="{B958E4EC-BA4A-4D09-8049-CF6D118C17F1}"/>
            </a:ext>
          </a:extLst>
        </xdr:cNvPr>
        <xdr:cNvCxnSpPr/>
      </xdr:nvCxnSpPr>
      <xdr:spPr>
        <a:xfrm flipV="1">
          <a:off x="6972300" y="14749653"/>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146118</xdr:rowOff>
    </xdr:from>
    <xdr:ext cx="469744" cy="259045"/>
    <xdr:sp macro="" textlink="">
      <xdr:nvSpPr>
        <xdr:cNvPr id="370" name="n_1aveValue【公営住宅】&#10;一人当たり面積">
          <a:extLst>
            <a:ext uri="{FF2B5EF4-FFF2-40B4-BE49-F238E27FC236}">
              <a16:creationId xmlns:a16="http://schemas.microsoft.com/office/drawing/2014/main" id="{D6C7B2E5-9329-483C-BC09-975283947DC7}"/>
            </a:ext>
          </a:extLst>
        </xdr:cNvPr>
        <xdr:cNvSpPr txBox="1"/>
      </xdr:nvSpPr>
      <xdr:spPr>
        <a:xfrm>
          <a:off x="9391727" y="14376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152289</xdr:rowOff>
    </xdr:from>
    <xdr:ext cx="469744" cy="259045"/>
    <xdr:sp macro="" textlink="">
      <xdr:nvSpPr>
        <xdr:cNvPr id="371" name="n_2aveValue【公営住宅】&#10;一人当たり面積">
          <a:extLst>
            <a:ext uri="{FF2B5EF4-FFF2-40B4-BE49-F238E27FC236}">
              <a16:creationId xmlns:a16="http://schemas.microsoft.com/office/drawing/2014/main" id="{EAA00CB5-3A9D-4CC2-B288-B2E5B3B09AB1}"/>
            </a:ext>
          </a:extLst>
        </xdr:cNvPr>
        <xdr:cNvSpPr txBox="1"/>
      </xdr:nvSpPr>
      <xdr:spPr>
        <a:xfrm>
          <a:off x="8515427" y="1438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138574</xdr:rowOff>
    </xdr:from>
    <xdr:ext cx="469744" cy="259045"/>
    <xdr:sp macro="" textlink="">
      <xdr:nvSpPr>
        <xdr:cNvPr id="372" name="n_3aveValue【公営住宅】&#10;一人当たり面積">
          <a:extLst>
            <a:ext uri="{FF2B5EF4-FFF2-40B4-BE49-F238E27FC236}">
              <a16:creationId xmlns:a16="http://schemas.microsoft.com/office/drawing/2014/main" id="{3226549C-5671-4ECB-9565-71FE60D72566}"/>
            </a:ext>
          </a:extLst>
        </xdr:cNvPr>
        <xdr:cNvSpPr txBox="1"/>
      </xdr:nvSpPr>
      <xdr:spPr>
        <a:xfrm>
          <a:off x="7626427" y="1436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138803</xdr:rowOff>
    </xdr:from>
    <xdr:ext cx="469744" cy="259045"/>
    <xdr:sp macro="" textlink="">
      <xdr:nvSpPr>
        <xdr:cNvPr id="373" name="n_4aveValue【公営住宅】&#10;一人当たり面積">
          <a:extLst>
            <a:ext uri="{FF2B5EF4-FFF2-40B4-BE49-F238E27FC236}">
              <a16:creationId xmlns:a16="http://schemas.microsoft.com/office/drawing/2014/main" id="{FB7A6A02-5A43-4AD9-B9F4-9B70D7C50DBB}"/>
            </a:ext>
          </a:extLst>
        </xdr:cNvPr>
        <xdr:cNvSpPr txBox="1"/>
      </xdr:nvSpPr>
      <xdr:spPr>
        <a:xfrm>
          <a:off x="6737427" y="14369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46195</xdr:rowOff>
    </xdr:from>
    <xdr:ext cx="469744" cy="259045"/>
    <xdr:sp macro="" textlink="">
      <xdr:nvSpPr>
        <xdr:cNvPr id="374" name="n_1mainValue【公営住宅】&#10;一人当たり面積">
          <a:extLst>
            <a:ext uri="{FF2B5EF4-FFF2-40B4-BE49-F238E27FC236}">
              <a16:creationId xmlns:a16="http://schemas.microsoft.com/office/drawing/2014/main" id="{D0EE45A2-F83D-448B-A485-5CCA0A49E7BA}"/>
            </a:ext>
          </a:extLst>
        </xdr:cNvPr>
        <xdr:cNvSpPr txBox="1"/>
      </xdr:nvSpPr>
      <xdr:spPr>
        <a:xfrm>
          <a:off x="9391727" y="14790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46423</xdr:rowOff>
    </xdr:from>
    <xdr:ext cx="469744" cy="259045"/>
    <xdr:sp macro="" textlink="">
      <xdr:nvSpPr>
        <xdr:cNvPr id="375" name="n_2mainValue【公営住宅】&#10;一人当たり面積">
          <a:extLst>
            <a:ext uri="{FF2B5EF4-FFF2-40B4-BE49-F238E27FC236}">
              <a16:creationId xmlns:a16="http://schemas.microsoft.com/office/drawing/2014/main" id="{1BDBE8E9-197E-4B1A-8C87-8959CFB5D0FD}"/>
            </a:ext>
          </a:extLst>
        </xdr:cNvPr>
        <xdr:cNvSpPr txBox="1"/>
      </xdr:nvSpPr>
      <xdr:spPr>
        <a:xfrm>
          <a:off x="8515427" y="14791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46880</xdr:rowOff>
    </xdr:from>
    <xdr:ext cx="469744" cy="259045"/>
    <xdr:sp macro="" textlink="">
      <xdr:nvSpPr>
        <xdr:cNvPr id="376" name="n_3mainValue【公営住宅】&#10;一人当たり面積">
          <a:extLst>
            <a:ext uri="{FF2B5EF4-FFF2-40B4-BE49-F238E27FC236}">
              <a16:creationId xmlns:a16="http://schemas.microsoft.com/office/drawing/2014/main" id="{C3BD4E6C-0F41-4764-9BE4-85DE27354091}"/>
            </a:ext>
          </a:extLst>
        </xdr:cNvPr>
        <xdr:cNvSpPr txBox="1"/>
      </xdr:nvSpPr>
      <xdr:spPr>
        <a:xfrm>
          <a:off x="7626427" y="14791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47108</xdr:rowOff>
    </xdr:from>
    <xdr:ext cx="469744" cy="259045"/>
    <xdr:sp macro="" textlink="">
      <xdr:nvSpPr>
        <xdr:cNvPr id="377" name="n_4mainValue【公営住宅】&#10;一人当たり面積">
          <a:extLst>
            <a:ext uri="{FF2B5EF4-FFF2-40B4-BE49-F238E27FC236}">
              <a16:creationId xmlns:a16="http://schemas.microsoft.com/office/drawing/2014/main" id="{B7FA7F7C-4D00-436D-A675-278BC5528829}"/>
            </a:ext>
          </a:extLst>
        </xdr:cNvPr>
        <xdr:cNvSpPr txBox="1"/>
      </xdr:nvSpPr>
      <xdr:spPr>
        <a:xfrm>
          <a:off x="6737427" y="14791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8C356129-E637-4992-BDD6-2DCEB1405B0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684FF54C-8B4B-41F4-A9C8-2373571BE4C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DA3DCA57-0EBC-4BB4-BBFF-36B2EA90338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429A92CB-F2F6-434F-8B40-CD9B602D6A6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6C5372AC-CEED-4AD7-8792-6C861D8F48B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5791DD13-5003-4177-AA92-09D122A3F4A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FFC03AE3-62FB-41BD-839A-DDAF8AEA1F2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3B95DC4E-41DE-4235-AFA0-0774048F3CE4}"/>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861FC371-F01E-4F11-AF25-EA3138C69E1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84788F63-A981-4209-A732-A8A1FAEBF74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2D612CC5-415C-4E65-A197-83AFAD9599C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B5FA5622-7EE3-4513-97F7-9B3A8139BF86}"/>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A4B4CA05-654C-43A4-89F5-A82E5992A8F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B5EB259F-7F99-4AFF-BF0F-86A032DC0E1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6D3F974C-5455-453A-A9C3-18D229D17C3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5BAF221C-5BAC-4270-8FB3-87973FA2D717}"/>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09509881-2F7B-466A-AAB5-C50D8074488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BB0256FC-8471-4628-8684-24EB170AC73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7344A3E5-AFBB-4636-BB02-01D4F6296EC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5D433B5F-0492-4386-94A0-C493F46D049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9E02ABA6-EC04-4D5F-9EB7-9ACAF4A90AA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158196E6-94D1-4A8F-9B63-3A986CB238B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60F31DC5-ED77-42CC-8A98-BBB9AA30056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0AB71E24-F09C-4847-AC5E-2F2A6BA9D96C}"/>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8A1A8971-DAC5-4CAE-A337-7C21245DEB1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799ECCB6-C517-4F43-AD5D-CB604700C517}"/>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17FB89DA-BF2F-4BB5-B0B3-0ABA6261D84F}"/>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a:extLst>
            <a:ext uri="{FF2B5EF4-FFF2-40B4-BE49-F238E27FC236}">
              <a16:creationId xmlns:a16="http://schemas.microsoft.com/office/drawing/2014/main" id="{382384CE-EE3C-4D66-9729-490E279945AE}"/>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a:extLst>
            <a:ext uri="{FF2B5EF4-FFF2-40B4-BE49-F238E27FC236}">
              <a16:creationId xmlns:a16="http://schemas.microsoft.com/office/drawing/2014/main" id="{FE44BC60-2FB2-4995-AA10-B0A3F1548235}"/>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a:extLst>
            <a:ext uri="{FF2B5EF4-FFF2-40B4-BE49-F238E27FC236}">
              <a16:creationId xmlns:a16="http://schemas.microsoft.com/office/drawing/2014/main" id="{41DE85B0-F487-475E-A30B-542F24668DB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a:extLst>
            <a:ext uri="{FF2B5EF4-FFF2-40B4-BE49-F238E27FC236}">
              <a16:creationId xmlns:a16="http://schemas.microsoft.com/office/drawing/2014/main" id="{0723A4AF-7EE7-4583-8A06-315320803958}"/>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a:extLst>
            <a:ext uri="{FF2B5EF4-FFF2-40B4-BE49-F238E27FC236}">
              <a16:creationId xmlns:a16="http://schemas.microsoft.com/office/drawing/2014/main" id="{7D08FEE0-F34C-45E7-A63B-68EFBA7F7994}"/>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a:extLst>
            <a:ext uri="{FF2B5EF4-FFF2-40B4-BE49-F238E27FC236}">
              <a16:creationId xmlns:a16="http://schemas.microsoft.com/office/drawing/2014/main" id="{D87B3495-985A-449F-9296-80520BF443A6}"/>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a:extLst>
            <a:ext uri="{FF2B5EF4-FFF2-40B4-BE49-F238E27FC236}">
              <a16:creationId xmlns:a16="http://schemas.microsoft.com/office/drawing/2014/main" id="{8E9C7FF2-8EE5-45E5-BE28-A7B459DD9D25}"/>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a:extLst>
            <a:ext uri="{FF2B5EF4-FFF2-40B4-BE49-F238E27FC236}">
              <a16:creationId xmlns:a16="http://schemas.microsoft.com/office/drawing/2014/main" id="{5226381F-8BE8-4C2C-B032-92A75D038195}"/>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a:extLst>
            <a:ext uri="{FF2B5EF4-FFF2-40B4-BE49-F238E27FC236}">
              <a16:creationId xmlns:a16="http://schemas.microsoft.com/office/drawing/2014/main" id="{496229F2-B891-4554-987B-FD6A28D90E64}"/>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a:extLst>
            <a:ext uri="{FF2B5EF4-FFF2-40B4-BE49-F238E27FC236}">
              <a16:creationId xmlns:a16="http://schemas.microsoft.com/office/drawing/2014/main" id="{164D1C9E-2E28-4CD3-9F67-E35E23D20706}"/>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a:extLst>
            <a:ext uri="{FF2B5EF4-FFF2-40B4-BE49-F238E27FC236}">
              <a16:creationId xmlns:a16="http://schemas.microsoft.com/office/drawing/2014/main" id="{4D9E8B62-B532-4FD1-8945-AEFE6DB0DD83}"/>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a:extLst>
            <a:ext uri="{FF2B5EF4-FFF2-40B4-BE49-F238E27FC236}">
              <a16:creationId xmlns:a16="http://schemas.microsoft.com/office/drawing/2014/main" id="{58CC8673-C964-438B-B69A-E9A42561AE85}"/>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a:extLst>
            <a:ext uri="{FF2B5EF4-FFF2-40B4-BE49-F238E27FC236}">
              <a16:creationId xmlns:a16="http://schemas.microsoft.com/office/drawing/2014/main" id="{F43C3297-C9CD-4787-8B26-E22F12458CC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a:extLst>
            <a:ext uri="{FF2B5EF4-FFF2-40B4-BE49-F238E27FC236}">
              <a16:creationId xmlns:a16="http://schemas.microsoft.com/office/drawing/2014/main" id="{4A900B49-4F86-43CC-AC3E-B177224E700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152944</xdr:rowOff>
    </xdr:from>
    <xdr:to>
      <xdr:col>85</xdr:col>
      <xdr:colOff>126364</xdr:colOff>
      <xdr:row>42</xdr:row>
      <xdr:rowOff>92528</xdr:rowOff>
    </xdr:to>
    <xdr:cxnSp macro="">
      <xdr:nvCxnSpPr>
        <xdr:cNvPr id="419" name="直線コネクタ 418">
          <a:extLst>
            <a:ext uri="{FF2B5EF4-FFF2-40B4-BE49-F238E27FC236}">
              <a16:creationId xmlns:a16="http://schemas.microsoft.com/office/drawing/2014/main" id="{27ADCBDE-4BCC-4DAA-9A80-ACE0AB92DB52}"/>
            </a:ext>
          </a:extLst>
        </xdr:cNvPr>
        <xdr:cNvCxnSpPr/>
      </xdr:nvCxnSpPr>
      <xdr:spPr>
        <a:xfrm flipV="1">
          <a:off x="16318864" y="5810794"/>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0" name="【認定こども園・幼稚園・保育所】&#10;有形固定資産減価償却率最小値テキスト">
          <a:extLst>
            <a:ext uri="{FF2B5EF4-FFF2-40B4-BE49-F238E27FC236}">
              <a16:creationId xmlns:a16="http://schemas.microsoft.com/office/drawing/2014/main" id="{8B81996F-CBAF-4425-A30F-B68BB291E771}"/>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1" name="直線コネクタ 420">
          <a:extLst>
            <a:ext uri="{FF2B5EF4-FFF2-40B4-BE49-F238E27FC236}">
              <a16:creationId xmlns:a16="http://schemas.microsoft.com/office/drawing/2014/main" id="{B7042E1E-3E06-4666-A462-CE623BB89FEC}"/>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99621</xdr:rowOff>
    </xdr:from>
    <xdr:ext cx="340478" cy="259045"/>
    <xdr:sp macro="" textlink="">
      <xdr:nvSpPr>
        <xdr:cNvPr id="422" name="【認定こども園・幼稚園・保育所】&#10;有形固定資産減価償却率最大値テキスト">
          <a:extLst>
            <a:ext uri="{FF2B5EF4-FFF2-40B4-BE49-F238E27FC236}">
              <a16:creationId xmlns:a16="http://schemas.microsoft.com/office/drawing/2014/main" id="{C3A8B39B-A6ED-4115-A0AF-376D9C40AD5D}"/>
            </a:ext>
          </a:extLst>
        </xdr:cNvPr>
        <xdr:cNvSpPr txBox="1"/>
      </xdr:nvSpPr>
      <xdr:spPr>
        <a:xfrm>
          <a:off x="16357600" y="55860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152944</xdr:rowOff>
    </xdr:from>
    <xdr:to>
      <xdr:col>86</xdr:col>
      <xdr:colOff>25400</xdr:colOff>
      <xdr:row>33</xdr:row>
      <xdr:rowOff>152944</xdr:rowOff>
    </xdr:to>
    <xdr:cxnSp macro="">
      <xdr:nvCxnSpPr>
        <xdr:cNvPr id="423" name="直線コネクタ 422">
          <a:extLst>
            <a:ext uri="{FF2B5EF4-FFF2-40B4-BE49-F238E27FC236}">
              <a16:creationId xmlns:a16="http://schemas.microsoft.com/office/drawing/2014/main" id="{2749E82C-22A5-4703-8358-44027755A694}"/>
            </a:ext>
          </a:extLst>
        </xdr:cNvPr>
        <xdr:cNvCxnSpPr/>
      </xdr:nvCxnSpPr>
      <xdr:spPr>
        <a:xfrm>
          <a:off x="16230600" y="581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160581</xdr:rowOff>
    </xdr:from>
    <xdr:ext cx="405111" cy="259045"/>
    <xdr:sp macro="" textlink="">
      <xdr:nvSpPr>
        <xdr:cNvPr id="424" name="【認定こども園・幼稚園・保育所】&#10;有形固定資産減価償却率平均値テキスト">
          <a:extLst>
            <a:ext uri="{FF2B5EF4-FFF2-40B4-BE49-F238E27FC236}">
              <a16:creationId xmlns:a16="http://schemas.microsoft.com/office/drawing/2014/main" id="{C952D063-D9B0-43E0-A4FE-8E5E6C3F93AD}"/>
            </a:ext>
          </a:extLst>
        </xdr:cNvPr>
        <xdr:cNvSpPr txBox="1"/>
      </xdr:nvSpPr>
      <xdr:spPr>
        <a:xfrm>
          <a:off x="16357600" y="65042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10704</xdr:rowOff>
    </xdr:from>
    <xdr:to>
      <xdr:col>85</xdr:col>
      <xdr:colOff>177800</xdr:colOff>
      <xdr:row>38</xdr:row>
      <xdr:rowOff>112304</xdr:rowOff>
    </xdr:to>
    <xdr:sp macro="" textlink="">
      <xdr:nvSpPr>
        <xdr:cNvPr id="425" name="フローチャート: 判断 424">
          <a:extLst>
            <a:ext uri="{FF2B5EF4-FFF2-40B4-BE49-F238E27FC236}">
              <a16:creationId xmlns:a16="http://schemas.microsoft.com/office/drawing/2014/main" id="{030E682B-9679-447B-B64B-33B1E1D2F8E8}"/>
            </a:ext>
          </a:extLst>
        </xdr:cNvPr>
        <xdr:cNvSpPr/>
      </xdr:nvSpPr>
      <xdr:spPr>
        <a:xfrm>
          <a:off x="162687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154396</xdr:rowOff>
    </xdr:from>
    <xdr:to>
      <xdr:col>81</xdr:col>
      <xdr:colOff>101600</xdr:colOff>
      <xdr:row>38</xdr:row>
      <xdr:rowOff>84545</xdr:rowOff>
    </xdr:to>
    <xdr:sp macro="" textlink="">
      <xdr:nvSpPr>
        <xdr:cNvPr id="426" name="フローチャート: 判断 425">
          <a:extLst>
            <a:ext uri="{FF2B5EF4-FFF2-40B4-BE49-F238E27FC236}">
              <a16:creationId xmlns:a16="http://schemas.microsoft.com/office/drawing/2014/main" id="{AA3637ED-940A-4372-A6AB-25C6ADEF14FA}"/>
            </a:ext>
          </a:extLst>
        </xdr:cNvPr>
        <xdr:cNvSpPr/>
      </xdr:nvSpPr>
      <xdr:spPr>
        <a:xfrm>
          <a:off x="15430500" y="64980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136434</xdr:rowOff>
    </xdr:from>
    <xdr:to>
      <xdr:col>76</xdr:col>
      <xdr:colOff>165100</xdr:colOff>
      <xdr:row>38</xdr:row>
      <xdr:rowOff>66584</xdr:rowOff>
    </xdr:to>
    <xdr:sp macro="" textlink="">
      <xdr:nvSpPr>
        <xdr:cNvPr id="427" name="フローチャート: 判断 426">
          <a:extLst>
            <a:ext uri="{FF2B5EF4-FFF2-40B4-BE49-F238E27FC236}">
              <a16:creationId xmlns:a16="http://schemas.microsoft.com/office/drawing/2014/main" id="{013B45E8-D8E0-459E-B693-A9F1F0AA70CB}"/>
            </a:ext>
          </a:extLst>
        </xdr:cNvPr>
        <xdr:cNvSpPr/>
      </xdr:nvSpPr>
      <xdr:spPr>
        <a:xfrm>
          <a:off x="14541500" y="648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133169</xdr:rowOff>
    </xdr:from>
    <xdr:to>
      <xdr:col>72</xdr:col>
      <xdr:colOff>38100</xdr:colOff>
      <xdr:row>38</xdr:row>
      <xdr:rowOff>63319</xdr:rowOff>
    </xdr:to>
    <xdr:sp macro="" textlink="">
      <xdr:nvSpPr>
        <xdr:cNvPr id="428" name="フローチャート: 判断 427">
          <a:extLst>
            <a:ext uri="{FF2B5EF4-FFF2-40B4-BE49-F238E27FC236}">
              <a16:creationId xmlns:a16="http://schemas.microsoft.com/office/drawing/2014/main" id="{6064C58B-BD4A-4868-A7A8-3F18E346059F}"/>
            </a:ext>
          </a:extLst>
        </xdr:cNvPr>
        <xdr:cNvSpPr/>
      </xdr:nvSpPr>
      <xdr:spPr>
        <a:xfrm>
          <a:off x="13652500" y="647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156028</xdr:rowOff>
    </xdr:from>
    <xdr:to>
      <xdr:col>67</xdr:col>
      <xdr:colOff>101600</xdr:colOff>
      <xdr:row>38</xdr:row>
      <xdr:rowOff>86178</xdr:rowOff>
    </xdr:to>
    <xdr:sp macro="" textlink="">
      <xdr:nvSpPr>
        <xdr:cNvPr id="429" name="フローチャート: 判断 428">
          <a:extLst>
            <a:ext uri="{FF2B5EF4-FFF2-40B4-BE49-F238E27FC236}">
              <a16:creationId xmlns:a16="http://schemas.microsoft.com/office/drawing/2014/main" id="{9F9BBC31-7CD8-4C3F-9D9D-F9B7A11D0321}"/>
            </a:ext>
          </a:extLst>
        </xdr:cNvPr>
        <xdr:cNvSpPr/>
      </xdr:nvSpPr>
      <xdr:spPr>
        <a:xfrm>
          <a:off x="12763500"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318848C1-A3E1-4E85-868F-9E5DCE3B29DE}"/>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855C53BB-0BCF-464B-904C-E75405C6AD7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3EEA28A6-AC01-449E-9A9A-697E672FA36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30ADBF17-936D-4D45-B3AB-B8FA6F27B74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8519D31A-63C4-44BD-958E-E1AA4600579F}"/>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118473</xdr:rowOff>
    </xdr:from>
    <xdr:to>
      <xdr:col>85</xdr:col>
      <xdr:colOff>177800</xdr:colOff>
      <xdr:row>38</xdr:row>
      <xdr:rowOff>48623</xdr:rowOff>
    </xdr:to>
    <xdr:sp macro="" textlink="">
      <xdr:nvSpPr>
        <xdr:cNvPr id="435" name="楕円 434">
          <a:extLst>
            <a:ext uri="{FF2B5EF4-FFF2-40B4-BE49-F238E27FC236}">
              <a16:creationId xmlns:a16="http://schemas.microsoft.com/office/drawing/2014/main" id="{3639F30B-158F-471C-841A-E2DE262EF1BB}"/>
            </a:ext>
          </a:extLst>
        </xdr:cNvPr>
        <xdr:cNvSpPr/>
      </xdr:nvSpPr>
      <xdr:spPr>
        <a:xfrm>
          <a:off x="16268700" y="646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141350</xdr:rowOff>
    </xdr:from>
    <xdr:ext cx="405111" cy="259045"/>
    <xdr:sp macro="" textlink="">
      <xdr:nvSpPr>
        <xdr:cNvPr id="436" name="【認定こども園・幼稚園・保育所】&#10;有形固定資産減価償却率該当値テキスト">
          <a:extLst>
            <a:ext uri="{FF2B5EF4-FFF2-40B4-BE49-F238E27FC236}">
              <a16:creationId xmlns:a16="http://schemas.microsoft.com/office/drawing/2014/main" id="{E50ADE8F-CD1B-414D-A67F-0ADDC1876C79}"/>
            </a:ext>
          </a:extLst>
        </xdr:cNvPr>
        <xdr:cNvSpPr txBox="1"/>
      </xdr:nvSpPr>
      <xdr:spPr>
        <a:xfrm>
          <a:off x="16357600" y="6313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46627</xdr:rowOff>
    </xdr:from>
    <xdr:to>
      <xdr:col>81</xdr:col>
      <xdr:colOff>101600</xdr:colOff>
      <xdr:row>37</xdr:row>
      <xdr:rowOff>148227</xdr:rowOff>
    </xdr:to>
    <xdr:sp macro="" textlink="">
      <xdr:nvSpPr>
        <xdr:cNvPr id="437" name="楕円 436">
          <a:extLst>
            <a:ext uri="{FF2B5EF4-FFF2-40B4-BE49-F238E27FC236}">
              <a16:creationId xmlns:a16="http://schemas.microsoft.com/office/drawing/2014/main" id="{5A916973-31BE-4ED8-9E54-2426B22FF7C2}"/>
            </a:ext>
          </a:extLst>
        </xdr:cNvPr>
        <xdr:cNvSpPr/>
      </xdr:nvSpPr>
      <xdr:spPr>
        <a:xfrm>
          <a:off x="15430500" y="639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97427</xdr:rowOff>
    </xdr:from>
    <xdr:to>
      <xdr:col>85</xdr:col>
      <xdr:colOff>127000</xdr:colOff>
      <xdr:row>37</xdr:row>
      <xdr:rowOff>169273</xdr:rowOff>
    </xdr:to>
    <xdr:cxnSp macro="">
      <xdr:nvCxnSpPr>
        <xdr:cNvPr id="438" name="直線コネクタ 437">
          <a:extLst>
            <a:ext uri="{FF2B5EF4-FFF2-40B4-BE49-F238E27FC236}">
              <a16:creationId xmlns:a16="http://schemas.microsoft.com/office/drawing/2014/main" id="{F8FD6E47-A5C3-4197-B466-E5F3540937E6}"/>
            </a:ext>
          </a:extLst>
        </xdr:cNvPr>
        <xdr:cNvCxnSpPr/>
      </xdr:nvCxnSpPr>
      <xdr:spPr>
        <a:xfrm>
          <a:off x="15481300" y="6441077"/>
          <a:ext cx="8382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147864</xdr:rowOff>
    </xdr:from>
    <xdr:to>
      <xdr:col>76</xdr:col>
      <xdr:colOff>165100</xdr:colOff>
      <xdr:row>37</xdr:row>
      <xdr:rowOff>78014</xdr:rowOff>
    </xdr:to>
    <xdr:sp macro="" textlink="">
      <xdr:nvSpPr>
        <xdr:cNvPr id="439" name="楕円 438">
          <a:extLst>
            <a:ext uri="{FF2B5EF4-FFF2-40B4-BE49-F238E27FC236}">
              <a16:creationId xmlns:a16="http://schemas.microsoft.com/office/drawing/2014/main" id="{2231F0C7-E454-4EF1-977C-747FAE195EA7}"/>
            </a:ext>
          </a:extLst>
        </xdr:cNvPr>
        <xdr:cNvSpPr/>
      </xdr:nvSpPr>
      <xdr:spPr>
        <a:xfrm>
          <a:off x="14541500" y="632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27214</xdr:rowOff>
    </xdr:from>
    <xdr:to>
      <xdr:col>81</xdr:col>
      <xdr:colOff>50800</xdr:colOff>
      <xdr:row>37</xdr:row>
      <xdr:rowOff>97427</xdr:rowOff>
    </xdr:to>
    <xdr:cxnSp macro="">
      <xdr:nvCxnSpPr>
        <xdr:cNvPr id="440" name="直線コネクタ 439">
          <a:extLst>
            <a:ext uri="{FF2B5EF4-FFF2-40B4-BE49-F238E27FC236}">
              <a16:creationId xmlns:a16="http://schemas.microsoft.com/office/drawing/2014/main" id="{A9909A78-D5F9-48E6-8091-7C22840BA54A}"/>
            </a:ext>
          </a:extLst>
        </xdr:cNvPr>
        <xdr:cNvCxnSpPr/>
      </xdr:nvCxnSpPr>
      <xdr:spPr>
        <a:xfrm>
          <a:off x="14592300" y="6370864"/>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77651</xdr:rowOff>
    </xdr:from>
    <xdr:to>
      <xdr:col>72</xdr:col>
      <xdr:colOff>38100</xdr:colOff>
      <xdr:row>37</xdr:row>
      <xdr:rowOff>7801</xdr:rowOff>
    </xdr:to>
    <xdr:sp macro="" textlink="">
      <xdr:nvSpPr>
        <xdr:cNvPr id="441" name="楕円 440">
          <a:extLst>
            <a:ext uri="{FF2B5EF4-FFF2-40B4-BE49-F238E27FC236}">
              <a16:creationId xmlns:a16="http://schemas.microsoft.com/office/drawing/2014/main" id="{793A623A-D915-4543-A446-65173172DABD}"/>
            </a:ext>
          </a:extLst>
        </xdr:cNvPr>
        <xdr:cNvSpPr/>
      </xdr:nvSpPr>
      <xdr:spPr>
        <a:xfrm>
          <a:off x="13652500" y="624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128451</xdr:rowOff>
    </xdr:from>
    <xdr:to>
      <xdr:col>76</xdr:col>
      <xdr:colOff>114300</xdr:colOff>
      <xdr:row>37</xdr:row>
      <xdr:rowOff>27214</xdr:rowOff>
    </xdr:to>
    <xdr:cxnSp macro="">
      <xdr:nvCxnSpPr>
        <xdr:cNvPr id="442" name="直線コネクタ 441">
          <a:extLst>
            <a:ext uri="{FF2B5EF4-FFF2-40B4-BE49-F238E27FC236}">
              <a16:creationId xmlns:a16="http://schemas.microsoft.com/office/drawing/2014/main" id="{A703934E-1C72-4D8B-8BC5-316C18C8FDB5}"/>
            </a:ext>
          </a:extLst>
        </xdr:cNvPr>
        <xdr:cNvCxnSpPr/>
      </xdr:nvCxnSpPr>
      <xdr:spPr>
        <a:xfrm>
          <a:off x="13703300" y="6300651"/>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7439</xdr:rowOff>
    </xdr:from>
    <xdr:to>
      <xdr:col>67</xdr:col>
      <xdr:colOff>101600</xdr:colOff>
      <xdr:row>36</xdr:row>
      <xdr:rowOff>109039</xdr:rowOff>
    </xdr:to>
    <xdr:sp macro="" textlink="">
      <xdr:nvSpPr>
        <xdr:cNvPr id="443" name="楕円 442">
          <a:extLst>
            <a:ext uri="{FF2B5EF4-FFF2-40B4-BE49-F238E27FC236}">
              <a16:creationId xmlns:a16="http://schemas.microsoft.com/office/drawing/2014/main" id="{163B9ED9-A717-49EC-923B-03EDD639A117}"/>
            </a:ext>
          </a:extLst>
        </xdr:cNvPr>
        <xdr:cNvSpPr/>
      </xdr:nvSpPr>
      <xdr:spPr>
        <a:xfrm>
          <a:off x="12763500" y="617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58239</xdr:rowOff>
    </xdr:from>
    <xdr:to>
      <xdr:col>71</xdr:col>
      <xdr:colOff>177800</xdr:colOff>
      <xdr:row>36</xdr:row>
      <xdr:rowOff>128451</xdr:rowOff>
    </xdr:to>
    <xdr:cxnSp macro="">
      <xdr:nvCxnSpPr>
        <xdr:cNvPr id="444" name="直線コネクタ 443">
          <a:extLst>
            <a:ext uri="{FF2B5EF4-FFF2-40B4-BE49-F238E27FC236}">
              <a16:creationId xmlns:a16="http://schemas.microsoft.com/office/drawing/2014/main" id="{F2EFA270-1C92-41E1-A03E-697F4DA6BB41}"/>
            </a:ext>
          </a:extLst>
        </xdr:cNvPr>
        <xdr:cNvCxnSpPr/>
      </xdr:nvCxnSpPr>
      <xdr:spPr>
        <a:xfrm>
          <a:off x="12814300" y="6230439"/>
          <a:ext cx="889000" cy="7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75673</xdr:rowOff>
    </xdr:from>
    <xdr:ext cx="405111" cy="259045"/>
    <xdr:sp macro="" textlink="">
      <xdr:nvSpPr>
        <xdr:cNvPr id="445" name="n_1aveValue【認定こども園・幼稚園・保育所】&#10;有形固定資産減価償却率">
          <a:extLst>
            <a:ext uri="{FF2B5EF4-FFF2-40B4-BE49-F238E27FC236}">
              <a16:creationId xmlns:a16="http://schemas.microsoft.com/office/drawing/2014/main" id="{989FBEDA-28AB-40AE-8E21-17DDA70F38A6}"/>
            </a:ext>
          </a:extLst>
        </xdr:cNvPr>
        <xdr:cNvSpPr txBox="1"/>
      </xdr:nvSpPr>
      <xdr:spPr>
        <a:xfrm>
          <a:off x="15266044" y="659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57711</xdr:rowOff>
    </xdr:from>
    <xdr:ext cx="405111" cy="259045"/>
    <xdr:sp macro="" textlink="">
      <xdr:nvSpPr>
        <xdr:cNvPr id="446" name="n_2aveValue【認定こども園・幼稚園・保育所】&#10;有形固定資産減価償却率">
          <a:extLst>
            <a:ext uri="{FF2B5EF4-FFF2-40B4-BE49-F238E27FC236}">
              <a16:creationId xmlns:a16="http://schemas.microsoft.com/office/drawing/2014/main" id="{C6D5F6EE-0EB2-44DD-8637-37E699FFD4AA}"/>
            </a:ext>
          </a:extLst>
        </xdr:cNvPr>
        <xdr:cNvSpPr txBox="1"/>
      </xdr:nvSpPr>
      <xdr:spPr>
        <a:xfrm>
          <a:off x="14389744" y="657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54446</xdr:rowOff>
    </xdr:from>
    <xdr:ext cx="405111" cy="259045"/>
    <xdr:sp macro="" textlink="">
      <xdr:nvSpPr>
        <xdr:cNvPr id="447" name="n_3aveValue【認定こども園・幼稚園・保育所】&#10;有形固定資産減価償却率">
          <a:extLst>
            <a:ext uri="{FF2B5EF4-FFF2-40B4-BE49-F238E27FC236}">
              <a16:creationId xmlns:a16="http://schemas.microsoft.com/office/drawing/2014/main" id="{94A66929-8242-4EE8-9FAE-5A331FC4D196}"/>
            </a:ext>
          </a:extLst>
        </xdr:cNvPr>
        <xdr:cNvSpPr txBox="1"/>
      </xdr:nvSpPr>
      <xdr:spPr>
        <a:xfrm>
          <a:off x="13500744" y="656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77305</xdr:rowOff>
    </xdr:from>
    <xdr:ext cx="405111" cy="259045"/>
    <xdr:sp macro="" textlink="">
      <xdr:nvSpPr>
        <xdr:cNvPr id="448" name="n_4aveValue【認定こども園・幼稚園・保育所】&#10;有形固定資産減価償却率">
          <a:extLst>
            <a:ext uri="{FF2B5EF4-FFF2-40B4-BE49-F238E27FC236}">
              <a16:creationId xmlns:a16="http://schemas.microsoft.com/office/drawing/2014/main" id="{6E25FCBC-D2A7-44A8-9370-16996AF8443D}"/>
            </a:ext>
          </a:extLst>
        </xdr:cNvPr>
        <xdr:cNvSpPr txBox="1"/>
      </xdr:nvSpPr>
      <xdr:spPr>
        <a:xfrm>
          <a:off x="12611744" y="659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164754</xdr:rowOff>
    </xdr:from>
    <xdr:ext cx="405111" cy="259045"/>
    <xdr:sp macro="" textlink="">
      <xdr:nvSpPr>
        <xdr:cNvPr id="449" name="n_1mainValue【認定こども園・幼稚園・保育所】&#10;有形固定資産減価償却率">
          <a:extLst>
            <a:ext uri="{FF2B5EF4-FFF2-40B4-BE49-F238E27FC236}">
              <a16:creationId xmlns:a16="http://schemas.microsoft.com/office/drawing/2014/main" id="{8E7DAC71-E33A-48CA-AF55-47D565CD60C4}"/>
            </a:ext>
          </a:extLst>
        </xdr:cNvPr>
        <xdr:cNvSpPr txBox="1"/>
      </xdr:nvSpPr>
      <xdr:spPr>
        <a:xfrm>
          <a:off x="15266044" y="616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94541</xdr:rowOff>
    </xdr:from>
    <xdr:ext cx="405111" cy="259045"/>
    <xdr:sp macro="" textlink="">
      <xdr:nvSpPr>
        <xdr:cNvPr id="450" name="n_2mainValue【認定こども園・幼稚園・保育所】&#10;有形固定資産減価償却率">
          <a:extLst>
            <a:ext uri="{FF2B5EF4-FFF2-40B4-BE49-F238E27FC236}">
              <a16:creationId xmlns:a16="http://schemas.microsoft.com/office/drawing/2014/main" id="{D616D0D1-186E-4607-8003-A9982A29FD32}"/>
            </a:ext>
          </a:extLst>
        </xdr:cNvPr>
        <xdr:cNvSpPr txBox="1"/>
      </xdr:nvSpPr>
      <xdr:spPr>
        <a:xfrm>
          <a:off x="14389744" y="609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24328</xdr:rowOff>
    </xdr:from>
    <xdr:ext cx="405111" cy="259045"/>
    <xdr:sp macro="" textlink="">
      <xdr:nvSpPr>
        <xdr:cNvPr id="451" name="n_3mainValue【認定こども園・幼稚園・保育所】&#10;有形固定資産減価償却率">
          <a:extLst>
            <a:ext uri="{FF2B5EF4-FFF2-40B4-BE49-F238E27FC236}">
              <a16:creationId xmlns:a16="http://schemas.microsoft.com/office/drawing/2014/main" id="{7E1503B0-63FC-417D-84A4-E3CF96EAB4C9}"/>
            </a:ext>
          </a:extLst>
        </xdr:cNvPr>
        <xdr:cNvSpPr txBox="1"/>
      </xdr:nvSpPr>
      <xdr:spPr>
        <a:xfrm>
          <a:off x="13500744" y="602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125566</xdr:rowOff>
    </xdr:from>
    <xdr:ext cx="405111" cy="259045"/>
    <xdr:sp macro="" textlink="">
      <xdr:nvSpPr>
        <xdr:cNvPr id="452" name="n_4mainValue【認定こども園・幼稚園・保育所】&#10;有形固定資産減価償却率">
          <a:extLst>
            <a:ext uri="{FF2B5EF4-FFF2-40B4-BE49-F238E27FC236}">
              <a16:creationId xmlns:a16="http://schemas.microsoft.com/office/drawing/2014/main" id="{EE9A3FCF-1234-48F1-A340-1A05446E6A68}"/>
            </a:ext>
          </a:extLst>
        </xdr:cNvPr>
        <xdr:cNvSpPr txBox="1"/>
      </xdr:nvSpPr>
      <xdr:spPr>
        <a:xfrm>
          <a:off x="12611744" y="5954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id="{825A77C5-EBA4-4DD9-86B2-3DAC33214D0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id="{3C079013-A57F-411D-9871-15CD24968DC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id="{A6BB9742-DDC7-4393-9DA4-E3F79A4E40A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id="{A7437275-20A4-405E-A2B4-628EFFB1630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id="{CA596FB7-D302-455F-845D-06623D36663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id="{ED5B1E27-6533-48EC-91D6-0A425EF8A5F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id="{BFE1A572-B961-43F1-A8BA-257CBA3CDA2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id="{AF89176C-F57F-49AD-8D7F-B9CDA78A9DF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id="{08DFAE7E-4F23-4B72-A4B7-82177726433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960B50CC-C63F-46EB-BFA5-BA5EA9DC6FEF}"/>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a:extLst>
            <a:ext uri="{FF2B5EF4-FFF2-40B4-BE49-F238E27FC236}">
              <a16:creationId xmlns:a16="http://schemas.microsoft.com/office/drawing/2014/main" id="{1440A88B-0D73-4EF5-9D6E-FA5405FD71A5}"/>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4" name="テキスト ボックス 463">
          <a:extLst>
            <a:ext uri="{FF2B5EF4-FFF2-40B4-BE49-F238E27FC236}">
              <a16:creationId xmlns:a16="http://schemas.microsoft.com/office/drawing/2014/main" id="{2888EC94-2790-4DF0-8D7C-168B403ADDA9}"/>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a:extLst>
            <a:ext uri="{FF2B5EF4-FFF2-40B4-BE49-F238E27FC236}">
              <a16:creationId xmlns:a16="http://schemas.microsoft.com/office/drawing/2014/main" id="{4F04946E-CA59-4191-AB59-CD3D8B7CFB39}"/>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6" name="テキスト ボックス 465">
          <a:extLst>
            <a:ext uri="{FF2B5EF4-FFF2-40B4-BE49-F238E27FC236}">
              <a16:creationId xmlns:a16="http://schemas.microsoft.com/office/drawing/2014/main" id="{B664F577-EB14-4483-9997-9272E208AEFC}"/>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a:extLst>
            <a:ext uri="{FF2B5EF4-FFF2-40B4-BE49-F238E27FC236}">
              <a16:creationId xmlns:a16="http://schemas.microsoft.com/office/drawing/2014/main" id="{34FB92F4-60D2-40EB-8819-CC4527CEE85E}"/>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8" name="テキスト ボックス 467">
          <a:extLst>
            <a:ext uri="{FF2B5EF4-FFF2-40B4-BE49-F238E27FC236}">
              <a16:creationId xmlns:a16="http://schemas.microsoft.com/office/drawing/2014/main" id="{0361DBC7-8678-4FBA-99B4-4F8683215A29}"/>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a:extLst>
            <a:ext uri="{FF2B5EF4-FFF2-40B4-BE49-F238E27FC236}">
              <a16:creationId xmlns:a16="http://schemas.microsoft.com/office/drawing/2014/main" id="{0E5DD00B-5A48-48D4-8445-F89930188AA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0" name="テキスト ボックス 469">
          <a:extLst>
            <a:ext uri="{FF2B5EF4-FFF2-40B4-BE49-F238E27FC236}">
              <a16:creationId xmlns:a16="http://schemas.microsoft.com/office/drawing/2014/main" id="{74FF297A-9057-4D67-9A6B-C7DA8E2A26AB}"/>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67CB4107-137F-4DB4-97F9-FEF549862B6D}"/>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96638D1E-7B74-49C0-8B19-B347CE34DAFB}"/>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E11F855D-6E9B-472C-84C4-86182F35799C}"/>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119634</xdr:rowOff>
    </xdr:from>
    <xdr:to>
      <xdr:col>116</xdr:col>
      <xdr:colOff>62864</xdr:colOff>
      <xdr:row>41</xdr:row>
      <xdr:rowOff>115062</xdr:rowOff>
    </xdr:to>
    <xdr:cxnSp macro="">
      <xdr:nvCxnSpPr>
        <xdr:cNvPr id="474" name="直線コネクタ 473">
          <a:extLst>
            <a:ext uri="{FF2B5EF4-FFF2-40B4-BE49-F238E27FC236}">
              <a16:creationId xmlns:a16="http://schemas.microsoft.com/office/drawing/2014/main" id="{E8C3F4D1-3AE8-4B6D-A2F3-4FCF3BF4F7F0}"/>
            </a:ext>
          </a:extLst>
        </xdr:cNvPr>
        <xdr:cNvCxnSpPr/>
      </xdr:nvCxnSpPr>
      <xdr:spPr>
        <a:xfrm flipV="1">
          <a:off x="22160864" y="5948934"/>
          <a:ext cx="0" cy="1195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8AB85881-4F79-427D-8EED-E6D5F11E67E5}"/>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6" name="直線コネクタ 475">
          <a:extLst>
            <a:ext uri="{FF2B5EF4-FFF2-40B4-BE49-F238E27FC236}">
              <a16:creationId xmlns:a16="http://schemas.microsoft.com/office/drawing/2014/main" id="{BB53BA8A-83BA-45CD-8A07-F183E93557F8}"/>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66311</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9CA5F842-0E85-4DC8-9A77-79BFBB5FED42}"/>
            </a:ext>
          </a:extLst>
        </xdr:cNvPr>
        <xdr:cNvSpPr txBox="1"/>
      </xdr:nvSpPr>
      <xdr:spPr>
        <a:xfrm>
          <a:off x="22199600" y="5724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119634</xdr:rowOff>
    </xdr:from>
    <xdr:to>
      <xdr:col>116</xdr:col>
      <xdr:colOff>152400</xdr:colOff>
      <xdr:row>34</xdr:row>
      <xdr:rowOff>119634</xdr:rowOff>
    </xdr:to>
    <xdr:cxnSp macro="">
      <xdr:nvCxnSpPr>
        <xdr:cNvPr id="478" name="直線コネクタ 477">
          <a:extLst>
            <a:ext uri="{FF2B5EF4-FFF2-40B4-BE49-F238E27FC236}">
              <a16:creationId xmlns:a16="http://schemas.microsoft.com/office/drawing/2014/main" id="{408D7788-D9B4-4D87-8042-E52BD1BB68A1}"/>
            </a:ext>
          </a:extLst>
        </xdr:cNvPr>
        <xdr:cNvCxnSpPr/>
      </xdr:nvCxnSpPr>
      <xdr:spPr>
        <a:xfrm>
          <a:off x="22072600" y="5948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4843</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618B64A6-C44E-4C9D-B997-B48167B3DDE9}"/>
            </a:ext>
          </a:extLst>
        </xdr:cNvPr>
        <xdr:cNvSpPr txBox="1"/>
      </xdr:nvSpPr>
      <xdr:spPr>
        <a:xfrm>
          <a:off x="22199600" y="66913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153416</xdr:rowOff>
    </xdr:from>
    <xdr:to>
      <xdr:col>116</xdr:col>
      <xdr:colOff>114300</xdr:colOff>
      <xdr:row>40</xdr:row>
      <xdr:rowOff>83566</xdr:rowOff>
    </xdr:to>
    <xdr:sp macro="" textlink="">
      <xdr:nvSpPr>
        <xdr:cNvPr id="480" name="フローチャート: 判断 479">
          <a:extLst>
            <a:ext uri="{FF2B5EF4-FFF2-40B4-BE49-F238E27FC236}">
              <a16:creationId xmlns:a16="http://schemas.microsoft.com/office/drawing/2014/main" id="{3DD1F948-762D-4250-A0F7-F4681C344C07}"/>
            </a:ext>
          </a:extLst>
        </xdr:cNvPr>
        <xdr:cNvSpPr/>
      </xdr:nvSpPr>
      <xdr:spPr>
        <a:xfrm>
          <a:off x="22110700" y="683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146558</xdr:rowOff>
    </xdr:from>
    <xdr:to>
      <xdr:col>112</xdr:col>
      <xdr:colOff>38100</xdr:colOff>
      <xdr:row>40</xdr:row>
      <xdr:rowOff>76708</xdr:rowOff>
    </xdr:to>
    <xdr:sp macro="" textlink="">
      <xdr:nvSpPr>
        <xdr:cNvPr id="481" name="フローチャート: 判断 480">
          <a:extLst>
            <a:ext uri="{FF2B5EF4-FFF2-40B4-BE49-F238E27FC236}">
              <a16:creationId xmlns:a16="http://schemas.microsoft.com/office/drawing/2014/main" id="{F0258FF6-8C45-4D7D-9A46-B104929E42A1}"/>
            </a:ext>
          </a:extLst>
        </xdr:cNvPr>
        <xdr:cNvSpPr/>
      </xdr:nvSpPr>
      <xdr:spPr>
        <a:xfrm>
          <a:off x="212725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139700</xdr:rowOff>
    </xdr:from>
    <xdr:to>
      <xdr:col>107</xdr:col>
      <xdr:colOff>101600</xdr:colOff>
      <xdr:row>40</xdr:row>
      <xdr:rowOff>69850</xdr:rowOff>
    </xdr:to>
    <xdr:sp macro="" textlink="">
      <xdr:nvSpPr>
        <xdr:cNvPr id="482" name="フローチャート: 判断 481">
          <a:extLst>
            <a:ext uri="{FF2B5EF4-FFF2-40B4-BE49-F238E27FC236}">
              <a16:creationId xmlns:a16="http://schemas.microsoft.com/office/drawing/2014/main" id="{50EE9A9B-5B82-47F9-A8DC-F9293B4AA361}"/>
            </a:ext>
          </a:extLst>
        </xdr:cNvPr>
        <xdr:cNvSpPr/>
      </xdr:nvSpPr>
      <xdr:spPr>
        <a:xfrm>
          <a:off x="20383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121412</xdr:rowOff>
    </xdr:from>
    <xdr:to>
      <xdr:col>102</xdr:col>
      <xdr:colOff>165100</xdr:colOff>
      <xdr:row>40</xdr:row>
      <xdr:rowOff>51562</xdr:rowOff>
    </xdr:to>
    <xdr:sp macro="" textlink="">
      <xdr:nvSpPr>
        <xdr:cNvPr id="483" name="フローチャート: 判断 482">
          <a:extLst>
            <a:ext uri="{FF2B5EF4-FFF2-40B4-BE49-F238E27FC236}">
              <a16:creationId xmlns:a16="http://schemas.microsoft.com/office/drawing/2014/main" id="{9F894DA1-E9D6-467E-8CDA-91B5B7F2B165}"/>
            </a:ext>
          </a:extLst>
        </xdr:cNvPr>
        <xdr:cNvSpPr/>
      </xdr:nvSpPr>
      <xdr:spPr>
        <a:xfrm>
          <a:off x="19494500" y="680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132842</xdr:rowOff>
    </xdr:from>
    <xdr:to>
      <xdr:col>98</xdr:col>
      <xdr:colOff>38100</xdr:colOff>
      <xdr:row>40</xdr:row>
      <xdr:rowOff>62992</xdr:rowOff>
    </xdr:to>
    <xdr:sp macro="" textlink="">
      <xdr:nvSpPr>
        <xdr:cNvPr id="484" name="フローチャート: 判断 483">
          <a:extLst>
            <a:ext uri="{FF2B5EF4-FFF2-40B4-BE49-F238E27FC236}">
              <a16:creationId xmlns:a16="http://schemas.microsoft.com/office/drawing/2014/main" id="{69AD336E-60C9-4FAB-B644-B96CCEF1BFF0}"/>
            </a:ext>
          </a:extLst>
        </xdr:cNvPr>
        <xdr:cNvSpPr/>
      </xdr:nvSpPr>
      <xdr:spPr>
        <a:xfrm>
          <a:off x="18605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4A972523-DFC9-4C34-9E8A-6128FF51069F}"/>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49994E93-E98A-4362-9451-CDDAE621C14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39733C18-658E-41F4-8F21-40B8BEFE544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8B65A090-B014-4979-9D59-B1C5D2D76459}"/>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98487C34-EDEC-4207-8861-9643D4E6E85E}"/>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128270</xdr:rowOff>
    </xdr:from>
    <xdr:to>
      <xdr:col>116</xdr:col>
      <xdr:colOff>114300</xdr:colOff>
      <xdr:row>41</xdr:row>
      <xdr:rowOff>58420</xdr:rowOff>
    </xdr:to>
    <xdr:sp macro="" textlink="">
      <xdr:nvSpPr>
        <xdr:cNvPr id="490" name="楕円 489">
          <a:extLst>
            <a:ext uri="{FF2B5EF4-FFF2-40B4-BE49-F238E27FC236}">
              <a16:creationId xmlns:a16="http://schemas.microsoft.com/office/drawing/2014/main" id="{05FDC208-E9C9-45EA-93F1-E01C528F2C27}"/>
            </a:ext>
          </a:extLst>
        </xdr:cNvPr>
        <xdr:cNvSpPr/>
      </xdr:nvSpPr>
      <xdr:spPr>
        <a:xfrm>
          <a:off x="22110700" y="698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43197</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4E9C027D-1C50-46D0-833C-139D29BB4EC3}"/>
            </a:ext>
          </a:extLst>
        </xdr:cNvPr>
        <xdr:cNvSpPr txBox="1"/>
      </xdr:nvSpPr>
      <xdr:spPr>
        <a:xfrm>
          <a:off x="22199600" y="690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128270</xdr:rowOff>
    </xdr:from>
    <xdr:to>
      <xdr:col>112</xdr:col>
      <xdr:colOff>38100</xdr:colOff>
      <xdr:row>41</xdr:row>
      <xdr:rowOff>58420</xdr:rowOff>
    </xdr:to>
    <xdr:sp macro="" textlink="">
      <xdr:nvSpPr>
        <xdr:cNvPr id="492" name="楕円 491">
          <a:extLst>
            <a:ext uri="{FF2B5EF4-FFF2-40B4-BE49-F238E27FC236}">
              <a16:creationId xmlns:a16="http://schemas.microsoft.com/office/drawing/2014/main" id="{CFC014C5-8EB9-45A0-A7D6-5F2224A47EF7}"/>
            </a:ext>
          </a:extLst>
        </xdr:cNvPr>
        <xdr:cNvSpPr/>
      </xdr:nvSpPr>
      <xdr:spPr>
        <a:xfrm>
          <a:off x="21272500" y="698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7620</xdr:rowOff>
    </xdr:from>
    <xdr:to>
      <xdr:col>116</xdr:col>
      <xdr:colOff>63500</xdr:colOff>
      <xdr:row>41</xdr:row>
      <xdr:rowOff>7620</xdr:rowOff>
    </xdr:to>
    <xdr:cxnSp macro="">
      <xdr:nvCxnSpPr>
        <xdr:cNvPr id="493" name="直線コネクタ 492">
          <a:extLst>
            <a:ext uri="{FF2B5EF4-FFF2-40B4-BE49-F238E27FC236}">
              <a16:creationId xmlns:a16="http://schemas.microsoft.com/office/drawing/2014/main" id="{F5125D9A-8F99-4B1A-A931-47B4E7618BDB}"/>
            </a:ext>
          </a:extLst>
        </xdr:cNvPr>
        <xdr:cNvCxnSpPr/>
      </xdr:nvCxnSpPr>
      <xdr:spPr>
        <a:xfrm>
          <a:off x="21323300" y="70370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130556</xdr:rowOff>
    </xdr:from>
    <xdr:to>
      <xdr:col>107</xdr:col>
      <xdr:colOff>101600</xdr:colOff>
      <xdr:row>41</xdr:row>
      <xdr:rowOff>60706</xdr:rowOff>
    </xdr:to>
    <xdr:sp macro="" textlink="">
      <xdr:nvSpPr>
        <xdr:cNvPr id="494" name="楕円 493">
          <a:extLst>
            <a:ext uri="{FF2B5EF4-FFF2-40B4-BE49-F238E27FC236}">
              <a16:creationId xmlns:a16="http://schemas.microsoft.com/office/drawing/2014/main" id="{5716400A-87D8-4DEC-B75F-13917F59E7FF}"/>
            </a:ext>
          </a:extLst>
        </xdr:cNvPr>
        <xdr:cNvSpPr/>
      </xdr:nvSpPr>
      <xdr:spPr>
        <a:xfrm>
          <a:off x="20383500" y="698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7620</xdr:rowOff>
    </xdr:from>
    <xdr:to>
      <xdr:col>111</xdr:col>
      <xdr:colOff>177800</xdr:colOff>
      <xdr:row>41</xdr:row>
      <xdr:rowOff>9906</xdr:rowOff>
    </xdr:to>
    <xdr:cxnSp macro="">
      <xdr:nvCxnSpPr>
        <xdr:cNvPr id="495" name="直線コネクタ 494">
          <a:extLst>
            <a:ext uri="{FF2B5EF4-FFF2-40B4-BE49-F238E27FC236}">
              <a16:creationId xmlns:a16="http://schemas.microsoft.com/office/drawing/2014/main" id="{36705A97-AECC-4D4D-98E2-A4A156946401}"/>
            </a:ext>
          </a:extLst>
        </xdr:cNvPr>
        <xdr:cNvCxnSpPr/>
      </xdr:nvCxnSpPr>
      <xdr:spPr>
        <a:xfrm flipV="1">
          <a:off x="20434300" y="703707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130556</xdr:rowOff>
    </xdr:from>
    <xdr:to>
      <xdr:col>102</xdr:col>
      <xdr:colOff>165100</xdr:colOff>
      <xdr:row>41</xdr:row>
      <xdr:rowOff>60706</xdr:rowOff>
    </xdr:to>
    <xdr:sp macro="" textlink="">
      <xdr:nvSpPr>
        <xdr:cNvPr id="496" name="楕円 495">
          <a:extLst>
            <a:ext uri="{FF2B5EF4-FFF2-40B4-BE49-F238E27FC236}">
              <a16:creationId xmlns:a16="http://schemas.microsoft.com/office/drawing/2014/main" id="{93646329-4919-412A-B42D-78B55C6DD2EA}"/>
            </a:ext>
          </a:extLst>
        </xdr:cNvPr>
        <xdr:cNvSpPr/>
      </xdr:nvSpPr>
      <xdr:spPr>
        <a:xfrm>
          <a:off x="19494500" y="698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9906</xdr:rowOff>
    </xdr:from>
    <xdr:to>
      <xdr:col>107</xdr:col>
      <xdr:colOff>50800</xdr:colOff>
      <xdr:row>41</xdr:row>
      <xdr:rowOff>9906</xdr:rowOff>
    </xdr:to>
    <xdr:cxnSp macro="">
      <xdr:nvCxnSpPr>
        <xdr:cNvPr id="497" name="直線コネクタ 496">
          <a:extLst>
            <a:ext uri="{FF2B5EF4-FFF2-40B4-BE49-F238E27FC236}">
              <a16:creationId xmlns:a16="http://schemas.microsoft.com/office/drawing/2014/main" id="{3B336DD0-60D9-4430-8974-3BF56C41C138}"/>
            </a:ext>
          </a:extLst>
        </xdr:cNvPr>
        <xdr:cNvCxnSpPr/>
      </xdr:nvCxnSpPr>
      <xdr:spPr>
        <a:xfrm>
          <a:off x="19545300" y="70393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132842</xdr:rowOff>
    </xdr:from>
    <xdr:to>
      <xdr:col>98</xdr:col>
      <xdr:colOff>38100</xdr:colOff>
      <xdr:row>41</xdr:row>
      <xdr:rowOff>62992</xdr:rowOff>
    </xdr:to>
    <xdr:sp macro="" textlink="">
      <xdr:nvSpPr>
        <xdr:cNvPr id="498" name="楕円 497">
          <a:extLst>
            <a:ext uri="{FF2B5EF4-FFF2-40B4-BE49-F238E27FC236}">
              <a16:creationId xmlns:a16="http://schemas.microsoft.com/office/drawing/2014/main" id="{395655DF-6125-40B5-B7F2-FFB7FEEB4757}"/>
            </a:ext>
          </a:extLst>
        </xdr:cNvPr>
        <xdr:cNvSpPr/>
      </xdr:nvSpPr>
      <xdr:spPr>
        <a:xfrm>
          <a:off x="18605500" y="699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9906</xdr:rowOff>
    </xdr:from>
    <xdr:to>
      <xdr:col>102</xdr:col>
      <xdr:colOff>114300</xdr:colOff>
      <xdr:row>41</xdr:row>
      <xdr:rowOff>12192</xdr:rowOff>
    </xdr:to>
    <xdr:cxnSp macro="">
      <xdr:nvCxnSpPr>
        <xdr:cNvPr id="499" name="直線コネクタ 498">
          <a:extLst>
            <a:ext uri="{FF2B5EF4-FFF2-40B4-BE49-F238E27FC236}">
              <a16:creationId xmlns:a16="http://schemas.microsoft.com/office/drawing/2014/main" id="{7050805D-C266-4AFB-B60C-803DA93E4FD6}"/>
            </a:ext>
          </a:extLst>
        </xdr:cNvPr>
        <xdr:cNvCxnSpPr/>
      </xdr:nvCxnSpPr>
      <xdr:spPr>
        <a:xfrm flipV="1">
          <a:off x="18656300" y="703935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93235</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0D9DD6DD-9A7C-4CF7-B44E-B92466129855}"/>
            </a:ext>
          </a:extLst>
        </xdr:cNvPr>
        <xdr:cNvSpPr txBox="1"/>
      </xdr:nvSpPr>
      <xdr:spPr>
        <a:xfrm>
          <a:off x="21075727" y="660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86377</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5CC5E13E-9788-437D-8E2E-2B8F7996D2FB}"/>
            </a:ext>
          </a:extLst>
        </xdr:cNvPr>
        <xdr:cNvSpPr txBox="1"/>
      </xdr:nvSpPr>
      <xdr:spPr>
        <a:xfrm>
          <a:off x="20199427"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68089</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B2F79B62-631F-49FF-9F01-FBCB42E9FD5D}"/>
            </a:ext>
          </a:extLst>
        </xdr:cNvPr>
        <xdr:cNvSpPr txBox="1"/>
      </xdr:nvSpPr>
      <xdr:spPr>
        <a:xfrm>
          <a:off x="19310427" y="658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79519</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FA09071F-B3C4-4FF9-ADBE-B20F186B7B7E}"/>
            </a:ext>
          </a:extLst>
        </xdr:cNvPr>
        <xdr:cNvSpPr txBox="1"/>
      </xdr:nvSpPr>
      <xdr:spPr>
        <a:xfrm>
          <a:off x="184214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49547</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18FC812E-8BBA-4936-A032-9A3DF18DA4B9}"/>
            </a:ext>
          </a:extLst>
        </xdr:cNvPr>
        <xdr:cNvSpPr txBox="1"/>
      </xdr:nvSpPr>
      <xdr:spPr>
        <a:xfrm>
          <a:off x="21075727" y="707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51833</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80B4DBE6-3B08-412F-B317-F0169430655C}"/>
            </a:ext>
          </a:extLst>
        </xdr:cNvPr>
        <xdr:cNvSpPr txBox="1"/>
      </xdr:nvSpPr>
      <xdr:spPr>
        <a:xfrm>
          <a:off x="20199427" y="708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51833</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AD66232A-B963-4D52-B2A0-8164C03E9BBC}"/>
            </a:ext>
          </a:extLst>
        </xdr:cNvPr>
        <xdr:cNvSpPr txBox="1"/>
      </xdr:nvSpPr>
      <xdr:spPr>
        <a:xfrm>
          <a:off x="19310427" y="708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54119</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89719971-DBF8-4287-B95D-99B7398891C1}"/>
            </a:ext>
          </a:extLst>
        </xdr:cNvPr>
        <xdr:cNvSpPr txBox="1"/>
      </xdr:nvSpPr>
      <xdr:spPr>
        <a:xfrm>
          <a:off x="18421427" y="708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236611AF-CD52-493A-8245-EE320E35E6F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322A0821-AA9E-41F7-9C4C-81AD0859C24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E216DDF9-66FA-4AC3-A0D9-556BFEC0648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1303C8BC-AEF2-4150-97D3-B2518EE10D6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FAAB682E-FBBC-4639-B084-AD47F72A504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5C69A5BE-AB53-4DDB-942A-B56A641A4C4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211549E5-F906-46CF-9A64-5238A34B5C4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788AFC0B-2D40-41B4-962F-83823D71E6F1}"/>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AB4C62C2-CD75-40C0-84A3-DEDDA458B50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D81A3A1D-06D9-4D8D-B4CC-D6E4586DA32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C21B2C41-3327-470D-9FBB-F9AC0AE60F11}"/>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9" name="直線コネクタ 518">
          <a:extLst>
            <a:ext uri="{FF2B5EF4-FFF2-40B4-BE49-F238E27FC236}">
              <a16:creationId xmlns:a16="http://schemas.microsoft.com/office/drawing/2014/main" id="{3BB057B3-1EC7-442F-99BC-14AF90B8C728}"/>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20" name="テキスト ボックス 519">
          <a:extLst>
            <a:ext uri="{FF2B5EF4-FFF2-40B4-BE49-F238E27FC236}">
              <a16:creationId xmlns:a16="http://schemas.microsoft.com/office/drawing/2014/main" id="{811F9BF0-3C5D-479A-81D4-12AFD8EAA6A3}"/>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1" name="直線コネクタ 520">
          <a:extLst>
            <a:ext uri="{FF2B5EF4-FFF2-40B4-BE49-F238E27FC236}">
              <a16:creationId xmlns:a16="http://schemas.microsoft.com/office/drawing/2014/main" id="{E85126B0-3AB7-4E57-A93C-1A8FB87E74D8}"/>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2" name="テキスト ボックス 521">
          <a:extLst>
            <a:ext uri="{FF2B5EF4-FFF2-40B4-BE49-F238E27FC236}">
              <a16:creationId xmlns:a16="http://schemas.microsoft.com/office/drawing/2014/main" id="{21C7AACC-0919-4A18-9E90-1D0927961B84}"/>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3" name="直線コネクタ 522">
          <a:extLst>
            <a:ext uri="{FF2B5EF4-FFF2-40B4-BE49-F238E27FC236}">
              <a16:creationId xmlns:a16="http://schemas.microsoft.com/office/drawing/2014/main" id="{A524BE8A-BEE2-4860-A40B-B47038534F79}"/>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4" name="テキスト ボックス 523">
          <a:extLst>
            <a:ext uri="{FF2B5EF4-FFF2-40B4-BE49-F238E27FC236}">
              <a16:creationId xmlns:a16="http://schemas.microsoft.com/office/drawing/2014/main" id="{A11367C6-96F9-49EF-9A10-6D559C83299B}"/>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5" name="直線コネクタ 524">
          <a:extLst>
            <a:ext uri="{FF2B5EF4-FFF2-40B4-BE49-F238E27FC236}">
              <a16:creationId xmlns:a16="http://schemas.microsoft.com/office/drawing/2014/main" id="{7B1350F6-871C-4FDC-BEF1-6AB4FD8FBC0B}"/>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6" name="テキスト ボックス 525">
          <a:extLst>
            <a:ext uri="{FF2B5EF4-FFF2-40B4-BE49-F238E27FC236}">
              <a16:creationId xmlns:a16="http://schemas.microsoft.com/office/drawing/2014/main" id="{2D771E50-3F95-45F7-A16F-892D06806C02}"/>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a:extLst>
            <a:ext uri="{FF2B5EF4-FFF2-40B4-BE49-F238E27FC236}">
              <a16:creationId xmlns:a16="http://schemas.microsoft.com/office/drawing/2014/main" id="{B7EB5C70-BE96-47EC-A769-6A97D867C29E}"/>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a:extLst>
            <a:ext uri="{FF2B5EF4-FFF2-40B4-BE49-F238E27FC236}">
              <a16:creationId xmlns:a16="http://schemas.microsoft.com/office/drawing/2014/main" id="{2D00F963-52F9-4AA0-85C4-F0B0AD25E1CB}"/>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a:extLst>
            <a:ext uri="{FF2B5EF4-FFF2-40B4-BE49-F238E27FC236}">
              <a16:creationId xmlns:a16="http://schemas.microsoft.com/office/drawing/2014/main" id="{BEB34F3B-6D52-4CC1-8AD1-9523E09F4F1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70866</xdr:rowOff>
    </xdr:from>
    <xdr:to>
      <xdr:col>85</xdr:col>
      <xdr:colOff>126364</xdr:colOff>
      <xdr:row>62</xdr:row>
      <xdr:rowOff>125730</xdr:rowOff>
    </xdr:to>
    <xdr:cxnSp macro="">
      <xdr:nvCxnSpPr>
        <xdr:cNvPr id="530" name="直線コネクタ 529">
          <a:extLst>
            <a:ext uri="{FF2B5EF4-FFF2-40B4-BE49-F238E27FC236}">
              <a16:creationId xmlns:a16="http://schemas.microsoft.com/office/drawing/2014/main" id="{5AA9E249-B803-4396-A025-9821B7172AD5}"/>
            </a:ext>
          </a:extLst>
        </xdr:cNvPr>
        <xdr:cNvCxnSpPr/>
      </xdr:nvCxnSpPr>
      <xdr:spPr>
        <a:xfrm flipV="1">
          <a:off x="16318864" y="9500616"/>
          <a:ext cx="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129557</xdr:rowOff>
    </xdr:from>
    <xdr:ext cx="405111" cy="259045"/>
    <xdr:sp macro="" textlink="">
      <xdr:nvSpPr>
        <xdr:cNvPr id="531" name="【学校施設】&#10;有形固定資産減価償却率最小値テキスト">
          <a:extLst>
            <a:ext uri="{FF2B5EF4-FFF2-40B4-BE49-F238E27FC236}">
              <a16:creationId xmlns:a16="http://schemas.microsoft.com/office/drawing/2014/main" id="{0D677558-553E-41BF-B385-147814AB6EFC}"/>
            </a:ext>
          </a:extLst>
        </xdr:cNvPr>
        <xdr:cNvSpPr txBox="1"/>
      </xdr:nvSpPr>
      <xdr:spPr>
        <a:xfrm>
          <a:off x="16357600" y="1075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125730</xdr:rowOff>
    </xdr:from>
    <xdr:to>
      <xdr:col>86</xdr:col>
      <xdr:colOff>25400</xdr:colOff>
      <xdr:row>62</xdr:row>
      <xdr:rowOff>125730</xdr:rowOff>
    </xdr:to>
    <xdr:cxnSp macro="">
      <xdr:nvCxnSpPr>
        <xdr:cNvPr id="532" name="直線コネクタ 531">
          <a:extLst>
            <a:ext uri="{FF2B5EF4-FFF2-40B4-BE49-F238E27FC236}">
              <a16:creationId xmlns:a16="http://schemas.microsoft.com/office/drawing/2014/main" id="{E309AFBF-0C59-4CB1-8417-F9F4543682F7}"/>
            </a:ext>
          </a:extLst>
        </xdr:cNvPr>
        <xdr:cNvCxnSpPr/>
      </xdr:nvCxnSpPr>
      <xdr:spPr>
        <a:xfrm>
          <a:off x="16230600" y="10755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17543</xdr:rowOff>
    </xdr:from>
    <xdr:ext cx="405111" cy="259045"/>
    <xdr:sp macro="" textlink="">
      <xdr:nvSpPr>
        <xdr:cNvPr id="533" name="【学校施設】&#10;有形固定資産減価償却率最大値テキスト">
          <a:extLst>
            <a:ext uri="{FF2B5EF4-FFF2-40B4-BE49-F238E27FC236}">
              <a16:creationId xmlns:a16="http://schemas.microsoft.com/office/drawing/2014/main" id="{1F6B7BD2-76C7-4851-967E-A2383B5B3DB4}"/>
            </a:ext>
          </a:extLst>
        </xdr:cNvPr>
        <xdr:cNvSpPr txBox="1"/>
      </xdr:nvSpPr>
      <xdr:spPr>
        <a:xfrm>
          <a:off x="16357600" y="9275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70866</xdr:rowOff>
    </xdr:from>
    <xdr:to>
      <xdr:col>86</xdr:col>
      <xdr:colOff>25400</xdr:colOff>
      <xdr:row>55</xdr:row>
      <xdr:rowOff>70866</xdr:rowOff>
    </xdr:to>
    <xdr:cxnSp macro="">
      <xdr:nvCxnSpPr>
        <xdr:cNvPr id="534" name="直線コネクタ 533">
          <a:extLst>
            <a:ext uri="{FF2B5EF4-FFF2-40B4-BE49-F238E27FC236}">
              <a16:creationId xmlns:a16="http://schemas.microsoft.com/office/drawing/2014/main" id="{799D3111-794B-4AEB-B797-101C56B72F83}"/>
            </a:ext>
          </a:extLst>
        </xdr:cNvPr>
        <xdr:cNvCxnSpPr/>
      </xdr:nvCxnSpPr>
      <xdr:spPr>
        <a:xfrm>
          <a:off x="16230600" y="950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42943</xdr:rowOff>
    </xdr:from>
    <xdr:ext cx="405111" cy="259045"/>
    <xdr:sp macro="" textlink="">
      <xdr:nvSpPr>
        <xdr:cNvPr id="535" name="【学校施設】&#10;有形固定資産減価償却率平均値テキスト">
          <a:extLst>
            <a:ext uri="{FF2B5EF4-FFF2-40B4-BE49-F238E27FC236}">
              <a16:creationId xmlns:a16="http://schemas.microsoft.com/office/drawing/2014/main" id="{345BCC72-81DB-4DED-AE49-963172AEEBB6}"/>
            </a:ext>
          </a:extLst>
        </xdr:cNvPr>
        <xdr:cNvSpPr txBox="1"/>
      </xdr:nvSpPr>
      <xdr:spPr>
        <a:xfrm>
          <a:off x="16357600" y="9987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20066</xdr:rowOff>
    </xdr:from>
    <xdr:to>
      <xdr:col>85</xdr:col>
      <xdr:colOff>177800</xdr:colOff>
      <xdr:row>59</xdr:row>
      <xdr:rowOff>121666</xdr:rowOff>
    </xdr:to>
    <xdr:sp macro="" textlink="">
      <xdr:nvSpPr>
        <xdr:cNvPr id="536" name="フローチャート: 判断 535">
          <a:extLst>
            <a:ext uri="{FF2B5EF4-FFF2-40B4-BE49-F238E27FC236}">
              <a16:creationId xmlns:a16="http://schemas.microsoft.com/office/drawing/2014/main" id="{EEF1064B-BF62-4D59-90D4-511B76AF0F5D}"/>
            </a:ext>
          </a:extLst>
        </xdr:cNvPr>
        <xdr:cNvSpPr/>
      </xdr:nvSpPr>
      <xdr:spPr>
        <a:xfrm>
          <a:off x="16268700" y="1013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157226</xdr:rowOff>
    </xdr:from>
    <xdr:to>
      <xdr:col>81</xdr:col>
      <xdr:colOff>101600</xdr:colOff>
      <xdr:row>59</xdr:row>
      <xdr:rowOff>87376</xdr:rowOff>
    </xdr:to>
    <xdr:sp macro="" textlink="">
      <xdr:nvSpPr>
        <xdr:cNvPr id="537" name="フローチャート: 判断 536">
          <a:extLst>
            <a:ext uri="{FF2B5EF4-FFF2-40B4-BE49-F238E27FC236}">
              <a16:creationId xmlns:a16="http://schemas.microsoft.com/office/drawing/2014/main" id="{28688633-0C71-46B9-B6D5-43B735DE97AD}"/>
            </a:ext>
          </a:extLst>
        </xdr:cNvPr>
        <xdr:cNvSpPr/>
      </xdr:nvSpPr>
      <xdr:spPr>
        <a:xfrm>
          <a:off x="154305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138938</xdr:rowOff>
    </xdr:from>
    <xdr:to>
      <xdr:col>76</xdr:col>
      <xdr:colOff>165100</xdr:colOff>
      <xdr:row>59</xdr:row>
      <xdr:rowOff>69088</xdr:rowOff>
    </xdr:to>
    <xdr:sp macro="" textlink="">
      <xdr:nvSpPr>
        <xdr:cNvPr id="538" name="フローチャート: 判断 537">
          <a:extLst>
            <a:ext uri="{FF2B5EF4-FFF2-40B4-BE49-F238E27FC236}">
              <a16:creationId xmlns:a16="http://schemas.microsoft.com/office/drawing/2014/main" id="{6F79B4E2-86D9-47A7-B014-AAD3E7791452}"/>
            </a:ext>
          </a:extLst>
        </xdr:cNvPr>
        <xdr:cNvSpPr/>
      </xdr:nvSpPr>
      <xdr:spPr>
        <a:xfrm>
          <a:off x="14541500" y="1008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120650</xdr:rowOff>
    </xdr:from>
    <xdr:to>
      <xdr:col>72</xdr:col>
      <xdr:colOff>38100</xdr:colOff>
      <xdr:row>59</xdr:row>
      <xdr:rowOff>50800</xdr:rowOff>
    </xdr:to>
    <xdr:sp macro="" textlink="">
      <xdr:nvSpPr>
        <xdr:cNvPr id="539" name="フローチャート: 判断 538">
          <a:extLst>
            <a:ext uri="{FF2B5EF4-FFF2-40B4-BE49-F238E27FC236}">
              <a16:creationId xmlns:a16="http://schemas.microsoft.com/office/drawing/2014/main" id="{14F0D601-A8E6-404F-8C6A-899C302294EB}"/>
            </a:ext>
          </a:extLst>
        </xdr:cNvPr>
        <xdr:cNvSpPr/>
      </xdr:nvSpPr>
      <xdr:spPr>
        <a:xfrm>
          <a:off x="13652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127508</xdr:rowOff>
    </xdr:from>
    <xdr:to>
      <xdr:col>67</xdr:col>
      <xdr:colOff>101600</xdr:colOff>
      <xdr:row>59</xdr:row>
      <xdr:rowOff>57658</xdr:rowOff>
    </xdr:to>
    <xdr:sp macro="" textlink="">
      <xdr:nvSpPr>
        <xdr:cNvPr id="540" name="フローチャート: 判断 539">
          <a:extLst>
            <a:ext uri="{FF2B5EF4-FFF2-40B4-BE49-F238E27FC236}">
              <a16:creationId xmlns:a16="http://schemas.microsoft.com/office/drawing/2014/main" id="{B25C4163-421D-4D0D-831D-3F80DEB2C27C}"/>
            </a:ext>
          </a:extLst>
        </xdr:cNvPr>
        <xdr:cNvSpPr/>
      </xdr:nvSpPr>
      <xdr:spPr>
        <a:xfrm>
          <a:off x="12763500" y="1007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6B34B0BF-BB45-4EB3-BF29-7B2F1D323C4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2F08690A-BD4B-4662-B23A-4DFF8F5A727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9B89472F-743B-40E0-91C4-76ECBBE6BBD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B8C03FBF-3E91-48E4-AB83-F82639A4A12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B293C72-0444-4540-8CA0-9FDCE857D7C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40640</xdr:rowOff>
    </xdr:from>
    <xdr:to>
      <xdr:col>85</xdr:col>
      <xdr:colOff>177800</xdr:colOff>
      <xdr:row>60</xdr:row>
      <xdr:rowOff>142240</xdr:rowOff>
    </xdr:to>
    <xdr:sp macro="" textlink="">
      <xdr:nvSpPr>
        <xdr:cNvPr id="546" name="楕円 545">
          <a:extLst>
            <a:ext uri="{FF2B5EF4-FFF2-40B4-BE49-F238E27FC236}">
              <a16:creationId xmlns:a16="http://schemas.microsoft.com/office/drawing/2014/main" id="{338FBD3C-464B-4CE2-90F8-FC564C019136}"/>
            </a:ext>
          </a:extLst>
        </xdr:cNvPr>
        <xdr:cNvSpPr/>
      </xdr:nvSpPr>
      <xdr:spPr>
        <a:xfrm>
          <a:off x="162687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19067</xdr:rowOff>
    </xdr:from>
    <xdr:ext cx="405111" cy="259045"/>
    <xdr:sp macro="" textlink="">
      <xdr:nvSpPr>
        <xdr:cNvPr id="547" name="【学校施設】&#10;有形固定資産減価償却率該当値テキスト">
          <a:extLst>
            <a:ext uri="{FF2B5EF4-FFF2-40B4-BE49-F238E27FC236}">
              <a16:creationId xmlns:a16="http://schemas.microsoft.com/office/drawing/2014/main" id="{7784BC6D-A408-4E88-81BE-533A96A56805}"/>
            </a:ext>
          </a:extLst>
        </xdr:cNvPr>
        <xdr:cNvSpPr txBox="1"/>
      </xdr:nvSpPr>
      <xdr:spPr>
        <a:xfrm>
          <a:off x="16357600"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15494</xdr:rowOff>
    </xdr:from>
    <xdr:to>
      <xdr:col>81</xdr:col>
      <xdr:colOff>101600</xdr:colOff>
      <xdr:row>60</xdr:row>
      <xdr:rowOff>117094</xdr:rowOff>
    </xdr:to>
    <xdr:sp macro="" textlink="">
      <xdr:nvSpPr>
        <xdr:cNvPr id="548" name="楕円 547">
          <a:extLst>
            <a:ext uri="{FF2B5EF4-FFF2-40B4-BE49-F238E27FC236}">
              <a16:creationId xmlns:a16="http://schemas.microsoft.com/office/drawing/2014/main" id="{AA6356F7-C0FE-49D6-90AB-ED6DA20A7CE0}"/>
            </a:ext>
          </a:extLst>
        </xdr:cNvPr>
        <xdr:cNvSpPr/>
      </xdr:nvSpPr>
      <xdr:spPr>
        <a:xfrm>
          <a:off x="15430500" y="1030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66294</xdr:rowOff>
    </xdr:from>
    <xdr:to>
      <xdr:col>85</xdr:col>
      <xdr:colOff>127000</xdr:colOff>
      <xdr:row>60</xdr:row>
      <xdr:rowOff>91440</xdr:rowOff>
    </xdr:to>
    <xdr:cxnSp macro="">
      <xdr:nvCxnSpPr>
        <xdr:cNvPr id="549" name="直線コネクタ 548">
          <a:extLst>
            <a:ext uri="{FF2B5EF4-FFF2-40B4-BE49-F238E27FC236}">
              <a16:creationId xmlns:a16="http://schemas.microsoft.com/office/drawing/2014/main" id="{B8EAA957-56B1-4CCB-A0CB-714BF10BFB62}"/>
            </a:ext>
          </a:extLst>
        </xdr:cNvPr>
        <xdr:cNvCxnSpPr/>
      </xdr:nvCxnSpPr>
      <xdr:spPr>
        <a:xfrm>
          <a:off x="15481300" y="10353294"/>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150368</xdr:rowOff>
    </xdr:from>
    <xdr:to>
      <xdr:col>76</xdr:col>
      <xdr:colOff>165100</xdr:colOff>
      <xdr:row>60</xdr:row>
      <xdr:rowOff>80518</xdr:rowOff>
    </xdr:to>
    <xdr:sp macro="" textlink="">
      <xdr:nvSpPr>
        <xdr:cNvPr id="550" name="楕円 549">
          <a:extLst>
            <a:ext uri="{FF2B5EF4-FFF2-40B4-BE49-F238E27FC236}">
              <a16:creationId xmlns:a16="http://schemas.microsoft.com/office/drawing/2014/main" id="{D1ACE615-B7BC-47F0-BAF4-DF85728E413C}"/>
            </a:ext>
          </a:extLst>
        </xdr:cNvPr>
        <xdr:cNvSpPr/>
      </xdr:nvSpPr>
      <xdr:spPr>
        <a:xfrm>
          <a:off x="14541500" y="1026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29718</xdr:rowOff>
    </xdr:from>
    <xdr:to>
      <xdr:col>81</xdr:col>
      <xdr:colOff>50800</xdr:colOff>
      <xdr:row>60</xdr:row>
      <xdr:rowOff>66294</xdr:rowOff>
    </xdr:to>
    <xdr:cxnSp macro="">
      <xdr:nvCxnSpPr>
        <xdr:cNvPr id="551" name="直線コネクタ 550">
          <a:extLst>
            <a:ext uri="{FF2B5EF4-FFF2-40B4-BE49-F238E27FC236}">
              <a16:creationId xmlns:a16="http://schemas.microsoft.com/office/drawing/2014/main" id="{E5576AB8-6969-404F-A8E6-C0E8F3221AAB}"/>
            </a:ext>
          </a:extLst>
        </xdr:cNvPr>
        <xdr:cNvCxnSpPr/>
      </xdr:nvCxnSpPr>
      <xdr:spPr>
        <a:xfrm>
          <a:off x="14592300" y="1031671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116078</xdr:rowOff>
    </xdr:from>
    <xdr:to>
      <xdr:col>72</xdr:col>
      <xdr:colOff>38100</xdr:colOff>
      <xdr:row>60</xdr:row>
      <xdr:rowOff>46228</xdr:rowOff>
    </xdr:to>
    <xdr:sp macro="" textlink="">
      <xdr:nvSpPr>
        <xdr:cNvPr id="552" name="楕円 551">
          <a:extLst>
            <a:ext uri="{FF2B5EF4-FFF2-40B4-BE49-F238E27FC236}">
              <a16:creationId xmlns:a16="http://schemas.microsoft.com/office/drawing/2014/main" id="{5C25721C-5404-4A2C-B256-2C214C1BC89F}"/>
            </a:ext>
          </a:extLst>
        </xdr:cNvPr>
        <xdr:cNvSpPr/>
      </xdr:nvSpPr>
      <xdr:spPr>
        <a:xfrm>
          <a:off x="13652500" y="1023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166878</xdr:rowOff>
    </xdr:from>
    <xdr:to>
      <xdr:col>76</xdr:col>
      <xdr:colOff>114300</xdr:colOff>
      <xdr:row>60</xdr:row>
      <xdr:rowOff>29718</xdr:rowOff>
    </xdr:to>
    <xdr:cxnSp macro="">
      <xdr:nvCxnSpPr>
        <xdr:cNvPr id="553" name="直線コネクタ 552">
          <a:extLst>
            <a:ext uri="{FF2B5EF4-FFF2-40B4-BE49-F238E27FC236}">
              <a16:creationId xmlns:a16="http://schemas.microsoft.com/office/drawing/2014/main" id="{E3B3BB19-7883-4673-8CB5-D7FFE234A700}"/>
            </a:ext>
          </a:extLst>
        </xdr:cNvPr>
        <xdr:cNvCxnSpPr/>
      </xdr:nvCxnSpPr>
      <xdr:spPr>
        <a:xfrm>
          <a:off x="13703300" y="10282428"/>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97790</xdr:rowOff>
    </xdr:from>
    <xdr:to>
      <xdr:col>67</xdr:col>
      <xdr:colOff>101600</xdr:colOff>
      <xdr:row>60</xdr:row>
      <xdr:rowOff>27940</xdr:rowOff>
    </xdr:to>
    <xdr:sp macro="" textlink="">
      <xdr:nvSpPr>
        <xdr:cNvPr id="554" name="楕円 553">
          <a:extLst>
            <a:ext uri="{FF2B5EF4-FFF2-40B4-BE49-F238E27FC236}">
              <a16:creationId xmlns:a16="http://schemas.microsoft.com/office/drawing/2014/main" id="{AED0766D-026A-415D-904F-CD0D94B6D118}"/>
            </a:ext>
          </a:extLst>
        </xdr:cNvPr>
        <xdr:cNvSpPr/>
      </xdr:nvSpPr>
      <xdr:spPr>
        <a:xfrm>
          <a:off x="12763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148590</xdr:rowOff>
    </xdr:from>
    <xdr:to>
      <xdr:col>71</xdr:col>
      <xdr:colOff>177800</xdr:colOff>
      <xdr:row>59</xdr:row>
      <xdr:rowOff>166878</xdr:rowOff>
    </xdr:to>
    <xdr:cxnSp macro="">
      <xdr:nvCxnSpPr>
        <xdr:cNvPr id="555" name="直線コネクタ 554">
          <a:extLst>
            <a:ext uri="{FF2B5EF4-FFF2-40B4-BE49-F238E27FC236}">
              <a16:creationId xmlns:a16="http://schemas.microsoft.com/office/drawing/2014/main" id="{7C1C97E7-F794-40DC-89C0-5EE2944E437E}"/>
            </a:ext>
          </a:extLst>
        </xdr:cNvPr>
        <xdr:cNvCxnSpPr/>
      </xdr:nvCxnSpPr>
      <xdr:spPr>
        <a:xfrm>
          <a:off x="12814300" y="102641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103903</xdr:rowOff>
    </xdr:from>
    <xdr:ext cx="405111" cy="259045"/>
    <xdr:sp macro="" textlink="">
      <xdr:nvSpPr>
        <xdr:cNvPr id="556" name="n_1aveValue【学校施設】&#10;有形固定資産減価償却率">
          <a:extLst>
            <a:ext uri="{FF2B5EF4-FFF2-40B4-BE49-F238E27FC236}">
              <a16:creationId xmlns:a16="http://schemas.microsoft.com/office/drawing/2014/main" id="{A69C9C9E-F85C-44C2-BBED-AABA515D3894}"/>
            </a:ext>
          </a:extLst>
        </xdr:cNvPr>
        <xdr:cNvSpPr txBox="1"/>
      </xdr:nvSpPr>
      <xdr:spPr>
        <a:xfrm>
          <a:off x="15266044" y="987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85615</xdr:rowOff>
    </xdr:from>
    <xdr:ext cx="405111" cy="259045"/>
    <xdr:sp macro="" textlink="">
      <xdr:nvSpPr>
        <xdr:cNvPr id="557" name="n_2aveValue【学校施設】&#10;有形固定資産減価償却率">
          <a:extLst>
            <a:ext uri="{FF2B5EF4-FFF2-40B4-BE49-F238E27FC236}">
              <a16:creationId xmlns:a16="http://schemas.microsoft.com/office/drawing/2014/main" id="{76503FDE-A6DB-4066-8E0A-4AB9ED9024E3}"/>
            </a:ext>
          </a:extLst>
        </xdr:cNvPr>
        <xdr:cNvSpPr txBox="1"/>
      </xdr:nvSpPr>
      <xdr:spPr>
        <a:xfrm>
          <a:off x="14389744" y="9858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67327</xdr:rowOff>
    </xdr:from>
    <xdr:ext cx="405111" cy="259045"/>
    <xdr:sp macro="" textlink="">
      <xdr:nvSpPr>
        <xdr:cNvPr id="558" name="n_3aveValue【学校施設】&#10;有形固定資産減価償却率">
          <a:extLst>
            <a:ext uri="{FF2B5EF4-FFF2-40B4-BE49-F238E27FC236}">
              <a16:creationId xmlns:a16="http://schemas.microsoft.com/office/drawing/2014/main" id="{AF738743-63B1-40E9-ACE6-AC349C98B3E4}"/>
            </a:ext>
          </a:extLst>
        </xdr:cNvPr>
        <xdr:cNvSpPr txBox="1"/>
      </xdr:nvSpPr>
      <xdr:spPr>
        <a:xfrm>
          <a:off x="135007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74185</xdr:rowOff>
    </xdr:from>
    <xdr:ext cx="405111" cy="259045"/>
    <xdr:sp macro="" textlink="">
      <xdr:nvSpPr>
        <xdr:cNvPr id="559" name="n_4aveValue【学校施設】&#10;有形固定資産減価償却率">
          <a:extLst>
            <a:ext uri="{FF2B5EF4-FFF2-40B4-BE49-F238E27FC236}">
              <a16:creationId xmlns:a16="http://schemas.microsoft.com/office/drawing/2014/main" id="{A12BDF6C-9089-40C3-873B-4541BBC83056}"/>
            </a:ext>
          </a:extLst>
        </xdr:cNvPr>
        <xdr:cNvSpPr txBox="1"/>
      </xdr:nvSpPr>
      <xdr:spPr>
        <a:xfrm>
          <a:off x="12611744" y="9846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108221</xdr:rowOff>
    </xdr:from>
    <xdr:ext cx="405111" cy="259045"/>
    <xdr:sp macro="" textlink="">
      <xdr:nvSpPr>
        <xdr:cNvPr id="560" name="n_1mainValue【学校施設】&#10;有形固定資産減価償却率">
          <a:extLst>
            <a:ext uri="{FF2B5EF4-FFF2-40B4-BE49-F238E27FC236}">
              <a16:creationId xmlns:a16="http://schemas.microsoft.com/office/drawing/2014/main" id="{81DCB6DD-3CD7-4C99-9ECE-222554B7F86A}"/>
            </a:ext>
          </a:extLst>
        </xdr:cNvPr>
        <xdr:cNvSpPr txBox="1"/>
      </xdr:nvSpPr>
      <xdr:spPr>
        <a:xfrm>
          <a:off x="15266044" y="10395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71645</xdr:rowOff>
    </xdr:from>
    <xdr:ext cx="405111" cy="259045"/>
    <xdr:sp macro="" textlink="">
      <xdr:nvSpPr>
        <xdr:cNvPr id="561" name="n_2mainValue【学校施設】&#10;有形固定資産減価償却率">
          <a:extLst>
            <a:ext uri="{FF2B5EF4-FFF2-40B4-BE49-F238E27FC236}">
              <a16:creationId xmlns:a16="http://schemas.microsoft.com/office/drawing/2014/main" id="{7AF6B926-F7D6-4003-8DBA-987C04A02DAB}"/>
            </a:ext>
          </a:extLst>
        </xdr:cNvPr>
        <xdr:cNvSpPr txBox="1"/>
      </xdr:nvSpPr>
      <xdr:spPr>
        <a:xfrm>
          <a:off x="14389744" y="10358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37355</xdr:rowOff>
    </xdr:from>
    <xdr:ext cx="405111" cy="259045"/>
    <xdr:sp macro="" textlink="">
      <xdr:nvSpPr>
        <xdr:cNvPr id="562" name="n_3mainValue【学校施設】&#10;有形固定資産減価償却率">
          <a:extLst>
            <a:ext uri="{FF2B5EF4-FFF2-40B4-BE49-F238E27FC236}">
              <a16:creationId xmlns:a16="http://schemas.microsoft.com/office/drawing/2014/main" id="{1A8BA53D-2C7D-490F-A435-17F81CE31637}"/>
            </a:ext>
          </a:extLst>
        </xdr:cNvPr>
        <xdr:cNvSpPr txBox="1"/>
      </xdr:nvSpPr>
      <xdr:spPr>
        <a:xfrm>
          <a:off x="13500744" y="10324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19067</xdr:rowOff>
    </xdr:from>
    <xdr:ext cx="405111" cy="259045"/>
    <xdr:sp macro="" textlink="">
      <xdr:nvSpPr>
        <xdr:cNvPr id="563" name="n_4mainValue【学校施設】&#10;有形固定資産減価償却率">
          <a:extLst>
            <a:ext uri="{FF2B5EF4-FFF2-40B4-BE49-F238E27FC236}">
              <a16:creationId xmlns:a16="http://schemas.microsoft.com/office/drawing/2014/main" id="{D9A59229-4E91-4DE1-B2DF-AC188E30E522}"/>
            </a:ext>
          </a:extLst>
        </xdr:cNvPr>
        <xdr:cNvSpPr txBox="1"/>
      </xdr:nvSpPr>
      <xdr:spPr>
        <a:xfrm>
          <a:off x="12611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a:extLst>
            <a:ext uri="{FF2B5EF4-FFF2-40B4-BE49-F238E27FC236}">
              <a16:creationId xmlns:a16="http://schemas.microsoft.com/office/drawing/2014/main" id="{36DB061C-C5C3-47D5-AAF8-D46211A7218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a:extLst>
            <a:ext uri="{FF2B5EF4-FFF2-40B4-BE49-F238E27FC236}">
              <a16:creationId xmlns:a16="http://schemas.microsoft.com/office/drawing/2014/main" id="{78DE3F2F-8E4E-400E-8E7A-9427AA48980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a:extLst>
            <a:ext uri="{FF2B5EF4-FFF2-40B4-BE49-F238E27FC236}">
              <a16:creationId xmlns:a16="http://schemas.microsoft.com/office/drawing/2014/main" id="{54006D6F-B6D6-4FEA-9425-7557963A8C0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a:extLst>
            <a:ext uri="{FF2B5EF4-FFF2-40B4-BE49-F238E27FC236}">
              <a16:creationId xmlns:a16="http://schemas.microsoft.com/office/drawing/2014/main" id="{35AE27EB-850E-4B16-912C-032EB316CF78}"/>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a:extLst>
            <a:ext uri="{FF2B5EF4-FFF2-40B4-BE49-F238E27FC236}">
              <a16:creationId xmlns:a16="http://schemas.microsoft.com/office/drawing/2014/main" id="{19C823F4-0D4E-487C-8CC1-BCC2498BA52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a:extLst>
            <a:ext uri="{FF2B5EF4-FFF2-40B4-BE49-F238E27FC236}">
              <a16:creationId xmlns:a16="http://schemas.microsoft.com/office/drawing/2014/main" id="{51C4A4F7-2849-495F-89A0-C7CCC779701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a:extLst>
            <a:ext uri="{FF2B5EF4-FFF2-40B4-BE49-F238E27FC236}">
              <a16:creationId xmlns:a16="http://schemas.microsoft.com/office/drawing/2014/main" id="{AE1290BB-9F2B-434A-8B30-28BA330AE09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a:extLst>
            <a:ext uri="{FF2B5EF4-FFF2-40B4-BE49-F238E27FC236}">
              <a16:creationId xmlns:a16="http://schemas.microsoft.com/office/drawing/2014/main" id="{34BF438F-C294-4389-8C36-EE0CE5B9AA72}"/>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a:extLst>
            <a:ext uri="{FF2B5EF4-FFF2-40B4-BE49-F238E27FC236}">
              <a16:creationId xmlns:a16="http://schemas.microsoft.com/office/drawing/2014/main" id="{2111889D-C8E1-4395-B5FD-5BC57D0153C7}"/>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a:extLst>
            <a:ext uri="{FF2B5EF4-FFF2-40B4-BE49-F238E27FC236}">
              <a16:creationId xmlns:a16="http://schemas.microsoft.com/office/drawing/2014/main" id="{2F426ABC-6AAA-4545-8294-8D51F22F223F}"/>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4" name="テキスト ボックス 573">
          <a:extLst>
            <a:ext uri="{FF2B5EF4-FFF2-40B4-BE49-F238E27FC236}">
              <a16:creationId xmlns:a16="http://schemas.microsoft.com/office/drawing/2014/main" id="{7285E733-F25E-444A-A869-9C2519968B2E}"/>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5" name="直線コネクタ 574">
          <a:extLst>
            <a:ext uri="{FF2B5EF4-FFF2-40B4-BE49-F238E27FC236}">
              <a16:creationId xmlns:a16="http://schemas.microsoft.com/office/drawing/2014/main" id="{1D0AF69A-EA7C-4448-83F8-32E0742B69A2}"/>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6" name="テキスト ボックス 575">
          <a:extLst>
            <a:ext uri="{FF2B5EF4-FFF2-40B4-BE49-F238E27FC236}">
              <a16:creationId xmlns:a16="http://schemas.microsoft.com/office/drawing/2014/main" id="{9BFC340F-E4D4-43F0-B0B2-B508F33A8BE8}"/>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7" name="直線コネクタ 576">
          <a:extLst>
            <a:ext uri="{FF2B5EF4-FFF2-40B4-BE49-F238E27FC236}">
              <a16:creationId xmlns:a16="http://schemas.microsoft.com/office/drawing/2014/main" id="{09A66DD1-BD10-43FA-B602-1E4AD82E06A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8" name="テキスト ボックス 577">
          <a:extLst>
            <a:ext uri="{FF2B5EF4-FFF2-40B4-BE49-F238E27FC236}">
              <a16:creationId xmlns:a16="http://schemas.microsoft.com/office/drawing/2014/main" id="{4D60B2CC-667F-4D33-9AA7-F41D25D8BC83}"/>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9" name="直線コネクタ 578">
          <a:extLst>
            <a:ext uri="{FF2B5EF4-FFF2-40B4-BE49-F238E27FC236}">
              <a16:creationId xmlns:a16="http://schemas.microsoft.com/office/drawing/2014/main" id="{3955F867-4BBB-4FF5-80E8-9AEA6009CC1A}"/>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0" name="テキスト ボックス 579">
          <a:extLst>
            <a:ext uri="{FF2B5EF4-FFF2-40B4-BE49-F238E27FC236}">
              <a16:creationId xmlns:a16="http://schemas.microsoft.com/office/drawing/2014/main" id="{00DCEAA9-0C36-4F7E-B31F-87AD84C67BBC}"/>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1" name="直線コネクタ 580">
          <a:extLst>
            <a:ext uri="{FF2B5EF4-FFF2-40B4-BE49-F238E27FC236}">
              <a16:creationId xmlns:a16="http://schemas.microsoft.com/office/drawing/2014/main" id="{2DAFEB15-E251-4961-B8B3-02178EDCD7C7}"/>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2" name="テキスト ボックス 581">
          <a:extLst>
            <a:ext uri="{FF2B5EF4-FFF2-40B4-BE49-F238E27FC236}">
              <a16:creationId xmlns:a16="http://schemas.microsoft.com/office/drawing/2014/main" id="{29F269AF-EB9A-4284-B3E2-58E48C541FA4}"/>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3" name="直線コネクタ 582">
          <a:extLst>
            <a:ext uri="{FF2B5EF4-FFF2-40B4-BE49-F238E27FC236}">
              <a16:creationId xmlns:a16="http://schemas.microsoft.com/office/drawing/2014/main" id="{58DA1EE9-6838-4E80-B620-16B506EC669B}"/>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4" name="テキスト ボックス 583">
          <a:extLst>
            <a:ext uri="{FF2B5EF4-FFF2-40B4-BE49-F238E27FC236}">
              <a16:creationId xmlns:a16="http://schemas.microsoft.com/office/drawing/2014/main" id="{33510E55-C131-4B8C-B33E-35F7A4AB69F1}"/>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a:extLst>
            <a:ext uri="{FF2B5EF4-FFF2-40B4-BE49-F238E27FC236}">
              <a16:creationId xmlns:a16="http://schemas.microsoft.com/office/drawing/2014/main" id="{307CC1B8-5EA1-42B2-8208-F51A5F8109A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a:extLst>
            <a:ext uri="{FF2B5EF4-FFF2-40B4-BE49-F238E27FC236}">
              <a16:creationId xmlns:a16="http://schemas.microsoft.com/office/drawing/2014/main" id="{4291D59B-3882-40DB-8CB1-8B264306BE0A}"/>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a:extLst>
            <a:ext uri="{FF2B5EF4-FFF2-40B4-BE49-F238E27FC236}">
              <a16:creationId xmlns:a16="http://schemas.microsoft.com/office/drawing/2014/main" id="{BA1C1B1F-7333-423D-8C52-250AE5555915}"/>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27432</xdr:rowOff>
    </xdr:from>
    <xdr:to>
      <xdr:col>116</xdr:col>
      <xdr:colOff>62864</xdr:colOff>
      <xdr:row>64</xdr:row>
      <xdr:rowOff>143256</xdr:rowOff>
    </xdr:to>
    <xdr:cxnSp macro="">
      <xdr:nvCxnSpPr>
        <xdr:cNvPr id="588" name="直線コネクタ 587">
          <a:extLst>
            <a:ext uri="{FF2B5EF4-FFF2-40B4-BE49-F238E27FC236}">
              <a16:creationId xmlns:a16="http://schemas.microsoft.com/office/drawing/2014/main" id="{EA726D70-F67A-4F08-8F4C-0198F429972B}"/>
            </a:ext>
          </a:extLst>
        </xdr:cNvPr>
        <xdr:cNvCxnSpPr/>
      </xdr:nvCxnSpPr>
      <xdr:spPr>
        <a:xfrm flipV="1">
          <a:off x="22160864" y="9628632"/>
          <a:ext cx="0" cy="1487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147083</xdr:rowOff>
    </xdr:from>
    <xdr:ext cx="469744" cy="259045"/>
    <xdr:sp macro="" textlink="">
      <xdr:nvSpPr>
        <xdr:cNvPr id="589" name="【学校施設】&#10;一人当たり面積最小値テキスト">
          <a:extLst>
            <a:ext uri="{FF2B5EF4-FFF2-40B4-BE49-F238E27FC236}">
              <a16:creationId xmlns:a16="http://schemas.microsoft.com/office/drawing/2014/main" id="{4E1C998B-D76C-41C1-B197-4E65C188B840}"/>
            </a:ext>
          </a:extLst>
        </xdr:cNvPr>
        <xdr:cNvSpPr txBox="1"/>
      </xdr:nvSpPr>
      <xdr:spPr>
        <a:xfrm>
          <a:off x="22199600" y="1111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143256</xdr:rowOff>
    </xdr:from>
    <xdr:to>
      <xdr:col>116</xdr:col>
      <xdr:colOff>152400</xdr:colOff>
      <xdr:row>64</xdr:row>
      <xdr:rowOff>143256</xdr:rowOff>
    </xdr:to>
    <xdr:cxnSp macro="">
      <xdr:nvCxnSpPr>
        <xdr:cNvPr id="590" name="直線コネクタ 589">
          <a:extLst>
            <a:ext uri="{FF2B5EF4-FFF2-40B4-BE49-F238E27FC236}">
              <a16:creationId xmlns:a16="http://schemas.microsoft.com/office/drawing/2014/main" id="{045D7FCC-3D8B-4F10-8DB0-613D4D042F7C}"/>
            </a:ext>
          </a:extLst>
        </xdr:cNvPr>
        <xdr:cNvCxnSpPr/>
      </xdr:nvCxnSpPr>
      <xdr:spPr>
        <a:xfrm>
          <a:off x="22072600" y="1111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145559</xdr:rowOff>
    </xdr:from>
    <xdr:ext cx="469744" cy="259045"/>
    <xdr:sp macro="" textlink="">
      <xdr:nvSpPr>
        <xdr:cNvPr id="591" name="【学校施設】&#10;一人当たり面積最大値テキスト">
          <a:extLst>
            <a:ext uri="{FF2B5EF4-FFF2-40B4-BE49-F238E27FC236}">
              <a16:creationId xmlns:a16="http://schemas.microsoft.com/office/drawing/2014/main" id="{86969BAA-6A1F-4200-959C-9B90681BA427}"/>
            </a:ext>
          </a:extLst>
        </xdr:cNvPr>
        <xdr:cNvSpPr txBox="1"/>
      </xdr:nvSpPr>
      <xdr:spPr>
        <a:xfrm>
          <a:off x="22199600" y="9403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27432</xdr:rowOff>
    </xdr:from>
    <xdr:to>
      <xdr:col>116</xdr:col>
      <xdr:colOff>152400</xdr:colOff>
      <xdr:row>56</xdr:row>
      <xdr:rowOff>27432</xdr:rowOff>
    </xdr:to>
    <xdr:cxnSp macro="">
      <xdr:nvCxnSpPr>
        <xdr:cNvPr id="592" name="直線コネクタ 591">
          <a:extLst>
            <a:ext uri="{FF2B5EF4-FFF2-40B4-BE49-F238E27FC236}">
              <a16:creationId xmlns:a16="http://schemas.microsoft.com/office/drawing/2014/main" id="{DF3450E3-624B-48B5-9FF6-C7DAF851764F}"/>
            </a:ext>
          </a:extLst>
        </xdr:cNvPr>
        <xdr:cNvCxnSpPr/>
      </xdr:nvCxnSpPr>
      <xdr:spPr>
        <a:xfrm>
          <a:off x="22072600" y="962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169435</xdr:rowOff>
    </xdr:from>
    <xdr:ext cx="469744" cy="259045"/>
    <xdr:sp macro="" textlink="">
      <xdr:nvSpPr>
        <xdr:cNvPr id="593" name="【学校施設】&#10;一人当たり面積平均値テキスト">
          <a:extLst>
            <a:ext uri="{FF2B5EF4-FFF2-40B4-BE49-F238E27FC236}">
              <a16:creationId xmlns:a16="http://schemas.microsoft.com/office/drawing/2014/main" id="{160A6140-5EBF-4D24-ACF1-A2C7A08BE9C6}"/>
            </a:ext>
          </a:extLst>
        </xdr:cNvPr>
        <xdr:cNvSpPr txBox="1"/>
      </xdr:nvSpPr>
      <xdr:spPr>
        <a:xfrm>
          <a:off x="22199600" y="104564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146558</xdr:rowOff>
    </xdr:from>
    <xdr:to>
      <xdr:col>116</xdr:col>
      <xdr:colOff>114300</xdr:colOff>
      <xdr:row>62</xdr:row>
      <xdr:rowOff>76708</xdr:rowOff>
    </xdr:to>
    <xdr:sp macro="" textlink="">
      <xdr:nvSpPr>
        <xdr:cNvPr id="594" name="フローチャート: 判断 593">
          <a:extLst>
            <a:ext uri="{FF2B5EF4-FFF2-40B4-BE49-F238E27FC236}">
              <a16:creationId xmlns:a16="http://schemas.microsoft.com/office/drawing/2014/main" id="{5DC0F282-216D-42EF-B142-1CF663197891}"/>
            </a:ext>
          </a:extLst>
        </xdr:cNvPr>
        <xdr:cNvSpPr/>
      </xdr:nvSpPr>
      <xdr:spPr>
        <a:xfrm>
          <a:off x="22110700" y="1060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148082</xdr:rowOff>
    </xdr:from>
    <xdr:to>
      <xdr:col>112</xdr:col>
      <xdr:colOff>38100</xdr:colOff>
      <xdr:row>62</xdr:row>
      <xdr:rowOff>78232</xdr:rowOff>
    </xdr:to>
    <xdr:sp macro="" textlink="">
      <xdr:nvSpPr>
        <xdr:cNvPr id="595" name="フローチャート: 判断 594">
          <a:extLst>
            <a:ext uri="{FF2B5EF4-FFF2-40B4-BE49-F238E27FC236}">
              <a16:creationId xmlns:a16="http://schemas.microsoft.com/office/drawing/2014/main" id="{BF929279-FCBF-4660-B33F-2BB2EFE10940}"/>
            </a:ext>
          </a:extLst>
        </xdr:cNvPr>
        <xdr:cNvSpPr/>
      </xdr:nvSpPr>
      <xdr:spPr>
        <a:xfrm>
          <a:off x="21272500" y="1060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164846</xdr:rowOff>
    </xdr:from>
    <xdr:to>
      <xdr:col>107</xdr:col>
      <xdr:colOff>101600</xdr:colOff>
      <xdr:row>62</xdr:row>
      <xdr:rowOff>94996</xdr:rowOff>
    </xdr:to>
    <xdr:sp macro="" textlink="">
      <xdr:nvSpPr>
        <xdr:cNvPr id="596" name="フローチャート: 判断 595">
          <a:extLst>
            <a:ext uri="{FF2B5EF4-FFF2-40B4-BE49-F238E27FC236}">
              <a16:creationId xmlns:a16="http://schemas.microsoft.com/office/drawing/2014/main" id="{59F71C99-4A66-4CB9-A410-18D23BE95065}"/>
            </a:ext>
          </a:extLst>
        </xdr:cNvPr>
        <xdr:cNvSpPr/>
      </xdr:nvSpPr>
      <xdr:spPr>
        <a:xfrm>
          <a:off x="20383500" y="1062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141986</xdr:rowOff>
    </xdr:from>
    <xdr:to>
      <xdr:col>102</xdr:col>
      <xdr:colOff>165100</xdr:colOff>
      <xdr:row>62</xdr:row>
      <xdr:rowOff>72136</xdr:rowOff>
    </xdr:to>
    <xdr:sp macro="" textlink="">
      <xdr:nvSpPr>
        <xdr:cNvPr id="597" name="フローチャート: 判断 596">
          <a:extLst>
            <a:ext uri="{FF2B5EF4-FFF2-40B4-BE49-F238E27FC236}">
              <a16:creationId xmlns:a16="http://schemas.microsoft.com/office/drawing/2014/main" id="{047626AE-F28F-47C2-94BD-AD85E2E5B407}"/>
            </a:ext>
          </a:extLst>
        </xdr:cNvPr>
        <xdr:cNvSpPr/>
      </xdr:nvSpPr>
      <xdr:spPr>
        <a:xfrm>
          <a:off x="19494500" y="1060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158750</xdr:rowOff>
    </xdr:from>
    <xdr:to>
      <xdr:col>98</xdr:col>
      <xdr:colOff>38100</xdr:colOff>
      <xdr:row>62</xdr:row>
      <xdr:rowOff>88900</xdr:rowOff>
    </xdr:to>
    <xdr:sp macro="" textlink="">
      <xdr:nvSpPr>
        <xdr:cNvPr id="598" name="フローチャート: 判断 597">
          <a:extLst>
            <a:ext uri="{FF2B5EF4-FFF2-40B4-BE49-F238E27FC236}">
              <a16:creationId xmlns:a16="http://schemas.microsoft.com/office/drawing/2014/main" id="{C9A59D45-B102-4C40-A218-96CAD03239F7}"/>
            </a:ext>
          </a:extLst>
        </xdr:cNvPr>
        <xdr:cNvSpPr/>
      </xdr:nvSpPr>
      <xdr:spPr>
        <a:xfrm>
          <a:off x="18605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DEDFF499-7D6E-4A6A-A9EE-AFA24275FFE9}"/>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292A15C6-F827-4779-9644-6C104F0BF05D}"/>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2E174B3C-F959-4473-9E38-25C8EBFA131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E7D7DDBE-3859-4AB9-B3B5-0AB7A00EC6D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159423FB-09D4-4D74-A981-E4665EC5B60D}"/>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3302</xdr:rowOff>
    </xdr:from>
    <xdr:to>
      <xdr:col>116</xdr:col>
      <xdr:colOff>114300</xdr:colOff>
      <xdr:row>63</xdr:row>
      <xdr:rowOff>104902</xdr:rowOff>
    </xdr:to>
    <xdr:sp macro="" textlink="">
      <xdr:nvSpPr>
        <xdr:cNvPr id="604" name="楕円 603">
          <a:extLst>
            <a:ext uri="{FF2B5EF4-FFF2-40B4-BE49-F238E27FC236}">
              <a16:creationId xmlns:a16="http://schemas.microsoft.com/office/drawing/2014/main" id="{09065342-97E7-41C3-910C-22DD409BAD9D}"/>
            </a:ext>
          </a:extLst>
        </xdr:cNvPr>
        <xdr:cNvSpPr/>
      </xdr:nvSpPr>
      <xdr:spPr>
        <a:xfrm>
          <a:off x="22110700" y="1080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153179</xdr:rowOff>
    </xdr:from>
    <xdr:ext cx="469744" cy="259045"/>
    <xdr:sp macro="" textlink="">
      <xdr:nvSpPr>
        <xdr:cNvPr id="605" name="【学校施設】&#10;一人当たり面積該当値テキスト">
          <a:extLst>
            <a:ext uri="{FF2B5EF4-FFF2-40B4-BE49-F238E27FC236}">
              <a16:creationId xmlns:a16="http://schemas.microsoft.com/office/drawing/2014/main" id="{2681EAA4-1315-4B4B-8F52-5B77DC60AFDE}"/>
            </a:ext>
          </a:extLst>
        </xdr:cNvPr>
        <xdr:cNvSpPr txBox="1"/>
      </xdr:nvSpPr>
      <xdr:spPr>
        <a:xfrm>
          <a:off x="22199600" y="10783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11684</xdr:rowOff>
    </xdr:from>
    <xdr:to>
      <xdr:col>112</xdr:col>
      <xdr:colOff>38100</xdr:colOff>
      <xdr:row>63</xdr:row>
      <xdr:rowOff>113284</xdr:rowOff>
    </xdr:to>
    <xdr:sp macro="" textlink="">
      <xdr:nvSpPr>
        <xdr:cNvPr id="606" name="楕円 605">
          <a:extLst>
            <a:ext uri="{FF2B5EF4-FFF2-40B4-BE49-F238E27FC236}">
              <a16:creationId xmlns:a16="http://schemas.microsoft.com/office/drawing/2014/main" id="{0A36EACF-5AED-4D4E-8C59-ADE219D4F2C3}"/>
            </a:ext>
          </a:extLst>
        </xdr:cNvPr>
        <xdr:cNvSpPr/>
      </xdr:nvSpPr>
      <xdr:spPr>
        <a:xfrm>
          <a:off x="21272500" y="1081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54102</xdr:rowOff>
    </xdr:from>
    <xdr:to>
      <xdr:col>116</xdr:col>
      <xdr:colOff>63500</xdr:colOff>
      <xdr:row>63</xdr:row>
      <xdr:rowOff>62484</xdr:rowOff>
    </xdr:to>
    <xdr:cxnSp macro="">
      <xdr:nvCxnSpPr>
        <xdr:cNvPr id="607" name="直線コネクタ 606">
          <a:extLst>
            <a:ext uri="{FF2B5EF4-FFF2-40B4-BE49-F238E27FC236}">
              <a16:creationId xmlns:a16="http://schemas.microsoft.com/office/drawing/2014/main" id="{1706F7DB-EC10-4DBC-9182-568FDBCA4721}"/>
            </a:ext>
          </a:extLst>
        </xdr:cNvPr>
        <xdr:cNvCxnSpPr/>
      </xdr:nvCxnSpPr>
      <xdr:spPr>
        <a:xfrm flipV="1">
          <a:off x="21323300" y="10855452"/>
          <a:ext cx="8382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20066</xdr:rowOff>
    </xdr:from>
    <xdr:to>
      <xdr:col>107</xdr:col>
      <xdr:colOff>101600</xdr:colOff>
      <xdr:row>63</xdr:row>
      <xdr:rowOff>121666</xdr:rowOff>
    </xdr:to>
    <xdr:sp macro="" textlink="">
      <xdr:nvSpPr>
        <xdr:cNvPr id="608" name="楕円 607">
          <a:extLst>
            <a:ext uri="{FF2B5EF4-FFF2-40B4-BE49-F238E27FC236}">
              <a16:creationId xmlns:a16="http://schemas.microsoft.com/office/drawing/2014/main" id="{AFD68669-ED83-4B9E-BD04-0485BC61EEF1}"/>
            </a:ext>
          </a:extLst>
        </xdr:cNvPr>
        <xdr:cNvSpPr/>
      </xdr:nvSpPr>
      <xdr:spPr>
        <a:xfrm>
          <a:off x="203835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62484</xdr:rowOff>
    </xdr:from>
    <xdr:to>
      <xdr:col>111</xdr:col>
      <xdr:colOff>177800</xdr:colOff>
      <xdr:row>63</xdr:row>
      <xdr:rowOff>70866</xdr:rowOff>
    </xdr:to>
    <xdr:cxnSp macro="">
      <xdr:nvCxnSpPr>
        <xdr:cNvPr id="609" name="直線コネクタ 608">
          <a:extLst>
            <a:ext uri="{FF2B5EF4-FFF2-40B4-BE49-F238E27FC236}">
              <a16:creationId xmlns:a16="http://schemas.microsoft.com/office/drawing/2014/main" id="{4EF71AB2-4F68-433F-86C9-14279D6BBB3C}"/>
            </a:ext>
          </a:extLst>
        </xdr:cNvPr>
        <xdr:cNvCxnSpPr/>
      </xdr:nvCxnSpPr>
      <xdr:spPr>
        <a:xfrm flipV="1">
          <a:off x="20434300" y="10863834"/>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29972</xdr:rowOff>
    </xdr:from>
    <xdr:to>
      <xdr:col>102</xdr:col>
      <xdr:colOff>165100</xdr:colOff>
      <xdr:row>63</xdr:row>
      <xdr:rowOff>131572</xdr:rowOff>
    </xdr:to>
    <xdr:sp macro="" textlink="">
      <xdr:nvSpPr>
        <xdr:cNvPr id="610" name="楕円 609">
          <a:extLst>
            <a:ext uri="{FF2B5EF4-FFF2-40B4-BE49-F238E27FC236}">
              <a16:creationId xmlns:a16="http://schemas.microsoft.com/office/drawing/2014/main" id="{32CF58F0-9094-4D3D-AEEC-9C89BD8BDD9A}"/>
            </a:ext>
          </a:extLst>
        </xdr:cNvPr>
        <xdr:cNvSpPr/>
      </xdr:nvSpPr>
      <xdr:spPr>
        <a:xfrm>
          <a:off x="19494500" y="1083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70866</xdr:rowOff>
    </xdr:from>
    <xdr:to>
      <xdr:col>107</xdr:col>
      <xdr:colOff>50800</xdr:colOff>
      <xdr:row>63</xdr:row>
      <xdr:rowOff>80772</xdr:rowOff>
    </xdr:to>
    <xdr:cxnSp macro="">
      <xdr:nvCxnSpPr>
        <xdr:cNvPr id="611" name="直線コネクタ 610">
          <a:extLst>
            <a:ext uri="{FF2B5EF4-FFF2-40B4-BE49-F238E27FC236}">
              <a16:creationId xmlns:a16="http://schemas.microsoft.com/office/drawing/2014/main" id="{6BB92B8B-8872-46E8-BA15-E20B9B9AB84D}"/>
            </a:ext>
          </a:extLst>
        </xdr:cNvPr>
        <xdr:cNvCxnSpPr/>
      </xdr:nvCxnSpPr>
      <xdr:spPr>
        <a:xfrm flipV="1">
          <a:off x="19545300" y="10872216"/>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38354</xdr:rowOff>
    </xdr:from>
    <xdr:to>
      <xdr:col>98</xdr:col>
      <xdr:colOff>38100</xdr:colOff>
      <xdr:row>63</xdr:row>
      <xdr:rowOff>139954</xdr:rowOff>
    </xdr:to>
    <xdr:sp macro="" textlink="">
      <xdr:nvSpPr>
        <xdr:cNvPr id="612" name="楕円 611">
          <a:extLst>
            <a:ext uri="{FF2B5EF4-FFF2-40B4-BE49-F238E27FC236}">
              <a16:creationId xmlns:a16="http://schemas.microsoft.com/office/drawing/2014/main" id="{0460AE63-FA3B-40DC-AB05-D32DBDE9A2DD}"/>
            </a:ext>
          </a:extLst>
        </xdr:cNvPr>
        <xdr:cNvSpPr/>
      </xdr:nvSpPr>
      <xdr:spPr>
        <a:xfrm>
          <a:off x="18605500" y="1083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80772</xdr:rowOff>
    </xdr:from>
    <xdr:to>
      <xdr:col>102</xdr:col>
      <xdr:colOff>114300</xdr:colOff>
      <xdr:row>63</xdr:row>
      <xdr:rowOff>89154</xdr:rowOff>
    </xdr:to>
    <xdr:cxnSp macro="">
      <xdr:nvCxnSpPr>
        <xdr:cNvPr id="613" name="直線コネクタ 612">
          <a:extLst>
            <a:ext uri="{FF2B5EF4-FFF2-40B4-BE49-F238E27FC236}">
              <a16:creationId xmlns:a16="http://schemas.microsoft.com/office/drawing/2014/main" id="{33E2790F-50BD-423A-BD68-3A738CF08ABE}"/>
            </a:ext>
          </a:extLst>
        </xdr:cNvPr>
        <xdr:cNvCxnSpPr/>
      </xdr:nvCxnSpPr>
      <xdr:spPr>
        <a:xfrm flipV="1">
          <a:off x="18656300" y="10882122"/>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94759</xdr:rowOff>
    </xdr:from>
    <xdr:ext cx="469744" cy="259045"/>
    <xdr:sp macro="" textlink="">
      <xdr:nvSpPr>
        <xdr:cNvPr id="614" name="n_1aveValue【学校施設】&#10;一人当たり面積">
          <a:extLst>
            <a:ext uri="{FF2B5EF4-FFF2-40B4-BE49-F238E27FC236}">
              <a16:creationId xmlns:a16="http://schemas.microsoft.com/office/drawing/2014/main" id="{5DC52334-372A-4991-ABC4-BF2CE51AB55A}"/>
            </a:ext>
          </a:extLst>
        </xdr:cNvPr>
        <xdr:cNvSpPr txBox="1"/>
      </xdr:nvSpPr>
      <xdr:spPr>
        <a:xfrm>
          <a:off x="21075727" y="1038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111523</xdr:rowOff>
    </xdr:from>
    <xdr:ext cx="469744" cy="259045"/>
    <xdr:sp macro="" textlink="">
      <xdr:nvSpPr>
        <xdr:cNvPr id="615" name="n_2aveValue【学校施設】&#10;一人当たり面積">
          <a:extLst>
            <a:ext uri="{FF2B5EF4-FFF2-40B4-BE49-F238E27FC236}">
              <a16:creationId xmlns:a16="http://schemas.microsoft.com/office/drawing/2014/main" id="{63F12521-346A-4AA4-8F08-94F051AC9E33}"/>
            </a:ext>
          </a:extLst>
        </xdr:cNvPr>
        <xdr:cNvSpPr txBox="1"/>
      </xdr:nvSpPr>
      <xdr:spPr>
        <a:xfrm>
          <a:off x="20199427" y="1039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88663</xdr:rowOff>
    </xdr:from>
    <xdr:ext cx="469744" cy="259045"/>
    <xdr:sp macro="" textlink="">
      <xdr:nvSpPr>
        <xdr:cNvPr id="616" name="n_3aveValue【学校施設】&#10;一人当たり面積">
          <a:extLst>
            <a:ext uri="{FF2B5EF4-FFF2-40B4-BE49-F238E27FC236}">
              <a16:creationId xmlns:a16="http://schemas.microsoft.com/office/drawing/2014/main" id="{F6386261-8B6F-4EF9-8F0D-904F96C24690}"/>
            </a:ext>
          </a:extLst>
        </xdr:cNvPr>
        <xdr:cNvSpPr txBox="1"/>
      </xdr:nvSpPr>
      <xdr:spPr>
        <a:xfrm>
          <a:off x="19310427" y="10375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105427</xdr:rowOff>
    </xdr:from>
    <xdr:ext cx="469744" cy="259045"/>
    <xdr:sp macro="" textlink="">
      <xdr:nvSpPr>
        <xdr:cNvPr id="617" name="n_4aveValue【学校施設】&#10;一人当たり面積">
          <a:extLst>
            <a:ext uri="{FF2B5EF4-FFF2-40B4-BE49-F238E27FC236}">
              <a16:creationId xmlns:a16="http://schemas.microsoft.com/office/drawing/2014/main" id="{04450874-03A1-4439-B6C8-F3ACFB72C84A}"/>
            </a:ext>
          </a:extLst>
        </xdr:cNvPr>
        <xdr:cNvSpPr txBox="1"/>
      </xdr:nvSpPr>
      <xdr:spPr>
        <a:xfrm>
          <a:off x="18421427" y="103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104411</xdr:rowOff>
    </xdr:from>
    <xdr:ext cx="469744" cy="259045"/>
    <xdr:sp macro="" textlink="">
      <xdr:nvSpPr>
        <xdr:cNvPr id="618" name="n_1mainValue【学校施設】&#10;一人当たり面積">
          <a:extLst>
            <a:ext uri="{FF2B5EF4-FFF2-40B4-BE49-F238E27FC236}">
              <a16:creationId xmlns:a16="http://schemas.microsoft.com/office/drawing/2014/main" id="{9D7CF614-A2C7-4611-B53D-9A9B883856D2}"/>
            </a:ext>
          </a:extLst>
        </xdr:cNvPr>
        <xdr:cNvSpPr txBox="1"/>
      </xdr:nvSpPr>
      <xdr:spPr>
        <a:xfrm>
          <a:off x="21075727" y="10905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112793</xdr:rowOff>
    </xdr:from>
    <xdr:ext cx="469744" cy="259045"/>
    <xdr:sp macro="" textlink="">
      <xdr:nvSpPr>
        <xdr:cNvPr id="619" name="n_2mainValue【学校施設】&#10;一人当たり面積">
          <a:extLst>
            <a:ext uri="{FF2B5EF4-FFF2-40B4-BE49-F238E27FC236}">
              <a16:creationId xmlns:a16="http://schemas.microsoft.com/office/drawing/2014/main" id="{BC79F890-8E36-4853-BD0C-75CDB632465D}"/>
            </a:ext>
          </a:extLst>
        </xdr:cNvPr>
        <xdr:cNvSpPr txBox="1"/>
      </xdr:nvSpPr>
      <xdr:spPr>
        <a:xfrm>
          <a:off x="20199427" y="10914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122699</xdr:rowOff>
    </xdr:from>
    <xdr:ext cx="469744" cy="259045"/>
    <xdr:sp macro="" textlink="">
      <xdr:nvSpPr>
        <xdr:cNvPr id="620" name="n_3mainValue【学校施設】&#10;一人当たり面積">
          <a:extLst>
            <a:ext uri="{FF2B5EF4-FFF2-40B4-BE49-F238E27FC236}">
              <a16:creationId xmlns:a16="http://schemas.microsoft.com/office/drawing/2014/main" id="{2E5ECB37-6AD4-4215-9814-CF3876F63609}"/>
            </a:ext>
          </a:extLst>
        </xdr:cNvPr>
        <xdr:cNvSpPr txBox="1"/>
      </xdr:nvSpPr>
      <xdr:spPr>
        <a:xfrm>
          <a:off x="19310427" y="1092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131081</xdr:rowOff>
    </xdr:from>
    <xdr:ext cx="469744" cy="259045"/>
    <xdr:sp macro="" textlink="">
      <xdr:nvSpPr>
        <xdr:cNvPr id="621" name="n_4mainValue【学校施設】&#10;一人当たり面積">
          <a:extLst>
            <a:ext uri="{FF2B5EF4-FFF2-40B4-BE49-F238E27FC236}">
              <a16:creationId xmlns:a16="http://schemas.microsoft.com/office/drawing/2014/main" id="{7CDF1591-945A-4702-B80F-767D985DDB9D}"/>
            </a:ext>
          </a:extLst>
        </xdr:cNvPr>
        <xdr:cNvSpPr txBox="1"/>
      </xdr:nvSpPr>
      <xdr:spPr>
        <a:xfrm>
          <a:off x="18421427" y="1093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5B106486-0240-43BC-9107-ED8ECC8E973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17E255E9-15EA-4173-8E1D-1E10EB49C87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987368FD-7E99-477D-9281-93B86F99258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9801B5A9-CE71-4A1A-813A-3F72D02CC2F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34533698-D367-4941-91E1-B42EE62E41B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03075344-98B0-456E-8605-960424F1BFC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8FF6E622-49DD-418A-98D5-101F625FBD0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B79D8085-0DFF-4D1B-980B-B534528E1EBD}"/>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a:extLst>
            <a:ext uri="{FF2B5EF4-FFF2-40B4-BE49-F238E27FC236}">
              <a16:creationId xmlns:a16="http://schemas.microsoft.com/office/drawing/2014/main" id="{8D5D5B23-69EA-480D-8DE7-A730248A87C2}"/>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a:extLst>
            <a:ext uri="{FF2B5EF4-FFF2-40B4-BE49-F238E27FC236}">
              <a16:creationId xmlns:a16="http://schemas.microsoft.com/office/drawing/2014/main" id="{F226BEE4-C570-47CE-804C-094874815175}"/>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a:extLst>
            <a:ext uri="{FF2B5EF4-FFF2-40B4-BE49-F238E27FC236}">
              <a16:creationId xmlns:a16="http://schemas.microsoft.com/office/drawing/2014/main" id="{112210FA-F1B1-455E-BBD6-A2A23F96D2CF}"/>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3" name="直線コネクタ 632">
          <a:extLst>
            <a:ext uri="{FF2B5EF4-FFF2-40B4-BE49-F238E27FC236}">
              <a16:creationId xmlns:a16="http://schemas.microsoft.com/office/drawing/2014/main" id="{8C2CB2EE-A163-46E5-AD09-08B92BED80B8}"/>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4" name="テキスト ボックス 633">
          <a:extLst>
            <a:ext uri="{FF2B5EF4-FFF2-40B4-BE49-F238E27FC236}">
              <a16:creationId xmlns:a16="http://schemas.microsoft.com/office/drawing/2014/main" id="{B241D2D1-8F6B-4DFE-AB09-94FB914E835F}"/>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5" name="直線コネクタ 634">
          <a:extLst>
            <a:ext uri="{FF2B5EF4-FFF2-40B4-BE49-F238E27FC236}">
              <a16:creationId xmlns:a16="http://schemas.microsoft.com/office/drawing/2014/main" id="{CCED9140-7029-4BEF-8270-1DAFDDF0609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6" name="テキスト ボックス 635">
          <a:extLst>
            <a:ext uri="{FF2B5EF4-FFF2-40B4-BE49-F238E27FC236}">
              <a16:creationId xmlns:a16="http://schemas.microsoft.com/office/drawing/2014/main" id="{AC41A1C3-7303-4874-92C3-B31378FA9C9B}"/>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7" name="直線コネクタ 636">
          <a:extLst>
            <a:ext uri="{FF2B5EF4-FFF2-40B4-BE49-F238E27FC236}">
              <a16:creationId xmlns:a16="http://schemas.microsoft.com/office/drawing/2014/main" id="{C18B1877-4E10-45AC-9C79-C21FF434AD79}"/>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8" name="テキスト ボックス 637">
          <a:extLst>
            <a:ext uri="{FF2B5EF4-FFF2-40B4-BE49-F238E27FC236}">
              <a16:creationId xmlns:a16="http://schemas.microsoft.com/office/drawing/2014/main" id="{8525B5E6-A7ED-439A-957D-982DEA82301C}"/>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9" name="直線コネクタ 638">
          <a:extLst>
            <a:ext uri="{FF2B5EF4-FFF2-40B4-BE49-F238E27FC236}">
              <a16:creationId xmlns:a16="http://schemas.microsoft.com/office/drawing/2014/main" id="{819D3D64-D4F8-4E3A-B1E7-903FD3A99F7C}"/>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0" name="テキスト ボックス 639">
          <a:extLst>
            <a:ext uri="{FF2B5EF4-FFF2-40B4-BE49-F238E27FC236}">
              <a16:creationId xmlns:a16="http://schemas.microsoft.com/office/drawing/2014/main" id="{720CA546-F896-47A4-A639-D9CA2F37D327}"/>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1" name="直線コネクタ 640">
          <a:extLst>
            <a:ext uri="{FF2B5EF4-FFF2-40B4-BE49-F238E27FC236}">
              <a16:creationId xmlns:a16="http://schemas.microsoft.com/office/drawing/2014/main" id="{F8461196-A53F-4EA5-9FD8-E50670A4C114}"/>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2" name="テキスト ボックス 641">
          <a:extLst>
            <a:ext uri="{FF2B5EF4-FFF2-40B4-BE49-F238E27FC236}">
              <a16:creationId xmlns:a16="http://schemas.microsoft.com/office/drawing/2014/main" id="{91BFA38B-5C13-42FD-B825-45AB9BBFD1EF}"/>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3" name="直線コネクタ 642">
          <a:extLst>
            <a:ext uri="{FF2B5EF4-FFF2-40B4-BE49-F238E27FC236}">
              <a16:creationId xmlns:a16="http://schemas.microsoft.com/office/drawing/2014/main" id="{D1225B2E-3D2B-4D9D-8418-36BA0A70C3CC}"/>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4" name="テキスト ボックス 643">
          <a:extLst>
            <a:ext uri="{FF2B5EF4-FFF2-40B4-BE49-F238E27FC236}">
              <a16:creationId xmlns:a16="http://schemas.microsoft.com/office/drawing/2014/main" id="{28523DE6-1FD9-4002-97DF-BAB195E96C5E}"/>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a:extLst>
            <a:ext uri="{FF2B5EF4-FFF2-40B4-BE49-F238E27FC236}">
              <a16:creationId xmlns:a16="http://schemas.microsoft.com/office/drawing/2014/main" id="{C9ED2160-835D-4BB5-B3A2-4E2CE9E8CF65}"/>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6" name="【児童館】&#10;有形固定資産減価償却率グラフ枠">
          <a:extLst>
            <a:ext uri="{FF2B5EF4-FFF2-40B4-BE49-F238E27FC236}">
              <a16:creationId xmlns:a16="http://schemas.microsoft.com/office/drawing/2014/main" id="{1E216506-25E6-4D76-8B67-F4A3004A7507}"/>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145869</xdr:rowOff>
    </xdr:from>
    <xdr:to>
      <xdr:col>85</xdr:col>
      <xdr:colOff>126364</xdr:colOff>
      <xdr:row>86</xdr:row>
      <xdr:rowOff>168729</xdr:rowOff>
    </xdr:to>
    <xdr:cxnSp macro="">
      <xdr:nvCxnSpPr>
        <xdr:cNvPr id="647" name="直線コネクタ 646">
          <a:extLst>
            <a:ext uri="{FF2B5EF4-FFF2-40B4-BE49-F238E27FC236}">
              <a16:creationId xmlns:a16="http://schemas.microsoft.com/office/drawing/2014/main" id="{20583BED-20D1-4D92-AC9D-A09E628859AA}"/>
            </a:ext>
          </a:extLst>
        </xdr:cNvPr>
        <xdr:cNvCxnSpPr/>
      </xdr:nvCxnSpPr>
      <xdr:spPr>
        <a:xfrm flipV="1">
          <a:off x="16318864" y="13347519"/>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8" name="【児童館】&#10;有形固定資産減価償却率最小値テキスト">
          <a:extLst>
            <a:ext uri="{FF2B5EF4-FFF2-40B4-BE49-F238E27FC236}">
              <a16:creationId xmlns:a16="http://schemas.microsoft.com/office/drawing/2014/main" id="{67D7E1EA-0A58-4B6A-8DAD-3544D66B9344}"/>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9" name="直線コネクタ 648">
          <a:extLst>
            <a:ext uri="{FF2B5EF4-FFF2-40B4-BE49-F238E27FC236}">
              <a16:creationId xmlns:a16="http://schemas.microsoft.com/office/drawing/2014/main" id="{E77547D0-DF6B-4A02-89E9-F81065E03631}"/>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92546</xdr:rowOff>
    </xdr:from>
    <xdr:ext cx="340478" cy="259045"/>
    <xdr:sp macro="" textlink="">
      <xdr:nvSpPr>
        <xdr:cNvPr id="650" name="【児童館】&#10;有形固定資産減価償却率最大値テキスト">
          <a:extLst>
            <a:ext uri="{FF2B5EF4-FFF2-40B4-BE49-F238E27FC236}">
              <a16:creationId xmlns:a16="http://schemas.microsoft.com/office/drawing/2014/main" id="{46DE4D99-D4EF-4095-978C-CDAF0E7B6D53}"/>
            </a:ext>
          </a:extLst>
        </xdr:cNvPr>
        <xdr:cNvSpPr txBox="1"/>
      </xdr:nvSpPr>
      <xdr:spPr>
        <a:xfrm>
          <a:off x="16357600" y="13122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145869</xdr:rowOff>
    </xdr:from>
    <xdr:to>
      <xdr:col>86</xdr:col>
      <xdr:colOff>25400</xdr:colOff>
      <xdr:row>77</xdr:row>
      <xdr:rowOff>145869</xdr:rowOff>
    </xdr:to>
    <xdr:cxnSp macro="">
      <xdr:nvCxnSpPr>
        <xdr:cNvPr id="651" name="直線コネクタ 650">
          <a:extLst>
            <a:ext uri="{FF2B5EF4-FFF2-40B4-BE49-F238E27FC236}">
              <a16:creationId xmlns:a16="http://schemas.microsoft.com/office/drawing/2014/main" id="{55CCB317-286A-449C-91E1-58E9E722E1D7}"/>
            </a:ext>
          </a:extLst>
        </xdr:cNvPr>
        <xdr:cNvCxnSpPr/>
      </xdr:nvCxnSpPr>
      <xdr:spPr>
        <a:xfrm>
          <a:off x="16230600" y="1334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64061</xdr:rowOff>
    </xdr:from>
    <xdr:ext cx="405111" cy="259045"/>
    <xdr:sp macro="" textlink="">
      <xdr:nvSpPr>
        <xdr:cNvPr id="652" name="【児童館】&#10;有形固定資産減価償却率平均値テキスト">
          <a:extLst>
            <a:ext uri="{FF2B5EF4-FFF2-40B4-BE49-F238E27FC236}">
              <a16:creationId xmlns:a16="http://schemas.microsoft.com/office/drawing/2014/main" id="{87CBBC07-80F9-4E7E-99AD-8BBCB7BAC3E1}"/>
            </a:ext>
          </a:extLst>
        </xdr:cNvPr>
        <xdr:cNvSpPr txBox="1"/>
      </xdr:nvSpPr>
      <xdr:spPr>
        <a:xfrm>
          <a:off x="16357600" y="139515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41184</xdr:rowOff>
    </xdr:from>
    <xdr:to>
      <xdr:col>85</xdr:col>
      <xdr:colOff>177800</xdr:colOff>
      <xdr:row>82</xdr:row>
      <xdr:rowOff>142784</xdr:rowOff>
    </xdr:to>
    <xdr:sp macro="" textlink="">
      <xdr:nvSpPr>
        <xdr:cNvPr id="653" name="フローチャート: 判断 652">
          <a:extLst>
            <a:ext uri="{FF2B5EF4-FFF2-40B4-BE49-F238E27FC236}">
              <a16:creationId xmlns:a16="http://schemas.microsoft.com/office/drawing/2014/main" id="{BF21ED27-2628-4187-85CD-DFAADE722891}"/>
            </a:ext>
          </a:extLst>
        </xdr:cNvPr>
        <xdr:cNvSpPr/>
      </xdr:nvSpPr>
      <xdr:spPr>
        <a:xfrm>
          <a:off x="16268700" y="1410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11793</xdr:rowOff>
    </xdr:from>
    <xdr:to>
      <xdr:col>81</xdr:col>
      <xdr:colOff>101600</xdr:colOff>
      <xdr:row>82</xdr:row>
      <xdr:rowOff>113393</xdr:rowOff>
    </xdr:to>
    <xdr:sp macro="" textlink="">
      <xdr:nvSpPr>
        <xdr:cNvPr id="654" name="フローチャート: 判断 653">
          <a:extLst>
            <a:ext uri="{FF2B5EF4-FFF2-40B4-BE49-F238E27FC236}">
              <a16:creationId xmlns:a16="http://schemas.microsoft.com/office/drawing/2014/main" id="{FFEB269C-214D-4E67-89E6-C0B4495446A2}"/>
            </a:ext>
          </a:extLst>
        </xdr:cNvPr>
        <xdr:cNvSpPr/>
      </xdr:nvSpPr>
      <xdr:spPr>
        <a:xfrm>
          <a:off x="15430500" y="1407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15058</xdr:rowOff>
    </xdr:from>
    <xdr:to>
      <xdr:col>76</xdr:col>
      <xdr:colOff>165100</xdr:colOff>
      <xdr:row>82</xdr:row>
      <xdr:rowOff>116658</xdr:rowOff>
    </xdr:to>
    <xdr:sp macro="" textlink="">
      <xdr:nvSpPr>
        <xdr:cNvPr id="655" name="フローチャート: 判断 654">
          <a:extLst>
            <a:ext uri="{FF2B5EF4-FFF2-40B4-BE49-F238E27FC236}">
              <a16:creationId xmlns:a16="http://schemas.microsoft.com/office/drawing/2014/main" id="{0BAA3D62-BC28-4EDF-B5C1-006B6198543C}"/>
            </a:ext>
          </a:extLst>
        </xdr:cNvPr>
        <xdr:cNvSpPr/>
      </xdr:nvSpPr>
      <xdr:spPr>
        <a:xfrm>
          <a:off x="145415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5262</xdr:rowOff>
    </xdr:from>
    <xdr:to>
      <xdr:col>72</xdr:col>
      <xdr:colOff>38100</xdr:colOff>
      <xdr:row>82</xdr:row>
      <xdr:rowOff>106862</xdr:rowOff>
    </xdr:to>
    <xdr:sp macro="" textlink="">
      <xdr:nvSpPr>
        <xdr:cNvPr id="656" name="フローチャート: 判断 655">
          <a:extLst>
            <a:ext uri="{FF2B5EF4-FFF2-40B4-BE49-F238E27FC236}">
              <a16:creationId xmlns:a16="http://schemas.microsoft.com/office/drawing/2014/main" id="{7029E10F-3701-489E-9012-72DAEE721B6D}"/>
            </a:ext>
          </a:extLst>
        </xdr:cNvPr>
        <xdr:cNvSpPr/>
      </xdr:nvSpPr>
      <xdr:spPr>
        <a:xfrm>
          <a:off x="13652500" y="1406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119562</xdr:rowOff>
    </xdr:from>
    <xdr:to>
      <xdr:col>67</xdr:col>
      <xdr:colOff>101600</xdr:colOff>
      <xdr:row>82</xdr:row>
      <xdr:rowOff>49712</xdr:rowOff>
    </xdr:to>
    <xdr:sp macro="" textlink="">
      <xdr:nvSpPr>
        <xdr:cNvPr id="657" name="フローチャート: 判断 656">
          <a:extLst>
            <a:ext uri="{FF2B5EF4-FFF2-40B4-BE49-F238E27FC236}">
              <a16:creationId xmlns:a16="http://schemas.microsoft.com/office/drawing/2014/main" id="{A11F159F-404B-4320-AF35-AC0717B98557}"/>
            </a:ext>
          </a:extLst>
        </xdr:cNvPr>
        <xdr:cNvSpPr/>
      </xdr:nvSpPr>
      <xdr:spPr>
        <a:xfrm>
          <a:off x="12763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66371620-D8F0-42BC-9C6F-F392199C51E8}"/>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BC099F70-C8AC-48F9-B118-39AC92589B95}"/>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70F926AC-25BA-4A2A-AB42-FE4089C8AADF}"/>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E349A44F-EBA0-493A-918E-4DAD8AECFD3A}"/>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5F3409C4-AB25-47CD-A5A8-CECE1D38D4E6}"/>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140788</xdr:rowOff>
    </xdr:from>
    <xdr:to>
      <xdr:col>85</xdr:col>
      <xdr:colOff>177800</xdr:colOff>
      <xdr:row>84</xdr:row>
      <xdr:rowOff>70938</xdr:rowOff>
    </xdr:to>
    <xdr:sp macro="" textlink="">
      <xdr:nvSpPr>
        <xdr:cNvPr id="663" name="楕円 662">
          <a:extLst>
            <a:ext uri="{FF2B5EF4-FFF2-40B4-BE49-F238E27FC236}">
              <a16:creationId xmlns:a16="http://schemas.microsoft.com/office/drawing/2014/main" id="{57CAFA85-BD74-49F1-8E39-27C9FE5248BB}"/>
            </a:ext>
          </a:extLst>
        </xdr:cNvPr>
        <xdr:cNvSpPr/>
      </xdr:nvSpPr>
      <xdr:spPr>
        <a:xfrm>
          <a:off x="16268700" y="1437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119215</xdr:rowOff>
    </xdr:from>
    <xdr:ext cx="405111" cy="259045"/>
    <xdr:sp macro="" textlink="">
      <xdr:nvSpPr>
        <xdr:cNvPr id="664" name="【児童館】&#10;有形固定資産減価償却率該当値テキスト">
          <a:extLst>
            <a:ext uri="{FF2B5EF4-FFF2-40B4-BE49-F238E27FC236}">
              <a16:creationId xmlns:a16="http://schemas.microsoft.com/office/drawing/2014/main" id="{2048FE86-EBFD-4118-B83E-AF73A6DB9025}"/>
            </a:ext>
          </a:extLst>
        </xdr:cNvPr>
        <xdr:cNvSpPr txBox="1"/>
      </xdr:nvSpPr>
      <xdr:spPr>
        <a:xfrm>
          <a:off x="16357600" y="1434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104866</xdr:rowOff>
    </xdr:from>
    <xdr:to>
      <xdr:col>81</xdr:col>
      <xdr:colOff>101600</xdr:colOff>
      <xdr:row>84</xdr:row>
      <xdr:rowOff>35016</xdr:rowOff>
    </xdr:to>
    <xdr:sp macro="" textlink="">
      <xdr:nvSpPr>
        <xdr:cNvPr id="665" name="楕円 664">
          <a:extLst>
            <a:ext uri="{FF2B5EF4-FFF2-40B4-BE49-F238E27FC236}">
              <a16:creationId xmlns:a16="http://schemas.microsoft.com/office/drawing/2014/main" id="{9AFAA971-9E06-4484-BBC5-C0BC137F1441}"/>
            </a:ext>
          </a:extLst>
        </xdr:cNvPr>
        <xdr:cNvSpPr/>
      </xdr:nvSpPr>
      <xdr:spPr>
        <a:xfrm>
          <a:off x="15430500" y="1433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155666</xdr:rowOff>
    </xdr:from>
    <xdr:to>
      <xdr:col>85</xdr:col>
      <xdr:colOff>127000</xdr:colOff>
      <xdr:row>84</xdr:row>
      <xdr:rowOff>20138</xdr:rowOff>
    </xdr:to>
    <xdr:cxnSp macro="">
      <xdr:nvCxnSpPr>
        <xdr:cNvPr id="666" name="直線コネクタ 665">
          <a:extLst>
            <a:ext uri="{FF2B5EF4-FFF2-40B4-BE49-F238E27FC236}">
              <a16:creationId xmlns:a16="http://schemas.microsoft.com/office/drawing/2014/main" id="{DF872910-3954-4D32-B15E-89F5CD6FB347}"/>
            </a:ext>
          </a:extLst>
        </xdr:cNvPr>
        <xdr:cNvCxnSpPr/>
      </xdr:nvCxnSpPr>
      <xdr:spPr>
        <a:xfrm>
          <a:off x="15481300" y="14386016"/>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85271</xdr:rowOff>
    </xdr:from>
    <xdr:to>
      <xdr:col>76</xdr:col>
      <xdr:colOff>165100</xdr:colOff>
      <xdr:row>84</xdr:row>
      <xdr:rowOff>15421</xdr:rowOff>
    </xdr:to>
    <xdr:sp macro="" textlink="">
      <xdr:nvSpPr>
        <xdr:cNvPr id="667" name="楕円 666">
          <a:extLst>
            <a:ext uri="{FF2B5EF4-FFF2-40B4-BE49-F238E27FC236}">
              <a16:creationId xmlns:a16="http://schemas.microsoft.com/office/drawing/2014/main" id="{53BF48BD-9E6A-4716-A374-11A1C4ED0DE1}"/>
            </a:ext>
          </a:extLst>
        </xdr:cNvPr>
        <xdr:cNvSpPr/>
      </xdr:nvSpPr>
      <xdr:spPr>
        <a:xfrm>
          <a:off x="14541500" y="1431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136071</xdr:rowOff>
    </xdr:from>
    <xdr:to>
      <xdr:col>81</xdr:col>
      <xdr:colOff>50800</xdr:colOff>
      <xdr:row>83</xdr:row>
      <xdr:rowOff>155666</xdr:rowOff>
    </xdr:to>
    <xdr:cxnSp macro="">
      <xdr:nvCxnSpPr>
        <xdr:cNvPr id="668" name="直線コネクタ 667">
          <a:extLst>
            <a:ext uri="{FF2B5EF4-FFF2-40B4-BE49-F238E27FC236}">
              <a16:creationId xmlns:a16="http://schemas.microsoft.com/office/drawing/2014/main" id="{812099E4-7B87-4444-AB2D-B892C9C76FA3}"/>
            </a:ext>
          </a:extLst>
        </xdr:cNvPr>
        <xdr:cNvCxnSpPr/>
      </xdr:nvCxnSpPr>
      <xdr:spPr>
        <a:xfrm>
          <a:off x="14592300" y="1436642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49349</xdr:rowOff>
    </xdr:from>
    <xdr:to>
      <xdr:col>72</xdr:col>
      <xdr:colOff>38100</xdr:colOff>
      <xdr:row>83</xdr:row>
      <xdr:rowOff>150949</xdr:rowOff>
    </xdr:to>
    <xdr:sp macro="" textlink="">
      <xdr:nvSpPr>
        <xdr:cNvPr id="669" name="楕円 668">
          <a:extLst>
            <a:ext uri="{FF2B5EF4-FFF2-40B4-BE49-F238E27FC236}">
              <a16:creationId xmlns:a16="http://schemas.microsoft.com/office/drawing/2014/main" id="{23AC885B-040F-420C-9485-CB4C8CE647FA}"/>
            </a:ext>
          </a:extLst>
        </xdr:cNvPr>
        <xdr:cNvSpPr/>
      </xdr:nvSpPr>
      <xdr:spPr>
        <a:xfrm>
          <a:off x="13652500" y="1427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100149</xdr:rowOff>
    </xdr:from>
    <xdr:to>
      <xdr:col>76</xdr:col>
      <xdr:colOff>114300</xdr:colOff>
      <xdr:row>83</xdr:row>
      <xdr:rowOff>136071</xdr:rowOff>
    </xdr:to>
    <xdr:cxnSp macro="">
      <xdr:nvCxnSpPr>
        <xdr:cNvPr id="670" name="直線コネクタ 669">
          <a:extLst>
            <a:ext uri="{FF2B5EF4-FFF2-40B4-BE49-F238E27FC236}">
              <a16:creationId xmlns:a16="http://schemas.microsoft.com/office/drawing/2014/main" id="{5C9797B4-B1F4-4497-8751-0596569A97F4}"/>
            </a:ext>
          </a:extLst>
        </xdr:cNvPr>
        <xdr:cNvCxnSpPr/>
      </xdr:nvCxnSpPr>
      <xdr:spPr>
        <a:xfrm>
          <a:off x="13703300" y="1433049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90170</xdr:rowOff>
    </xdr:from>
    <xdr:to>
      <xdr:col>67</xdr:col>
      <xdr:colOff>101600</xdr:colOff>
      <xdr:row>84</xdr:row>
      <xdr:rowOff>20320</xdr:rowOff>
    </xdr:to>
    <xdr:sp macro="" textlink="">
      <xdr:nvSpPr>
        <xdr:cNvPr id="671" name="楕円 670">
          <a:extLst>
            <a:ext uri="{FF2B5EF4-FFF2-40B4-BE49-F238E27FC236}">
              <a16:creationId xmlns:a16="http://schemas.microsoft.com/office/drawing/2014/main" id="{8B0D5A2E-E4C0-4E89-9AC3-2E6F09403317}"/>
            </a:ext>
          </a:extLst>
        </xdr:cNvPr>
        <xdr:cNvSpPr/>
      </xdr:nvSpPr>
      <xdr:spPr>
        <a:xfrm>
          <a:off x="12763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100149</xdr:rowOff>
    </xdr:from>
    <xdr:to>
      <xdr:col>71</xdr:col>
      <xdr:colOff>177800</xdr:colOff>
      <xdr:row>83</xdr:row>
      <xdr:rowOff>140970</xdr:rowOff>
    </xdr:to>
    <xdr:cxnSp macro="">
      <xdr:nvCxnSpPr>
        <xdr:cNvPr id="672" name="直線コネクタ 671">
          <a:extLst>
            <a:ext uri="{FF2B5EF4-FFF2-40B4-BE49-F238E27FC236}">
              <a16:creationId xmlns:a16="http://schemas.microsoft.com/office/drawing/2014/main" id="{CD81E7A5-D95C-4B42-97B2-C3065E46BECB}"/>
            </a:ext>
          </a:extLst>
        </xdr:cNvPr>
        <xdr:cNvCxnSpPr/>
      </xdr:nvCxnSpPr>
      <xdr:spPr>
        <a:xfrm flipV="1">
          <a:off x="12814300" y="14330499"/>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129920</xdr:rowOff>
    </xdr:from>
    <xdr:ext cx="405111" cy="259045"/>
    <xdr:sp macro="" textlink="">
      <xdr:nvSpPr>
        <xdr:cNvPr id="673" name="n_1aveValue【児童館】&#10;有形固定資産減価償却率">
          <a:extLst>
            <a:ext uri="{FF2B5EF4-FFF2-40B4-BE49-F238E27FC236}">
              <a16:creationId xmlns:a16="http://schemas.microsoft.com/office/drawing/2014/main" id="{DC42297A-E8E3-4F98-B94F-385E1FBE7EA1}"/>
            </a:ext>
          </a:extLst>
        </xdr:cNvPr>
        <xdr:cNvSpPr txBox="1"/>
      </xdr:nvSpPr>
      <xdr:spPr>
        <a:xfrm>
          <a:off x="15266044" y="1384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133185</xdr:rowOff>
    </xdr:from>
    <xdr:ext cx="405111" cy="259045"/>
    <xdr:sp macro="" textlink="">
      <xdr:nvSpPr>
        <xdr:cNvPr id="674" name="n_2aveValue【児童館】&#10;有形固定資産減価償却率">
          <a:extLst>
            <a:ext uri="{FF2B5EF4-FFF2-40B4-BE49-F238E27FC236}">
              <a16:creationId xmlns:a16="http://schemas.microsoft.com/office/drawing/2014/main" id="{7024F07F-A071-4CCE-9309-3488671761E8}"/>
            </a:ext>
          </a:extLst>
        </xdr:cNvPr>
        <xdr:cNvSpPr txBox="1"/>
      </xdr:nvSpPr>
      <xdr:spPr>
        <a:xfrm>
          <a:off x="14389744" y="1384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123389</xdr:rowOff>
    </xdr:from>
    <xdr:ext cx="405111" cy="259045"/>
    <xdr:sp macro="" textlink="">
      <xdr:nvSpPr>
        <xdr:cNvPr id="675" name="n_3aveValue【児童館】&#10;有形固定資産減価償却率">
          <a:extLst>
            <a:ext uri="{FF2B5EF4-FFF2-40B4-BE49-F238E27FC236}">
              <a16:creationId xmlns:a16="http://schemas.microsoft.com/office/drawing/2014/main" id="{B8CD09BB-9671-4D26-B31C-D6DC26599629}"/>
            </a:ext>
          </a:extLst>
        </xdr:cNvPr>
        <xdr:cNvSpPr txBox="1"/>
      </xdr:nvSpPr>
      <xdr:spPr>
        <a:xfrm>
          <a:off x="13500744" y="1383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66239</xdr:rowOff>
    </xdr:from>
    <xdr:ext cx="405111" cy="259045"/>
    <xdr:sp macro="" textlink="">
      <xdr:nvSpPr>
        <xdr:cNvPr id="676" name="n_4aveValue【児童館】&#10;有形固定資産減価償却率">
          <a:extLst>
            <a:ext uri="{FF2B5EF4-FFF2-40B4-BE49-F238E27FC236}">
              <a16:creationId xmlns:a16="http://schemas.microsoft.com/office/drawing/2014/main" id="{92C6DE6F-58F3-4ACB-B472-6FFDDB0BDDFD}"/>
            </a:ext>
          </a:extLst>
        </xdr:cNvPr>
        <xdr:cNvSpPr txBox="1"/>
      </xdr:nvSpPr>
      <xdr:spPr>
        <a:xfrm>
          <a:off x="12611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26143</xdr:rowOff>
    </xdr:from>
    <xdr:ext cx="405111" cy="259045"/>
    <xdr:sp macro="" textlink="">
      <xdr:nvSpPr>
        <xdr:cNvPr id="677" name="n_1mainValue【児童館】&#10;有形固定資産減価償却率">
          <a:extLst>
            <a:ext uri="{FF2B5EF4-FFF2-40B4-BE49-F238E27FC236}">
              <a16:creationId xmlns:a16="http://schemas.microsoft.com/office/drawing/2014/main" id="{AA9F22DA-91BA-402A-AAAB-87BB3AD49515}"/>
            </a:ext>
          </a:extLst>
        </xdr:cNvPr>
        <xdr:cNvSpPr txBox="1"/>
      </xdr:nvSpPr>
      <xdr:spPr>
        <a:xfrm>
          <a:off x="15266044" y="1442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6548</xdr:rowOff>
    </xdr:from>
    <xdr:ext cx="405111" cy="259045"/>
    <xdr:sp macro="" textlink="">
      <xdr:nvSpPr>
        <xdr:cNvPr id="678" name="n_2mainValue【児童館】&#10;有形固定資産減価償却率">
          <a:extLst>
            <a:ext uri="{FF2B5EF4-FFF2-40B4-BE49-F238E27FC236}">
              <a16:creationId xmlns:a16="http://schemas.microsoft.com/office/drawing/2014/main" id="{4F1BE391-D6A1-42ED-99E2-A0250BB166D7}"/>
            </a:ext>
          </a:extLst>
        </xdr:cNvPr>
        <xdr:cNvSpPr txBox="1"/>
      </xdr:nvSpPr>
      <xdr:spPr>
        <a:xfrm>
          <a:off x="14389744" y="1440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142076</xdr:rowOff>
    </xdr:from>
    <xdr:ext cx="405111" cy="259045"/>
    <xdr:sp macro="" textlink="">
      <xdr:nvSpPr>
        <xdr:cNvPr id="679" name="n_3mainValue【児童館】&#10;有形固定資産減価償却率">
          <a:extLst>
            <a:ext uri="{FF2B5EF4-FFF2-40B4-BE49-F238E27FC236}">
              <a16:creationId xmlns:a16="http://schemas.microsoft.com/office/drawing/2014/main" id="{E6114DCC-22A3-417F-9EE7-2CA959353340}"/>
            </a:ext>
          </a:extLst>
        </xdr:cNvPr>
        <xdr:cNvSpPr txBox="1"/>
      </xdr:nvSpPr>
      <xdr:spPr>
        <a:xfrm>
          <a:off x="13500744" y="1437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11447</xdr:rowOff>
    </xdr:from>
    <xdr:ext cx="405111" cy="259045"/>
    <xdr:sp macro="" textlink="">
      <xdr:nvSpPr>
        <xdr:cNvPr id="680" name="n_4mainValue【児童館】&#10;有形固定資産減価償却率">
          <a:extLst>
            <a:ext uri="{FF2B5EF4-FFF2-40B4-BE49-F238E27FC236}">
              <a16:creationId xmlns:a16="http://schemas.microsoft.com/office/drawing/2014/main" id="{63E43349-1F22-45D0-8AE2-D43FED190956}"/>
            </a:ext>
          </a:extLst>
        </xdr:cNvPr>
        <xdr:cNvSpPr txBox="1"/>
      </xdr:nvSpPr>
      <xdr:spPr>
        <a:xfrm>
          <a:off x="12611744" y="1441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a:extLst>
            <a:ext uri="{FF2B5EF4-FFF2-40B4-BE49-F238E27FC236}">
              <a16:creationId xmlns:a16="http://schemas.microsoft.com/office/drawing/2014/main" id="{80EBFBF4-4513-4315-A22E-5C47401C9C5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a:extLst>
            <a:ext uri="{FF2B5EF4-FFF2-40B4-BE49-F238E27FC236}">
              <a16:creationId xmlns:a16="http://schemas.microsoft.com/office/drawing/2014/main" id="{399A3416-EB4A-4311-A6A3-06CF745DCFAF}"/>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a:extLst>
            <a:ext uri="{FF2B5EF4-FFF2-40B4-BE49-F238E27FC236}">
              <a16:creationId xmlns:a16="http://schemas.microsoft.com/office/drawing/2014/main" id="{CDBD2606-9375-41BB-B4A4-E609912FA1B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a:extLst>
            <a:ext uri="{FF2B5EF4-FFF2-40B4-BE49-F238E27FC236}">
              <a16:creationId xmlns:a16="http://schemas.microsoft.com/office/drawing/2014/main" id="{CCDFFB95-6D99-43B5-AFA4-C3920F95731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a:extLst>
            <a:ext uri="{FF2B5EF4-FFF2-40B4-BE49-F238E27FC236}">
              <a16:creationId xmlns:a16="http://schemas.microsoft.com/office/drawing/2014/main" id="{D483D7E7-54B4-44CE-8F4C-3DA4D118FC8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a:extLst>
            <a:ext uri="{FF2B5EF4-FFF2-40B4-BE49-F238E27FC236}">
              <a16:creationId xmlns:a16="http://schemas.microsoft.com/office/drawing/2014/main" id="{861697FB-B254-45E3-AF8B-999A8CC4141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a:extLst>
            <a:ext uri="{FF2B5EF4-FFF2-40B4-BE49-F238E27FC236}">
              <a16:creationId xmlns:a16="http://schemas.microsoft.com/office/drawing/2014/main" id="{CEEF93D5-8C22-405B-AA2B-6401EA5133A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a:extLst>
            <a:ext uri="{FF2B5EF4-FFF2-40B4-BE49-F238E27FC236}">
              <a16:creationId xmlns:a16="http://schemas.microsoft.com/office/drawing/2014/main" id="{C218A6A7-A465-42C4-BEA7-7D469AB8AE4E}"/>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a:extLst>
            <a:ext uri="{FF2B5EF4-FFF2-40B4-BE49-F238E27FC236}">
              <a16:creationId xmlns:a16="http://schemas.microsoft.com/office/drawing/2014/main" id="{8D490603-AE5B-4BAB-A854-11EFD101D875}"/>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a:extLst>
            <a:ext uri="{FF2B5EF4-FFF2-40B4-BE49-F238E27FC236}">
              <a16:creationId xmlns:a16="http://schemas.microsoft.com/office/drawing/2014/main" id="{F3EC3DAA-757C-4E25-9ACB-E70671E82568}"/>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1" name="直線コネクタ 690">
          <a:extLst>
            <a:ext uri="{FF2B5EF4-FFF2-40B4-BE49-F238E27FC236}">
              <a16:creationId xmlns:a16="http://schemas.microsoft.com/office/drawing/2014/main" id="{D9E113BE-CAAC-424D-BF6A-86C06BD9C56A}"/>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2" name="テキスト ボックス 691">
          <a:extLst>
            <a:ext uri="{FF2B5EF4-FFF2-40B4-BE49-F238E27FC236}">
              <a16:creationId xmlns:a16="http://schemas.microsoft.com/office/drawing/2014/main" id="{1B666984-3B43-49B2-B44F-D638B5377656}"/>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3" name="直線コネクタ 692">
          <a:extLst>
            <a:ext uri="{FF2B5EF4-FFF2-40B4-BE49-F238E27FC236}">
              <a16:creationId xmlns:a16="http://schemas.microsoft.com/office/drawing/2014/main" id="{A2E47D55-742D-417A-A3E5-CFCE2F8EEDCA}"/>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4" name="テキスト ボックス 693">
          <a:extLst>
            <a:ext uri="{FF2B5EF4-FFF2-40B4-BE49-F238E27FC236}">
              <a16:creationId xmlns:a16="http://schemas.microsoft.com/office/drawing/2014/main" id="{115E39E3-75A9-4547-892D-F60782D3DB9E}"/>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5" name="直線コネクタ 694">
          <a:extLst>
            <a:ext uri="{FF2B5EF4-FFF2-40B4-BE49-F238E27FC236}">
              <a16:creationId xmlns:a16="http://schemas.microsoft.com/office/drawing/2014/main" id="{0DD4B76D-7054-4D5D-B256-C82587A2C945}"/>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6" name="テキスト ボックス 695">
          <a:extLst>
            <a:ext uri="{FF2B5EF4-FFF2-40B4-BE49-F238E27FC236}">
              <a16:creationId xmlns:a16="http://schemas.microsoft.com/office/drawing/2014/main" id="{57318156-4492-4099-8DC4-E4766033EDBB}"/>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7" name="直線コネクタ 696">
          <a:extLst>
            <a:ext uri="{FF2B5EF4-FFF2-40B4-BE49-F238E27FC236}">
              <a16:creationId xmlns:a16="http://schemas.microsoft.com/office/drawing/2014/main" id="{DC99494E-1417-49C9-89D8-3CCFD61C69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8" name="テキスト ボックス 697">
          <a:extLst>
            <a:ext uri="{FF2B5EF4-FFF2-40B4-BE49-F238E27FC236}">
              <a16:creationId xmlns:a16="http://schemas.microsoft.com/office/drawing/2014/main" id="{9F57EC1B-D0B0-4016-BD3A-BA182B36625F}"/>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9" name="直線コネクタ 698">
          <a:extLst>
            <a:ext uri="{FF2B5EF4-FFF2-40B4-BE49-F238E27FC236}">
              <a16:creationId xmlns:a16="http://schemas.microsoft.com/office/drawing/2014/main" id="{EB5F9D68-75BD-421A-8317-C56D7CFE6CEA}"/>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0" name="テキスト ボックス 699">
          <a:extLst>
            <a:ext uri="{FF2B5EF4-FFF2-40B4-BE49-F238E27FC236}">
              <a16:creationId xmlns:a16="http://schemas.microsoft.com/office/drawing/2014/main" id="{8D9D78DA-89FC-4A61-B723-ECD45C75828A}"/>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1" name="直線コネクタ 700">
          <a:extLst>
            <a:ext uri="{FF2B5EF4-FFF2-40B4-BE49-F238E27FC236}">
              <a16:creationId xmlns:a16="http://schemas.microsoft.com/office/drawing/2014/main" id="{026F40DB-DC66-445F-9240-D04AA1DCCE0D}"/>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2" name="テキスト ボックス 701">
          <a:extLst>
            <a:ext uri="{FF2B5EF4-FFF2-40B4-BE49-F238E27FC236}">
              <a16:creationId xmlns:a16="http://schemas.microsoft.com/office/drawing/2014/main" id="{B1ED60BD-33B1-4788-9CC3-57D9C43CDF0C}"/>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3" name="【児童館】&#10;一人当たり面積グラフ枠">
          <a:extLst>
            <a:ext uri="{FF2B5EF4-FFF2-40B4-BE49-F238E27FC236}">
              <a16:creationId xmlns:a16="http://schemas.microsoft.com/office/drawing/2014/main" id="{331D6857-BE49-49FC-A575-504CABA220D1}"/>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69850</xdr:rowOff>
    </xdr:from>
    <xdr:to>
      <xdr:col>116</xdr:col>
      <xdr:colOff>62864</xdr:colOff>
      <xdr:row>86</xdr:row>
      <xdr:rowOff>76200</xdr:rowOff>
    </xdr:to>
    <xdr:cxnSp macro="">
      <xdr:nvCxnSpPr>
        <xdr:cNvPr id="704" name="直線コネクタ 703">
          <a:extLst>
            <a:ext uri="{FF2B5EF4-FFF2-40B4-BE49-F238E27FC236}">
              <a16:creationId xmlns:a16="http://schemas.microsoft.com/office/drawing/2014/main" id="{E8833881-5F86-4F15-A085-C00A2FCB4FFD}"/>
            </a:ext>
          </a:extLst>
        </xdr:cNvPr>
        <xdr:cNvCxnSpPr/>
      </xdr:nvCxnSpPr>
      <xdr:spPr>
        <a:xfrm flipV="1">
          <a:off x="22160864" y="132715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5" name="【児童館】&#10;一人当たり面積最小値テキスト">
          <a:extLst>
            <a:ext uri="{FF2B5EF4-FFF2-40B4-BE49-F238E27FC236}">
              <a16:creationId xmlns:a16="http://schemas.microsoft.com/office/drawing/2014/main" id="{87CA65C0-19F2-49D3-BDB6-DF7637DF9B3A}"/>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6" name="直線コネクタ 705">
          <a:extLst>
            <a:ext uri="{FF2B5EF4-FFF2-40B4-BE49-F238E27FC236}">
              <a16:creationId xmlns:a16="http://schemas.microsoft.com/office/drawing/2014/main" id="{F9EE396F-B1E4-42F8-B9B1-EB03C8531BD9}"/>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16527</xdr:rowOff>
    </xdr:from>
    <xdr:ext cx="469744" cy="259045"/>
    <xdr:sp macro="" textlink="">
      <xdr:nvSpPr>
        <xdr:cNvPr id="707" name="【児童館】&#10;一人当たり面積最大値テキスト">
          <a:extLst>
            <a:ext uri="{FF2B5EF4-FFF2-40B4-BE49-F238E27FC236}">
              <a16:creationId xmlns:a16="http://schemas.microsoft.com/office/drawing/2014/main" id="{1CA5976C-21B1-4383-B5EE-70A3AD7E9429}"/>
            </a:ext>
          </a:extLst>
        </xdr:cNvPr>
        <xdr:cNvSpPr txBox="1"/>
      </xdr:nvSpPr>
      <xdr:spPr>
        <a:xfrm>
          <a:off x="22199600"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69850</xdr:rowOff>
    </xdr:from>
    <xdr:to>
      <xdr:col>116</xdr:col>
      <xdr:colOff>152400</xdr:colOff>
      <xdr:row>77</xdr:row>
      <xdr:rowOff>69850</xdr:rowOff>
    </xdr:to>
    <xdr:cxnSp macro="">
      <xdr:nvCxnSpPr>
        <xdr:cNvPr id="708" name="直線コネクタ 707">
          <a:extLst>
            <a:ext uri="{FF2B5EF4-FFF2-40B4-BE49-F238E27FC236}">
              <a16:creationId xmlns:a16="http://schemas.microsoft.com/office/drawing/2014/main" id="{1C63E573-2304-4F89-9C4B-A483759BC68B}"/>
            </a:ext>
          </a:extLst>
        </xdr:cNvPr>
        <xdr:cNvCxnSpPr/>
      </xdr:nvCxnSpPr>
      <xdr:spPr>
        <a:xfrm>
          <a:off x="22072600" y="1327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709" name="【児童館】&#10;一人当たり面積平均値テキスト">
          <a:extLst>
            <a:ext uri="{FF2B5EF4-FFF2-40B4-BE49-F238E27FC236}">
              <a16:creationId xmlns:a16="http://schemas.microsoft.com/office/drawing/2014/main" id="{88B224C9-33B6-4A04-BAF1-9B365E0E61A5}"/>
            </a:ext>
          </a:extLst>
        </xdr:cNvPr>
        <xdr:cNvSpPr txBox="1"/>
      </xdr:nvSpPr>
      <xdr:spPr>
        <a:xfrm>
          <a:off x="22199600" y="1420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710" name="フローチャート: 判断 709">
          <a:extLst>
            <a:ext uri="{FF2B5EF4-FFF2-40B4-BE49-F238E27FC236}">
              <a16:creationId xmlns:a16="http://schemas.microsoft.com/office/drawing/2014/main" id="{6D3E80C3-3FCE-4097-A714-C50F57EC40BA}"/>
            </a:ext>
          </a:extLst>
        </xdr:cNvPr>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133350</xdr:rowOff>
    </xdr:from>
    <xdr:to>
      <xdr:col>112</xdr:col>
      <xdr:colOff>38100</xdr:colOff>
      <xdr:row>84</xdr:row>
      <xdr:rowOff>63500</xdr:rowOff>
    </xdr:to>
    <xdr:sp macro="" textlink="">
      <xdr:nvSpPr>
        <xdr:cNvPr id="711" name="フローチャート: 判断 710">
          <a:extLst>
            <a:ext uri="{FF2B5EF4-FFF2-40B4-BE49-F238E27FC236}">
              <a16:creationId xmlns:a16="http://schemas.microsoft.com/office/drawing/2014/main" id="{45A0BADC-61FB-4C7C-AF4D-468A99B07833}"/>
            </a:ext>
          </a:extLst>
        </xdr:cNvPr>
        <xdr:cNvSpPr/>
      </xdr:nvSpPr>
      <xdr:spPr>
        <a:xfrm>
          <a:off x="212725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146050</xdr:rowOff>
    </xdr:from>
    <xdr:to>
      <xdr:col>107</xdr:col>
      <xdr:colOff>101600</xdr:colOff>
      <xdr:row>84</xdr:row>
      <xdr:rowOff>76200</xdr:rowOff>
    </xdr:to>
    <xdr:sp macro="" textlink="">
      <xdr:nvSpPr>
        <xdr:cNvPr id="712" name="フローチャート: 判断 711">
          <a:extLst>
            <a:ext uri="{FF2B5EF4-FFF2-40B4-BE49-F238E27FC236}">
              <a16:creationId xmlns:a16="http://schemas.microsoft.com/office/drawing/2014/main" id="{580DA8CF-DCA9-403B-ACA2-47F69BB10F8D}"/>
            </a:ext>
          </a:extLst>
        </xdr:cNvPr>
        <xdr:cNvSpPr/>
      </xdr:nvSpPr>
      <xdr:spPr>
        <a:xfrm>
          <a:off x="20383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146050</xdr:rowOff>
    </xdr:from>
    <xdr:to>
      <xdr:col>102</xdr:col>
      <xdr:colOff>165100</xdr:colOff>
      <xdr:row>84</xdr:row>
      <xdr:rowOff>76200</xdr:rowOff>
    </xdr:to>
    <xdr:sp macro="" textlink="">
      <xdr:nvSpPr>
        <xdr:cNvPr id="713" name="フローチャート: 判断 712">
          <a:extLst>
            <a:ext uri="{FF2B5EF4-FFF2-40B4-BE49-F238E27FC236}">
              <a16:creationId xmlns:a16="http://schemas.microsoft.com/office/drawing/2014/main" id="{0B52E79C-C9B0-4512-B531-03D8163647F8}"/>
            </a:ext>
          </a:extLst>
        </xdr:cNvPr>
        <xdr:cNvSpPr/>
      </xdr:nvSpPr>
      <xdr:spPr>
        <a:xfrm>
          <a:off x="19494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158750</xdr:rowOff>
    </xdr:from>
    <xdr:to>
      <xdr:col>98</xdr:col>
      <xdr:colOff>38100</xdr:colOff>
      <xdr:row>84</xdr:row>
      <xdr:rowOff>88900</xdr:rowOff>
    </xdr:to>
    <xdr:sp macro="" textlink="">
      <xdr:nvSpPr>
        <xdr:cNvPr id="714" name="フローチャート: 判断 713">
          <a:extLst>
            <a:ext uri="{FF2B5EF4-FFF2-40B4-BE49-F238E27FC236}">
              <a16:creationId xmlns:a16="http://schemas.microsoft.com/office/drawing/2014/main" id="{EA2F279E-E2BF-4D59-B8C2-CD3371CCC2A5}"/>
            </a:ext>
          </a:extLst>
        </xdr:cNvPr>
        <xdr:cNvSpPr/>
      </xdr:nvSpPr>
      <xdr:spPr>
        <a:xfrm>
          <a:off x="18605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561970FD-F207-4A7D-B320-F998570C3AC9}"/>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145A705E-220D-43F9-830F-EB3DD8E88EA2}"/>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D5F31C43-4E08-4D89-9C70-DEF20EBBA924}"/>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FC97D4C5-7D4F-4A3A-B73B-BE703693BC58}"/>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F35CBF24-A7E9-4845-AC88-E7E923FB33E1}"/>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120650</xdr:rowOff>
    </xdr:from>
    <xdr:to>
      <xdr:col>116</xdr:col>
      <xdr:colOff>114300</xdr:colOff>
      <xdr:row>86</xdr:row>
      <xdr:rowOff>50800</xdr:rowOff>
    </xdr:to>
    <xdr:sp macro="" textlink="">
      <xdr:nvSpPr>
        <xdr:cNvPr id="720" name="楕円 719">
          <a:extLst>
            <a:ext uri="{FF2B5EF4-FFF2-40B4-BE49-F238E27FC236}">
              <a16:creationId xmlns:a16="http://schemas.microsoft.com/office/drawing/2014/main" id="{3ED9B0B3-B30E-4356-B49A-EFB783D2E04B}"/>
            </a:ext>
          </a:extLst>
        </xdr:cNvPr>
        <xdr:cNvSpPr/>
      </xdr:nvSpPr>
      <xdr:spPr>
        <a:xfrm>
          <a:off x="221107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35577</xdr:rowOff>
    </xdr:from>
    <xdr:ext cx="469744" cy="259045"/>
    <xdr:sp macro="" textlink="">
      <xdr:nvSpPr>
        <xdr:cNvPr id="721" name="【児童館】&#10;一人当たり面積該当値テキスト">
          <a:extLst>
            <a:ext uri="{FF2B5EF4-FFF2-40B4-BE49-F238E27FC236}">
              <a16:creationId xmlns:a16="http://schemas.microsoft.com/office/drawing/2014/main" id="{A9FD749A-8598-4813-8BC7-2E5F425D5F99}"/>
            </a:ext>
          </a:extLst>
        </xdr:cNvPr>
        <xdr:cNvSpPr txBox="1"/>
      </xdr:nvSpPr>
      <xdr:spPr>
        <a:xfrm>
          <a:off x="22199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120650</xdr:rowOff>
    </xdr:from>
    <xdr:to>
      <xdr:col>112</xdr:col>
      <xdr:colOff>38100</xdr:colOff>
      <xdr:row>86</xdr:row>
      <xdr:rowOff>50800</xdr:rowOff>
    </xdr:to>
    <xdr:sp macro="" textlink="">
      <xdr:nvSpPr>
        <xdr:cNvPr id="722" name="楕円 721">
          <a:extLst>
            <a:ext uri="{FF2B5EF4-FFF2-40B4-BE49-F238E27FC236}">
              <a16:creationId xmlns:a16="http://schemas.microsoft.com/office/drawing/2014/main" id="{246A78D8-B6F5-490F-9242-9E8F63E4DC85}"/>
            </a:ext>
          </a:extLst>
        </xdr:cNvPr>
        <xdr:cNvSpPr/>
      </xdr:nvSpPr>
      <xdr:spPr>
        <a:xfrm>
          <a:off x="21272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0</xdr:rowOff>
    </xdr:from>
    <xdr:to>
      <xdr:col>116</xdr:col>
      <xdr:colOff>63500</xdr:colOff>
      <xdr:row>86</xdr:row>
      <xdr:rowOff>0</xdr:rowOff>
    </xdr:to>
    <xdr:cxnSp macro="">
      <xdr:nvCxnSpPr>
        <xdr:cNvPr id="723" name="直線コネクタ 722">
          <a:extLst>
            <a:ext uri="{FF2B5EF4-FFF2-40B4-BE49-F238E27FC236}">
              <a16:creationId xmlns:a16="http://schemas.microsoft.com/office/drawing/2014/main" id="{404DE2C3-3C8C-42C1-B3A5-36F91B88E7AE}"/>
            </a:ext>
          </a:extLst>
        </xdr:cNvPr>
        <xdr:cNvCxnSpPr/>
      </xdr:nvCxnSpPr>
      <xdr:spPr>
        <a:xfrm>
          <a:off x="21323300" y="14744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120650</xdr:rowOff>
    </xdr:from>
    <xdr:to>
      <xdr:col>107</xdr:col>
      <xdr:colOff>101600</xdr:colOff>
      <xdr:row>86</xdr:row>
      <xdr:rowOff>50800</xdr:rowOff>
    </xdr:to>
    <xdr:sp macro="" textlink="">
      <xdr:nvSpPr>
        <xdr:cNvPr id="724" name="楕円 723">
          <a:extLst>
            <a:ext uri="{FF2B5EF4-FFF2-40B4-BE49-F238E27FC236}">
              <a16:creationId xmlns:a16="http://schemas.microsoft.com/office/drawing/2014/main" id="{BEE9F38C-43B6-49BE-B334-A5B183B5F5ED}"/>
            </a:ext>
          </a:extLst>
        </xdr:cNvPr>
        <xdr:cNvSpPr/>
      </xdr:nvSpPr>
      <xdr:spPr>
        <a:xfrm>
          <a:off x="20383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0</xdr:rowOff>
    </xdr:from>
    <xdr:to>
      <xdr:col>111</xdr:col>
      <xdr:colOff>177800</xdr:colOff>
      <xdr:row>86</xdr:row>
      <xdr:rowOff>0</xdr:rowOff>
    </xdr:to>
    <xdr:cxnSp macro="">
      <xdr:nvCxnSpPr>
        <xdr:cNvPr id="725" name="直線コネクタ 724">
          <a:extLst>
            <a:ext uri="{FF2B5EF4-FFF2-40B4-BE49-F238E27FC236}">
              <a16:creationId xmlns:a16="http://schemas.microsoft.com/office/drawing/2014/main" id="{7AAF25B2-13DE-457B-88EF-B19E10D0A54E}"/>
            </a:ext>
          </a:extLst>
        </xdr:cNvPr>
        <xdr:cNvCxnSpPr/>
      </xdr:nvCxnSpPr>
      <xdr:spPr>
        <a:xfrm>
          <a:off x="20434300" y="1474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120650</xdr:rowOff>
    </xdr:from>
    <xdr:to>
      <xdr:col>102</xdr:col>
      <xdr:colOff>165100</xdr:colOff>
      <xdr:row>86</xdr:row>
      <xdr:rowOff>50800</xdr:rowOff>
    </xdr:to>
    <xdr:sp macro="" textlink="">
      <xdr:nvSpPr>
        <xdr:cNvPr id="726" name="楕円 725">
          <a:extLst>
            <a:ext uri="{FF2B5EF4-FFF2-40B4-BE49-F238E27FC236}">
              <a16:creationId xmlns:a16="http://schemas.microsoft.com/office/drawing/2014/main" id="{FCE13709-2E7F-4ACB-907E-48F81D37361C}"/>
            </a:ext>
          </a:extLst>
        </xdr:cNvPr>
        <xdr:cNvSpPr/>
      </xdr:nvSpPr>
      <xdr:spPr>
        <a:xfrm>
          <a:off x="19494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0</xdr:rowOff>
    </xdr:from>
    <xdr:to>
      <xdr:col>107</xdr:col>
      <xdr:colOff>50800</xdr:colOff>
      <xdr:row>86</xdr:row>
      <xdr:rowOff>0</xdr:rowOff>
    </xdr:to>
    <xdr:cxnSp macro="">
      <xdr:nvCxnSpPr>
        <xdr:cNvPr id="727" name="直線コネクタ 726">
          <a:extLst>
            <a:ext uri="{FF2B5EF4-FFF2-40B4-BE49-F238E27FC236}">
              <a16:creationId xmlns:a16="http://schemas.microsoft.com/office/drawing/2014/main" id="{EF5B83F0-3057-4D7E-8F4B-EBA4B0E182D3}"/>
            </a:ext>
          </a:extLst>
        </xdr:cNvPr>
        <xdr:cNvCxnSpPr/>
      </xdr:nvCxnSpPr>
      <xdr:spPr>
        <a:xfrm>
          <a:off x="19545300" y="1474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120650</xdr:rowOff>
    </xdr:from>
    <xdr:to>
      <xdr:col>98</xdr:col>
      <xdr:colOff>38100</xdr:colOff>
      <xdr:row>86</xdr:row>
      <xdr:rowOff>50800</xdr:rowOff>
    </xdr:to>
    <xdr:sp macro="" textlink="">
      <xdr:nvSpPr>
        <xdr:cNvPr id="728" name="楕円 727">
          <a:extLst>
            <a:ext uri="{FF2B5EF4-FFF2-40B4-BE49-F238E27FC236}">
              <a16:creationId xmlns:a16="http://schemas.microsoft.com/office/drawing/2014/main" id="{4187E91B-7F98-45D2-A99B-9B598184AFBE}"/>
            </a:ext>
          </a:extLst>
        </xdr:cNvPr>
        <xdr:cNvSpPr/>
      </xdr:nvSpPr>
      <xdr:spPr>
        <a:xfrm>
          <a:off x="18605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0</xdr:rowOff>
    </xdr:from>
    <xdr:to>
      <xdr:col>102</xdr:col>
      <xdr:colOff>114300</xdr:colOff>
      <xdr:row>86</xdr:row>
      <xdr:rowOff>0</xdr:rowOff>
    </xdr:to>
    <xdr:cxnSp macro="">
      <xdr:nvCxnSpPr>
        <xdr:cNvPr id="729" name="直線コネクタ 728">
          <a:extLst>
            <a:ext uri="{FF2B5EF4-FFF2-40B4-BE49-F238E27FC236}">
              <a16:creationId xmlns:a16="http://schemas.microsoft.com/office/drawing/2014/main" id="{2B46B5A4-0EDA-49D4-9FB3-8EF8382EFBCF}"/>
            </a:ext>
          </a:extLst>
        </xdr:cNvPr>
        <xdr:cNvCxnSpPr/>
      </xdr:nvCxnSpPr>
      <xdr:spPr>
        <a:xfrm>
          <a:off x="18656300" y="1474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80027</xdr:rowOff>
    </xdr:from>
    <xdr:ext cx="469744" cy="259045"/>
    <xdr:sp macro="" textlink="">
      <xdr:nvSpPr>
        <xdr:cNvPr id="730" name="n_1aveValue【児童館】&#10;一人当たり面積">
          <a:extLst>
            <a:ext uri="{FF2B5EF4-FFF2-40B4-BE49-F238E27FC236}">
              <a16:creationId xmlns:a16="http://schemas.microsoft.com/office/drawing/2014/main" id="{F6163222-CD1D-44BC-BD8B-949ED7B819EA}"/>
            </a:ext>
          </a:extLst>
        </xdr:cNvPr>
        <xdr:cNvSpPr txBox="1"/>
      </xdr:nvSpPr>
      <xdr:spPr>
        <a:xfrm>
          <a:off x="210757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92727</xdr:rowOff>
    </xdr:from>
    <xdr:ext cx="469744" cy="259045"/>
    <xdr:sp macro="" textlink="">
      <xdr:nvSpPr>
        <xdr:cNvPr id="731" name="n_2aveValue【児童館】&#10;一人当たり面積">
          <a:extLst>
            <a:ext uri="{FF2B5EF4-FFF2-40B4-BE49-F238E27FC236}">
              <a16:creationId xmlns:a16="http://schemas.microsoft.com/office/drawing/2014/main" id="{005DE441-D550-4246-BDFB-89228E7EC5E8}"/>
            </a:ext>
          </a:extLst>
        </xdr:cNvPr>
        <xdr:cNvSpPr txBox="1"/>
      </xdr:nvSpPr>
      <xdr:spPr>
        <a:xfrm>
          <a:off x="20199427" y="1415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92727</xdr:rowOff>
    </xdr:from>
    <xdr:ext cx="469744" cy="259045"/>
    <xdr:sp macro="" textlink="">
      <xdr:nvSpPr>
        <xdr:cNvPr id="732" name="n_3aveValue【児童館】&#10;一人当たり面積">
          <a:extLst>
            <a:ext uri="{FF2B5EF4-FFF2-40B4-BE49-F238E27FC236}">
              <a16:creationId xmlns:a16="http://schemas.microsoft.com/office/drawing/2014/main" id="{1A7CDFD9-D63C-49B1-BD75-6D9F4558D654}"/>
            </a:ext>
          </a:extLst>
        </xdr:cNvPr>
        <xdr:cNvSpPr txBox="1"/>
      </xdr:nvSpPr>
      <xdr:spPr>
        <a:xfrm>
          <a:off x="19310427" y="1415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105427</xdr:rowOff>
    </xdr:from>
    <xdr:ext cx="469744" cy="259045"/>
    <xdr:sp macro="" textlink="">
      <xdr:nvSpPr>
        <xdr:cNvPr id="733" name="n_4aveValue【児童館】&#10;一人当たり面積">
          <a:extLst>
            <a:ext uri="{FF2B5EF4-FFF2-40B4-BE49-F238E27FC236}">
              <a16:creationId xmlns:a16="http://schemas.microsoft.com/office/drawing/2014/main" id="{47D29773-48A5-45C8-AEB9-26EE9447500C}"/>
            </a:ext>
          </a:extLst>
        </xdr:cNvPr>
        <xdr:cNvSpPr txBox="1"/>
      </xdr:nvSpPr>
      <xdr:spPr>
        <a:xfrm>
          <a:off x="18421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41927</xdr:rowOff>
    </xdr:from>
    <xdr:ext cx="469744" cy="259045"/>
    <xdr:sp macro="" textlink="">
      <xdr:nvSpPr>
        <xdr:cNvPr id="734" name="n_1mainValue【児童館】&#10;一人当たり面積">
          <a:extLst>
            <a:ext uri="{FF2B5EF4-FFF2-40B4-BE49-F238E27FC236}">
              <a16:creationId xmlns:a16="http://schemas.microsoft.com/office/drawing/2014/main" id="{AF00B985-A374-475F-B4C2-CC500A83FDDD}"/>
            </a:ext>
          </a:extLst>
        </xdr:cNvPr>
        <xdr:cNvSpPr txBox="1"/>
      </xdr:nvSpPr>
      <xdr:spPr>
        <a:xfrm>
          <a:off x="210757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41927</xdr:rowOff>
    </xdr:from>
    <xdr:ext cx="469744" cy="259045"/>
    <xdr:sp macro="" textlink="">
      <xdr:nvSpPr>
        <xdr:cNvPr id="735" name="n_2mainValue【児童館】&#10;一人当たり面積">
          <a:extLst>
            <a:ext uri="{FF2B5EF4-FFF2-40B4-BE49-F238E27FC236}">
              <a16:creationId xmlns:a16="http://schemas.microsoft.com/office/drawing/2014/main" id="{B0401A78-A614-41F4-B2EE-6A91015C1DC2}"/>
            </a:ext>
          </a:extLst>
        </xdr:cNvPr>
        <xdr:cNvSpPr txBox="1"/>
      </xdr:nvSpPr>
      <xdr:spPr>
        <a:xfrm>
          <a:off x="20199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41927</xdr:rowOff>
    </xdr:from>
    <xdr:ext cx="469744" cy="259045"/>
    <xdr:sp macro="" textlink="">
      <xdr:nvSpPr>
        <xdr:cNvPr id="736" name="n_3mainValue【児童館】&#10;一人当たり面積">
          <a:extLst>
            <a:ext uri="{FF2B5EF4-FFF2-40B4-BE49-F238E27FC236}">
              <a16:creationId xmlns:a16="http://schemas.microsoft.com/office/drawing/2014/main" id="{7414C668-2403-4A67-B67C-56F6EE5CDABB}"/>
            </a:ext>
          </a:extLst>
        </xdr:cNvPr>
        <xdr:cNvSpPr txBox="1"/>
      </xdr:nvSpPr>
      <xdr:spPr>
        <a:xfrm>
          <a:off x="19310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41927</xdr:rowOff>
    </xdr:from>
    <xdr:ext cx="469744" cy="259045"/>
    <xdr:sp macro="" textlink="">
      <xdr:nvSpPr>
        <xdr:cNvPr id="737" name="n_4mainValue【児童館】&#10;一人当たり面積">
          <a:extLst>
            <a:ext uri="{FF2B5EF4-FFF2-40B4-BE49-F238E27FC236}">
              <a16:creationId xmlns:a16="http://schemas.microsoft.com/office/drawing/2014/main" id="{429C79C5-E03C-4A08-83D6-2E36A4084ED7}"/>
            </a:ext>
          </a:extLst>
        </xdr:cNvPr>
        <xdr:cNvSpPr txBox="1"/>
      </xdr:nvSpPr>
      <xdr:spPr>
        <a:xfrm>
          <a:off x="18421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a:extLst>
            <a:ext uri="{FF2B5EF4-FFF2-40B4-BE49-F238E27FC236}">
              <a16:creationId xmlns:a16="http://schemas.microsoft.com/office/drawing/2014/main" id="{A69DE50E-5618-4CAE-8CD7-CBB0F8C98E2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a:extLst>
            <a:ext uri="{FF2B5EF4-FFF2-40B4-BE49-F238E27FC236}">
              <a16:creationId xmlns:a16="http://schemas.microsoft.com/office/drawing/2014/main" id="{9EA602C0-1C1D-4C09-B96A-A19314F64ED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a:extLst>
            <a:ext uri="{FF2B5EF4-FFF2-40B4-BE49-F238E27FC236}">
              <a16:creationId xmlns:a16="http://schemas.microsoft.com/office/drawing/2014/main" id="{679A5C4D-09C0-4E31-831A-0B81C403DEC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a:extLst>
            <a:ext uri="{FF2B5EF4-FFF2-40B4-BE49-F238E27FC236}">
              <a16:creationId xmlns:a16="http://schemas.microsoft.com/office/drawing/2014/main" id="{ABBD55D3-14DD-415D-A50B-C9018292807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a:extLst>
            <a:ext uri="{FF2B5EF4-FFF2-40B4-BE49-F238E27FC236}">
              <a16:creationId xmlns:a16="http://schemas.microsoft.com/office/drawing/2014/main" id="{C374B7BC-8F6E-464A-9447-2B4D7C7EBDF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a:extLst>
            <a:ext uri="{FF2B5EF4-FFF2-40B4-BE49-F238E27FC236}">
              <a16:creationId xmlns:a16="http://schemas.microsoft.com/office/drawing/2014/main" id="{8E4A33F7-5F34-4BAB-A954-7494BF96525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a:extLst>
            <a:ext uri="{FF2B5EF4-FFF2-40B4-BE49-F238E27FC236}">
              <a16:creationId xmlns:a16="http://schemas.microsoft.com/office/drawing/2014/main" id="{DACAC0D2-C0D3-4C3F-A105-F06C7E4245A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a:extLst>
            <a:ext uri="{FF2B5EF4-FFF2-40B4-BE49-F238E27FC236}">
              <a16:creationId xmlns:a16="http://schemas.microsoft.com/office/drawing/2014/main" id="{BC20954A-5E11-4011-B149-7177C4B0C65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6" name="テキスト ボックス 745">
          <a:extLst>
            <a:ext uri="{FF2B5EF4-FFF2-40B4-BE49-F238E27FC236}">
              <a16:creationId xmlns:a16="http://schemas.microsoft.com/office/drawing/2014/main" id="{D80391D3-DB54-4672-AF17-746BEEB086A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7" name="直線コネクタ 746">
          <a:extLst>
            <a:ext uri="{FF2B5EF4-FFF2-40B4-BE49-F238E27FC236}">
              <a16:creationId xmlns:a16="http://schemas.microsoft.com/office/drawing/2014/main" id="{2CF6ADDD-02A3-4E5E-BB53-D008428A462E}"/>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8" name="テキスト ボックス 747">
          <a:extLst>
            <a:ext uri="{FF2B5EF4-FFF2-40B4-BE49-F238E27FC236}">
              <a16:creationId xmlns:a16="http://schemas.microsoft.com/office/drawing/2014/main" id="{83580A8D-6926-4817-9AB5-122820FB9334}"/>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9" name="直線コネクタ 748">
          <a:extLst>
            <a:ext uri="{FF2B5EF4-FFF2-40B4-BE49-F238E27FC236}">
              <a16:creationId xmlns:a16="http://schemas.microsoft.com/office/drawing/2014/main" id="{F5D953B9-AE36-4C57-B46C-22AB7D7C482D}"/>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0" name="テキスト ボックス 749">
          <a:extLst>
            <a:ext uri="{FF2B5EF4-FFF2-40B4-BE49-F238E27FC236}">
              <a16:creationId xmlns:a16="http://schemas.microsoft.com/office/drawing/2014/main" id="{5E3FE45A-F9D2-45DA-BE57-7409EA35940F}"/>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1" name="直線コネクタ 750">
          <a:extLst>
            <a:ext uri="{FF2B5EF4-FFF2-40B4-BE49-F238E27FC236}">
              <a16:creationId xmlns:a16="http://schemas.microsoft.com/office/drawing/2014/main" id="{2BB3FD65-6D54-42DB-907C-370CD65A8522}"/>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2" name="テキスト ボックス 751">
          <a:extLst>
            <a:ext uri="{FF2B5EF4-FFF2-40B4-BE49-F238E27FC236}">
              <a16:creationId xmlns:a16="http://schemas.microsoft.com/office/drawing/2014/main" id="{46670FBA-5429-467C-ABC0-51589D8BAD8D}"/>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3" name="直線コネクタ 752">
          <a:extLst>
            <a:ext uri="{FF2B5EF4-FFF2-40B4-BE49-F238E27FC236}">
              <a16:creationId xmlns:a16="http://schemas.microsoft.com/office/drawing/2014/main" id="{66DC098F-1CA2-4556-831D-4214D8653CAE}"/>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4" name="テキスト ボックス 753">
          <a:extLst>
            <a:ext uri="{FF2B5EF4-FFF2-40B4-BE49-F238E27FC236}">
              <a16:creationId xmlns:a16="http://schemas.microsoft.com/office/drawing/2014/main" id="{A1FF3D97-A824-43EB-B2C4-F1025FC1959F}"/>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5" name="直線コネクタ 754">
          <a:extLst>
            <a:ext uri="{FF2B5EF4-FFF2-40B4-BE49-F238E27FC236}">
              <a16:creationId xmlns:a16="http://schemas.microsoft.com/office/drawing/2014/main" id="{3695775C-E2CA-4156-8916-CEEFF55D4BE3}"/>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6" name="テキスト ボックス 755">
          <a:extLst>
            <a:ext uri="{FF2B5EF4-FFF2-40B4-BE49-F238E27FC236}">
              <a16:creationId xmlns:a16="http://schemas.microsoft.com/office/drawing/2014/main" id="{9BAE29B9-7A19-4B11-BE99-21B21ACF5938}"/>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7" name="直線コネクタ 756">
          <a:extLst>
            <a:ext uri="{FF2B5EF4-FFF2-40B4-BE49-F238E27FC236}">
              <a16:creationId xmlns:a16="http://schemas.microsoft.com/office/drawing/2014/main" id="{C11F10EB-69C8-46FE-99DC-DC180705278B}"/>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8" name="テキスト ボックス 757">
          <a:extLst>
            <a:ext uri="{FF2B5EF4-FFF2-40B4-BE49-F238E27FC236}">
              <a16:creationId xmlns:a16="http://schemas.microsoft.com/office/drawing/2014/main" id="{FB430C98-278B-4B73-B6C7-6168DBF80F73}"/>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9" name="直線コネクタ 758">
          <a:extLst>
            <a:ext uri="{FF2B5EF4-FFF2-40B4-BE49-F238E27FC236}">
              <a16:creationId xmlns:a16="http://schemas.microsoft.com/office/drawing/2014/main" id="{0635ED60-ED9F-4B66-B623-2864101FCA53}"/>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0" name="テキスト ボックス 759">
          <a:extLst>
            <a:ext uri="{FF2B5EF4-FFF2-40B4-BE49-F238E27FC236}">
              <a16:creationId xmlns:a16="http://schemas.microsoft.com/office/drawing/2014/main" id="{65534507-912E-437B-A446-B7202060D299}"/>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1" name="直線コネクタ 760">
          <a:extLst>
            <a:ext uri="{FF2B5EF4-FFF2-40B4-BE49-F238E27FC236}">
              <a16:creationId xmlns:a16="http://schemas.microsoft.com/office/drawing/2014/main" id="{65B97565-C9BB-481F-89A6-BD2117CE7BF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2" name="【公民館】&#10;有形固定資産減価償却率グラフ枠">
          <a:extLst>
            <a:ext uri="{FF2B5EF4-FFF2-40B4-BE49-F238E27FC236}">
              <a16:creationId xmlns:a16="http://schemas.microsoft.com/office/drawing/2014/main" id="{99071C6E-DCCA-4B17-970C-0374F9D4EB6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66402</xdr:rowOff>
    </xdr:from>
    <xdr:to>
      <xdr:col>85</xdr:col>
      <xdr:colOff>126364</xdr:colOff>
      <xdr:row>108</xdr:row>
      <xdr:rowOff>170906</xdr:rowOff>
    </xdr:to>
    <xdr:cxnSp macro="">
      <xdr:nvCxnSpPr>
        <xdr:cNvPr id="763" name="直線コネクタ 762">
          <a:extLst>
            <a:ext uri="{FF2B5EF4-FFF2-40B4-BE49-F238E27FC236}">
              <a16:creationId xmlns:a16="http://schemas.microsoft.com/office/drawing/2014/main" id="{F37E7B42-FF50-4014-8AFF-175F131420B2}"/>
            </a:ext>
          </a:extLst>
        </xdr:cNvPr>
        <xdr:cNvCxnSpPr/>
      </xdr:nvCxnSpPr>
      <xdr:spPr>
        <a:xfrm flipV="1">
          <a:off x="16318864" y="17211402"/>
          <a:ext cx="0" cy="1476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3283</xdr:rowOff>
    </xdr:from>
    <xdr:ext cx="405111" cy="259045"/>
    <xdr:sp macro="" textlink="">
      <xdr:nvSpPr>
        <xdr:cNvPr id="764" name="【公民館】&#10;有形固定資産減価償却率最小値テキスト">
          <a:extLst>
            <a:ext uri="{FF2B5EF4-FFF2-40B4-BE49-F238E27FC236}">
              <a16:creationId xmlns:a16="http://schemas.microsoft.com/office/drawing/2014/main" id="{574E38B8-5801-43FA-B55A-78F66A2F90C4}"/>
            </a:ext>
          </a:extLst>
        </xdr:cNvPr>
        <xdr:cNvSpPr txBox="1"/>
      </xdr:nvSpPr>
      <xdr:spPr>
        <a:xfrm>
          <a:off x="16357600" y="18691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170906</xdr:rowOff>
    </xdr:from>
    <xdr:to>
      <xdr:col>86</xdr:col>
      <xdr:colOff>25400</xdr:colOff>
      <xdr:row>108</xdr:row>
      <xdr:rowOff>170906</xdr:rowOff>
    </xdr:to>
    <xdr:cxnSp macro="">
      <xdr:nvCxnSpPr>
        <xdr:cNvPr id="765" name="直線コネクタ 764">
          <a:extLst>
            <a:ext uri="{FF2B5EF4-FFF2-40B4-BE49-F238E27FC236}">
              <a16:creationId xmlns:a16="http://schemas.microsoft.com/office/drawing/2014/main" id="{C52EAF44-DE00-4EC4-8DDE-2C0AAE4FFABB}"/>
            </a:ext>
          </a:extLst>
        </xdr:cNvPr>
        <xdr:cNvCxnSpPr/>
      </xdr:nvCxnSpPr>
      <xdr:spPr>
        <a:xfrm>
          <a:off x="16230600" y="1868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13079</xdr:rowOff>
    </xdr:from>
    <xdr:ext cx="340478" cy="259045"/>
    <xdr:sp macro="" textlink="">
      <xdr:nvSpPr>
        <xdr:cNvPr id="766" name="【公民館】&#10;有形固定資産減価償却率最大値テキスト">
          <a:extLst>
            <a:ext uri="{FF2B5EF4-FFF2-40B4-BE49-F238E27FC236}">
              <a16:creationId xmlns:a16="http://schemas.microsoft.com/office/drawing/2014/main" id="{1ABC3422-C4B6-497C-9F00-96B954621DD9}"/>
            </a:ext>
          </a:extLst>
        </xdr:cNvPr>
        <xdr:cNvSpPr txBox="1"/>
      </xdr:nvSpPr>
      <xdr:spPr>
        <a:xfrm>
          <a:off x="16357600" y="169866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66402</xdr:rowOff>
    </xdr:from>
    <xdr:to>
      <xdr:col>86</xdr:col>
      <xdr:colOff>25400</xdr:colOff>
      <xdr:row>100</xdr:row>
      <xdr:rowOff>66402</xdr:rowOff>
    </xdr:to>
    <xdr:cxnSp macro="">
      <xdr:nvCxnSpPr>
        <xdr:cNvPr id="767" name="直線コネクタ 766">
          <a:extLst>
            <a:ext uri="{FF2B5EF4-FFF2-40B4-BE49-F238E27FC236}">
              <a16:creationId xmlns:a16="http://schemas.microsoft.com/office/drawing/2014/main" id="{053872E0-AF58-490C-80C5-8170574391BB}"/>
            </a:ext>
          </a:extLst>
        </xdr:cNvPr>
        <xdr:cNvCxnSpPr/>
      </xdr:nvCxnSpPr>
      <xdr:spPr>
        <a:xfrm>
          <a:off x="16230600" y="1721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125021</xdr:rowOff>
    </xdr:from>
    <xdr:ext cx="405111" cy="259045"/>
    <xdr:sp macro="" textlink="">
      <xdr:nvSpPr>
        <xdr:cNvPr id="768" name="【公民館】&#10;有形固定資産減価償却率平均値テキスト">
          <a:extLst>
            <a:ext uri="{FF2B5EF4-FFF2-40B4-BE49-F238E27FC236}">
              <a16:creationId xmlns:a16="http://schemas.microsoft.com/office/drawing/2014/main" id="{E4BAA6B2-A950-4C27-838E-8FCC12C63D5D}"/>
            </a:ext>
          </a:extLst>
        </xdr:cNvPr>
        <xdr:cNvSpPr txBox="1"/>
      </xdr:nvSpPr>
      <xdr:spPr>
        <a:xfrm>
          <a:off x="16357600" y="179558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102144</xdr:rowOff>
    </xdr:from>
    <xdr:to>
      <xdr:col>85</xdr:col>
      <xdr:colOff>177800</xdr:colOff>
      <xdr:row>106</xdr:row>
      <xdr:rowOff>32294</xdr:rowOff>
    </xdr:to>
    <xdr:sp macro="" textlink="">
      <xdr:nvSpPr>
        <xdr:cNvPr id="769" name="フローチャート: 判断 768">
          <a:extLst>
            <a:ext uri="{FF2B5EF4-FFF2-40B4-BE49-F238E27FC236}">
              <a16:creationId xmlns:a16="http://schemas.microsoft.com/office/drawing/2014/main" id="{E8B16D1B-1AC1-4508-A8AA-6E5AE005717E}"/>
            </a:ext>
          </a:extLst>
        </xdr:cNvPr>
        <xdr:cNvSpPr/>
      </xdr:nvSpPr>
      <xdr:spPr>
        <a:xfrm>
          <a:off x="162687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62956</xdr:rowOff>
    </xdr:from>
    <xdr:to>
      <xdr:col>81</xdr:col>
      <xdr:colOff>101600</xdr:colOff>
      <xdr:row>105</xdr:row>
      <xdr:rowOff>164556</xdr:rowOff>
    </xdr:to>
    <xdr:sp macro="" textlink="">
      <xdr:nvSpPr>
        <xdr:cNvPr id="770" name="フローチャート: 判断 769">
          <a:extLst>
            <a:ext uri="{FF2B5EF4-FFF2-40B4-BE49-F238E27FC236}">
              <a16:creationId xmlns:a16="http://schemas.microsoft.com/office/drawing/2014/main" id="{B6C4DD97-7A5F-4049-95D0-4EC55E584355}"/>
            </a:ext>
          </a:extLst>
        </xdr:cNvPr>
        <xdr:cNvSpPr/>
      </xdr:nvSpPr>
      <xdr:spPr>
        <a:xfrm>
          <a:off x="15430500" y="1806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87449</xdr:rowOff>
    </xdr:from>
    <xdr:to>
      <xdr:col>76</xdr:col>
      <xdr:colOff>165100</xdr:colOff>
      <xdr:row>106</xdr:row>
      <xdr:rowOff>17599</xdr:rowOff>
    </xdr:to>
    <xdr:sp macro="" textlink="">
      <xdr:nvSpPr>
        <xdr:cNvPr id="771" name="フローチャート: 判断 770">
          <a:extLst>
            <a:ext uri="{FF2B5EF4-FFF2-40B4-BE49-F238E27FC236}">
              <a16:creationId xmlns:a16="http://schemas.microsoft.com/office/drawing/2014/main" id="{92693058-C439-403E-9B0D-9E3D97523819}"/>
            </a:ext>
          </a:extLst>
        </xdr:cNvPr>
        <xdr:cNvSpPr/>
      </xdr:nvSpPr>
      <xdr:spPr>
        <a:xfrm>
          <a:off x="14541500" y="1808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77651</xdr:rowOff>
    </xdr:from>
    <xdr:to>
      <xdr:col>72</xdr:col>
      <xdr:colOff>38100</xdr:colOff>
      <xdr:row>106</xdr:row>
      <xdr:rowOff>7801</xdr:rowOff>
    </xdr:to>
    <xdr:sp macro="" textlink="">
      <xdr:nvSpPr>
        <xdr:cNvPr id="772" name="フローチャート: 判断 771">
          <a:extLst>
            <a:ext uri="{FF2B5EF4-FFF2-40B4-BE49-F238E27FC236}">
              <a16:creationId xmlns:a16="http://schemas.microsoft.com/office/drawing/2014/main" id="{38E53116-A2C5-4234-A1DF-34DE7F43C7F7}"/>
            </a:ext>
          </a:extLst>
        </xdr:cNvPr>
        <xdr:cNvSpPr/>
      </xdr:nvSpPr>
      <xdr:spPr>
        <a:xfrm>
          <a:off x="13652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71120</xdr:rowOff>
    </xdr:from>
    <xdr:to>
      <xdr:col>67</xdr:col>
      <xdr:colOff>101600</xdr:colOff>
      <xdr:row>106</xdr:row>
      <xdr:rowOff>1270</xdr:rowOff>
    </xdr:to>
    <xdr:sp macro="" textlink="">
      <xdr:nvSpPr>
        <xdr:cNvPr id="773" name="フローチャート: 判断 772">
          <a:extLst>
            <a:ext uri="{FF2B5EF4-FFF2-40B4-BE49-F238E27FC236}">
              <a16:creationId xmlns:a16="http://schemas.microsoft.com/office/drawing/2014/main" id="{3A3D3C54-431A-4D28-9B53-3406BB5ADEBA}"/>
            </a:ext>
          </a:extLst>
        </xdr:cNvPr>
        <xdr:cNvSpPr/>
      </xdr:nvSpPr>
      <xdr:spPr>
        <a:xfrm>
          <a:off x="12763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89384C23-C3BD-4B49-B1FE-59E891A81EC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6259E986-AF43-4335-8D10-9ECC39A6469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49F52E20-7E73-41C0-BA94-87CA0FDAFD6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4E07CECD-B977-4890-BD92-E0F8F06812B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9DE4EDBA-C3CB-4C0A-86BE-5E9FD9F69E7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85816</xdr:rowOff>
    </xdr:from>
    <xdr:to>
      <xdr:col>85</xdr:col>
      <xdr:colOff>177800</xdr:colOff>
      <xdr:row>107</xdr:row>
      <xdr:rowOff>15966</xdr:rowOff>
    </xdr:to>
    <xdr:sp macro="" textlink="">
      <xdr:nvSpPr>
        <xdr:cNvPr id="779" name="楕円 778">
          <a:extLst>
            <a:ext uri="{FF2B5EF4-FFF2-40B4-BE49-F238E27FC236}">
              <a16:creationId xmlns:a16="http://schemas.microsoft.com/office/drawing/2014/main" id="{0EA86B67-8811-4D93-A01F-90C9820A7B20}"/>
            </a:ext>
          </a:extLst>
        </xdr:cNvPr>
        <xdr:cNvSpPr/>
      </xdr:nvSpPr>
      <xdr:spPr>
        <a:xfrm>
          <a:off x="16268700" y="1825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64243</xdr:rowOff>
    </xdr:from>
    <xdr:ext cx="405111" cy="259045"/>
    <xdr:sp macro="" textlink="">
      <xdr:nvSpPr>
        <xdr:cNvPr id="780" name="【公民館】&#10;有形固定資産減価償却率該当値テキスト">
          <a:extLst>
            <a:ext uri="{FF2B5EF4-FFF2-40B4-BE49-F238E27FC236}">
              <a16:creationId xmlns:a16="http://schemas.microsoft.com/office/drawing/2014/main" id="{EAF0B65C-51EA-4BDC-8EA8-62556C96C03D}"/>
            </a:ext>
          </a:extLst>
        </xdr:cNvPr>
        <xdr:cNvSpPr txBox="1"/>
      </xdr:nvSpPr>
      <xdr:spPr>
        <a:xfrm>
          <a:off x="16357600" y="1823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33564</xdr:rowOff>
    </xdr:from>
    <xdr:to>
      <xdr:col>81</xdr:col>
      <xdr:colOff>101600</xdr:colOff>
      <xdr:row>106</xdr:row>
      <xdr:rowOff>135164</xdr:rowOff>
    </xdr:to>
    <xdr:sp macro="" textlink="">
      <xdr:nvSpPr>
        <xdr:cNvPr id="781" name="楕円 780">
          <a:extLst>
            <a:ext uri="{FF2B5EF4-FFF2-40B4-BE49-F238E27FC236}">
              <a16:creationId xmlns:a16="http://schemas.microsoft.com/office/drawing/2014/main" id="{66F979D9-6282-4B13-94D6-D588358C46D3}"/>
            </a:ext>
          </a:extLst>
        </xdr:cNvPr>
        <xdr:cNvSpPr/>
      </xdr:nvSpPr>
      <xdr:spPr>
        <a:xfrm>
          <a:off x="15430500" y="1820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84364</xdr:rowOff>
    </xdr:from>
    <xdr:to>
      <xdr:col>85</xdr:col>
      <xdr:colOff>127000</xdr:colOff>
      <xdr:row>106</xdr:row>
      <xdr:rowOff>136616</xdr:rowOff>
    </xdr:to>
    <xdr:cxnSp macro="">
      <xdr:nvCxnSpPr>
        <xdr:cNvPr id="782" name="直線コネクタ 781">
          <a:extLst>
            <a:ext uri="{FF2B5EF4-FFF2-40B4-BE49-F238E27FC236}">
              <a16:creationId xmlns:a16="http://schemas.microsoft.com/office/drawing/2014/main" id="{1291312D-B187-4C59-A85E-3EE03210D72F}"/>
            </a:ext>
          </a:extLst>
        </xdr:cNvPr>
        <xdr:cNvCxnSpPr/>
      </xdr:nvCxnSpPr>
      <xdr:spPr>
        <a:xfrm>
          <a:off x="15481300" y="18258064"/>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152763</xdr:rowOff>
    </xdr:from>
    <xdr:to>
      <xdr:col>76</xdr:col>
      <xdr:colOff>165100</xdr:colOff>
      <xdr:row>106</xdr:row>
      <xdr:rowOff>82913</xdr:rowOff>
    </xdr:to>
    <xdr:sp macro="" textlink="">
      <xdr:nvSpPr>
        <xdr:cNvPr id="783" name="楕円 782">
          <a:extLst>
            <a:ext uri="{FF2B5EF4-FFF2-40B4-BE49-F238E27FC236}">
              <a16:creationId xmlns:a16="http://schemas.microsoft.com/office/drawing/2014/main" id="{9F0C55FF-0317-419F-BD3A-B4FAC91B5982}"/>
            </a:ext>
          </a:extLst>
        </xdr:cNvPr>
        <xdr:cNvSpPr/>
      </xdr:nvSpPr>
      <xdr:spPr>
        <a:xfrm>
          <a:off x="14541500" y="1815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32113</xdr:rowOff>
    </xdr:from>
    <xdr:to>
      <xdr:col>81</xdr:col>
      <xdr:colOff>50800</xdr:colOff>
      <xdr:row>106</xdr:row>
      <xdr:rowOff>84364</xdr:rowOff>
    </xdr:to>
    <xdr:cxnSp macro="">
      <xdr:nvCxnSpPr>
        <xdr:cNvPr id="784" name="直線コネクタ 783">
          <a:extLst>
            <a:ext uri="{FF2B5EF4-FFF2-40B4-BE49-F238E27FC236}">
              <a16:creationId xmlns:a16="http://schemas.microsoft.com/office/drawing/2014/main" id="{8ABB60B9-CB3B-4B15-B0CD-9FD84614E71D}"/>
            </a:ext>
          </a:extLst>
        </xdr:cNvPr>
        <xdr:cNvCxnSpPr/>
      </xdr:nvCxnSpPr>
      <xdr:spPr>
        <a:xfrm>
          <a:off x="14592300" y="18205813"/>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98879</xdr:rowOff>
    </xdr:from>
    <xdr:to>
      <xdr:col>72</xdr:col>
      <xdr:colOff>38100</xdr:colOff>
      <xdr:row>106</xdr:row>
      <xdr:rowOff>29029</xdr:rowOff>
    </xdr:to>
    <xdr:sp macro="" textlink="">
      <xdr:nvSpPr>
        <xdr:cNvPr id="785" name="楕円 784">
          <a:extLst>
            <a:ext uri="{FF2B5EF4-FFF2-40B4-BE49-F238E27FC236}">
              <a16:creationId xmlns:a16="http://schemas.microsoft.com/office/drawing/2014/main" id="{11B15D76-215E-4367-AA12-56B9D240E334}"/>
            </a:ext>
          </a:extLst>
        </xdr:cNvPr>
        <xdr:cNvSpPr/>
      </xdr:nvSpPr>
      <xdr:spPr>
        <a:xfrm>
          <a:off x="13652500" y="1810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149679</xdr:rowOff>
    </xdr:from>
    <xdr:to>
      <xdr:col>76</xdr:col>
      <xdr:colOff>114300</xdr:colOff>
      <xdr:row>106</xdr:row>
      <xdr:rowOff>32113</xdr:rowOff>
    </xdr:to>
    <xdr:cxnSp macro="">
      <xdr:nvCxnSpPr>
        <xdr:cNvPr id="786" name="直線コネクタ 785">
          <a:extLst>
            <a:ext uri="{FF2B5EF4-FFF2-40B4-BE49-F238E27FC236}">
              <a16:creationId xmlns:a16="http://schemas.microsoft.com/office/drawing/2014/main" id="{C6761E08-984E-423B-A4EB-088E97AE8CDE}"/>
            </a:ext>
          </a:extLst>
        </xdr:cNvPr>
        <xdr:cNvCxnSpPr/>
      </xdr:nvCxnSpPr>
      <xdr:spPr>
        <a:xfrm>
          <a:off x="13703300" y="18151929"/>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44994</xdr:rowOff>
    </xdr:from>
    <xdr:to>
      <xdr:col>67</xdr:col>
      <xdr:colOff>101600</xdr:colOff>
      <xdr:row>105</xdr:row>
      <xdr:rowOff>146594</xdr:rowOff>
    </xdr:to>
    <xdr:sp macro="" textlink="">
      <xdr:nvSpPr>
        <xdr:cNvPr id="787" name="楕円 786">
          <a:extLst>
            <a:ext uri="{FF2B5EF4-FFF2-40B4-BE49-F238E27FC236}">
              <a16:creationId xmlns:a16="http://schemas.microsoft.com/office/drawing/2014/main" id="{37CB2411-B857-4688-8172-44218F8F5498}"/>
            </a:ext>
          </a:extLst>
        </xdr:cNvPr>
        <xdr:cNvSpPr/>
      </xdr:nvSpPr>
      <xdr:spPr>
        <a:xfrm>
          <a:off x="12763500" y="1804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95794</xdr:rowOff>
    </xdr:from>
    <xdr:to>
      <xdr:col>71</xdr:col>
      <xdr:colOff>177800</xdr:colOff>
      <xdr:row>105</xdr:row>
      <xdr:rowOff>149679</xdr:rowOff>
    </xdr:to>
    <xdr:cxnSp macro="">
      <xdr:nvCxnSpPr>
        <xdr:cNvPr id="788" name="直線コネクタ 787">
          <a:extLst>
            <a:ext uri="{FF2B5EF4-FFF2-40B4-BE49-F238E27FC236}">
              <a16:creationId xmlns:a16="http://schemas.microsoft.com/office/drawing/2014/main" id="{FF151BC8-7FD1-41E2-930D-C8E4B37AD3EE}"/>
            </a:ext>
          </a:extLst>
        </xdr:cNvPr>
        <xdr:cNvCxnSpPr/>
      </xdr:nvCxnSpPr>
      <xdr:spPr>
        <a:xfrm>
          <a:off x="12814300" y="18098044"/>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9633</xdr:rowOff>
    </xdr:from>
    <xdr:ext cx="405111" cy="259045"/>
    <xdr:sp macro="" textlink="">
      <xdr:nvSpPr>
        <xdr:cNvPr id="789" name="n_1aveValue【公民館】&#10;有形固定資産減価償却率">
          <a:extLst>
            <a:ext uri="{FF2B5EF4-FFF2-40B4-BE49-F238E27FC236}">
              <a16:creationId xmlns:a16="http://schemas.microsoft.com/office/drawing/2014/main" id="{E50D3BEB-19B6-4CD9-82AB-9F84E5A0CFD7}"/>
            </a:ext>
          </a:extLst>
        </xdr:cNvPr>
        <xdr:cNvSpPr txBox="1"/>
      </xdr:nvSpPr>
      <xdr:spPr>
        <a:xfrm>
          <a:off x="15266044" y="17840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34126</xdr:rowOff>
    </xdr:from>
    <xdr:ext cx="405111" cy="259045"/>
    <xdr:sp macro="" textlink="">
      <xdr:nvSpPr>
        <xdr:cNvPr id="790" name="n_2aveValue【公民館】&#10;有形固定資産減価償却率">
          <a:extLst>
            <a:ext uri="{FF2B5EF4-FFF2-40B4-BE49-F238E27FC236}">
              <a16:creationId xmlns:a16="http://schemas.microsoft.com/office/drawing/2014/main" id="{248DF308-13AE-45A7-8A9E-313957ACF2CA}"/>
            </a:ext>
          </a:extLst>
        </xdr:cNvPr>
        <xdr:cNvSpPr txBox="1"/>
      </xdr:nvSpPr>
      <xdr:spPr>
        <a:xfrm>
          <a:off x="14389744" y="1786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24328</xdr:rowOff>
    </xdr:from>
    <xdr:ext cx="405111" cy="259045"/>
    <xdr:sp macro="" textlink="">
      <xdr:nvSpPr>
        <xdr:cNvPr id="791" name="n_3aveValue【公民館】&#10;有形固定資産減価償却率">
          <a:extLst>
            <a:ext uri="{FF2B5EF4-FFF2-40B4-BE49-F238E27FC236}">
              <a16:creationId xmlns:a16="http://schemas.microsoft.com/office/drawing/2014/main" id="{81EFC135-F15D-4077-A5F6-A56E0EA4DCB4}"/>
            </a:ext>
          </a:extLst>
        </xdr:cNvPr>
        <xdr:cNvSpPr txBox="1"/>
      </xdr:nvSpPr>
      <xdr:spPr>
        <a:xfrm>
          <a:off x="13500744" y="1785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163847</xdr:rowOff>
    </xdr:from>
    <xdr:ext cx="405111" cy="259045"/>
    <xdr:sp macro="" textlink="">
      <xdr:nvSpPr>
        <xdr:cNvPr id="792" name="n_4aveValue【公民館】&#10;有形固定資産減価償却率">
          <a:extLst>
            <a:ext uri="{FF2B5EF4-FFF2-40B4-BE49-F238E27FC236}">
              <a16:creationId xmlns:a16="http://schemas.microsoft.com/office/drawing/2014/main" id="{66219E6B-94EC-45B3-9523-EB2C1F7315F0}"/>
            </a:ext>
          </a:extLst>
        </xdr:cNvPr>
        <xdr:cNvSpPr txBox="1"/>
      </xdr:nvSpPr>
      <xdr:spPr>
        <a:xfrm>
          <a:off x="12611744"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126291</xdr:rowOff>
    </xdr:from>
    <xdr:ext cx="405111" cy="259045"/>
    <xdr:sp macro="" textlink="">
      <xdr:nvSpPr>
        <xdr:cNvPr id="793" name="n_1mainValue【公民館】&#10;有形固定資産減価償却率">
          <a:extLst>
            <a:ext uri="{FF2B5EF4-FFF2-40B4-BE49-F238E27FC236}">
              <a16:creationId xmlns:a16="http://schemas.microsoft.com/office/drawing/2014/main" id="{CF840A62-FD1A-46FE-94A5-6E4FE133713F}"/>
            </a:ext>
          </a:extLst>
        </xdr:cNvPr>
        <xdr:cNvSpPr txBox="1"/>
      </xdr:nvSpPr>
      <xdr:spPr>
        <a:xfrm>
          <a:off x="15266044" y="1829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74040</xdr:rowOff>
    </xdr:from>
    <xdr:ext cx="405111" cy="259045"/>
    <xdr:sp macro="" textlink="">
      <xdr:nvSpPr>
        <xdr:cNvPr id="794" name="n_2mainValue【公民館】&#10;有形固定資産減価償却率">
          <a:extLst>
            <a:ext uri="{FF2B5EF4-FFF2-40B4-BE49-F238E27FC236}">
              <a16:creationId xmlns:a16="http://schemas.microsoft.com/office/drawing/2014/main" id="{1A9E366C-0F07-468F-9045-EBE0C3406D83}"/>
            </a:ext>
          </a:extLst>
        </xdr:cNvPr>
        <xdr:cNvSpPr txBox="1"/>
      </xdr:nvSpPr>
      <xdr:spPr>
        <a:xfrm>
          <a:off x="14389744" y="1824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20156</xdr:rowOff>
    </xdr:from>
    <xdr:ext cx="405111" cy="259045"/>
    <xdr:sp macro="" textlink="">
      <xdr:nvSpPr>
        <xdr:cNvPr id="795" name="n_3mainValue【公民館】&#10;有形固定資産減価償却率">
          <a:extLst>
            <a:ext uri="{FF2B5EF4-FFF2-40B4-BE49-F238E27FC236}">
              <a16:creationId xmlns:a16="http://schemas.microsoft.com/office/drawing/2014/main" id="{477F8826-5B66-4E5E-9E2C-8EBB22082481}"/>
            </a:ext>
          </a:extLst>
        </xdr:cNvPr>
        <xdr:cNvSpPr txBox="1"/>
      </xdr:nvSpPr>
      <xdr:spPr>
        <a:xfrm>
          <a:off x="13500744" y="18193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163121</xdr:rowOff>
    </xdr:from>
    <xdr:ext cx="405111" cy="259045"/>
    <xdr:sp macro="" textlink="">
      <xdr:nvSpPr>
        <xdr:cNvPr id="796" name="n_4mainValue【公民館】&#10;有形固定資産減価償却率">
          <a:extLst>
            <a:ext uri="{FF2B5EF4-FFF2-40B4-BE49-F238E27FC236}">
              <a16:creationId xmlns:a16="http://schemas.microsoft.com/office/drawing/2014/main" id="{73520F2A-2060-4A1A-848F-0654FC2F9B1C}"/>
            </a:ext>
          </a:extLst>
        </xdr:cNvPr>
        <xdr:cNvSpPr txBox="1"/>
      </xdr:nvSpPr>
      <xdr:spPr>
        <a:xfrm>
          <a:off x="12611744" y="1782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a:extLst>
            <a:ext uri="{FF2B5EF4-FFF2-40B4-BE49-F238E27FC236}">
              <a16:creationId xmlns:a16="http://schemas.microsoft.com/office/drawing/2014/main" id="{E7DB2C41-BE8D-4A7D-A0AB-77312B3DB57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a:extLst>
            <a:ext uri="{FF2B5EF4-FFF2-40B4-BE49-F238E27FC236}">
              <a16:creationId xmlns:a16="http://schemas.microsoft.com/office/drawing/2014/main" id="{A5D858AA-902C-4F47-BB1B-302B46A32FF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a:extLst>
            <a:ext uri="{FF2B5EF4-FFF2-40B4-BE49-F238E27FC236}">
              <a16:creationId xmlns:a16="http://schemas.microsoft.com/office/drawing/2014/main" id="{D93A6EB2-5D92-4513-A379-D178E2D11BE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a:extLst>
            <a:ext uri="{FF2B5EF4-FFF2-40B4-BE49-F238E27FC236}">
              <a16:creationId xmlns:a16="http://schemas.microsoft.com/office/drawing/2014/main" id="{ABB8F172-A48C-45D9-8E4F-B6EBED54601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a:extLst>
            <a:ext uri="{FF2B5EF4-FFF2-40B4-BE49-F238E27FC236}">
              <a16:creationId xmlns:a16="http://schemas.microsoft.com/office/drawing/2014/main" id="{F92864F3-08D6-4846-BAB0-2EC3F5E8B5F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a:extLst>
            <a:ext uri="{FF2B5EF4-FFF2-40B4-BE49-F238E27FC236}">
              <a16:creationId xmlns:a16="http://schemas.microsoft.com/office/drawing/2014/main" id="{C793A609-5953-44CE-8105-786CA034BCF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a:extLst>
            <a:ext uri="{FF2B5EF4-FFF2-40B4-BE49-F238E27FC236}">
              <a16:creationId xmlns:a16="http://schemas.microsoft.com/office/drawing/2014/main" id="{AD8D4C87-DD9E-416D-B17F-4219A2EEC2F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a:extLst>
            <a:ext uri="{FF2B5EF4-FFF2-40B4-BE49-F238E27FC236}">
              <a16:creationId xmlns:a16="http://schemas.microsoft.com/office/drawing/2014/main" id="{CE68757E-33B5-4714-8511-1396E423D894}"/>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5" name="テキスト ボックス 804">
          <a:extLst>
            <a:ext uri="{FF2B5EF4-FFF2-40B4-BE49-F238E27FC236}">
              <a16:creationId xmlns:a16="http://schemas.microsoft.com/office/drawing/2014/main" id="{D5CB71CD-F2C4-43B8-AC3B-4CCE8E0CADC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a:extLst>
            <a:ext uri="{FF2B5EF4-FFF2-40B4-BE49-F238E27FC236}">
              <a16:creationId xmlns:a16="http://schemas.microsoft.com/office/drawing/2014/main" id="{CB957C30-64DE-4250-99C6-211F1DABC286}"/>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7" name="直線コネクタ 806">
          <a:extLst>
            <a:ext uri="{FF2B5EF4-FFF2-40B4-BE49-F238E27FC236}">
              <a16:creationId xmlns:a16="http://schemas.microsoft.com/office/drawing/2014/main" id="{E1C65A6C-2A48-4F38-8C77-BAC194901749}"/>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8" name="テキスト ボックス 807">
          <a:extLst>
            <a:ext uri="{FF2B5EF4-FFF2-40B4-BE49-F238E27FC236}">
              <a16:creationId xmlns:a16="http://schemas.microsoft.com/office/drawing/2014/main" id="{50B2AC66-8ADD-43AF-BADB-898FDDE4CC77}"/>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9" name="直線コネクタ 808">
          <a:extLst>
            <a:ext uri="{FF2B5EF4-FFF2-40B4-BE49-F238E27FC236}">
              <a16:creationId xmlns:a16="http://schemas.microsoft.com/office/drawing/2014/main" id="{AFF33912-49CD-4655-9251-4536CE384D99}"/>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0" name="テキスト ボックス 809">
          <a:extLst>
            <a:ext uri="{FF2B5EF4-FFF2-40B4-BE49-F238E27FC236}">
              <a16:creationId xmlns:a16="http://schemas.microsoft.com/office/drawing/2014/main" id="{C3A22E5B-794F-4281-B31F-3BA277E89268}"/>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1" name="直線コネクタ 810">
          <a:extLst>
            <a:ext uri="{FF2B5EF4-FFF2-40B4-BE49-F238E27FC236}">
              <a16:creationId xmlns:a16="http://schemas.microsoft.com/office/drawing/2014/main" id="{77553BAE-0612-4001-A9B6-4A898B52A57C}"/>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2" name="テキスト ボックス 811">
          <a:extLst>
            <a:ext uri="{FF2B5EF4-FFF2-40B4-BE49-F238E27FC236}">
              <a16:creationId xmlns:a16="http://schemas.microsoft.com/office/drawing/2014/main" id="{1EF2D264-9771-403A-BFE8-6657041426AF}"/>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3" name="直線コネクタ 812">
          <a:extLst>
            <a:ext uri="{FF2B5EF4-FFF2-40B4-BE49-F238E27FC236}">
              <a16:creationId xmlns:a16="http://schemas.microsoft.com/office/drawing/2014/main" id="{14533DD9-0BD1-4005-A83A-7F0D1152E6D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4" name="テキスト ボックス 813">
          <a:extLst>
            <a:ext uri="{FF2B5EF4-FFF2-40B4-BE49-F238E27FC236}">
              <a16:creationId xmlns:a16="http://schemas.microsoft.com/office/drawing/2014/main" id="{47879A05-1817-4CE9-9CF7-8B815E8239C2}"/>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5" name="直線コネクタ 814">
          <a:extLst>
            <a:ext uri="{FF2B5EF4-FFF2-40B4-BE49-F238E27FC236}">
              <a16:creationId xmlns:a16="http://schemas.microsoft.com/office/drawing/2014/main" id="{EAC62D86-02E3-495B-A216-8218E3F53C7F}"/>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6" name="テキスト ボックス 815">
          <a:extLst>
            <a:ext uri="{FF2B5EF4-FFF2-40B4-BE49-F238E27FC236}">
              <a16:creationId xmlns:a16="http://schemas.microsoft.com/office/drawing/2014/main" id="{2904E9FE-3624-472B-A79A-1689C9B33BBA}"/>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7" name="直線コネクタ 816">
          <a:extLst>
            <a:ext uri="{FF2B5EF4-FFF2-40B4-BE49-F238E27FC236}">
              <a16:creationId xmlns:a16="http://schemas.microsoft.com/office/drawing/2014/main" id="{FC8D43A4-009F-4347-A45B-01AA3F20A44D}"/>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8" name="テキスト ボックス 817">
          <a:extLst>
            <a:ext uri="{FF2B5EF4-FFF2-40B4-BE49-F238E27FC236}">
              <a16:creationId xmlns:a16="http://schemas.microsoft.com/office/drawing/2014/main" id="{55123199-6C88-49B4-A4AF-EB3A6321FDAD}"/>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9" name="直線コネクタ 818">
          <a:extLst>
            <a:ext uri="{FF2B5EF4-FFF2-40B4-BE49-F238E27FC236}">
              <a16:creationId xmlns:a16="http://schemas.microsoft.com/office/drawing/2014/main" id="{563CF78D-DF4A-482E-8EB9-9BB252D91F7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0" name="テキスト ボックス 819">
          <a:extLst>
            <a:ext uri="{FF2B5EF4-FFF2-40B4-BE49-F238E27FC236}">
              <a16:creationId xmlns:a16="http://schemas.microsoft.com/office/drawing/2014/main" id="{9315DAA5-0654-4F9A-93F6-F6B13585BA6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1" name="【公民館】&#10;一人当たり面積グラフ枠">
          <a:extLst>
            <a:ext uri="{FF2B5EF4-FFF2-40B4-BE49-F238E27FC236}">
              <a16:creationId xmlns:a16="http://schemas.microsoft.com/office/drawing/2014/main" id="{E65F4E57-566D-40BE-8BC7-3CDD8323197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112123</xdr:rowOff>
    </xdr:from>
    <xdr:to>
      <xdr:col>116</xdr:col>
      <xdr:colOff>62864</xdr:colOff>
      <xdr:row>109</xdr:row>
      <xdr:rowOff>32113</xdr:rowOff>
    </xdr:to>
    <xdr:cxnSp macro="">
      <xdr:nvCxnSpPr>
        <xdr:cNvPr id="822" name="直線コネクタ 821">
          <a:extLst>
            <a:ext uri="{FF2B5EF4-FFF2-40B4-BE49-F238E27FC236}">
              <a16:creationId xmlns:a16="http://schemas.microsoft.com/office/drawing/2014/main" id="{620B8982-E5D5-4DFF-9C5F-EE068E27E3D9}"/>
            </a:ext>
          </a:extLst>
        </xdr:cNvPr>
        <xdr:cNvCxnSpPr/>
      </xdr:nvCxnSpPr>
      <xdr:spPr>
        <a:xfrm flipV="1">
          <a:off x="22160864" y="17257123"/>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35940</xdr:rowOff>
    </xdr:from>
    <xdr:ext cx="469744" cy="259045"/>
    <xdr:sp macro="" textlink="">
      <xdr:nvSpPr>
        <xdr:cNvPr id="823" name="【公民館】&#10;一人当たり面積最小値テキスト">
          <a:extLst>
            <a:ext uri="{FF2B5EF4-FFF2-40B4-BE49-F238E27FC236}">
              <a16:creationId xmlns:a16="http://schemas.microsoft.com/office/drawing/2014/main" id="{FAFF6B4F-C5C9-45C8-B153-9E46CA27AD77}"/>
            </a:ext>
          </a:extLst>
        </xdr:cNvPr>
        <xdr:cNvSpPr txBox="1"/>
      </xdr:nvSpPr>
      <xdr:spPr>
        <a:xfrm>
          <a:off x="22199600" y="1872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32113</xdr:rowOff>
    </xdr:from>
    <xdr:to>
      <xdr:col>116</xdr:col>
      <xdr:colOff>152400</xdr:colOff>
      <xdr:row>109</xdr:row>
      <xdr:rowOff>32113</xdr:rowOff>
    </xdr:to>
    <xdr:cxnSp macro="">
      <xdr:nvCxnSpPr>
        <xdr:cNvPr id="824" name="直線コネクタ 823">
          <a:extLst>
            <a:ext uri="{FF2B5EF4-FFF2-40B4-BE49-F238E27FC236}">
              <a16:creationId xmlns:a16="http://schemas.microsoft.com/office/drawing/2014/main" id="{EE08E295-C87B-4051-B88F-50BCA642F081}"/>
            </a:ext>
          </a:extLst>
        </xdr:cNvPr>
        <xdr:cNvCxnSpPr/>
      </xdr:nvCxnSpPr>
      <xdr:spPr>
        <a:xfrm>
          <a:off x="22072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58800</xdr:rowOff>
    </xdr:from>
    <xdr:ext cx="469744" cy="259045"/>
    <xdr:sp macro="" textlink="">
      <xdr:nvSpPr>
        <xdr:cNvPr id="825" name="【公民館】&#10;一人当たり面積最大値テキスト">
          <a:extLst>
            <a:ext uri="{FF2B5EF4-FFF2-40B4-BE49-F238E27FC236}">
              <a16:creationId xmlns:a16="http://schemas.microsoft.com/office/drawing/2014/main" id="{B593F2A0-A828-482F-8F0B-76F037D4F088}"/>
            </a:ext>
          </a:extLst>
        </xdr:cNvPr>
        <xdr:cNvSpPr txBox="1"/>
      </xdr:nvSpPr>
      <xdr:spPr>
        <a:xfrm>
          <a:off x="22199600" y="17032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112123</xdr:rowOff>
    </xdr:from>
    <xdr:to>
      <xdr:col>116</xdr:col>
      <xdr:colOff>152400</xdr:colOff>
      <xdr:row>100</xdr:row>
      <xdr:rowOff>112123</xdr:rowOff>
    </xdr:to>
    <xdr:cxnSp macro="">
      <xdr:nvCxnSpPr>
        <xdr:cNvPr id="826" name="直線コネクタ 825">
          <a:extLst>
            <a:ext uri="{FF2B5EF4-FFF2-40B4-BE49-F238E27FC236}">
              <a16:creationId xmlns:a16="http://schemas.microsoft.com/office/drawing/2014/main" id="{179E7F70-277F-481B-AD91-C383C49501AF}"/>
            </a:ext>
          </a:extLst>
        </xdr:cNvPr>
        <xdr:cNvCxnSpPr/>
      </xdr:nvCxnSpPr>
      <xdr:spPr>
        <a:xfrm>
          <a:off x="22072600" y="1725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75672</xdr:rowOff>
    </xdr:from>
    <xdr:ext cx="469744" cy="259045"/>
    <xdr:sp macro="" textlink="">
      <xdr:nvSpPr>
        <xdr:cNvPr id="827" name="【公民館】&#10;一人当たり面積平均値テキスト">
          <a:extLst>
            <a:ext uri="{FF2B5EF4-FFF2-40B4-BE49-F238E27FC236}">
              <a16:creationId xmlns:a16="http://schemas.microsoft.com/office/drawing/2014/main" id="{41456CFA-B752-4C49-A388-11E5D067441F}"/>
            </a:ext>
          </a:extLst>
        </xdr:cNvPr>
        <xdr:cNvSpPr txBox="1"/>
      </xdr:nvSpPr>
      <xdr:spPr>
        <a:xfrm>
          <a:off x="22199600" y="18249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97245</xdr:rowOff>
    </xdr:from>
    <xdr:to>
      <xdr:col>116</xdr:col>
      <xdr:colOff>114300</xdr:colOff>
      <xdr:row>107</xdr:row>
      <xdr:rowOff>27395</xdr:rowOff>
    </xdr:to>
    <xdr:sp macro="" textlink="">
      <xdr:nvSpPr>
        <xdr:cNvPr id="828" name="フローチャート: 判断 827">
          <a:extLst>
            <a:ext uri="{FF2B5EF4-FFF2-40B4-BE49-F238E27FC236}">
              <a16:creationId xmlns:a16="http://schemas.microsoft.com/office/drawing/2014/main" id="{DAC881FC-3590-494F-9559-D39A1B73CBAA}"/>
            </a:ext>
          </a:extLst>
        </xdr:cNvPr>
        <xdr:cNvSpPr/>
      </xdr:nvSpPr>
      <xdr:spPr>
        <a:xfrm>
          <a:off x="22110700" y="1827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107043</xdr:rowOff>
    </xdr:from>
    <xdr:to>
      <xdr:col>112</xdr:col>
      <xdr:colOff>38100</xdr:colOff>
      <xdr:row>107</xdr:row>
      <xdr:rowOff>37193</xdr:rowOff>
    </xdr:to>
    <xdr:sp macro="" textlink="">
      <xdr:nvSpPr>
        <xdr:cNvPr id="829" name="フローチャート: 判断 828">
          <a:extLst>
            <a:ext uri="{FF2B5EF4-FFF2-40B4-BE49-F238E27FC236}">
              <a16:creationId xmlns:a16="http://schemas.microsoft.com/office/drawing/2014/main" id="{70CF1531-30F3-4D42-A40A-00CBBC12EBCB}"/>
            </a:ext>
          </a:extLst>
        </xdr:cNvPr>
        <xdr:cNvSpPr/>
      </xdr:nvSpPr>
      <xdr:spPr>
        <a:xfrm>
          <a:off x="21272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100512</xdr:rowOff>
    </xdr:from>
    <xdr:to>
      <xdr:col>107</xdr:col>
      <xdr:colOff>101600</xdr:colOff>
      <xdr:row>107</xdr:row>
      <xdr:rowOff>30662</xdr:rowOff>
    </xdr:to>
    <xdr:sp macro="" textlink="">
      <xdr:nvSpPr>
        <xdr:cNvPr id="830" name="フローチャート: 判断 829">
          <a:extLst>
            <a:ext uri="{FF2B5EF4-FFF2-40B4-BE49-F238E27FC236}">
              <a16:creationId xmlns:a16="http://schemas.microsoft.com/office/drawing/2014/main" id="{A27B7376-89F6-4091-906F-68E65875DA60}"/>
            </a:ext>
          </a:extLst>
        </xdr:cNvPr>
        <xdr:cNvSpPr/>
      </xdr:nvSpPr>
      <xdr:spPr>
        <a:xfrm>
          <a:off x="20383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93980</xdr:rowOff>
    </xdr:from>
    <xdr:to>
      <xdr:col>102</xdr:col>
      <xdr:colOff>165100</xdr:colOff>
      <xdr:row>107</xdr:row>
      <xdr:rowOff>24130</xdr:rowOff>
    </xdr:to>
    <xdr:sp macro="" textlink="">
      <xdr:nvSpPr>
        <xdr:cNvPr id="831" name="フローチャート: 判断 830">
          <a:extLst>
            <a:ext uri="{FF2B5EF4-FFF2-40B4-BE49-F238E27FC236}">
              <a16:creationId xmlns:a16="http://schemas.microsoft.com/office/drawing/2014/main" id="{09E63066-CC2A-40C6-B1A9-F405D00C75CC}"/>
            </a:ext>
          </a:extLst>
        </xdr:cNvPr>
        <xdr:cNvSpPr/>
      </xdr:nvSpPr>
      <xdr:spPr>
        <a:xfrm>
          <a:off x="19494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107043</xdr:rowOff>
    </xdr:from>
    <xdr:to>
      <xdr:col>98</xdr:col>
      <xdr:colOff>38100</xdr:colOff>
      <xdr:row>107</xdr:row>
      <xdr:rowOff>37193</xdr:rowOff>
    </xdr:to>
    <xdr:sp macro="" textlink="">
      <xdr:nvSpPr>
        <xdr:cNvPr id="832" name="フローチャート: 判断 831">
          <a:extLst>
            <a:ext uri="{FF2B5EF4-FFF2-40B4-BE49-F238E27FC236}">
              <a16:creationId xmlns:a16="http://schemas.microsoft.com/office/drawing/2014/main" id="{4C585265-354E-4310-9B57-6CF224040848}"/>
            </a:ext>
          </a:extLst>
        </xdr:cNvPr>
        <xdr:cNvSpPr/>
      </xdr:nvSpPr>
      <xdr:spPr>
        <a:xfrm>
          <a:off x="18605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D70E7B14-EFE3-4D81-ABBE-A7EB7B11D46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B2BE1BEB-13F0-4B0A-8B4A-90E459250C62}"/>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620FD0D9-AADD-4893-884D-59C669770637}"/>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FE6D1DB0-4AA2-419D-89B2-FABC13CB55A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BE2D0641-F894-473F-A7A2-6978989B62B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80918</xdr:rowOff>
    </xdr:from>
    <xdr:to>
      <xdr:col>116</xdr:col>
      <xdr:colOff>114300</xdr:colOff>
      <xdr:row>107</xdr:row>
      <xdr:rowOff>11068</xdr:rowOff>
    </xdr:to>
    <xdr:sp macro="" textlink="">
      <xdr:nvSpPr>
        <xdr:cNvPr id="838" name="楕円 837">
          <a:extLst>
            <a:ext uri="{FF2B5EF4-FFF2-40B4-BE49-F238E27FC236}">
              <a16:creationId xmlns:a16="http://schemas.microsoft.com/office/drawing/2014/main" id="{C5C3B29F-4F6B-4BC3-BBA1-FE37AEAA67CA}"/>
            </a:ext>
          </a:extLst>
        </xdr:cNvPr>
        <xdr:cNvSpPr/>
      </xdr:nvSpPr>
      <xdr:spPr>
        <a:xfrm>
          <a:off x="22110700" y="1825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103795</xdr:rowOff>
    </xdr:from>
    <xdr:ext cx="469744" cy="259045"/>
    <xdr:sp macro="" textlink="">
      <xdr:nvSpPr>
        <xdr:cNvPr id="839" name="【公民館】&#10;一人当たり面積該当値テキスト">
          <a:extLst>
            <a:ext uri="{FF2B5EF4-FFF2-40B4-BE49-F238E27FC236}">
              <a16:creationId xmlns:a16="http://schemas.microsoft.com/office/drawing/2014/main" id="{1B4091C2-A89F-41A3-AAEF-75C347EF6615}"/>
            </a:ext>
          </a:extLst>
        </xdr:cNvPr>
        <xdr:cNvSpPr txBox="1"/>
      </xdr:nvSpPr>
      <xdr:spPr>
        <a:xfrm>
          <a:off x="22199600" y="18106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87449</xdr:rowOff>
    </xdr:from>
    <xdr:to>
      <xdr:col>112</xdr:col>
      <xdr:colOff>38100</xdr:colOff>
      <xdr:row>107</xdr:row>
      <xdr:rowOff>17599</xdr:rowOff>
    </xdr:to>
    <xdr:sp macro="" textlink="">
      <xdr:nvSpPr>
        <xdr:cNvPr id="840" name="楕円 839">
          <a:extLst>
            <a:ext uri="{FF2B5EF4-FFF2-40B4-BE49-F238E27FC236}">
              <a16:creationId xmlns:a16="http://schemas.microsoft.com/office/drawing/2014/main" id="{9481B7FC-66C8-403E-8530-B8CF0D6DDC99}"/>
            </a:ext>
          </a:extLst>
        </xdr:cNvPr>
        <xdr:cNvSpPr/>
      </xdr:nvSpPr>
      <xdr:spPr>
        <a:xfrm>
          <a:off x="21272500" y="1826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131718</xdr:rowOff>
    </xdr:from>
    <xdr:to>
      <xdr:col>116</xdr:col>
      <xdr:colOff>63500</xdr:colOff>
      <xdr:row>106</xdr:row>
      <xdr:rowOff>138249</xdr:rowOff>
    </xdr:to>
    <xdr:cxnSp macro="">
      <xdr:nvCxnSpPr>
        <xdr:cNvPr id="841" name="直線コネクタ 840">
          <a:extLst>
            <a:ext uri="{FF2B5EF4-FFF2-40B4-BE49-F238E27FC236}">
              <a16:creationId xmlns:a16="http://schemas.microsoft.com/office/drawing/2014/main" id="{7D67B1AC-A38E-413E-9927-754722FF54AE}"/>
            </a:ext>
          </a:extLst>
        </xdr:cNvPr>
        <xdr:cNvCxnSpPr/>
      </xdr:nvCxnSpPr>
      <xdr:spPr>
        <a:xfrm flipV="1">
          <a:off x="21323300" y="18305418"/>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90714</xdr:rowOff>
    </xdr:from>
    <xdr:to>
      <xdr:col>107</xdr:col>
      <xdr:colOff>101600</xdr:colOff>
      <xdr:row>107</xdr:row>
      <xdr:rowOff>20864</xdr:rowOff>
    </xdr:to>
    <xdr:sp macro="" textlink="">
      <xdr:nvSpPr>
        <xdr:cNvPr id="842" name="楕円 841">
          <a:extLst>
            <a:ext uri="{FF2B5EF4-FFF2-40B4-BE49-F238E27FC236}">
              <a16:creationId xmlns:a16="http://schemas.microsoft.com/office/drawing/2014/main" id="{68E2D2B1-F06E-406A-9CC7-BEAA52D17D41}"/>
            </a:ext>
          </a:extLst>
        </xdr:cNvPr>
        <xdr:cNvSpPr/>
      </xdr:nvSpPr>
      <xdr:spPr>
        <a:xfrm>
          <a:off x="20383500" y="1826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138249</xdr:rowOff>
    </xdr:from>
    <xdr:to>
      <xdr:col>111</xdr:col>
      <xdr:colOff>177800</xdr:colOff>
      <xdr:row>106</xdr:row>
      <xdr:rowOff>141514</xdr:rowOff>
    </xdr:to>
    <xdr:cxnSp macro="">
      <xdr:nvCxnSpPr>
        <xdr:cNvPr id="843" name="直線コネクタ 842">
          <a:extLst>
            <a:ext uri="{FF2B5EF4-FFF2-40B4-BE49-F238E27FC236}">
              <a16:creationId xmlns:a16="http://schemas.microsoft.com/office/drawing/2014/main" id="{209083C1-4B18-4CC8-88D0-8BA5F49C9341}"/>
            </a:ext>
          </a:extLst>
        </xdr:cNvPr>
        <xdr:cNvCxnSpPr/>
      </xdr:nvCxnSpPr>
      <xdr:spPr>
        <a:xfrm flipV="1">
          <a:off x="20434300" y="1831194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93980</xdr:rowOff>
    </xdr:from>
    <xdr:to>
      <xdr:col>102</xdr:col>
      <xdr:colOff>165100</xdr:colOff>
      <xdr:row>107</xdr:row>
      <xdr:rowOff>24130</xdr:rowOff>
    </xdr:to>
    <xdr:sp macro="" textlink="">
      <xdr:nvSpPr>
        <xdr:cNvPr id="844" name="楕円 843">
          <a:extLst>
            <a:ext uri="{FF2B5EF4-FFF2-40B4-BE49-F238E27FC236}">
              <a16:creationId xmlns:a16="http://schemas.microsoft.com/office/drawing/2014/main" id="{0B8D36C9-A5BB-4436-A696-1C3639ECF42C}"/>
            </a:ext>
          </a:extLst>
        </xdr:cNvPr>
        <xdr:cNvSpPr/>
      </xdr:nvSpPr>
      <xdr:spPr>
        <a:xfrm>
          <a:off x="19494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141514</xdr:rowOff>
    </xdr:from>
    <xdr:to>
      <xdr:col>107</xdr:col>
      <xdr:colOff>50800</xdr:colOff>
      <xdr:row>106</xdr:row>
      <xdr:rowOff>144780</xdr:rowOff>
    </xdr:to>
    <xdr:cxnSp macro="">
      <xdr:nvCxnSpPr>
        <xdr:cNvPr id="845" name="直線コネクタ 844">
          <a:extLst>
            <a:ext uri="{FF2B5EF4-FFF2-40B4-BE49-F238E27FC236}">
              <a16:creationId xmlns:a16="http://schemas.microsoft.com/office/drawing/2014/main" id="{A1E4C9E3-F58C-4C30-83DC-8C3D8494CD17}"/>
            </a:ext>
          </a:extLst>
        </xdr:cNvPr>
        <xdr:cNvCxnSpPr/>
      </xdr:nvCxnSpPr>
      <xdr:spPr>
        <a:xfrm flipV="1">
          <a:off x="19545300" y="1831521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97245</xdr:rowOff>
    </xdr:from>
    <xdr:to>
      <xdr:col>98</xdr:col>
      <xdr:colOff>38100</xdr:colOff>
      <xdr:row>107</xdr:row>
      <xdr:rowOff>27395</xdr:rowOff>
    </xdr:to>
    <xdr:sp macro="" textlink="">
      <xdr:nvSpPr>
        <xdr:cNvPr id="846" name="楕円 845">
          <a:extLst>
            <a:ext uri="{FF2B5EF4-FFF2-40B4-BE49-F238E27FC236}">
              <a16:creationId xmlns:a16="http://schemas.microsoft.com/office/drawing/2014/main" id="{5EF73AE7-49F0-4E82-9BD6-3FAB28731D42}"/>
            </a:ext>
          </a:extLst>
        </xdr:cNvPr>
        <xdr:cNvSpPr/>
      </xdr:nvSpPr>
      <xdr:spPr>
        <a:xfrm>
          <a:off x="18605500" y="1827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144780</xdr:rowOff>
    </xdr:from>
    <xdr:to>
      <xdr:col>102</xdr:col>
      <xdr:colOff>114300</xdr:colOff>
      <xdr:row>106</xdr:row>
      <xdr:rowOff>148045</xdr:rowOff>
    </xdr:to>
    <xdr:cxnSp macro="">
      <xdr:nvCxnSpPr>
        <xdr:cNvPr id="847" name="直線コネクタ 846">
          <a:extLst>
            <a:ext uri="{FF2B5EF4-FFF2-40B4-BE49-F238E27FC236}">
              <a16:creationId xmlns:a16="http://schemas.microsoft.com/office/drawing/2014/main" id="{16CD9CEC-086E-4347-A800-163B177BD4DE}"/>
            </a:ext>
          </a:extLst>
        </xdr:cNvPr>
        <xdr:cNvCxnSpPr/>
      </xdr:nvCxnSpPr>
      <xdr:spPr>
        <a:xfrm flipV="1">
          <a:off x="18656300" y="18318480"/>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28320</xdr:rowOff>
    </xdr:from>
    <xdr:ext cx="469744" cy="259045"/>
    <xdr:sp macro="" textlink="">
      <xdr:nvSpPr>
        <xdr:cNvPr id="848" name="n_1aveValue【公民館】&#10;一人当たり面積">
          <a:extLst>
            <a:ext uri="{FF2B5EF4-FFF2-40B4-BE49-F238E27FC236}">
              <a16:creationId xmlns:a16="http://schemas.microsoft.com/office/drawing/2014/main" id="{39FFC15E-CBAF-4E85-AA18-0B742BD4AC2B}"/>
            </a:ext>
          </a:extLst>
        </xdr:cNvPr>
        <xdr:cNvSpPr txBox="1"/>
      </xdr:nvSpPr>
      <xdr:spPr>
        <a:xfrm>
          <a:off x="210757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21789</xdr:rowOff>
    </xdr:from>
    <xdr:ext cx="469744" cy="259045"/>
    <xdr:sp macro="" textlink="">
      <xdr:nvSpPr>
        <xdr:cNvPr id="849" name="n_2aveValue【公民館】&#10;一人当たり面積">
          <a:extLst>
            <a:ext uri="{FF2B5EF4-FFF2-40B4-BE49-F238E27FC236}">
              <a16:creationId xmlns:a16="http://schemas.microsoft.com/office/drawing/2014/main" id="{5AFBB5B7-848E-44D6-BCE6-01F98D1406A9}"/>
            </a:ext>
          </a:extLst>
        </xdr:cNvPr>
        <xdr:cNvSpPr txBox="1"/>
      </xdr:nvSpPr>
      <xdr:spPr>
        <a:xfrm>
          <a:off x="20199427" y="1836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15257</xdr:rowOff>
    </xdr:from>
    <xdr:ext cx="469744" cy="259045"/>
    <xdr:sp macro="" textlink="">
      <xdr:nvSpPr>
        <xdr:cNvPr id="850" name="n_3aveValue【公民館】&#10;一人当たり面積">
          <a:extLst>
            <a:ext uri="{FF2B5EF4-FFF2-40B4-BE49-F238E27FC236}">
              <a16:creationId xmlns:a16="http://schemas.microsoft.com/office/drawing/2014/main" id="{C9EB56AC-1D24-4998-8427-5B9DDA3B91D9}"/>
            </a:ext>
          </a:extLst>
        </xdr:cNvPr>
        <xdr:cNvSpPr txBox="1"/>
      </xdr:nvSpPr>
      <xdr:spPr>
        <a:xfrm>
          <a:off x="19310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28320</xdr:rowOff>
    </xdr:from>
    <xdr:ext cx="469744" cy="259045"/>
    <xdr:sp macro="" textlink="">
      <xdr:nvSpPr>
        <xdr:cNvPr id="851" name="n_4aveValue【公民館】&#10;一人当たり面積">
          <a:extLst>
            <a:ext uri="{FF2B5EF4-FFF2-40B4-BE49-F238E27FC236}">
              <a16:creationId xmlns:a16="http://schemas.microsoft.com/office/drawing/2014/main" id="{7355EA5E-40C5-45B3-A6B6-03EB7C9B2929}"/>
            </a:ext>
          </a:extLst>
        </xdr:cNvPr>
        <xdr:cNvSpPr txBox="1"/>
      </xdr:nvSpPr>
      <xdr:spPr>
        <a:xfrm>
          <a:off x="184214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34126</xdr:rowOff>
    </xdr:from>
    <xdr:ext cx="469744" cy="259045"/>
    <xdr:sp macro="" textlink="">
      <xdr:nvSpPr>
        <xdr:cNvPr id="852" name="n_1mainValue【公民館】&#10;一人当たり面積">
          <a:extLst>
            <a:ext uri="{FF2B5EF4-FFF2-40B4-BE49-F238E27FC236}">
              <a16:creationId xmlns:a16="http://schemas.microsoft.com/office/drawing/2014/main" id="{7E6F8C3D-DD34-4BDC-95B3-9240918621C3}"/>
            </a:ext>
          </a:extLst>
        </xdr:cNvPr>
        <xdr:cNvSpPr txBox="1"/>
      </xdr:nvSpPr>
      <xdr:spPr>
        <a:xfrm>
          <a:off x="21075727" y="180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37391</xdr:rowOff>
    </xdr:from>
    <xdr:ext cx="469744" cy="259045"/>
    <xdr:sp macro="" textlink="">
      <xdr:nvSpPr>
        <xdr:cNvPr id="853" name="n_2mainValue【公民館】&#10;一人当たり面積">
          <a:extLst>
            <a:ext uri="{FF2B5EF4-FFF2-40B4-BE49-F238E27FC236}">
              <a16:creationId xmlns:a16="http://schemas.microsoft.com/office/drawing/2014/main" id="{B383E2F5-D389-4B5F-A344-039D3FBDF18A}"/>
            </a:ext>
          </a:extLst>
        </xdr:cNvPr>
        <xdr:cNvSpPr txBox="1"/>
      </xdr:nvSpPr>
      <xdr:spPr>
        <a:xfrm>
          <a:off x="20199427" y="1803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40657</xdr:rowOff>
    </xdr:from>
    <xdr:ext cx="469744" cy="259045"/>
    <xdr:sp macro="" textlink="">
      <xdr:nvSpPr>
        <xdr:cNvPr id="854" name="n_3mainValue【公民館】&#10;一人当たり面積">
          <a:extLst>
            <a:ext uri="{FF2B5EF4-FFF2-40B4-BE49-F238E27FC236}">
              <a16:creationId xmlns:a16="http://schemas.microsoft.com/office/drawing/2014/main" id="{B9642053-20BE-4FA6-860F-3A1277227382}"/>
            </a:ext>
          </a:extLst>
        </xdr:cNvPr>
        <xdr:cNvSpPr txBox="1"/>
      </xdr:nvSpPr>
      <xdr:spPr>
        <a:xfrm>
          <a:off x="193104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43922</xdr:rowOff>
    </xdr:from>
    <xdr:ext cx="469744" cy="259045"/>
    <xdr:sp macro="" textlink="">
      <xdr:nvSpPr>
        <xdr:cNvPr id="855" name="n_4mainValue【公民館】&#10;一人当たり面積">
          <a:extLst>
            <a:ext uri="{FF2B5EF4-FFF2-40B4-BE49-F238E27FC236}">
              <a16:creationId xmlns:a16="http://schemas.microsoft.com/office/drawing/2014/main" id="{5F1238D8-92B8-4BE7-92D8-25248D15469D}"/>
            </a:ext>
          </a:extLst>
        </xdr:cNvPr>
        <xdr:cNvSpPr txBox="1"/>
      </xdr:nvSpPr>
      <xdr:spPr>
        <a:xfrm>
          <a:off x="18421427" y="1804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6" name="正方形/長方形 855">
          <a:extLst>
            <a:ext uri="{FF2B5EF4-FFF2-40B4-BE49-F238E27FC236}">
              <a16:creationId xmlns:a16="http://schemas.microsoft.com/office/drawing/2014/main" id="{F832CEED-919F-42FF-8359-74EFC6734B4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7" name="正方形/長方形 856">
          <a:extLst>
            <a:ext uri="{FF2B5EF4-FFF2-40B4-BE49-F238E27FC236}">
              <a16:creationId xmlns:a16="http://schemas.microsoft.com/office/drawing/2014/main" id="{CF85276F-9338-425A-9808-745F5EEA66D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8" name="テキスト ボックス 857">
          <a:extLst>
            <a:ext uri="{FF2B5EF4-FFF2-40B4-BE49-F238E27FC236}">
              <a16:creationId xmlns:a16="http://schemas.microsoft.com/office/drawing/2014/main" id="{476DD6DD-85C0-412D-A201-B713EB7B552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多くの施設で類似団体と比較し有形固定資産減価償却率が高い結果となった。特に公民館においては、</a:t>
          </a:r>
          <a:r>
            <a:rPr kumimoji="1" lang="en-US" altLang="ja-JP" sz="1300">
              <a:latin typeface="ＭＳ Ｐゴシック" panose="020B0600070205080204" pitchFamily="50" charset="-128"/>
              <a:ea typeface="ＭＳ Ｐゴシック" panose="020B0600070205080204" pitchFamily="50" charset="-128"/>
            </a:rPr>
            <a:t>74.7%</a:t>
          </a:r>
          <a:r>
            <a:rPr kumimoji="1" lang="ja-JP" altLang="en-US" sz="1300">
              <a:latin typeface="ＭＳ Ｐゴシック" panose="020B0600070205080204" pitchFamily="50" charset="-128"/>
              <a:ea typeface="ＭＳ Ｐゴシック" panose="020B0600070205080204" pitchFamily="50" charset="-128"/>
            </a:rPr>
            <a:t>となっており、類似団体と比較し</a:t>
          </a:r>
          <a:r>
            <a:rPr kumimoji="1" lang="en-US" altLang="ja-JP" sz="1300">
              <a:latin typeface="ＭＳ Ｐゴシック" panose="020B0600070205080204" pitchFamily="50" charset="-128"/>
              <a:ea typeface="ＭＳ Ｐゴシック" panose="020B0600070205080204" pitchFamily="50" charset="-128"/>
            </a:rPr>
            <a:t>9.5%</a:t>
          </a:r>
          <a:r>
            <a:rPr kumimoji="1" lang="ja-JP" altLang="en-US" sz="1300">
              <a:latin typeface="ＭＳ Ｐゴシック" panose="020B0600070205080204" pitchFamily="50" charset="-128"/>
              <a:ea typeface="ＭＳ Ｐゴシック" panose="020B0600070205080204" pitchFamily="50" charset="-128"/>
            </a:rPr>
            <a:t>高く、建物の老朽化が顕著となっていると考えられる。各種計画に則り、町の財政状況も十二分に鑑みたうえで、修繕、長寿命化、大規模改造、統廃合等の様々な手段を検討し、適切な公共施設の管理を推進し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87F44A5-A2C8-480C-AA6B-7D31E9209BC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7EC177C-A2D9-4A35-AFA0-675805E525A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418C909-B2C5-4B7C-BE22-08838F43863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D405E9C-FCEF-43B8-B6AD-0960FBEE095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埼玉県毛呂山町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789E7AB-7787-4E16-B95A-A27462E6FF5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B08679A-716E-41CA-8232-6A7C9CE62FC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2301546-3C94-451C-AF74-5FB9BFDB012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E341B4A-9261-4939-9E64-F955EDB908F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FDADF24-06A0-498A-BD09-F7EF7A35571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088FD16-D3C3-4DCD-99A2-9540D524B98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32,616
31,919
34.07
11,456,653
10,975,844
466,993
7,197,691
8,110,549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0E92CD4-C50A-447B-AF62-5EFC83BB9EC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599546F-1522-4D01-962F-EFF718F6F9C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998C367-89E0-467E-AF06-45D9F736BDF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26.7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13D1471-FE20-496E-B52F-8B3DB08ED69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63A17D2-1305-480C-A8C8-7688425A80F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165295DA-923B-496E-96CF-D3975E90735E}"/>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A1D2D1B-DE0B-4CDC-9124-5AD8E3561B6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E7697BC-D169-495D-848C-6FFC397515C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4DA1A0A-2ABD-466D-A9F3-88D5E13A958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A33C36D-55D6-425F-B86A-2422FCB9A68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253C788-D4F5-4A20-833D-C6DF21FBB5F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173DFEE-B384-4876-9737-562B8DD7E63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ADB550F-F458-4DF4-85DE-529DBE9C050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A08BE4D-8E1F-413C-B1BD-DCB5786374C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0B79C10-6581-49E7-B5FF-B00D5EE841D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8F29025-360A-4B75-A273-46A151B0AF8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0C57677-1126-4747-B43B-865E8389904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C5D7D1A-14C5-4E45-B215-041E0AD2455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4482649-3C67-4B28-B519-5975FCB5B0B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C6C1C19B-1F3C-4603-8F66-C2487F9ECA04}"/>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B97A134-50EC-4510-B8AF-AB3DA282E8D6}"/>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1DF0444-4A84-422C-A9B0-1B94FADE29A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A341F16-3C8D-4FF0-BECC-5EFEB5E22B5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ED63BB9-B6B4-4007-B1D1-2CF4636994D9}"/>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003FD96-2311-447D-A985-260F3809951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D18E8EA-4615-417D-ABE8-AC8743DD10A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1CF1BD3-DD92-4213-9419-EB48238DAB0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0025BCD-2551-4FEC-B46D-64C4D853013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0863EE5-9682-4CE2-B9AF-AF3C73D04986}"/>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DCA591A2-EF4F-4A7D-83C8-C53990E8E65D}"/>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C9CAE96-00C7-4E60-AE03-E2ACE1EC010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C27C4F4-47C2-4C19-BD9B-6A847D61DF27}"/>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7125AAF9-E193-4338-9712-C33052406F42}"/>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4168B295-4562-47A8-BCBE-8370ADB7D299}"/>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BA3EC4E1-BAFE-4AEF-8955-8A3DA79E11DC}"/>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8D8C77AC-79C1-4865-9821-AF629272CE39}"/>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5D8E59CD-A606-4D60-9ED4-832C0B13AC8F}"/>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184DD5E7-D060-4206-B54A-860D672439F3}"/>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D7FFD289-53BE-4DA7-B942-893D0CF08068}"/>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A8A8575E-6928-43F9-8D88-95BFC81E15EC}"/>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8A7E28C6-0814-4396-9164-44141FCA0BC8}"/>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B9A2E04-7A0A-4715-828B-942F8379D695}"/>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A9CA0BA8-5437-4809-86BB-A91D2DA15B48}"/>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D71984C7-3457-4D10-BC0C-547056566BE2}"/>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40654CD1-964B-438E-B09D-8548C0561681}"/>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358ACEB3-EC22-4412-87A8-B67DD83D034B}"/>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112123</xdr:rowOff>
    </xdr:from>
    <xdr:to>
      <xdr:col>24</xdr:col>
      <xdr:colOff>62865</xdr:colOff>
      <xdr:row>42</xdr:row>
      <xdr:rowOff>85997</xdr:rowOff>
    </xdr:to>
    <xdr:cxnSp macro="">
      <xdr:nvCxnSpPr>
        <xdr:cNvPr id="58" name="直線コネクタ 57">
          <a:extLst>
            <a:ext uri="{FF2B5EF4-FFF2-40B4-BE49-F238E27FC236}">
              <a16:creationId xmlns:a16="http://schemas.microsoft.com/office/drawing/2014/main" id="{E2CD0DC4-4E3E-4CD8-9C7F-CED677987C6B}"/>
            </a:ext>
          </a:extLst>
        </xdr:cNvPr>
        <xdr:cNvCxnSpPr/>
      </xdr:nvCxnSpPr>
      <xdr:spPr>
        <a:xfrm flipV="1">
          <a:off x="4634865" y="5769973"/>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89824</xdr:rowOff>
    </xdr:from>
    <xdr:ext cx="405111" cy="259045"/>
    <xdr:sp macro="" textlink="">
      <xdr:nvSpPr>
        <xdr:cNvPr id="59" name="【図書館】&#10;有形固定資産減価償却率最小値テキスト">
          <a:extLst>
            <a:ext uri="{FF2B5EF4-FFF2-40B4-BE49-F238E27FC236}">
              <a16:creationId xmlns:a16="http://schemas.microsoft.com/office/drawing/2014/main" id="{467DF7C4-741A-4B2A-8DD0-6F1A34E9E95E}"/>
            </a:ext>
          </a:extLst>
        </xdr:cNvPr>
        <xdr:cNvSpPr txBox="1"/>
      </xdr:nvSpPr>
      <xdr:spPr>
        <a:xfrm>
          <a:off x="4673600" y="7290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85997</xdr:rowOff>
    </xdr:from>
    <xdr:to>
      <xdr:col>24</xdr:col>
      <xdr:colOff>152400</xdr:colOff>
      <xdr:row>42</xdr:row>
      <xdr:rowOff>85997</xdr:rowOff>
    </xdr:to>
    <xdr:cxnSp macro="">
      <xdr:nvCxnSpPr>
        <xdr:cNvPr id="60" name="直線コネクタ 59">
          <a:extLst>
            <a:ext uri="{FF2B5EF4-FFF2-40B4-BE49-F238E27FC236}">
              <a16:creationId xmlns:a16="http://schemas.microsoft.com/office/drawing/2014/main" id="{15CA9850-D252-4F83-8894-0F5A1A6A1FE0}"/>
            </a:ext>
          </a:extLst>
        </xdr:cNvPr>
        <xdr:cNvCxnSpPr/>
      </xdr:nvCxnSpPr>
      <xdr:spPr>
        <a:xfrm>
          <a:off x="4546600" y="7286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58800</xdr:rowOff>
    </xdr:from>
    <xdr:ext cx="340478" cy="259045"/>
    <xdr:sp macro="" textlink="">
      <xdr:nvSpPr>
        <xdr:cNvPr id="61" name="【図書館】&#10;有形固定資産減価償却率最大値テキスト">
          <a:extLst>
            <a:ext uri="{FF2B5EF4-FFF2-40B4-BE49-F238E27FC236}">
              <a16:creationId xmlns:a16="http://schemas.microsoft.com/office/drawing/2014/main" id="{7B787B98-1F36-4E0D-8027-6786BC7CD6FF}"/>
            </a:ext>
          </a:extLst>
        </xdr:cNvPr>
        <xdr:cNvSpPr txBox="1"/>
      </xdr:nvSpPr>
      <xdr:spPr>
        <a:xfrm>
          <a:off x="4673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112123</xdr:rowOff>
    </xdr:from>
    <xdr:to>
      <xdr:col>24</xdr:col>
      <xdr:colOff>152400</xdr:colOff>
      <xdr:row>33</xdr:row>
      <xdr:rowOff>112123</xdr:rowOff>
    </xdr:to>
    <xdr:cxnSp macro="">
      <xdr:nvCxnSpPr>
        <xdr:cNvPr id="62" name="直線コネクタ 61">
          <a:extLst>
            <a:ext uri="{FF2B5EF4-FFF2-40B4-BE49-F238E27FC236}">
              <a16:creationId xmlns:a16="http://schemas.microsoft.com/office/drawing/2014/main" id="{08728CB2-0A28-4156-95E6-30A63905BCA4}"/>
            </a:ext>
          </a:extLst>
        </xdr:cNvPr>
        <xdr:cNvCxnSpPr/>
      </xdr:nvCxnSpPr>
      <xdr:spPr>
        <a:xfrm>
          <a:off x="4546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139717</xdr:rowOff>
    </xdr:from>
    <xdr:ext cx="405111" cy="259045"/>
    <xdr:sp macro="" textlink="">
      <xdr:nvSpPr>
        <xdr:cNvPr id="63" name="【図書館】&#10;有形固定資産減価償却率平均値テキスト">
          <a:extLst>
            <a:ext uri="{FF2B5EF4-FFF2-40B4-BE49-F238E27FC236}">
              <a16:creationId xmlns:a16="http://schemas.microsoft.com/office/drawing/2014/main" id="{C3E51BB9-44E5-425D-B5C3-4FE7D27D357F}"/>
            </a:ext>
          </a:extLst>
        </xdr:cNvPr>
        <xdr:cNvSpPr txBox="1"/>
      </xdr:nvSpPr>
      <xdr:spPr>
        <a:xfrm>
          <a:off x="4673600" y="6311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116840</xdr:rowOff>
    </xdr:from>
    <xdr:to>
      <xdr:col>24</xdr:col>
      <xdr:colOff>114300</xdr:colOff>
      <xdr:row>38</xdr:row>
      <xdr:rowOff>46990</xdr:rowOff>
    </xdr:to>
    <xdr:sp macro="" textlink="">
      <xdr:nvSpPr>
        <xdr:cNvPr id="64" name="フローチャート: 判断 63">
          <a:extLst>
            <a:ext uri="{FF2B5EF4-FFF2-40B4-BE49-F238E27FC236}">
              <a16:creationId xmlns:a16="http://schemas.microsoft.com/office/drawing/2014/main" id="{600FA2FD-1DAF-4FAE-B601-80504725752D}"/>
            </a:ext>
          </a:extLst>
        </xdr:cNvPr>
        <xdr:cNvSpPr/>
      </xdr:nvSpPr>
      <xdr:spPr>
        <a:xfrm>
          <a:off x="45847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80917</xdr:rowOff>
    </xdr:from>
    <xdr:to>
      <xdr:col>20</xdr:col>
      <xdr:colOff>38100</xdr:colOff>
      <xdr:row>38</xdr:row>
      <xdr:rowOff>11068</xdr:rowOff>
    </xdr:to>
    <xdr:sp macro="" textlink="">
      <xdr:nvSpPr>
        <xdr:cNvPr id="65" name="フローチャート: 判断 64">
          <a:extLst>
            <a:ext uri="{FF2B5EF4-FFF2-40B4-BE49-F238E27FC236}">
              <a16:creationId xmlns:a16="http://schemas.microsoft.com/office/drawing/2014/main" id="{5DC24C2D-67B7-40C4-A9CA-5006AF9BE2C4}"/>
            </a:ext>
          </a:extLst>
        </xdr:cNvPr>
        <xdr:cNvSpPr/>
      </xdr:nvSpPr>
      <xdr:spPr>
        <a:xfrm>
          <a:off x="3746500" y="64245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41728</xdr:rowOff>
    </xdr:from>
    <xdr:to>
      <xdr:col>15</xdr:col>
      <xdr:colOff>101600</xdr:colOff>
      <xdr:row>37</xdr:row>
      <xdr:rowOff>143328</xdr:rowOff>
    </xdr:to>
    <xdr:sp macro="" textlink="">
      <xdr:nvSpPr>
        <xdr:cNvPr id="66" name="フローチャート: 判断 65">
          <a:extLst>
            <a:ext uri="{FF2B5EF4-FFF2-40B4-BE49-F238E27FC236}">
              <a16:creationId xmlns:a16="http://schemas.microsoft.com/office/drawing/2014/main" id="{065F15C6-D0F8-4CFA-AA31-03F31E9DEDC4}"/>
            </a:ext>
          </a:extLst>
        </xdr:cNvPr>
        <xdr:cNvSpPr/>
      </xdr:nvSpPr>
      <xdr:spPr>
        <a:xfrm>
          <a:off x="28575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15603</xdr:rowOff>
    </xdr:from>
    <xdr:to>
      <xdr:col>10</xdr:col>
      <xdr:colOff>165100</xdr:colOff>
      <xdr:row>37</xdr:row>
      <xdr:rowOff>117203</xdr:rowOff>
    </xdr:to>
    <xdr:sp macro="" textlink="">
      <xdr:nvSpPr>
        <xdr:cNvPr id="67" name="フローチャート: 判断 66">
          <a:extLst>
            <a:ext uri="{FF2B5EF4-FFF2-40B4-BE49-F238E27FC236}">
              <a16:creationId xmlns:a16="http://schemas.microsoft.com/office/drawing/2014/main" id="{EC60DC85-E8AF-435A-9827-F219C889ADBC}"/>
            </a:ext>
          </a:extLst>
        </xdr:cNvPr>
        <xdr:cNvSpPr/>
      </xdr:nvSpPr>
      <xdr:spPr>
        <a:xfrm>
          <a:off x="1968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9072</xdr:rowOff>
    </xdr:from>
    <xdr:to>
      <xdr:col>6</xdr:col>
      <xdr:colOff>38100</xdr:colOff>
      <xdr:row>37</xdr:row>
      <xdr:rowOff>110672</xdr:rowOff>
    </xdr:to>
    <xdr:sp macro="" textlink="">
      <xdr:nvSpPr>
        <xdr:cNvPr id="68" name="フローチャート: 判断 67">
          <a:extLst>
            <a:ext uri="{FF2B5EF4-FFF2-40B4-BE49-F238E27FC236}">
              <a16:creationId xmlns:a16="http://schemas.microsoft.com/office/drawing/2014/main" id="{858B4054-92A0-4FD0-97BC-E62C27F2D032}"/>
            </a:ext>
          </a:extLst>
        </xdr:cNvPr>
        <xdr:cNvSpPr/>
      </xdr:nvSpPr>
      <xdr:spPr>
        <a:xfrm>
          <a:off x="1079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B596250-FDFF-4D78-9231-6B4B2AA8C996}"/>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8E5C6EA-73E0-416E-8EAD-AA8D827108F9}"/>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95448913-8437-421F-9F15-39F126CC4A9C}"/>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C82CC9BF-3AA8-4F8D-920A-9FF92CAB6BFE}"/>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C8C22C86-DF3B-4844-AE6B-781EE2425D11}"/>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30299</xdr:rowOff>
    </xdr:from>
    <xdr:to>
      <xdr:col>24</xdr:col>
      <xdr:colOff>114300</xdr:colOff>
      <xdr:row>39</xdr:row>
      <xdr:rowOff>131899</xdr:rowOff>
    </xdr:to>
    <xdr:sp macro="" textlink="">
      <xdr:nvSpPr>
        <xdr:cNvPr id="74" name="楕円 73">
          <a:extLst>
            <a:ext uri="{FF2B5EF4-FFF2-40B4-BE49-F238E27FC236}">
              <a16:creationId xmlns:a16="http://schemas.microsoft.com/office/drawing/2014/main" id="{DC50CC37-BF61-4DDC-8C67-6B2E4DBA413E}"/>
            </a:ext>
          </a:extLst>
        </xdr:cNvPr>
        <xdr:cNvSpPr/>
      </xdr:nvSpPr>
      <xdr:spPr>
        <a:xfrm>
          <a:off x="4584700" y="671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8726</xdr:rowOff>
    </xdr:from>
    <xdr:ext cx="405111" cy="259045"/>
    <xdr:sp macro="" textlink="">
      <xdr:nvSpPr>
        <xdr:cNvPr id="75" name="【図書館】&#10;有形固定資産減価償却率該当値テキスト">
          <a:extLst>
            <a:ext uri="{FF2B5EF4-FFF2-40B4-BE49-F238E27FC236}">
              <a16:creationId xmlns:a16="http://schemas.microsoft.com/office/drawing/2014/main" id="{E6001C18-7ECC-4F6C-B2A4-E5FB2BF035BE}"/>
            </a:ext>
          </a:extLst>
        </xdr:cNvPr>
        <xdr:cNvSpPr txBox="1"/>
      </xdr:nvSpPr>
      <xdr:spPr>
        <a:xfrm>
          <a:off x="4673600" y="669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164193</xdr:rowOff>
    </xdr:from>
    <xdr:to>
      <xdr:col>20</xdr:col>
      <xdr:colOff>38100</xdr:colOff>
      <xdr:row>39</xdr:row>
      <xdr:rowOff>94343</xdr:rowOff>
    </xdr:to>
    <xdr:sp macro="" textlink="">
      <xdr:nvSpPr>
        <xdr:cNvPr id="76" name="楕円 75">
          <a:extLst>
            <a:ext uri="{FF2B5EF4-FFF2-40B4-BE49-F238E27FC236}">
              <a16:creationId xmlns:a16="http://schemas.microsoft.com/office/drawing/2014/main" id="{70905959-87E7-4AF6-9309-4928F3A17712}"/>
            </a:ext>
          </a:extLst>
        </xdr:cNvPr>
        <xdr:cNvSpPr/>
      </xdr:nvSpPr>
      <xdr:spPr>
        <a:xfrm>
          <a:off x="3746500" y="667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43543</xdr:rowOff>
    </xdr:from>
    <xdr:to>
      <xdr:col>24</xdr:col>
      <xdr:colOff>63500</xdr:colOff>
      <xdr:row>39</xdr:row>
      <xdr:rowOff>81099</xdr:rowOff>
    </xdr:to>
    <xdr:cxnSp macro="">
      <xdr:nvCxnSpPr>
        <xdr:cNvPr id="77" name="直線コネクタ 76">
          <a:extLst>
            <a:ext uri="{FF2B5EF4-FFF2-40B4-BE49-F238E27FC236}">
              <a16:creationId xmlns:a16="http://schemas.microsoft.com/office/drawing/2014/main" id="{C2B2B383-7941-4CEB-B8D5-E519AF9538E7}"/>
            </a:ext>
          </a:extLst>
        </xdr:cNvPr>
        <xdr:cNvCxnSpPr/>
      </xdr:nvCxnSpPr>
      <xdr:spPr>
        <a:xfrm>
          <a:off x="3797300" y="6730093"/>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125004</xdr:rowOff>
    </xdr:from>
    <xdr:to>
      <xdr:col>15</xdr:col>
      <xdr:colOff>101600</xdr:colOff>
      <xdr:row>39</xdr:row>
      <xdr:rowOff>55154</xdr:rowOff>
    </xdr:to>
    <xdr:sp macro="" textlink="">
      <xdr:nvSpPr>
        <xdr:cNvPr id="78" name="楕円 77">
          <a:extLst>
            <a:ext uri="{FF2B5EF4-FFF2-40B4-BE49-F238E27FC236}">
              <a16:creationId xmlns:a16="http://schemas.microsoft.com/office/drawing/2014/main" id="{B80F8951-B68C-461F-A61D-16C5B5DB1D7E}"/>
            </a:ext>
          </a:extLst>
        </xdr:cNvPr>
        <xdr:cNvSpPr/>
      </xdr:nvSpPr>
      <xdr:spPr>
        <a:xfrm>
          <a:off x="2857500" y="664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4354</xdr:rowOff>
    </xdr:from>
    <xdr:to>
      <xdr:col>19</xdr:col>
      <xdr:colOff>177800</xdr:colOff>
      <xdr:row>39</xdr:row>
      <xdr:rowOff>43543</xdr:rowOff>
    </xdr:to>
    <xdr:cxnSp macro="">
      <xdr:nvCxnSpPr>
        <xdr:cNvPr id="79" name="直線コネクタ 78">
          <a:extLst>
            <a:ext uri="{FF2B5EF4-FFF2-40B4-BE49-F238E27FC236}">
              <a16:creationId xmlns:a16="http://schemas.microsoft.com/office/drawing/2014/main" id="{19447FC0-1967-4646-A61E-2AEAD30EB23A}"/>
            </a:ext>
          </a:extLst>
        </xdr:cNvPr>
        <xdr:cNvCxnSpPr/>
      </xdr:nvCxnSpPr>
      <xdr:spPr>
        <a:xfrm>
          <a:off x="2908300" y="669090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85816</xdr:rowOff>
    </xdr:from>
    <xdr:to>
      <xdr:col>10</xdr:col>
      <xdr:colOff>165100</xdr:colOff>
      <xdr:row>39</xdr:row>
      <xdr:rowOff>15966</xdr:rowOff>
    </xdr:to>
    <xdr:sp macro="" textlink="">
      <xdr:nvSpPr>
        <xdr:cNvPr id="80" name="楕円 79">
          <a:extLst>
            <a:ext uri="{FF2B5EF4-FFF2-40B4-BE49-F238E27FC236}">
              <a16:creationId xmlns:a16="http://schemas.microsoft.com/office/drawing/2014/main" id="{29EDC7E8-DAFB-45C0-9C66-1249A4B38153}"/>
            </a:ext>
          </a:extLst>
        </xdr:cNvPr>
        <xdr:cNvSpPr/>
      </xdr:nvSpPr>
      <xdr:spPr>
        <a:xfrm>
          <a:off x="1968500" y="660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136616</xdr:rowOff>
    </xdr:from>
    <xdr:to>
      <xdr:col>15</xdr:col>
      <xdr:colOff>50800</xdr:colOff>
      <xdr:row>39</xdr:row>
      <xdr:rowOff>4354</xdr:rowOff>
    </xdr:to>
    <xdr:cxnSp macro="">
      <xdr:nvCxnSpPr>
        <xdr:cNvPr id="81" name="直線コネクタ 80">
          <a:extLst>
            <a:ext uri="{FF2B5EF4-FFF2-40B4-BE49-F238E27FC236}">
              <a16:creationId xmlns:a16="http://schemas.microsoft.com/office/drawing/2014/main" id="{AA1B667E-8410-426D-84D4-927A59900273}"/>
            </a:ext>
          </a:extLst>
        </xdr:cNvPr>
        <xdr:cNvCxnSpPr/>
      </xdr:nvCxnSpPr>
      <xdr:spPr>
        <a:xfrm>
          <a:off x="2019300" y="665171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123372</xdr:rowOff>
    </xdr:from>
    <xdr:to>
      <xdr:col>6</xdr:col>
      <xdr:colOff>38100</xdr:colOff>
      <xdr:row>39</xdr:row>
      <xdr:rowOff>53522</xdr:rowOff>
    </xdr:to>
    <xdr:sp macro="" textlink="">
      <xdr:nvSpPr>
        <xdr:cNvPr id="82" name="楕円 81">
          <a:extLst>
            <a:ext uri="{FF2B5EF4-FFF2-40B4-BE49-F238E27FC236}">
              <a16:creationId xmlns:a16="http://schemas.microsoft.com/office/drawing/2014/main" id="{CD712E64-01A4-497B-8824-ED0E9C90117D}"/>
            </a:ext>
          </a:extLst>
        </xdr:cNvPr>
        <xdr:cNvSpPr/>
      </xdr:nvSpPr>
      <xdr:spPr>
        <a:xfrm>
          <a:off x="1079500" y="663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136616</xdr:rowOff>
    </xdr:from>
    <xdr:to>
      <xdr:col>10</xdr:col>
      <xdr:colOff>114300</xdr:colOff>
      <xdr:row>39</xdr:row>
      <xdr:rowOff>2722</xdr:rowOff>
    </xdr:to>
    <xdr:cxnSp macro="">
      <xdr:nvCxnSpPr>
        <xdr:cNvPr id="83" name="直線コネクタ 82">
          <a:extLst>
            <a:ext uri="{FF2B5EF4-FFF2-40B4-BE49-F238E27FC236}">
              <a16:creationId xmlns:a16="http://schemas.microsoft.com/office/drawing/2014/main" id="{2538C3BE-D036-4860-9655-85393C401E91}"/>
            </a:ext>
          </a:extLst>
        </xdr:cNvPr>
        <xdr:cNvCxnSpPr/>
      </xdr:nvCxnSpPr>
      <xdr:spPr>
        <a:xfrm flipV="1">
          <a:off x="1130300" y="6651716"/>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27594</xdr:rowOff>
    </xdr:from>
    <xdr:ext cx="405111" cy="259045"/>
    <xdr:sp macro="" textlink="">
      <xdr:nvSpPr>
        <xdr:cNvPr id="84" name="n_1aveValue【図書館】&#10;有形固定資産減価償却率">
          <a:extLst>
            <a:ext uri="{FF2B5EF4-FFF2-40B4-BE49-F238E27FC236}">
              <a16:creationId xmlns:a16="http://schemas.microsoft.com/office/drawing/2014/main" id="{3BF5DE68-1BC8-46AF-AB78-638DB0674103}"/>
            </a:ext>
          </a:extLst>
        </xdr:cNvPr>
        <xdr:cNvSpPr txBox="1"/>
      </xdr:nvSpPr>
      <xdr:spPr>
        <a:xfrm>
          <a:off x="3582044" y="619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159855</xdr:rowOff>
    </xdr:from>
    <xdr:ext cx="405111" cy="259045"/>
    <xdr:sp macro="" textlink="">
      <xdr:nvSpPr>
        <xdr:cNvPr id="85" name="n_2aveValue【図書館】&#10;有形固定資産減価償却率">
          <a:extLst>
            <a:ext uri="{FF2B5EF4-FFF2-40B4-BE49-F238E27FC236}">
              <a16:creationId xmlns:a16="http://schemas.microsoft.com/office/drawing/2014/main" id="{4A32C781-39FC-45B0-8A5C-87C5F1BAD694}"/>
            </a:ext>
          </a:extLst>
        </xdr:cNvPr>
        <xdr:cNvSpPr txBox="1"/>
      </xdr:nvSpPr>
      <xdr:spPr>
        <a:xfrm>
          <a:off x="2705744" y="616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133730</xdr:rowOff>
    </xdr:from>
    <xdr:ext cx="405111" cy="259045"/>
    <xdr:sp macro="" textlink="">
      <xdr:nvSpPr>
        <xdr:cNvPr id="86" name="n_3aveValue【図書館】&#10;有形固定資産減価償却率">
          <a:extLst>
            <a:ext uri="{FF2B5EF4-FFF2-40B4-BE49-F238E27FC236}">
              <a16:creationId xmlns:a16="http://schemas.microsoft.com/office/drawing/2014/main" id="{8EE76E08-97BB-4792-92F4-353BC46A9E87}"/>
            </a:ext>
          </a:extLst>
        </xdr:cNvPr>
        <xdr:cNvSpPr txBox="1"/>
      </xdr:nvSpPr>
      <xdr:spPr>
        <a:xfrm>
          <a:off x="18167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127199</xdr:rowOff>
    </xdr:from>
    <xdr:ext cx="405111" cy="259045"/>
    <xdr:sp macro="" textlink="">
      <xdr:nvSpPr>
        <xdr:cNvPr id="87" name="n_4aveValue【図書館】&#10;有形固定資産減価償却率">
          <a:extLst>
            <a:ext uri="{FF2B5EF4-FFF2-40B4-BE49-F238E27FC236}">
              <a16:creationId xmlns:a16="http://schemas.microsoft.com/office/drawing/2014/main" id="{090001C7-3CE0-4129-BE7D-F8AA5D2CB2E1}"/>
            </a:ext>
          </a:extLst>
        </xdr:cNvPr>
        <xdr:cNvSpPr txBox="1"/>
      </xdr:nvSpPr>
      <xdr:spPr>
        <a:xfrm>
          <a:off x="927744" y="612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85470</xdr:rowOff>
    </xdr:from>
    <xdr:ext cx="405111" cy="259045"/>
    <xdr:sp macro="" textlink="">
      <xdr:nvSpPr>
        <xdr:cNvPr id="88" name="n_1mainValue【図書館】&#10;有形固定資産減価償却率">
          <a:extLst>
            <a:ext uri="{FF2B5EF4-FFF2-40B4-BE49-F238E27FC236}">
              <a16:creationId xmlns:a16="http://schemas.microsoft.com/office/drawing/2014/main" id="{486D5AE9-62BF-4A05-BF05-DC3897BD227D}"/>
            </a:ext>
          </a:extLst>
        </xdr:cNvPr>
        <xdr:cNvSpPr txBox="1"/>
      </xdr:nvSpPr>
      <xdr:spPr>
        <a:xfrm>
          <a:off x="3582044" y="677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46281</xdr:rowOff>
    </xdr:from>
    <xdr:ext cx="405111" cy="259045"/>
    <xdr:sp macro="" textlink="">
      <xdr:nvSpPr>
        <xdr:cNvPr id="89" name="n_2mainValue【図書館】&#10;有形固定資産減価償却率">
          <a:extLst>
            <a:ext uri="{FF2B5EF4-FFF2-40B4-BE49-F238E27FC236}">
              <a16:creationId xmlns:a16="http://schemas.microsoft.com/office/drawing/2014/main" id="{9A76A540-1838-43D2-97F7-19EE190A4867}"/>
            </a:ext>
          </a:extLst>
        </xdr:cNvPr>
        <xdr:cNvSpPr txBox="1"/>
      </xdr:nvSpPr>
      <xdr:spPr>
        <a:xfrm>
          <a:off x="2705744" y="673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7093</xdr:rowOff>
    </xdr:from>
    <xdr:ext cx="405111" cy="259045"/>
    <xdr:sp macro="" textlink="">
      <xdr:nvSpPr>
        <xdr:cNvPr id="90" name="n_3mainValue【図書館】&#10;有形固定資産減価償却率">
          <a:extLst>
            <a:ext uri="{FF2B5EF4-FFF2-40B4-BE49-F238E27FC236}">
              <a16:creationId xmlns:a16="http://schemas.microsoft.com/office/drawing/2014/main" id="{70B368B8-FB5C-40F5-B82D-93A9C42B15B6}"/>
            </a:ext>
          </a:extLst>
        </xdr:cNvPr>
        <xdr:cNvSpPr txBox="1"/>
      </xdr:nvSpPr>
      <xdr:spPr>
        <a:xfrm>
          <a:off x="1816744" y="669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44649</xdr:rowOff>
    </xdr:from>
    <xdr:ext cx="405111" cy="259045"/>
    <xdr:sp macro="" textlink="">
      <xdr:nvSpPr>
        <xdr:cNvPr id="91" name="n_4mainValue【図書館】&#10;有形固定資産減価償却率">
          <a:extLst>
            <a:ext uri="{FF2B5EF4-FFF2-40B4-BE49-F238E27FC236}">
              <a16:creationId xmlns:a16="http://schemas.microsoft.com/office/drawing/2014/main" id="{1D35D64F-2134-4E17-869B-9BFAE9294388}"/>
            </a:ext>
          </a:extLst>
        </xdr:cNvPr>
        <xdr:cNvSpPr txBox="1"/>
      </xdr:nvSpPr>
      <xdr:spPr>
        <a:xfrm>
          <a:off x="927744"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5CB69B26-1B76-45ED-900F-0E5DAD3CDA94}"/>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52E48337-F7F9-4855-BEF3-467CC0D00D0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2179987E-78C5-47B8-9D56-FB4DF98FD2A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30401CD0-2EA5-4D89-977E-8C5C3C34E56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E41F03F0-80EE-4B01-85BE-259CEC3F6B4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824CCA1F-014D-4648-AE2C-8BFF476C0C1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6367E190-0548-4BAC-B0A7-F755B86CC5F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60462F5D-C6A1-49A2-8EEC-B6162436F8B7}"/>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51873CEC-469F-418D-8A82-2369746D765E}"/>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B35EBDCA-4995-4DC0-A4DB-6A2E04769A92}"/>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8263C3AA-DF0C-4DB6-8D09-6784CBBDCF71}"/>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F9F27282-F16D-408E-97D9-AB3EB2C524AB}"/>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E8CEF9C-08EF-4442-90B8-BBC1B4031936}"/>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86AEB7C0-94BB-4898-9B0F-0C903D5FBA15}"/>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183CE5E9-D7C7-4615-84E1-27B9CA82944C}"/>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9D62719-0A30-4DF8-A33A-C9E021246222}"/>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E4CF857F-C82B-4C49-B5D0-D1C62986D189}"/>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D47E9165-2BD1-458D-81C9-508AF47DF8DC}"/>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99FA7C92-08A6-4C42-935F-195B896D1172}"/>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8C6BE2B9-C005-4108-8159-745542791E5A}"/>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BB585532-B720-4D7D-AD1F-4CD8CD6B6DF4}"/>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43D92A63-3E7E-4919-87C2-A988D5CEBF74}"/>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FB529A17-7A72-4883-BC70-3095B137197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110490</xdr:rowOff>
    </xdr:from>
    <xdr:to>
      <xdr:col>54</xdr:col>
      <xdr:colOff>189865</xdr:colOff>
      <xdr:row>42</xdr:row>
      <xdr:rowOff>7620</xdr:rowOff>
    </xdr:to>
    <xdr:cxnSp macro="">
      <xdr:nvCxnSpPr>
        <xdr:cNvPr id="115" name="直線コネクタ 114">
          <a:extLst>
            <a:ext uri="{FF2B5EF4-FFF2-40B4-BE49-F238E27FC236}">
              <a16:creationId xmlns:a16="http://schemas.microsoft.com/office/drawing/2014/main" id="{FE31F99A-F96E-425B-B8E6-B88484775149}"/>
            </a:ext>
          </a:extLst>
        </xdr:cNvPr>
        <xdr:cNvCxnSpPr/>
      </xdr:nvCxnSpPr>
      <xdr:spPr>
        <a:xfrm flipV="1">
          <a:off x="10476865" y="593979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11447</xdr:rowOff>
    </xdr:from>
    <xdr:ext cx="469744" cy="259045"/>
    <xdr:sp macro="" textlink="">
      <xdr:nvSpPr>
        <xdr:cNvPr id="116" name="【図書館】&#10;一人当たり面積最小値テキスト">
          <a:extLst>
            <a:ext uri="{FF2B5EF4-FFF2-40B4-BE49-F238E27FC236}">
              <a16:creationId xmlns:a16="http://schemas.microsoft.com/office/drawing/2014/main" id="{B6C0B5E5-6B8B-4A0E-B820-D40AC7E5BA1B}"/>
            </a:ext>
          </a:extLst>
        </xdr:cNvPr>
        <xdr:cNvSpPr txBox="1"/>
      </xdr:nvSpPr>
      <xdr:spPr>
        <a:xfrm>
          <a:off x="10515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xdr:rowOff>
    </xdr:from>
    <xdr:to>
      <xdr:col>55</xdr:col>
      <xdr:colOff>88900</xdr:colOff>
      <xdr:row>42</xdr:row>
      <xdr:rowOff>7620</xdr:rowOff>
    </xdr:to>
    <xdr:cxnSp macro="">
      <xdr:nvCxnSpPr>
        <xdr:cNvPr id="117" name="直線コネクタ 116">
          <a:extLst>
            <a:ext uri="{FF2B5EF4-FFF2-40B4-BE49-F238E27FC236}">
              <a16:creationId xmlns:a16="http://schemas.microsoft.com/office/drawing/2014/main" id="{0B28CE59-A604-444F-9741-EA3C3C3F88A8}"/>
            </a:ext>
          </a:extLst>
        </xdr:cNvPr>
        <xdr:cNvCxnSpPr/>
      </xdr:nvCxnSpPr>
      <xdr:spPr>
        <a:xfrm>
          <a:off x="10388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57167</xdr:rowOff>
    </xdr:from>
    <xdr:ext cx="469744" cy="259045"/>
    <xdr:sp macro="" textlink="">
      <xdr:nvSpPr>
        <xdr:cNvPr id="118" name="【図書館】&#10;一人当たり面積最大値テキスト">
          <a:extLst>
            <a:ext uri="{FF2B5EF4-FFF2-40B4-BE49-F238E27FC236}">
              <a16:creationId xmlns:a16="http://schemas.microsoft.com/office/drawing/2014/main" id="{1EDAA305-6EFF-47C9-A61A-36E349D3B1EA}"/>
            </a:ext>
          </a:extLst>
        </xdr:cNvPr>
        <xdr:cNvSpPr txBox="1"/>
      </xdr:nvSpPr>
      <xdr:spPr>
        <a:xfrm>
          <a:off x="10515600" y="571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110490</xdr:rowOff>
    </xdr:from>
    <xdr:to>
      <xdr:col>55</xdr:col>
      <xdr:colOff>88900</xdr:colOff>
      <xdr:row>34</xdr:row>
      <xdr:rowOff>110490</xdr:rowOff>
    </xdr:to>
    <xdr:cxnSp macro="">
      <xdr:nvCxnSpPr>
        <xdr:cNvPr id="119" name="直線コネクタ 118">
          <a:extLst>
            <a:ext uri="{FF2B5EF4-FFF2-40B4-BE49-F238E27FC236}">
              <a16:creationId xmlns:a16="http://schemas.microsoft.com/office/drawing/2014/main" id="{A6A0A54F-102B-4F21-9C6F-062F15DF38E3}"/>
            </a:ext>
          </a:extLst>
        </xdr:cNvPr>
        <xdr:cNvCxnSpPr/>
      </xdr:nvCxnSpPr>
      <xdr:spPr>
        <a:xfrm>
          <a:off x="10388600" y="5939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105427</xdr:rowOff>
    </xdr:from>
    <xdr:ext cx="469744" cy="259045"/>
    <xdr:sp macro="" textlink="">
      <xdr:nvSpPr>
        <xdr:cNvPr id="120" name="【図書館】&#10;一人当たり面積平均値テキスト">
          <a:extLst>
            <a:ext uri="{FF2B5EF4-FFF2-40B4-BE49-F238E27FC236}">
              <a16:creationId xmlns:a16="http://schemas.microsoft.com/office/drawing/2014/main" id="{567E2CDF-227F-48EC-8C90-22A805FD3E09}"/>
            </a:ext>
          </a:extLst>
        </xdr:cNvPr>
        <xdr:cNvSpPr txBox="1"/>
      </xdr:nvSpPr>
      <xdr:spPr>
        <a:xfrm>
          <a:off x="10515600" y="6791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82550</xdr:rowOff>
    </xdr:from>
    <xdr:to>
      <xdr:col>55</xdr:col>
      <xdr:colOff>50800</xdr:colOff>
      <xdr:row>41</xdr:row>
      <xdr:rowOff>12700</xdr:rowOff>
    </xdr:to>
    <xdr:sp macro="" textlink="">
      <xdr:nvSpPr>
        <xdr:cNvPr id="121" name="フローチャート: 判断 120">
          <a:extLst>
            <a:ext uri="{FF2B5EF4-FFF2-40B4-BE49-F238E27FC236}">
              <a16:creationId xmlns:a16="http://schemas.microsoft.com/office/drawing/2014/main" id="{D82DCA69-2090-46E7-8912-48AD1C1E548B}"/>
            </a:ext>
          </a:extLst>
        </xdr:cNvPr>
        <xdr:cNvSpPr/>
      </xdr:nvSpPr>
      <xdr:spPr>
        <a:xfrm>
          <a:off x="10426700" y="694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86360</xdr:rowOff>
    </xdr:from>
    <xdr:to>
      <xdr:col>50</xdr:col>
      <xdr:colOff>165100</xdr:colOff>
      <xdr:row>41</xdr:row>
      <xdr:rowOff>16510</xdr:rowOff>
    </xdr:to>
    <xdr:sp macro="" textlink="">
      <xdr:nvSpPr>
        <xdr:cNvPr id="122" name="フローチャート: 判断 121">
          <a:extLst>
            <a:ext uri="{FF2B5EF4-FFF2-40B4-BE49-F238E27FC236}">
              <a16:creationId xmlns:a16="http://schemas.microsoft.com/office/drawing/2014/main" id="{E8445A02-7D89-4D31-970D-A9BF28CDEC7B}"/>
            </a:ext>
          </a:extLst>
        </xdr:cNvPr>
        <xdr:cNvSpPr/>
      </xdr:nvSpPr>
      <xdr:spPr>
        <a:xfrm>
          <a:off x="9588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90170</xdr:rowOff>
    </xdr:from>
    <xdr:to>
      <xdr:col>46</xdr:col>
      <xdr:colOff>38100</xdr:colOff>
      <xdr:row>41</xdr:row>
      <xdr:rowOff>20320</xdr:rowOff>
    </xdr:to>
    <xdr:sp macro="" textlink="">
      <xdr:nvSpPr>
        <xdr:cNvPr id="123" name="フローチャート: 判断 122">
          <a:extLst>
            <a:ext uri="{FF2B5EF4-FFF2-40B4-BE49-F238E27FC236}">
              <a16:creationId xmlns:a16="http://schemas.microsoft.com/office/drawing/2014/main" id="{4AA9318C-A76B-472E-A091-F4CED12E913D}"/>
            </a:ext>
          </a:extLst>
        </xdr:cNvPr>
        <xdr:cNvSpPr/>
      </xdr:nvSpPr>
      <xdr:spPr>
        <a:xfrm>
          <a:off x="8699500" y="69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101600</xdr:rowOff>
    </xdr:from>
    <xdr:to>
      <xdr:col>41</xdr:col>
      <xdr:colOff>101600</xdr:colOff>
      <xdr:row>41</xdr:row>
      <xdr:rowOff>31750</xdr:rowOff>
    </xdr:to>
    <xdr:sp macro="" textlink="">
      <xdr:nvSpPr>
        <xdr:cNvPr id="124" name="フローチャート: 判断 123">
          <a:extLst>
            <a:ext uri="{FF2B5EF4-FFF2-40B4-BE49-F238E27FC236}">
              <a16:creationId xmlns:a16="http://schemas.microsoft.com/office/drawing/2014/main" id="{F4019359-8CDB-4B89-9A3C-768C6630EEED}"/>
            </a:ext>
          </a:extLst>
        </xdr:cNvPr>
        <xdr:cNvSpPr/>
      </xdr:nvSpPr>
      <xdr:spPr>
        <a:xfrm>
          <a:off x="7810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113030</xdr:rowOff>
    </xdr:from>
    <xdr:to>
      <xdr:col>36</xdr:col>
      <xdr:colOff>165100</xdr:colOff>
      <xdr:row>41</xdr:row>
      <xdr:rowOff>43180</xdr:rowOff>
    </xdr:to>
    <xdr:sp macro="" textlink="">
      <xdr:nvSpPr>
        <xdr:cNvPr id="125" name="フローチャート: 判断 124">
          <a:extLst>
            <a:ext uri="{FF2B5EF4-FFF2-40B4-BE49-F238E27FC236}">
              <a16:creationId xmlns:a16="http://schemas.microsoft.com/office/drawing/2014/main" id="{DBC6EEA3-084F-4649-82CB-E4133FD157E1}"/>
            </a:ext>
          </a:extLst>
        </xdr:cNvPr>
        <xdr:cNvSpPr/>
      </xdr:nvSpPr>
      <xdr:spPr>
        <a:xfrm>
          <a:off x="6921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5667863A-DA46-4F67-AE15-030703B4DA67}"/>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3EC912E5-E538-4742-B1C5-E24B3EC0959C}"/>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C8EB91A9-2A5A-468F-A20D-6905982C0E36}"/>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FE0B2210-F848-47BE-A5C5-CA08754E936E}"/>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81E0BCC3-F9CF-421A-BB5C-BD63BA94E94C}"/>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135890</xdr:rowOff>
    </xdr:from>
    <xdr:to>
      <xdr:col>55</xdr:col>
      <xdr:colOff>50800</xdr:colOff>
      <xdr:row>41</xdr:row>
      <xdr:rowOff>66040</xdr:rowOff>
    </xdr:to>
    <xdr:sp macro="" textlink="">
      <xdr:nvSpPr>
        <xdr:cNvPr id="131" name="楕円 130">
          <a:extLst>
            <a:ext uri="{FF2B5EF4-FFF2-40B4-BE49-F238E27FC236}">
              <a16:creationId xmlns:a16="http://schemas.microsoft.com/office/drawing/2014/main" id="{3BF0D279-8DCE-434A-B89B-7DFCF9438A04}"/>
            </a:ext>
          </a:extLst>
        </xdr:cNvPr>
        <xdr:cNvSpPr/>
      </xdr:nvSpPr>
      <xdr:spPr>
        <a:xfrm>
          <a:off x="10426700" y="699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114317</xdr:rowOff>
    </xdr:from>
    <xdr:ext cx="469744" cy="259045"/>
    <xdr:sp macro="" textlink="">
      <xdr:nvSpPr>
        <xdr:cNvPr id="132" name="【図書館】&#10;一人当たり面積該当値テキスト">
          <a:extLst>
            <a:ext uri="{FF2B5EF4-FFF2-40B4-BE49-F238E27FC236}">
              <a16:creationId xmlns:a16="http://schemas.microsoft.com/office/drawing/2014/main" id="{7B87ACA4-CA04-4451-A55D-6B45A192918F}"/>
            </a:ext>
          </a:extLst>
        </xdr:cNvPr>
        <xdr:cNvSpPr txBox="1"/>
      </xdr:nvSpPr>
      <xdr:spPr>
        <a:xfrm>
          <a:off x="10515600" y="697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135890</xdr:rowOff>
    </xdr:from>
    <xdr:to>
      <xdr:col>50</xdr:col>
      <xdr:colOff>165100</xdr:colOff>
      <xdr:row>41</xdr:row>
      <xdr:rowOff>66040</xdr:rowOff>
    </xdr:to>
    <xdr:sp macro="" textlink="">
      <xdr:nvSpPr>
        <xdr:cNvPr id="133" name="楕円 132">
          <a:extLst>
            <a:ext uri="{FF2B5EF4-FFF2-40B4-BE49-F238E27FC236}">
              <a16:creationId xmlns:a16="http://schemas.microsoft.com/office/drawing/2014/main" id="{6B0A7E47-4908-4E8E-A511-CF2628BE06FA}"/>
            </a:ext>
          </a:extLst>
        </xdr:cNvPr>
        <xdr:cNvSpPr/>
      </xdr:nvSpPr>
      <xdr:spPr>
        <a:xfrm>
          <a:off x="9588500" y="699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15240</xdr:rowOff>
    </xdr:from>
    <xdr:to>
      <xdr:col>55</xdr:col>
      <xdr:colOff>0</xdr:colOff>
      <xdr:row>41</xdr:row>
      <xdr:rowOff>15240</xdr:rowOff>
    </xdr:to>
    <xdr:cxnSp macro="">
      <xdr:nvCxnSpPr>
        <xdr:cNvPr id="134" name="直線コネクタ 133">
          <a:extLst>
            <a:ext uri="{FF2B5EF4-FFF2-40B4-BE49-F238E27FC236}">
              <a16:creationId xmlns:a16="http://schemas.microsoft.com/office/drawing/2014/main" id="{1EC39CF5-1F7B-462A-B926-2FD88C346313}"/>
            </a:ext>
          </a:extLst>
        </xdr:cNvPr>
        <xdr:cNvCxnSpPr/>
      </xdr:nvCxnSpPr>
      <xdr:spPr>
        <a:xfrm>
          <a:off x="9639300" y="70446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139700</xdr:rowOff>
    </xdr:from>
    <xdr:to>
      <xdr:col>46</xdr:col>
      <xdr:colOff>38100</xdr:colOff>
      <xdr:row>41</xdr:row>
      <xdr:rowOff>69850</xdr:rowOff>
    </xdr:to>
    <xdr:sp macro="" textlink="">
      <xdr:nvSpPr>
        <xdr:cNvPr id="135" name="楕円 134">
          <a:extLst>
            <a:ext uri="{FF2B5EF4-FFF2-40B4-BE49-F238E27FC236}">
              <a16:creationId xmlns:a16="http://schemas.microsoft.com/office/drawing/2014/main" id="{7CBC5B5D-AE1C-4E9F-96B4-A560FF0D6EC4}"/>
            </a:ext>
          </a:extLst>
        </xdr:cNvPr>
        <xdr:cNvSpPr/>
      </xdr:nvSpPr>
      <xdr:spPr>
        <a:xfrm>
          <a:off x="8699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15240</xdr:rowOff>
    </xdr:from>
    <xdr:to>
      <xdr:col>50</xdr:col>
      <xdr:colOff>114300</xdr:colOff>
      <xdr:row>41</xdr:row>
      <xdr:rowOff>19050</xdr:rowOff>
    </xdr:to>
    <xdr:cxnSp macro="">
      <xdr:nvCxnSpPr>
        <xdr:cNvPr id="136" name="直線コネクタ 135">
          <a:extLst>
            <a:ext uri="{FF2B5EF4-FFF2-40B4-BE49-F238E27FC236}">
              <a16:creationId xmlns:a16="http://schemas.microsoft.com/office/drawing/2014/main" id="{993F9116-B315-471A-A4E7-B481E3441C35}"/>
            </a:ext>
          </a:extLst>
        </xdr:cNvPr>
        <xdr:cNvCxnSpPr/>
      </xdr:nvCxnSpPr>
      <xdr:spPr>
        <a:xfrm flipV="1">
          <a:off x="8750300" y="70446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139700</xdr:rowOff>
    </xdr:from>
    <xdr:to>
      <xdr:col>41</xdr:col>
      <xdr:colOff>101600</xdr:colOff>
      <xdr:row>41</xdr:row>
      <xdr:rowOff>69850</xdr:rowOff>
    </xdr:to>
    <xdr:sp macro="" textlink="">
      <xdr:nvSpPr>
        <xdr:cNvPr id="137" name="楕円 136">
          <a:extLst>
            <a:ext uri="{FF2B5EF4-FFF2-40B4-BE49-F238E27FC236}">
              <a16:creationId xmlns:a16="http://schemas.microsoft.com/office/drawing/2014/main" id="{7BF5E0F5-5991-478E-AFAA-B79D5E51080D}"/>
            </a:ext>
          </a:extLst>
        </xdr:cNvPr>
        <xdr:cNvSpPr/>
      </xdr:nvSpPr>
      <xdr:spPr>
        <a:xfrm>
          <a:off x="7810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19050</xdr:rowOff>
    </xdr:from>
    <xdr:to>
      <xdr:col>45</xdr:col>
      <xdr:colOff>177800</xdr:colOff>
      <xdr:row>41</xdr:row>
      <xdr:rowOff>19050</xdr:rowOff>
    </xdr:to>
    <xdr:cxnSp macro="">
      <xdr:nvCxnSpPr>
        <xdr:cNvPr id="138" name="直線コネクタ 137">
          <a:extLst>
            <a:ext uri="{FF2B5EF4-FFF2-40B4-BE49-F238E27FC236}">
              <a16:creationId xmlns:a16="http://schemas.microsoft.com/office/drawing/2014/main" id="{8FF5DCD9-798A-4E06-AA01-7BE744771B00}"/>
            </a:ext>
          </a:extLst>
        </xdr:cNvPr>
        <xdr:cNvCxnSpPr/>
      </xdr:nvCxnSpPr>
      <xdr:spPr>
        <a:xfrm>
          <a:off x="7861300" y="704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143510</xdr:rowOff>
    </xdr:from>
    <xdr:to>
      <xdr:col>36</xdr:col>
      <xdr:colOff>165100</xdr:colOff>
      <xdr:row>41</xdr:row>
      <xdr:rowOff>73660</xdr:rowOff>
    </xdr:to>
    <xdr:sp macro="" textlink="">
      <xdr:nvSpPr>
        <xdr:cNvPr id="139" name="楕円 138">
          <a:extLst>
            <a:ext uri="{FF2B5EF4-FFF2-40B4-BE49-F238E27FC236}">
              <a16:creationId xmlns:a16="http://schemas.microsoft.com/office/drawing/2014/main" id="{DF32B1A8-FB2D-4E06-B2CF-4FD9FD924828}"/>
            </a:ext>
          </a:extLst>
        </xdr:cNvPr>
        <xdr:cNvSpPr/>
      </xdr:nvSpPr>
      <xdr:spPr>
        <a:xfrm>
          <a:off x="6921500" y="700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19050</xdr:rowOff>
    </xdr:from>
    <xdr:to>
      <xdr:col>41</xdr:col>
      <xdr:colOff>50800</xdr:colOff>
      <xdr:row>41</xdr:row>
      <xdr:rowOff>22860</xdr:rowOff>
    </xdr:to>
    <xdr:cxnSp macro="">
      <xdr:nvCxnSpPr>
        <xdr:cNvPr id="140" name="直線コネクタ 139">
          <a:extLst>
            <a:ext uri="{FF2B5EF4-FFF2-40B4-BE49-F238E27FC236}">
              <a16:creationId xmlns:a16="http://schemas.microsoft.com/office/drawing/2014/main" id="{F2C8F700-7AA1-4700-8FFD-B4DEE4FA3308}"/>
            </a:ext>
          </a:extLst>
        </xdr:cNvPr>
        <xdr:cNvCxnSpPr/>
      </xdr:nvCxnSpPr>
      <xdr:spPr>
        <a:xfrm flipV="1">
          <a:off x="6972300" y="70485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33037</xdr:rowOff>
    </xdr:from>
    <xdr:ext cx="469744" cy="259045"/>
    <xdr:sp macro="" textlink="">
      <xdr:nvSpPr>
        <xdr:cNvPr id="141" name="n_1aveValue【図書館】&#10;一人当たり面積">
          <a:extLst>
            <a:ext uri="{FF2B5EF4-FFF2-40B4-BE49-F238E27FC236}">
              <a16:creationId xmlns:a16="http://schemas.microsoft.com/office/drawing/2014/main" id="{F8A2288B-B97D-47A7-BE22-CE4CEB9D01D6}"/>
            </a:ext>
          </a:extLst>
        </xdr:cNvPr>
        <xdr:cNvSpPr txBox="1"/>
      </xdr:nvSpPr>
      <xdr:spPr>
        <a:xfrm>
          <a:off x="9391727" y="671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36847</xdr:rowOff>
    </xdr:from>
    <xdr:ext cx="469744" cy="259045"/>
    <xdr:sp macro="" textlink="">
      <xdr:nvSpPr>
        <xdr:cNvPr id="142" name="n_2aveValue【図書館】&#10;一人当たり面積">
          <a:extLst>
            <a:ext uri="{FF2B5EF4-FFF2-40B4-BE49-F238E27FC236}">
              <a16:creationId xmlns:a16="http://schemas.microsoft.com/office/drawing/2014/main" id="{2F1F938C-1170-457B-89F3-A1A53865FB4B}"/>
            </a:ext>
          </a:extLst>
        </xdr:cNvPr>
        <xdr:cNvSpPr txBox="1"/>
      </xdr:nvSpPr>
      <xdr:spPr>
        <a:xfrm>
          <a:off x="8515427" y="672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48277</xdr:rowOff>
    </xdr:from>
    <xdr:ext cx="469744" cy="259045"/>
    <xdr:sp macro="" textlink="">
      <xdr:nvSpPr>
        <xdr:cNvPr id="143" name="n_3aveValue【図書館】&#10;一人当たり面積">
          <a:extLst>
            <a:ext uri="{FF2B5EF4-FFF2-40B4-BE49-F238E27FC236}">
              <a16:creationId xmlns:a16="http://schemas.microsoft.com/office/drawing/2014/main" id="{F8706A04-604F-4839-A86F-D71521A02516}"/>
            </a:ext>
          </a:extLst>
        </xdr:cNvPr>
        <xdr:cNvSpPr txBox="1"/>
      </xdr:nvSpPr>
      <xdr:spPr>
        <a:xfrm>
          <a:off x="7626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59707</xdr:rowOff>
    </xdr:from>
    <xdr:ext cx="469744" cy="259045"/>
    <xdr:sp macro="" textlink="">
      <xdr:nvSpPr>
        <xdr:cNvPr id="144" name="n_4aveValue【図書館】&#10;一人当たり面積">
          <a:extLst>
            <a:ext uri="{FF2B5EF4-FFF2-40B4-BE49-F238E27FC236}">
              <a16:creationId xmlns:a16="http://schemas.microsoft.com/office/drawing/2014/main" id="{8B916F54-DA20-4E49-964A-101034963DD7}"/>
            </a:ext>
          </a:extLst>
        </xdr:cNvPr>
        <xdr:cNvSpPr txBox="1"/>
      </xdr:nvSpPr>
      <xdr:spPr>
        <a:xfrm>
          <a:off x="6737427" y="674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57167</xdr:rowOff>
    </xdr:from>
    <xdr:ext cx="469744" cy="259045"/>
    <xdr:sp macro="" textlink="">
      <xdr:nvSpPr>
        <xdr:cNvPr id="145" name="n_1mainValue【図書館】&#10;一人当たり面積">
          <a:extLst>
            <a:ext uri="{FF2B5EF4-FFF2-40B4-BE49-F238E27FC236}">
              <a16:creationId xmlns:a16="http://schemas.microsoft.com/office/drawing/2014/main" id="{DD6D524B-FE4D-4E78-95E3-66AD9D5FB87B}"/>
            </a:ext>
          </a:extLst>
        </xdr:cNvPr>
        <xdr:cNvSpPr txBox="1"/>
      </xdr:nvSpPr>
      <xdr:spPr>
        <a:xfrm>
          <a:off x="9391727" y="708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60977</xdr:rowOff>
    </xdr:from>
    <xdr:ext cx="469744" cy="259045"/>
    <xdr:sp macro="" textlink="">
      <xdr:nvSpPr>
        <xdr:cNvPr id="146" name="n_2mainValue【図書館】&#10;一人当たり面積">
          <a:extLst>
            <a:ext uri="{FF2B5EF4-FFF2-40B4-BE49-F238E27FC236}">
              <a16:creationId xmlns:a16="http://schemas.microsoft.com/office/drawing/2014/main" id="{D3B682C7-8381-4D01-8B6B-4E0F105E2E4B}"/>
            </a:ext>
          </a:extLst>
        </xdr:cNvPr>
        <xdr:cNvSpPr txBox="1"/>
      </xdr:nvSpPr>
      <xdr:spPr>
        <a:xfrm>
          <a:off x="85154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60977</xdr:rowOff>
    </xdr:from>
    <xdr:ext cx="469744" cy="259045"/>
    <xdr:sp macro="" textlink="">
      <xdr:nvSpPr>
        <xdr:cNvPr id="147" name="n_3mainValue【図書館】&#10;一人当たり面積">
          <a:extLst>
            <a:ext uri="{FF2B5EF4-FFF2-40B4-BE49-F238E27FC236}">
              <a16:creationId xmlns:a16="http://schemas.microsoft.com/office/drawing/2014/main" id="{118E8D44-3FF9-4502-B8D8-B78443CDF7B6}"/>
            </a:ext>
          </a:extLst>
        </xdr:cNvPr>
        <xdr:cNvSpPr txBox="1"/>
      </xdr:nvSpPr>
      <xdr:spPr>
        <a:xfrm>
          <a:off x="76264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64787</xdr:rowOff>
    </xdr:from>
    <xdr:ext cx="469744" cy="259045"/>
    <xdr:sp macro="" textlink="">
      <xdr:nvSpPr>
        <xdr:cNvPr id="148" name="n_4mainValue【図書館】&#10;一人当たり面積">
          <a:extLst>
            <a:ext uri="{FF2B5EF4-FFF2-40B4-BE49-F238E27FC236}">
              <a16:creationId xmlns:a16="http://schemas.microsoft.com/office/drawing/2014/main" id="{0B4F9B59-B2F5-43E9-AEC3-CB9C0942D996}"/>
            </a:ext>
          </a:extLst>
        </xdr:cNvPr>
        <xdr:cNvSpPr txBox="1"/>
      </xdr:nvSpPr>
      <xdr:spPr>
        <a:xfrm>
          <a:off x="6737427" y="709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37842FD0-8467-49ED-BB9A-9058EB0E058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17BD690C-64C2-450C-AA22-A1ECF63188E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6692F7AB-05C3-427D-8A39-CED8C276F43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6D3E1FA9-80AC-40EA-A74C-AF75CBB7843F}"/>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BBDAEC3-FEEE-41FE-A392-F45221BFACF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B5B5464B-1EA7-4536-9F81-D561A8F43C7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F4452DE4-70EF-4B93-BA94-468747B27E7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7EAEDFC5-F605-4F6D-8951-C5713E76B32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61A76ED2-5BBB-4430-A25D-E7928C7922D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7C83A16E-6C72-4D29-8E63-597200E3AB2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A0572B62-E278-4E06-892A-444D3C98BCC3}"/>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B7588D43-57B3-474D-A8FD-5210E0A2DC35}"/>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36B75F06-9634-46D6-BBAE-FD839AD0C161}"/>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C202276F-A528-4D53-AB50-3499FC49F4A6}"/>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E499C3E5-C62E-415D-9534-FE88361D6E93}"/>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8F400264-D09B-47F7-B2F4-9229F8C7145E}"/>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350A7EC0-4069-4ED4-BB6B-3AEED6B06E1B}"/>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5C51C283-EB9C-42F2-B8EE-B785633B92F9}"/>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8241D2DD-2B7B-4570-9E50-39886B244335}"/>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61C9958C-5EE9-4FC1-85C9-15DC6414AD12}"/>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78402885-752C-4FE7-9DA2-18A4187D7A7B}"/>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299131B6-6E6A-4609-A0F4-3F6EEBF33223}"/>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2D6CBE8B-7CC0-4849-A5A6-D11DD0B8AF6B}"/>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DA360D79-8773-4353-BEC4-553BABDBD3D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230A6E0D-59FC-4268-89D0-366A07AAA17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983AAD54-0E53-4C2F-9075-DD6EB5135494}"/>
            </a:ext>
          </a:extLst>
        </xdr:cNvPr>
        <xdr:cNvCxnSpPr/>
      </xdr:nvCxnSpPr>
      <xdr:spPr>
        <a:xfrm flipV="1">
          <a:off x="4634865" y="957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77C93EC0-6EFF-43D1-87D9-EB9013742319}"/>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22387AD5-C327-4106-B335-74F8FD7FCEBC}"/>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340478" cy="259045"/>
    <xdr:sp macro="" textlink="">
      <xdr:nvSpPr>
        <xdr:cNvPr id="177" name="【体育館・プール】&#10;有形固定資産減価償却率最大値テキスト">
          <a:extLst>
            <a:ext uri="{FF2B5EF4-FFF2-40B4-BE49-F238E27FC236}">
              <a16:creationId xmlns:a16="http://schemas.microsoft.com/office/drawing/2014/main" id="{38AF1FAB-96CA-465B-80F7-C63C76F6B061}"/>
            </a:ext>
          </a:extLst>
        </xdr:cNvPr>
        <xdr:cNvSpPr txBox="1"/>
      </xdr:nvSpPr>
      <xdr:spPr>
        <a:xfrm>
          <a:off x="4673600" y="935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8" name="直線コネクタ 177">
          <a:extLst>
            <a:ext uri="{FF2B5EF4-FFF2-40B4-BE49-F238E27FC236}">
              <a16:creationId xmlns:a16="http://schemas.microsoft.com/office/drawing/2014/main" id="{73E1EDDC-1A64-488B-AAFB-B55714EAC6BE}"/>
            </a:ext>
          </a:extLst>
        </xdr:cNvPr>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52087</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08D09157-8AFA-4BAD-B2CF-3BB3986CB01B}"/>
            </a:ext>
          </a:extLst>
        </xdr:cNvPr>
        <xdr:cNvSpPr txBox="1"/>
      </xdr:nvSpPr>
      <xdr:spPr>
        <a:xfrm>
          <a:off x="4673600" y="10339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29210</xdr:rowOff>
    </xdr:from>
    <xdr:to>
      <xdr:col>24</xdr:col>
      <xdr:colOff>114300</xdr:colOff>
      <xdr:row>61</xdr:row>
      <xdr:rowOff>130810</xdr:rowOff>
    </xdr:to>
    <xdr:sp macro="" textlink="">
      <xdr:nvSpPr>
        <xdr:cNvPr id="180" name="フローチャート: 判断 179">
          <a:extLst>
            <a:ext uri="{FF2B5EF4-FFF2-40B4-BE49-F238E27FC236}">
              <a16:creationId xmlns:a16="http://schemas.microsoft.com/office/drawing/2014/main" id="{ECB6B554-B9C7-4819-9D4F-0DFC84633613}"/>
            </a:ext>
          </a:extLst>
        </xdr:cNvPr>
        <xdr:cNvSpPr/>
      </xdr:nvSpPr>
      <xdr:spPr>
        <a:xfrm>
          <a:off x="45847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25944</xdr:rowOff>
    </xdr:from>
    <xdr:to>
      <xdr:col>20</xdr:col>
      <xdr:colOff>38100</xdr:colOff>
      <xdr:row>61</xdr:row>
      <xdr:rowOff>127544</xdr:rowOff>
    </xdr:to>
    <xdr:sp macro="" textlink="">
      <xdr:nvSpPr>
        <xdr:cNvPr id="181" name="フローチャート: 判断 180">
          <a:extLst>
            <a:ext uri="{FF2B5EF4-FFF2-40B4-BE49-F238E27FC236}">
              <a16:creationId xmlns:a16="http://schemas.microsoft.com/office/drawing/2014/main" id="{3E9D8504-3F3D-4281-A6A6-924C24C397ED}"/>
            </a:ext>
          </a:extLst>
        </xdr:cNvPr>
        <xdr:cNvSpPr/>
      </xdr:nvSpPr>
      <xdr:spPr>
        <a:xfrm>
          <a:off x="3746500" y="1048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14515</xdr:rowOff>
    </xdr:from>
    <xdr:to>
      <xdr:col>15</xdr:col>
      <xdr:colOff>101600</xdr:colOff>
      <xdr:row>61</xdr:row>
      <xdr:rowOff>116115</xdr:rowOff>
    </xdr:to>
    <xdr:sp macro="" textlink="">
      <xdr:nvSpPr>
        <xdr:cNvPr id="182" name="フローチャート: 判断 181">
          <a:extLst>
            <a:ext uri="{FF2B5EF4-FFF2-40B4-BE49-F238E27FC236}">
              <a16:creationId xmlns:a16="http://schemas.microsoft.com/office/drawing/2014/main" id="{326C248C-2F37-493A-A889-044345ABED6A}"/>
            </a:ext>
          </a:extLst>
        </xdr:cNvPr>
        <xdr:cNvSpPr/>
      </xdr:nvSpPr>
      <xdr:spPr>
        <a:xfrm>
          <a:off x="2857500" y="1047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171269</xdr:rowOff>
    </xdr:from>
    <xdr:to>
      <xdr:col>10</xdr:col>
      <xdr:colOff>165100</xdr:colOff>
      <xdr:row>61</xdr:row>
      <xdr:rowOff>101419</xdr:rowOff>
    </xdr:to>
    <xdr:sp macro="" textlink="">
      <xdr:nvSpPr>
        <xdr:cNvPr id="183" name="フローチャート: 判断 182">
          <a:extLst>
            <a:ext uri="{FF2B5EF4-FFF2-40B4-BE49-F238E27FC236}">
              <a16:creationId xmlns:a16="http://schemas.microsoft.com/office/drawing/2014/main" id="{12ED5C2E-130A-4F6A-8B42-B4D1A389C84F}"/>
            </a:ext>
          </a:extLst>
        </xdr:cNvPr>
        <xdr:cNvSpPr/>
      </xdr:nvSpPr>
      <xdr:spPr>
        <a:xfrm>
          <a:off x="1968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148409</xdr:rowOff>
    </xdr:from>
    <xdr:to>
      <xdr:col>6</xdr:col>
      <xdr:colOff>38100</xdr:colOff>
      <xdr:row>61</xdr:row>
      <xdr:rowOff>78559</xdr:rowOff>
    </xdr:to>
    <xdr:sp macro="" textlink="">
      <xdr:nvSpPr>
        <xdr:cNvPr id="184" name="フローチャート: 判断 183">
          <a:extLst>
            <a:ext uri="{FF2B5EF4-FFF2-40B4-BE49-F238E27FC236}">
              <a16:creationId xmlns:a16="http://schemas.microsoft.com/office/drawing/2014/main" id="{50BF39BB-342B-4C4F-B02E-C605CE3B7B93}"/>
            </a:ext>
          </a:extLst>
        </xdr:cNvPr>
        <xdr:cNvSpPr/>
      </xdr:nvSpPr>
      <xdr:spPr>
        <a:xfrm>
          <a:off x="10795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5D0C3CF6-A1DA-4C3E-9C81-C8EA6F1DEA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370B1224-CED1-4B59-A4D9-81DE7888596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65F3559A-769C-440C-AAB6-8CCD54F9AD9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894796F2-37BC-4FDB-8E26-34DED873B2DF}"/>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773466D8-EDF3-4BF6-A1FF-79121EB82E0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125549</xdr:rowOff>
    </xdr:from>
    <xdr:to>
      <xdr:col>24</xdr:col>
      <xdr:colOff>114300</xdr:colOff>
      <xdr:row>62</xdr:row>
      <xdr:rowOff>55699</xdr:rowOff>
    </xdr:to>
    <xdr:sp macro="" textlink="">
      <xdr:nvSpPr>
        <xdr:cNvPr id="190" name="楕円 189">
          <a:extLst>
            <a:ext uri="{FF2B5EF4-FFF2-40B4-BE49-F238E27FC236}">
              <a16:creationId xmlns:a16="http://schemas.microsoft.com/office/drawing/2014/main" id="{280C2871-F94C-457B-AC1B-9D42679BDEF6}"/>
            </a:ext>
          </a:extLst>
        </xdr:cNvPr>
        <xdr:cNvSpPr/>
      </xdr:nvSpPr>
      <xdr:spPr>
        <a:xfrm>
          <a:off x="4584700" y="1058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103976</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E7E24D13-4825-4601-9436-BDB50D904F06}"/>
            </a:ext>
          </a:extLst>
        </xdr:cNvPr>
        <xdr:cNvSpPr txBox="1"/>
      </xdr:nvSpPr>
      <xdr:spPr>
        <a:xfrm>
          <a:off x="4673600" y="1056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112485</xdr:rowOff>
    </xdr:from>
    <xdr:to>
      <xdr:col>20</xdr:col>
      <xdr:colOff>38100</xdr:colOff>
      <xdr:row>62</xdr:row>
      <xdr:rowOff>42635</xdr:rowOff>
    </xdr:to>
    <xdr:sp macro="" textlink="">
      <xdr:nvSpPr>
        <xdr:cNvPr id="192" name="楕円 191">
          <a:extLst>
            <a:ext uri="{FF2B5EF4-FFF2-40B4-BE49-F238E27FC236}">
              <a16:creationId xmlns:a16="http://schemas.microsoft.com/office/drawing/2014/main" id="{03CF4B2C-6C94-4295-AE31-B1FAFF61B040}"/>
            </a:ext>
          </a:extLst>
        </xdr:cNvPr>
        <xdr:cNvSpPr/>
      </xdr:nvSpPr>
      <xdr:spPr>
        <a:xfrm>
          <a:off x="3746500" y="1057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163285</xdr:rowOff>
    </xdr:from>
    <xdr:to>
      <xdr:col>24</xdr:col>
      <xdr:colOff>63500</xdr:colOff>
      <xdr:row>62</xdr:row>
      <xdr:rowOff>4899</xdr:rowOff>
    </xdr:to>
    <xdr:cxnSp macro="">
      <xdr:nvCxnSpPr>
        <xdr:cNvPr id="193" name="直線コネクタ 192">
          <a:extLst>
            <a:ext uri="{FF2B5EF4-FFF2-40B4-BE49-F238E27FC236}">
              <a16:creationId xmlns:a16="http://schemas.microsoft.com/office/drawing/2014/main" id="{62B9BD22-67EA-491E-8A50-0DE13AC666C8}"/>
            </a:ext>
          </a:extLst>
        </xdr:cNvPr>
        <xdr:cNvCxnSpPr/>
      </xdr:nvCxnSpPr>
      <xdr:spPr>
        <a:xfrm>
          <a:off x="3797300" y="10621735"/>
          <a:ext cx="8382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76563</xdr:rowOff>
    </xdr:from>
    <xdr:to>
      <xdr:col>15</xdr:col>
      <xdr:colOff>101600</xdr:colOff>
      <xdr:row>62</xdr:row>
      <xdr:rowOff>6713</xdr:rowOff>
    </xdr:to>
    <xdr:sp macro="" textlink="">
      <xdr:nvSpPr>
        <xdr:cNvPr id="194" name="楕円 193">
          <a:extLst>
            <a:ext uri="{FF2B5EF4-FFF2-40B4-BE49-F238E27FC236}">
              <a16:creationId xmlns:a16="http://schemas.microsoft.com/office/drawing/2014/main" id="{3DB7A908-AFCA-4F00-903D-D436EF8C0AC3}"/>
            </a:ext>
          </a:extLst>
        </xdr:cNvPr>
        <xdr:cNvSpPr/>
      </xdr:nvSpPr>
      <xdr:spPr>
        <a:xfrm>
          <a:off x="2857500" y="1053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127363</xdr:rowOff>
    </xdr:from>
    <xdr:to>
      <xdr:col>19</xdr:col>
      <xdr:colOff>177800</xdr:colOff>
      <xdr:row>61</xdr:row>
      <xdr:rowOff>163285</xdr:rowOff>
    </xdr:to>
    <xdr:cxnSp macro="">
      <xdr:nvCxnSpPr>
        <xdr:cNvPr id="195" name="直線コネクタ 194">
          <a:extLst>
            <a:ext uri="{FF2B5EF4-FFF2-40B4-BE49-F238E27FC236}">
              <a16:creationId xmlns:a16="http://schemas.microsoft.com/office/drawing/2014/main" id="{27FCF396-B5E7-4751-A47E-1D19B128F28D}"/>
            </a:ext>
          </a:extLst>
        </xdr:cNvPr>
        <xdr:cNvCxnSpPr/>
      </xdr:nvCxnSpPr>
      <xdr:spPr>
        <a:xfrm>
          <a:off x="2908300" y="10585813"/>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42273</xdr:rowOff>
    </xdr:from>
    <xdr:to>
      <xdr:col>10</xdr:col>
      <xdr:colOff>165100</xdr:colOff>
      <xdr:row>61</xdr:row>
      <xdr:rowOff>143873</xdr:rowOff>
    </xdr:to>
    <xdr:sp macro="" textlink="">
      <xdr:nvSpPr>
        <xdr:cNvPr id="196" name="楕円 195">
          <a:extLst>
            <a:ext uri="{FF2B5EF4-FFF2-40B4-BE49-F238E27FC236}">
              <a16:creationId xmlns:a16="http://schemas.microsoft.com/office/drawing/2014/main" id="{DCD4611D-0A7E-47C1-8A39-8A0EC7F7288B}"/>
            </a:ext>
          </a:extLst>
        </xdr:cNvPr>
        <xdr:cNvSpPr/>
      </xdr:nvSpPr>
      <xdr:spPr>
        <a:xfrm>
          <a:off x="1968500" y="1050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93073</xdr:rowOff>
    </xdr:from>
    <xdr:to>
      <xdr:col>15</xdr:col>
      <xdr:colOff>50800</xdr:colOff>
      <xdr:row>61</xdr:row>
      <xdr:rowOff>127363</xdr:rowOff>
    </xdr:to>
    <xdr:cxnSp macro="">
      <xdr:nvCxnSpPr>
        <xdr:cNvPr id="197" name="直線コネクタ 196">
          <a:extLst>
            <a:ext uri="{FF2B5EF4-FFF2-40B4-BE49-F238E27FC236}">
              <a16:creationId xmlns:a16="http://schemas.microsoft.com/office/drawing/2014/main" id="{590C1497-A57F-433E-9458-FCC70436CC9F}"/>
            </a:ext>
          </a:extLst>
        </xdr:cNvPr>
        <xdr:cNvCxnSpPr/>
      </xdr:nvCxnSpPr>
      <xdr:spPr>
        <a:xfrm>
          <a:off x="2019300" y="1055152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169635</xdr:rowOff>
    </xdr:from>
    <xdr:to>
      <xdr:col>6</xdr:col>
      <xdr:colOff>38100</xdr:colOff>
      <xdr:row>61</xdr:row>
      <xdr:rowOff>99785</xdr:rowOff>
    </xdr:to>
    <xdr:sp macro="" textlink="">
      <xdr:nvSpPr>
        <xdr:cNvPr id="198" name="楕円 197">
          <a:extLst>
            <a:ext uri="{FF2B5EF4-FFF2-40B4-BE49-F238E27FC236}">
              <a16:creationId xmlns:a16="http://schemas.microsoft.com/office/drawing/2014/main" id="{E1AC2873-B1FF-477F-A05E-C9058570546A}"/>
            </a:ext>
          </a:extLst>
        </xdr:cNvPr>
        <xdr:cNvSpPr/>
      </xdr:nvSpPr>
      <xdr:spPr>
        <a:xfrm>
          <a:off x="1079500" y="1045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48985</xdr:rowOff>
    </xdr:from>
    <xdr:to>
      <xdr:col>10</xdr:col>
      <xdr:colOff>114300</xdr:colOff>
      <xdr:row>61</xdr:row>
      <xdr:rowOff>93073</xdr:rowOff>
    </xdr:to>
    <xdr:cxnSp macro="">
      <xdr:nvCxnSpPr>
        <xdr:cNvPr id="199" name="直線コネクタ 198">
          <a:extLst>
            <a:ext uri="{FF2B5EF4-FFF2-40B4-BE49-F238E27FC236}">
              <a16:creationId xmlns:a16="http://schemas.microsoft.com/office/drawing/2014/main" id="{339204F0-7317-4A77-99BD-CCF3A7C25E3C}"/>
            </a:ext>
          </a:extLst>
        </xdr:cNvPr>
        <xdr:cNvCxnSpPr/>
      </xdr:nvCxnSpPr>
      <xdr:spPr>
        <a:xfrm>
          <a:off x="1130300" y="10507435"/>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144071</xdr:rowOff>
    </xdr:from>
    <xdr:ext cx="405111" cy="259045"/>
    <xdr:sp macro="" textlink="">
      <xdr:nvSpPr>
        <xdr:cNvPr id="200" name="n_1aveValue【体育館・プール】&#10;有形固定資産減価償却率">
          <a:extLst>
            <a:ext uri="{FF2B5EF4-FFF2-40B4-BE49-F238E27FC236}">
              <a16:creationId xmlns:a16="http://schemas.microsoft.com/office/drawing/2014/main" id="{A932C86F-43B7-4543-A781-ADD5C27B703A}"/>
            </a:ext>
          </a:extLst>
        </xdr:cNvPr>
        <xdr:cNvSpPr txBox="1"/>
      </xdr:nvSpPr>
      <xdr:spPr>
        <a:xfrm>
          <a:off x="3582044" y="1025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132642</xdr:rowOff>
    </xdr:from>
    <xdr:ext cx="405111" cy="259045"/>
    <xdr:sp macro="" textlink="">
      <xdr:nvSpPr>
        <xdr:cNvPr id="201" name="n_2aveValue【体育館・プール】&#10;有形固定資産減価償却率">
          <a:extLst>
            <a:ext uri="{FF2B5EF4-FFF2-40B4-BE49-F238E27FC236}">
              <a16:creationId xmlns:a16="http://schemas.microsoft.com/office/drawing/2014/main" id="{003621B9-60CD-41D8-A2D2-91EC5E443BA0}"/>
            </a:ext>
          </a:extLst>
        </xdr:cNvPr>
        <xdr:cNvSpPr txBox="1"/>
      </xdr:nvSpPr>
      <xdr:spPr>
        <a:xfrm>
          <a:off x="2705744" y="10248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117946</xdr:rowOff>
    </xdr:from>
    <xdr:ext cx="405111" cy="259045"/>
    <xdr:sp macro="" textlink="">
      <xdr:nvSpPr>
        <xdr:cNvPr id="202" name="n_3aveValue【体育館・プール】&#10;有形固定資産減価償却率">
          <a:extLst>
            <a:ext uri="{FF2B5EF4-FFF2-40B4-BE49-F238E27FC236}">
              <a16:creationId xmlns:a16="http://schemas.microsoft.com/office/drawing/2014/main" id="{FA9AD2C0-C5A0-498F-9426-627106CFAF0A}"/>
            </a:ext>
          </a:extLst>
        </xdr:cNvPr>
        <xdr:cNvSpPr txBox="1"/>
      </xdr:nvSpPr>
      <xdr:spPr>
        <a:xfrm>
          <a:off x="1816744" y="1023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95086</xdr:rowOff>
    </xdr:from>
    <xdr:ext cx="405111" cy="259045"/>
    <xdr:sp macro="" textlink="">
      <xdr:nvSpPr>
        <xdr:cNvPr id="203" name="n_4aveValue【体育館・プール】&#10;有形固定資産減価償却率">
          <a:extLst>
            <a:ext uri="{FF2B5EF4-FFF2-40B4-BE49-F238E27FC236}">
              <a16:creationId xmlns:a16="http://schemas.microsoft.com/office/drawing/2014/main" id="{4E4FE2CE-A0F2-4536-A7C0-2CA175B07EE6}"/>
            </a:ext>
          </a:extLst>
        </xdr:cNvPr>
        <xdr:cNvSpPr txBox="1"/>
      </xdr:nvSpPr>
      <xdr:spPr>
        <a:xfrm>
          <a:off x="927744" y="10210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33762</xdr:rowOff>
    </xdr:from>
    <xdr:ext cx="405111" cy="259045"/>
    <xdr:sp macro="" textlink="">
      <xdr:nvSpPr>
        <xdr:cNvPr id="204" name="n_1mainValue【体育館・プール】&#10;有形固定資産減価償却率">
          <a:extLst>
            <a:ext uri="{FF2B5EF4-FFF2-40B4-BE49-F238E27FC236}">
              <a16:creationId xmlns:a16="http://schemas.microsoft.com/office/drawing/2014/main" id="{8BCB3737-E5AC-4CF3-9ECE-A9CBCED6772E}"/>
            </a:ext>
          </a:extLst>
        </xdr:cNvPr>
        <xdr:cNvSpPr txBox="1"/>
      </xdr:nvSpPr>
      <xdr:spPr>
        <a:xfrm>
          <a:off x="3582044" y="10663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169290</xdr:rowOff>
    </xdr:from>
    <xdr:ext cx="405111" cy="259045"/>
    <xdr:sp macro="" textlink="">
      <xdr:nvSpPr>
        <xdr:cNvPr id="205" name="n_2mainValue【体育館・プール】&#10;有形固定資産減価償却率">
          <a:extLst>
            <a:ext uri="{FF2B5EF4-FFF2-40B4-BE49-F238E27FC236}">
              <a16:creationId xmlns:a16="http://schemas.microsoft.com/office/drawing/2014/main" id="{DC6A98DB-037D-424C-824A-89CB090C09AB}"/>
            </a:ext>
          </a:extLst>
        </xdr:cNvPr>
        <xdr:cNvSpPr txBox="1"/>
      </xdr:nvSpPr>
      <xdr:spPr>
        <a:xfrm>
          <a:off x="2705744" y="1062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135000</xdr:rowOff>
    </xdr:from>
    <xdr:ext cx="405111" cy="259045"/>
    <xdr:sp macro="" textlink="">
      <xdr:nvSpPr>
        <xdr:cNvPr id="206" name="n_3mainValue【体育館・プール】&#10;有形固定資産減価償却率">
          <a:extLst>
            <a:ext uri="{FF2B5EF4-FFF2-40B4-BE49-F238E27FC236}">
              <a16:creationId xmlns:a16="http://schemas.microsoft.com/office/drawing/2014/main" id="{64FCE9B9-0D9F-483D-A673-5E738E48886E}"/>
            </a:ext>
          </a:extLst>
        </xdr:cNvPr>
        <xdr:cNvSpPr txBox="1"/>
      </xdr:nvSpPr>
      <xdr:spPr>
        <a:xfrm>
          <a:off x="1816744" y="1059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90912</xdr:rowOff>
    </xdr:from>
    <xdr:ext cx="405111" cy="259045"/>
    <xdr:sp macro="" textlink="">
      <xdr:nvSpPr>
        <xdr:cNvPr id="207" name="n_4mainValue【体育館・プール】&#10;有形固定資産減価償却率">
          <a:extLst>
            <a:ext uri="{FF2B5EF4-FFF2-40B4-BE49-F238E27FC236}">
              <a16:creationId xmlns:a16="http://schemas.microsoft.com/office/drawing/2014/main" id="{F87D1252-7B43-41ED-8A94-9603AF27C510}"/>
            </a:ext>
          </a:extLst>
        </xdr:cNvPr>
        <xdr:cNvSpPr txBox="1"/>
      </xdr:nvSpPr>
      <xdr:spPr>
        <a:xfrm>
          <a:off x="927744" y="10549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9DC61890-9162-4538-AF40-FF6354360F0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B00A216F-3FCE-4E1D-BE2C-64847CD3C8E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2FD40D84-34A8-4851-8F9C-B3385AC96B8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896DFD47-65A1-419B-B2AE-12C6296AC04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69C63FBC-1DD2-4F0F-9DCA-2A41895D7E9F}"/>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13487C0F-152F-4B0C-BF75-09508CD2C8B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14EB33AB-CE5D-4B1B-B5ED-CFFF9103202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827EFABA-8F14-4D44-BA53-F91839D48BD3}"/>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84C6E8AB-D17A-4407-9A53-E60F99EE8EC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91ED9C7E-BFB1-4700-8C6E-E329E245E0F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3DDD5AFC-6486-4C32-B69C-381555E23512}"/>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A2BC8EA2-93BB-40A6-B01D-40296A829E39}"/>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A59404DD-111D-416C-8EDC-66B35ED7E102}"/>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2A4A597A-126B-40A3-9446-C3B4999670B4}"/>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FAEFA2F7-7915-43F4-AD0D-0878D68C36D6}"/>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21B0EB12-4F75-4B31-9665-7322F4023D48}"/>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E6F2FA2E-78FF-45D0-A58D-29B352B6919B}"/>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5C9334E6-02C5-4A90-8F3D-F819FC29E64F}"/>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5877FC49-0D04-4505-90FD-8455148E05F5}"/>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E863660A-7FFA-4446-BFD5-66F10C9623D1}"/>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C8C808CE-7C9E-4A47-A131-2B4A03DC111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1F3BB6CE-A1C6-4640-B5BC-9EC2AE71F7AB}"/>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7721E46B-397E-486F-87E5-7494ECA5AC2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104775</xdr:rowOff>
    </xdr:from>
    <xdr:to>
      <xdr:col>54</xdr:col>
      <xdr:colOff>189865</xdr:colOff>
      <xdr:row>64</xdr:row>
      <xdr:rowOff>62865</xdr:rowOff>
    </xdr:to>
    <xdr:cxnSp macro="">
      <xdr:nvCxnSpPr>
        <xdr:cNvPr id="231" name="直線コネクタ 230">
          <a:extLst>
            <a:ext uri="{FF2B5EF4-FFF2-40B4-BE49-F238E27FC236}">
              <a16:creationId xmlns:a16="http://schemas.microsoft.com/office/drawing/2014/main" id="{D07386E6-3C00-46A6-87D9-EAA224D090A9}"/>
            </a:ext>
          </a:extLst>
        </xdr:cNvPr>
        <xdr:cNvCxnSpPr/>
      </xdr:nvCxnSpPr>
      <xdr:spPr>
        <a:xfrm flipV="1">
          <a:off x="10476865" y="9705975"/>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32" name="【体育館・プール】&#10;一人当たり面積最小値テキスト">
          <a:extLst>
            <a:ext uri="{FF2B5EF4-FFF2-40B4-BE49-F238E27FC236}">
              <a16:creationId xmlns:a16="http://schemas.microsoft.com/office/drawing/2014/main" id="{91225EF0-B2A9-433F-B5F6-D92EF3515817}"/>
            </a:ext>
          </a:extLst>
        </xdr:cNvPr>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33" name="直線コネクタ 232">
          <a:extLst>
            <a:ext uri="{FF2B5EF4-FFF2-40B4-BE49-F238E27FC236}">
              <a16:creationId xmlns:a16="http://schemas.microsoft.com/office/drawing/2014/main" id="{13776899-A482-4461-B5D4-95153EB1F4DC}"/>
            </a:ext>
          </a:extLst>
        </xdr:cNvPr>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51452</xdr:rowOff>
    </xdr:from>
    <xdr:ext cx="469744" cy="259045"/>
    <xdr:sp macro="" textlink="">
      <xdr:nvSpPr>
        <xdr:cNvPr id="234" name="【体育館・プール】&#10;一人当たり面積最大値テキスト">
          <a:extLst>
            <a:ext uri="{FF2B5EF4-FFF2-40B4-BE49-F238E27FC236}">
              <a16:creationId xmlns:a16="http://schemas.microsoft.com/office/drawing/2014/main" id="{3FF929DF-D720-4FBF-B686-9C4F173F82AC}"/>
            </a:ext>
          </a:extLst>
        </xdr:cNvPr>
        <xdr:cNvSpPr txBox="1"/>
      </xdr:nvSpPr>
      <xdr:spPr>
        <a:xfrm>
          <a:off x="10515600" y="9481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104775</xdr:rowOff>
    </xdr:from>
    <xdr:to>
      <xdr:col>55</xdr:col>
      <xdr:colOff>88900</xdr:colOff>
      <xdr:row>56</xdr:row>
      <xdr:rowOff>104775</xdr:rowOff>
    </xdr:to>
    <xdr:cxnSp macro="">
      <xdr:nvCxnSpPr>
        <xdr:cNvPr id="235" name="直線コネクタ 234">
          <a:extLst>
            <a:ext uri="{FF2B5EF4-FFF2-40B4-BE49-F238E27FC236}">
              <a16:creationId xmlns:a16="http://schemas.microsoft.com/office/drawing/2014/main" id="{00910A6C-D6F0-4756-9C08-1AAB30DE12F2}"/>
            </a:ext>
          </a:extLst>
        </xdr:cNvPr>
        <xdr:cNvCxnSpPr/>
      </xdr:nvCxnSpPr>
      <xdr:spPr>
        <a:xfrm>
          <a:off x="10388600" y="970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63517</xdr:rowOff>
    </xdr:from>
    <xdr:ext cx="469744" cy="259045"/>
    <xdr:sp macro="" textlink="">
      <xdr:nvSpPr>
        <xdr:cNvPr id="236" name="【体育館・プール】&#10;一人当たり面積平均値テキスト">
          <a:extLst>
            <a:ext uri="{FF2B5EF4-FFF2-40B4-BE49-F238E27FC236}">
              <a16:creationId xmlns:a16="http://schemas.microsoft.com/office/drawing/2014/main" id="{F635A2B8-1F52-4E91-8444-78812377DDD6}"/>
            </a:ext>
          </a:extLst>
        </xdr:cNvPr>
        <xdr:cNvSpPr txBox="1"/>
      </xdr:nvSpPr>
      <xdr:spPr>
        <a:xfrm>
          <a:off x="10515600" y="10521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40640</xdr:rowOff>
    </xdr:from>
    <xdr:to>
      <xdr:col>55</xdr:col>
      <xdr:colOff>50800</xdr:colOff>
      <xdr:row>62</xdr:row>
      <xdr:rowOff>142240</xdr:rowOff>
    </xdr:to>
    <xdr:sp macro="" textlink="">
      <xdr:nvSpPr>
        <xdr:cNvPr id="237" name="フローチャート: 判断 236">
          <a:extLst>
            <a:ext uri="{FF2B5EF4-FFF2-40B4-BE49-F238E27FC236}">
              <a16:creationId xmlns:a16="http://schemas.microsoft.com/office/drawing/2014/main" id="{66288C25-921B-4816-AB85-A47B119A6D78}"/>
            </a:ext>
          </a:extLst>
        </xdr:cNvPr>
        <xdr:cNvSpPr/>
      </xdr:nvSpPr>
      <xdr:spPr>
        <a:xfrm>
          <a:off x="10426700" y="1067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52070</xdr:rowOff>
    </xdr:from>
    <xdr:to>
      <xdr:col>50</xdr:col>
      <xdr:colOff>165100</xdr:colOff>
      <xdr:row>62</xdr:row>
      <xdr:rowOff>153670</xdr:rowOff>
    </xdr:to>
    <xdr:sp macro="" textlink="">
      <xdr:nvSpPr>
        <xdr:cNvPr id="238" name="フローチャート: 判断 237">
          <a:extLst>
            <a:ext uri="{FF2B5EF4-FFF2-40B4-BE49-F238E27FC236}">
              <a16:creationId xmlns:a16="http://schemas.microsoft.com/office/drawing/2014/main" id="{A566943E-57D5-4D2E-B560-3244CD5BA0A4}"/>
            </a:ext>
          </a:extLst>
        </xdr:cNvPr>
        <xdr:cNvSpPr/>
      </xdr:nvSpPr>
      <xdr:spPr>
        <a:xfrm>
          <a:off x="9588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57785</xdr:rowOff>
    </xdr:from>
    <xdr:to>
      <xdr:col>46</xdr:col>
      <xdr:colOff>38100</xdr:colOff>
      <xdr:row>62</xdr:row>
      <xdr:rowOff>159385</xdr:rowOff>
    </xdr:to>
    <xdr:sp macro="" textlink="">
      <xdr:nvSpPr>
        <xdr:cNvPr id="239" name="フローチャート: 判断 238">
          <a:extLst>
            <a:ext uri="{FF2B5EF4-FFF2-40B4-BE49-F238E27FC236}">
              <a16:creationId xmlns:a16="http://schemas.microsoft.com/office/drawing/2014/main" id="{EC35079C-86A0-4C3B-8B29-A526E303DEC9}"/>
            </a:ext>
          </a:extLst>
        </xdr:cNvPr>
        <xdr:cNvSpPr/>
      </xdr:nvSpPr>
      <xdr:spPr>
        <a:xfrm>
          <a:off x="8699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52070</xdr:rowOff>
    </xdr:from>
    <xdr:to>
      <xdr:col>41</xdr:col>
      <xdr:colOff>101600</xdr:colOff>
      <xdr:row>62</xdr:row>
      <xdr:rowOff>153670</xdr:rowOff>
    </xdr:to>
    <xdr:sp macro="" textlink="">
      <xdr:nvSpPr>
        <xdr:cNvPr id="240" name="フローチャート: 判断 239">
          <a:extLst>
            <a:ext uri="{FF2B5EF4-FFF2-40B4-BE49-F238E27FC236}">
              <a16:creationId xmlns:a16="http://schemas.microsoft.com/office/drawing/2014/main" id="{A96FD4CA-9514-4488-960A-D4D862F310E0}"/>
            </a:ext>
          </a:extLst>
        </xdr:cNvPr>
        <xdr:cNvSpPr/>
      </xdr:nvSpPr>
      <xdr:spPr>
        <a:xfrm>
          <a:off x="7810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41" name="フローチャート: 判断 240">
          <a:extLst>
            <a:ext uri="{FF2B5EF4-FFF2-40B4-BE49-F238E27FC236}">
              <a16:creationId xmlns:a16="http://schemas.microsoft.com/office/drawing/2014/main" id="{D9BA1ACC-3A00-47BB-A61B-D322236F516B}"/>
            </a:ext>
          </a:extLst>
        </xdr:cNvPr>
        <xdr:cNvSpPr/>
      </xdr:nvSpPr>
      <xdr:spPr>
        <a:xfrm>
          <a:off x="6921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E7BA6183-27AD-4A0B-BEB0-4FFF005D731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47478E5E-8197-4DE4-AEDA-7CE9D3CDD46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AEA11510-EF5F-47B5-903E-3B9BF573B78C}"/>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3A6E9AB-03C0-434C-BFC3-509BA314878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C6843E12-F685-47CC-B344-81621670FC1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44450</xdr:rowOff>
    </xdr:from>
    <xdr:to>
      <xdr:col>55</xdr:col>
      <xdr:colOff>50800</xdr:colOff>
      <xdr:row>62</xdr:row>
      <xdr:rowOff>146050</xdr:rowOff>
    </xdr:to>
    <xdr:sp macro="" textlink="">
      <xdr:nvSpPr>
        <xdr:cNvPr id="247" name="楕円 246">
          <a:extLst>
            <a:ext uri="{FF2B5EF4-FFF2-40B4-BE49-F238E27FC236}">
              <a16:creationId xmlns:a16="http://schemas.microsoft.com/office/drawing/2014/main" id="{CE843F35-5056-461E-8EFF-0504C50B5DFE}"/>
            </a:ext>
          </a:extLst>
        </xdr:cNvPr>
        <xdr:cNvSpPr/>
      </xdr:nvSpPr>
      <xdr:spPr>
        <a:xfrm>
          <a:off x="104267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22877</xdr:rowOff>
    </xdr:from>
    <xdr:ext cx="469744" cy="259045"/>
    <xdr:sp macro="" textlink="">
      <xdr:nvSpPr>
        <xdr:cNvPr id="248" name="【体育館・プール】&#10;一人当たり面積該当値テキスト">
          <a:extLst>
            <a:ext uri="{FF2B5EF4-FFF2-40B4-BE49-F238E27FC236}">
              <a16:creationId xmlns:a16="http://schemas.microsoft.com/office/drawing/2014/main" id="{7E47F504-3CD2-435E-99BC-7CAC1D109E4C}"/>
            </a:ext>
          </a:extLst>
        </xdr:cNvPr>
        <xdr:cNvSpPr txBox="1"/>
      </xdr:nvSpPr>
      <xdr:spPr>
        <a:xfrm>
          <a:off x="10515600" y="1065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46355</xdr:rowOff>
    </xdr:from>
    <xdr:to>
      <xdr:col>50</xdr:col>
      <xdr:colOff>165100</xdr:colOff>
      <xdr:row>62</xdr:row>
      <xdr:rowOff>147955</xdr:rowOff>
    </xdr:to>
    <xdr:sp macro="" textlink="">
      <xdr:nvSpPr>
        <xdr:cNvPr id="249" name="楕円 248">
          <a:extLst>
            <a:ext uri="{FF2B5EF4-FFF2-40B4-BE49-F238E27FC236}">
              <a16:creationId xmlns:a16="http://schemas.microsoft.com/office/drawing/2014/main" id="{96DC752B-BBB6-49E7-9088-1C413B754717}"/>
            </a:ext>
          </a:extLst>
        </xdr:cNvPr>
        <xdr:cNvSpPr/>
      </xdr:nvSpPr>
      <xdr:spPr>
        <a:xfrm>
          <a:off x="9588500" y="1067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95250</xdr:rowOff>
    </xdr:from>
    <xdr:to>
      <xdr:col>55</xdr:col>
      <xdr:colOff>0</xdr:colOff>
      <xdr:row>62</xdr:row>
      <xdr:rowOff>97155</xdr:rowOff>
    </xdr:to>
    <xdr:cxnSp macro="">
      <xdr:nvCxnSpPr>
        <xdr:cNvPr id="250" name="直線コネクタ 249">
          <a:extLst>
            <a:ext uri="{FF2B5EF4-FFF2-40B4-BE49-F238E27FC236}">
              <a16:creationId xmlns:a16="http://schemas.microsoft.com/office/drawing/2014/main" id="{C4E27A2C-0151-4DFE-B791-EF04BE1650AC}"/>
            </a:ext>
          </a:extLst>
        </xdr:cNvPr>
        <xdr:cNvCxnSpPr/>
      </xdr:nvCxnSpPr>
      <xdr:spPr>
        <a:xfrm flipV="1">
          <a:off x="9639300" y="1072515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50165</xdr:rowOff>
    </xdr:from>
    <xdr:to>
      <xdr:col>46</xdr:col>
      <xdr:colOff>38100</xdr:colOff>
      <xdr:row>62</xdr:row>
      <xdr:rowOff>151765</xdr:rowOff>
    </xdr:to>
    <xdr:sp macro="" textlink="">
      <xdr:nvSpPr>
        <xdr:cNvPr id="251" name="楕円 250">
          <a:extLst>
            <a:ext uri="{FF2B5EF4-FFF2-40B4-BE49-F238E27FC236}">
              <a16:creationId xmlns:a16="http://schemas.microsoft.com/office/drawing/2014/main" id="{7F342ECD-CDFD-4DBE-BCDC-4D57A2FEAB13}"/>
            </a:ext>
          </a:extLst>
        </xdr:cNvPr>
        <xdr:cNvSpPr/>
      </xdr:nvSpPr>
      <xdr:spPr>
        <a:xfrm>
          <a:off x="8699500" y="1068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97155</xdr:rowOff>
    </xdr:from>
    <xdr:to>
      <xdr:col>50</xdr:col>
      <xdr:colOff>114300</xdr:colOff>
      <xdr:row>62</xdr:row>
      <xdr:rowOff>100965</xdr:rowOff>
    </xdr:to>
    <xdr:cxnSp macro="">
      <xdr:nvCxnSpPr>
        <xdr:cNvPr id="252" name="直線コネクタ 251">
          <a:extLst>
            <a:ext uri="{FF2B5EF4-FFF2-40B4-BE49-F238E27FC236}">
              <a16:creationId xmlns:a16="http://schemas.microsoft.com/office/drawing/2014/main" id="{1CFB909F-6D2A-49F4-8D62-0525A69C3258}"/>
            </a:ext>
          </a:extLst>
        </xdr:cNvPr>
        <xdr:cNvCxnSpPr/>
      </xdr:nvCxnSpPr>
      <xdr:spPr>
        <a:xfrm flipV="1">
          <a:off x="8750300" y="1072705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52070</xdr:rowOff>
    </xdr:from>
    <xdr:to>
      <xdr:col>41</xdr:col>
      <xdr:colOff>101600</xdr:colOff>
      <xdr:row>62</xdr:row>
      <xdr:rowOff>153670</xdr:rowOff>
    </xdr:to>
    <xdr:sp macro="" textlink="">
      <xdr:nvSpPr>
        <xdr:cNvPr id="253" name="楕円 252">
          <a:extLst>
            <a:ext uri="{FF2B5EF4-FFF2-40B4-BE49-F238E27FC236}">
              <a16:creationId xmlns:a16="http://schemas.microsoft.com/office/drawing/2014/main" id="{F66CD2E8-1737-4CAC-89E8-F4D094778387}"/>
            </a:ext>
          </a:extLst>
        </xdr:cNvPr>
        <xdr:cNvSpPr/>
      </xdr:nvSpPr>
      <xdr:spPr>
        <a:xfrm>
          <a:off x="7810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100965</xdr:rowOff>
    </xdr:from>
    <xdr:to>
      <xdr:col>45</xdr:col>
      <xdr:colOff>177800</xdr:colOff>
      <xdr:row>62</xdr:row>
      <xdr:rowOff>102870</xdr:rowOff>
    </xdr:to>
    <xdr:cxnSp macro="">
      <xdr:nvCxnSpPr>
        <xdr:cNvPr id="254" name="直線コネクタ 253">
          <a:extLst>
            <a:ext uri="{FF2B5EF4-FFF2-40B4-BE49-F238E27FC236}">
              <a16:creationId xmlns:a16="http://schemas.microsoft.com/office/drawing/2014/main" id="{98165C24-AA57-4EF6-98A5-63F1A280777B}"/>
            </a:ext>
          </a:extLst>
        </xdr:cNvPr>
        <xdr:cNvCxnSpPr/>
      </xdr:nvCxnSpPr>
      <xdr:spPr>
        <a:xfrm flipV="1">
          <a:off x="7861300" y="1073086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55880</xdr:rowOff>
    </xdr:from>
    <xdr:to>
      <xdr:col>36</xdr:col>
      <xdr:colOff>165100</xdr:colOff>
      <xdr:row>62</xdr:row>
      <xdr:rowOff>157480</xdr:rowOff>
    </xdr:to>
    <xdr:sp macro="" textlink="">
      <xdr:nvSpPr>
        <xdr:cNvPr id="255" name="楕円 254">
          <a:extLst>
            <a:ext uri="{FF2B5EF4-FFF2-40B4-BE49-F238E27FC236}">
              <a16:creationId xmlns:a16="http://schemas.microsoft.com/office/drawing/2014/main" id="{31625796-1F76-4EE7-93BE-B9DF96BB1E15}"/>
            </a:ext>
          </a:extLst>
        </xdr:cNvPr>
        <xdr:cNvSpPr/>
      </xdr:nvSpPr>
      <xdr:spPr>
        <a:xfrm>
          <a:off x="6921500" y="1068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102870</xdr:rowOff>
    </xdr:from>
    <xdr:to>
      <xdr:col>41</xdr:col>
      <xdr:colOff>50800</xdr:colOff>
      <xdr:row>62</xdr:row>
      <xdr:rowOff>106680</xdr:rowOff>
    </xdr:to>
    <xdr:cxnSp macro="">
      <xdr:nvCxnSpPr>
        <xdr:cNvPr id="256" name="直線コネクタ 255">
          <a:extLst>
            <a:ext uri="{FF2B5EF4-FFF2-40B4-BE49-F238E27FC236}">
              <a16:creationId xmlns:a16="http://schemas.microsoft.com/office/drawing/2014/main" id="{75386E7D-546D-4FBA-9CCF-811E0019B559}"/>
            </a:ext>
          </a:extLst>
        </xdr:cNvPr>
        <xdr:cNvCxnSpPr/>
      </xdr:nvCxnSpPr>
      <xdr:spPr>
        <a:xfrm flipV="1">
          <a:off x="6972300" y="107327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144797</xdr:rowOff>
    </xdr:from>
    <xdr:ext cx="469744" cy="259045"/>
    <xdr:sp macro="" textlink="">
      <xdr:nvSpPr>
        <xdr:cNvPr id="257" name="n_1aveValue【体育館・プール】&#10;一人当たり面積">
          <a:extLst>
            <a:ext uri="{FF2B5EF4-FFF2-40B4-BE49-F238E27FC236}">
              <a16:creationId xmlns:a16="http://schemas.microsoft.com/office/drawing/2014/main" id="{EAE0078F-49D5-443B-922F-F2B3188F69E8}"/>
            </a:ext>
          </a:extLst>
        </xdr:cNvPr>
        <xdr:cNvSpPr txBox="1"/>
      </xdr:nvSpPr>
      <xdr:spPr>
        <a:xfrm>
          <a:off x="939172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150512</xdr:rowOff>
    </xdr:from>
    <xdr:ext cx="469744" cy="259045"/>
    <xdr:sp macro="" textlink="">
      <xdr:nvSpPr>
        <xdr:cNvPr id="258" name="n_2aveValue【体育館・プール】&#10;一人当たり面積">
          <a:extLst>
            <a:ext uri="{FF2B5EF4-FFF2-40B4-BE49-F238E27FC236}">
              <a16:creationId xmlns:a16="http://schemas.microsoft.com/office/drawing/2014/main" id="{1287AE19-CD8A-4009-94C4-F24E3157B1BE}"/>
            </a:ext>
          </a:extLst>
        </xdr:cNvPr>
        <xdr:cNvSpPr txBox="1"/>
      </xdr:nvSpPr>
      <xdr:spPr>
        <a:xfrm>
          <a:off x="8515427" y="1078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144797</xdr:rowOff>
    </xdr:from>
    <xdr:ext cx="469744" cy="259045"/>
    <xdr:sp macro="" textlink="">
      <xdr:nvSpPr>
        <xdr:cNvPr id="259" name="n_3aveValue【体育館・プール】&#10;一人当たり面積">
          <a:extLst>
            <a:ext uri="{FF2B5EF4-FFF2-40B4-BE49-F238E27FC236}">
              <a16:creationId xmlns:a16="http://schemas.microsoft.com/office/drawing/2014/main" id="{FCA71363-AD6B-453B-AFAA-54915A0BBB7A}"/>
            </a:ext>
          </a:extLst>
        </xdr:cNvPr>
        <xdr:cNvSpPr txBox="1"/>
      </xdr:nvSpPr>
      <xdr:spPr>
        <a:xfrm>
          <a:off x="762642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162577</xdr:rowOff>
    </xdr:from>
    <xdr:ext cx="469744" cy="259045"/>
    <xdr:sp macro="" textlink="">
      <xdr:nvSpPr>
        <xdr:cNvPr id="260" name="n_4aveValue【体育館・プール】&#10;一人当たり面積">
          <a:extLst>
            <a:ext uri="{FF2B5EF4-FFF2-40B4-BE49-F238E27FC236}">
              <a16:creationId xmlns:a16="http://schemas.microsoft.com/office/drawing/2014/main" id="{ACB67332-BC05-41F9-B546-8CBD048D4D32}"/>
            </a:ext>
          </a:extLst>
        </xdr:cNvPr>
        <xdr:cNvSpPr txBox="1"/>
      </xdr:nvSpPr>
      <xdr:spPr>
        <a:xfrm>
          <a:off x="6737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164482</xdr:rowOff>
    </xdr:from>
    <xdr:ext cx="469744" cy="259045"/>
    <xdr:sp macro="" textlink="">
      <xdr:nvSpPr>
        <xdr:cNvPr id="261" name="n_1mainValue【体育館・プール】&#10;一人当たり面積">
          <a:extLst>
            <a:ext uri="{FF2B5EF4-FFF2-40B4-BE49-F238E27FC236}">
              <a16:creationId xmlns:a16="http://schemas.microsoft.com/office/drawing/2014/main" id="{B8CB5A59-22B6-4E71-AE89-C3CF4DEB0F85}"/>
            </a:ext>
          </a:extLst>
        </xdr:cNvPr>
        <xdr:cNvSpPr txBox="1"/>
      </xdr:nvSpPr>
      <xdr:spPr>
        <a:xfrm>
          <a:off x="9391727" y="10451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168292</xdr:rowOff>
    </xdr:from>
    <xdr:ext cx="469744" cy="259045"/>
    <xdr:sp macro="" textlink="">
      <xdr:nvSpPr>
        <xdr:cNvPr id="262" name="n_2mainValue【体育館・プール】&#10;一人当たり面積">
          <a:extLst>
            <a:ext uri="{FF2B5EF4-FFF2-40B4-BE49-F238E27FC236}">
              <a16:creationId xmlns:a16="http://schemas.microsoft.com/office/drawing/2014/main" id="{365D841C-DD11-4044-8A51-DF62B27B3094}"/>
            </a:ext>
          </a:extLst>
        </xdr:cNvPr>
        <xdr:cNvSpPr txBox="1"/>
      </xdr:nvSpPr>
      <xdr:spPr>
        <a:xfrm>
          <a:off x="8515427" y="10455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170197</xdr:rowOff>
    </xdr:from>
    <xdr:ext cx="469744" cy="259045"/>
    <xdr:sp macro="" textlink="">
      <xdr:nvSpPr>
        <xdr:cNvPr id="263" name="n_3mainValue【体育館・プール】&#10;一人当たり面積">
          <a:extLst>
            <a:ext uri="{FF2B5EF4-FFF2-40B4-BE49-F238E27FC236}">
              <a16:creationId xmlns:a16="http://schemas.microsoft.com/office/drawing/2014/main" id="{2A28126F-E9B6-4382-BC0D-7486E8DD8633}"/>
            </a:ext>
          </a:extLst>
        </xdr:cNvPr>
        <xdr:cNvSpPr txBox="1"/>
      </xdr:nvSpPr>
      <xdr:spPr>
        <a:xfrm>
          <a:off x="7626427" y="1045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148607</xdr:rowOff>
    </xdr:from>
    <xdr:ext cx="469744" cy="259045"/>
    <xdr:sp macro="" textlink="">
      <xdr:nvSpPr>
        <xdr:cNvPr id="264" name="n_4mainValue【体育館・プール】&#10;一人当たり面積">
          <a:extLst>
            <a:ext uri="{FF2B5EF4-FFF2-40B4-BE49-F238E27FC236}">
              <a16:creationId xmlns:a16="http://schemas.microsoft.com/office/drawing/2014/main" id="{BB48B16B-B1F8-44BD-89C9-1BD8BA27E1B4}"/>
            </a:ext>
          </a:extLst>
        </xdr:cNvPr>
        <xdr:cNvSpPr txBox="1"/>
      </xdr:nvSpPr>
      <xdr:spPr>
        <a:xfrm>
          <a:off x="6737427" y="1077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E889AA1-E876-43FE-9F9D-407DFB1744A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FD83BEDB-D720-4D09-A679-99FBE747C83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957520FA-CAB4-4F81-8474-0376D21570E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D8E95573-18A7-445F-BBF0-8C24B949BF5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D8CC412B-F4AF-49A0-AEA8-A79A3B22F87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2BC8C974-5BF0-4487-AA2A-D679057975F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738FCB49-0472-4164-85CB-43259C14C37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C3C5C5BA-D41D-4EB8-A448-748305D2306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B08065A2-9F9C-4314-9001-9D4868391AC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22B5C5E0-92A8-4992-9CF8-83C64A13E05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6FA0E9E6-DE28-4AE3-B724-4D4DE48E48E3}"/>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C73BB890-6D8B-44FD-8057-96FEDEE9419B}"/>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D689D14E-E2AC-413A-B666-F73C34854E99}"/>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ACC7D082-64C5-4715-98C6-D98A845F8BEE}"/>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6583E3F9-90FE-4C2F-BB7F-EBFA1659C4AA}"/>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FE9D34E8-865F-4F84-B4AB-AE3A621F957E}"/>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E8563089-EB36-4E5A-A90D-B3448EED5942}"/>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A19BBD94-3F47-43E7-B460-55E2FD28F52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ED655A72-145D-460E-9E47-3CC9AA0DFBC1}"/>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263F9D53-5CF2-4D84-A54E-573378486D4B}"/>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2256ED42-CCC7-4515-8A4D-6B13C26C4D75}"/>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7B9F8FFE-9EB8-4AF6-895A-928C3CE9D2CE}"/>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3F019D96-7687-4EF4-9F1C-43CD6FCA5423}"/>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id="{07E5D60A-001E-40A4-A466-406CD9D1200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66675</xdr:rowOff>
    </xdr:from>
    <xdr:to>
      <xdr:col>24</xdr:col>
      <xdr:colOff>62865</xdr:colOff>
      <xdr:row>86</xdr:row>
      <xdr:rowOff>114300</xdr:rowOff>
    </xdr:to>
    <xdr:cxnSp macro="">
      <xdr:nvCxnSpPr>
        <xdr:cNvPr id="289" name="直線コネクタ 288">
          <a:extLst>
            <a:ext uri="{FF2B5EF4-FFF2-40B4-BE49-F238E27FC236}">
              <a16:creationId xmlns:a16="http://schemas.microsoft.com/office/drawing/2014/main" id="{C7093DF4-99B3-46C7-8B45-FC884A2A722F}"/>
            </a:ext>
          </a:extLst>
        </xdr:cNvPr>
        <xdr:cNvCxnSpPr/>
      </xdr:nvCxnSpPr>
      <xdr:spPr>
        <a:xfrm flipV="1">
          <a:off x="4634865" y="13268325"/>
          <a:ext cx="0" cy="1590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0" name="【福祉施設】&#10;有形固定資産減価償却率最小値テキスト">
          <a:extLst>
            <a:ext uri="{FF2B5EF4-FFF2-40B4-BE49-F238E27FC236}">
              <a16:creationId xmlns:a16="http://schemas.microsoft.com/office/drawing/2014/main" id="{30390DDE-A737-48DB-8D81-05692AD94523}"/>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1" name="直線コネクタ 290">
          <a:extLst>
            <a:ext uri="{FF2B5EF4-FFF2-40B4-BE49-F238E27FC236}">
              <a16:creationId xmlns:a16="http://schemas.microsoft.com/office/drawing/2014/main" id="{2A83EA02-C83D-44CA-A48C-C2FCAD4234D5}"/>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13352</xdr:rowOff>
    </xdr:from>
    <xdr:ext cx="405111" cy="259045"/>
    <xdr:sp macro="" textlink="">
      <xdr:nvSpPr>
        <xdr:cNvPr id="292" name="【福祉施設】&#10;有形固定資産減価償却率最大値テキスト">
          <a:extLst>
            <a:ext uri="{FF2B5EF4-FFF2-40B4-BE49-F238E27FC236}">
              <a16:creationId xmlns:a16="http://schemas.microsoft.com/office/drawing/2014/main" id="{0AAA0396-A65C-4A36-BCE1-51DCF7B236A3}"/>
            </a:ext>
          </a:extLst>
        </xdr:cNvPr>
        <xdr:cNvSpPr txBox="1"/>
      </xdr:nvSpPr>
      <xdr:spPr>
        <a:xfrm>
          <a:off x="4673600" y="1304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66675</xdr:rowOff>
    </xdr:from>
    <xdr:to>
      <xdr:col>24</xdr:col>
      <xdr:colOff>152400</xdr:colOff>
      <xdr:row>77</xdr:row>
      <xdr:rowOff>66675</xdr:rowOff>
    </xdr:to>
    <xdr:cxnSp macro="">
      <xdr:nvCxnSpPr>
        <xdr:cNvPr id="293" name="直線コネクタ 292">
          <a:extLst>
            <a:ext uri="{FF2B5EF4-FFF2-40B4-BE49-F238E27FC236}">
              <a16:creationId xmlns:a16="http://schemas.microsoft.com/office/drawing/2014/main" id="{FBC7F679-92F8-4908-B3CD-DA4B67A52950}"/>
            </a:ext>
          </a:extLst>
        </xdr:cNvPr>
        <xdr:cNvCxnSpPr/>
      </xdr:nvCxnSpPr>
      <xdr:spPr>
        <a:xfrm>
          <a:off x="4546600" y="1326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23513</xdr:rowOff>
    </xdr:from>
    <xdr:ext cx="405111" cy="259045"/>
    <xdr:sp macro="" textlink="">
      <xdr:nvSpPr>
        <xdr:cNvPr id="294" name="【福祉施設】&#10;有形固定資産減価償却率平均値テキスト">
          <a:extLst>
            <a:ext uri="{FF2B5EF4-FFF2-40B4-BE49-F238E27FC236}">
              <a16:creationId xmlns:a16="http://schemas.microsoft.com/office/drawing/2014/main" id="{BEBB0CBC-BB05-4309-A0F2-4096AF63810D}"/>
            </a:ext>
          </a:extLst>
        </xdr:cNvPr>
        <xdr:cNvSpPr txBox="1"/>
      </xdr:nvSpPr>
      <xdr:spPr>
        <a:xfrm>
          <a:off x="4673600" y="139109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636</xdr:rowOff>
    </xdr:from>
    <xdr:to>
      <xdr:col>24</xdr:col>
      <xdr:colOff>114300</xdr:colOff>
      <xdr:row>82</xdr:row>
      <xdr:rowOff>102236</xdr:rowOff>
    </xdr:to>
    <xdr:sp macro="" textlink="">
      <xdr:nvSpPr>
        <xdr:cNvPr id="295" name="フローチャート: 判断 294">
          <a:extLst>
            <a:ext uri="{FF2B5EF4-FFF2-40B4-BE49-F238E27FC236}">
              <a16:creationId xmlns:a16="http://schemas.microsoft.com/office/drawing/2014/main" id="{55C90053-7475-432A-BBE9-DB71ADEBA98F}"/>
            </a:ext>
          </a:extLst>
        </xdr:cNvPr>
        <xdr:cNvSpPr/>
      </xdr:nvSpPr>
      <xdr:spPr>
        <a:xfrm>
          <a:off x="4584700" y="140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153036</xdr:rowOff>
    </xdr:from>
    <xdr:to>
      <xdr:col>20</xdr:col>
      <xdr:colOff>38100</xdr:colOff>
      <xdr:row>82</xdr:row>
      <xdr:rowOff>83186</xdr:rowOff>
    </xdr:to>
    <xdr:sp macro="" textlink="">
      <xdr:nvSpPr>
        <xdr:cNvPr id="296" name="フローチャート: 判断 295">
          <a:extLst>
            <a:ext uri="{FF2B5EF4-FFF2-40B4-BE49-F238E27FC236}">
              <a16:creationId xmlns:a16="http://schemas.microsoft.com/office/drawing/2014/main" id="{085FBD23-B2B2-4744-9F69-B1D6B2C68935}"/>
            </a:ext>
          </a:extLst>
        </xdr:cNvPr>
        <xdr:cNvSpPr/>
      </xdr:nvSpPr>
      <xdr:spPr>
        <a:xfrm>
          <a:off x="3746500" y="1404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132080</xdr:rowOff>
    </xdr:from>
    <xdr:to>
      <xdr:col>15</xdr:col>
      <xdr:colOff>101600</xdr:colOff>
      <xdr:row>82</xdr:row>
      <xdr:rowOff>62230</xdr:rowOff>
    </xdr:to>
    <xdr:sp macro="" textlink="">
      <xdr:nvSpPr>
        <xdr:cNvPr id="297" name="フローチャート: 判断 296">
          <a:extLst>
            <a:ext uri="{FF2B5EF4-FFF2-40B4-BE49-F238E27FC236}">
              <a16:creationId xmlns:a16="http://schemas.microsoft.com/office/drawing/2014/main" id="{2A377F6E-492A-4069-BFB5-A3D1F682D393}"/>
            </a:ext>
          </a:extLst>
        </xdr:cNvPr>
        <xdr:cNvSpPr/>
      </xdr:nvSpPr>
      <xdr:spPr>
        <a:xfrm>
          <a:off x="2857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116839</xdr:rowOff>
    </xdr:from>
    <xdr:to>
      <xdr:col>10</xdr:col>
      <xdr:colOff>165100</xdr:colOff>
      <xdr:row>82</xdr:row>
      <xdr:rowOff>46989</xdr:rowOff>
    </xdr:to>
    <xdr:sp macro="" textlink="">
      <xdr:nvSpPr>
        <xdr:cNvPr id="298" name="フローチャート: 判断 297">
          <a:extLst>
            <a:ext uri="{FF2B5EF4-FFF2-40B4-BE49-F238E27FC236}">
              <a16:creationId xmlns:a16="http://schemas.microsoft.com/office/drawing/2014/main" id="{F0A9BEEE-3429-48CB-B64A-8F78F480FD51}"/>
            </a:ext>
          </a:extLst>
        </xdr:cNvPr>
        <xdr:cNvSpPr/>
      </xdr:nvSpPr>
      <xdr:spPr>
        <a:xfrm>
          <a:off x="1968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86361</xdr:rowOff>
    </xdr:from>
    <xdr:to>
      <xdr:col>6</xdr:col>
      <xdr:colOff>38100</xdr:colOff>
      <xdr:row>82</xdr:row>
      <xdr:rowOff>16511</xdr:rowOff>
    </xdr:to>
    <xdr:sp macro="" textlink="">
      <xdr:nvSpPr>
        <xdr:cNvPr id="299" name="フローチャート: 判断 298">
          <a:extLst>
            <a:ext uri="{FF2B5EF4-FFF2-40B4-BE49-F238E27FC236}">
              <a16:creationId xmlns:a16="http://schemas.microsoft.com/office/drawing/2014/main" id="{CD70A850-B07E-43E4-8E5F-2AF4B7C89EC7}"/>
            </a:ext>
          </a:extLst>
        </xdr:cNvPr>
        <xdr:cNvSpPr/>
      </xdr:nvSpPr>
      <xdr:spPr>
        <a:xfrm>
          <a:off x="10795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FDB44F88-3EC9-4516-B9FD-5B9C3EA208CA}"/>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8F10F0D3-3518-416E-A261-47F36F41F39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7A9877B7-2436-43E4-8C73-614764A3FEB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B116113B-E599-4938-9564-5D1C3DE02CEC}"/>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3BC4CD13-587B-4B9C-AD04-83D4DE83FE71}"/>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128270</xdr:rowOff>
    </xdr:from>
    <xdr:to>
      <xdr:col>24</xdr:col>
      <xdr:colOff>114300</xdr:colOff>
      <xdr:row>83</xdr:row>
      <xdr:rowOff>58420</xdr:rowOff>
    </xdr:to>
    <xdr:sp macro="" textlink="">
      <xdr:nvSpPr>
        <xdr:cNvPr id="305" name="楕円 304">
          <a:extLst>
            <a:ext uri="{FF2B5EF4-FFF2-40B4-BE49-F238E27FC236}">
              <a16:creationId xmlns:a16="http://schemas.microsoft.com/office/drawing/2014/main" id="{BFC17E67-BDA6-4E7F-9595-7974BF969FD4}"/>
            </a:ext>
          </a:extLst>
        </xdr:cNvPr>
        <xdr:cNvSpPr/>
      </xdr:nvSpPr>
      <xdr:spPr>
        <a:xfrm>
          <a:off x="4584700" y="1418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106697</xdr:rowOff>
    </xdr:from>
    <xdr:ext cx="405111" cy="259045"/>
    <xdr:sp macro="" textlink="">
      <xdr:nvSpPr>
        <xdr:cNvPr id="306" name="【福祉施設】&#10;有形固定資産減価償却率該当値テキスト">
          <a:extLst>
            <a:ext uri="{FF2B5EF4-FFF2-40B4-BE49-F238E27FC236}">
              <a16:creationId xmlns:a16="http://schemas.microsoft.com/office/drawing/2014/main" id="{24593735-3E6E-4C61-983F-5FDA8076328E}"/>
            </a:ext>
          </a:extLst>
        </xdr:cNvPr>
        <xdr:cNvSpPr txBox="1"/>
      </xdr:nvSpPr>
      <xdr:spPr>
        <a:xfrm>
          <a:off x="4673600" y="1416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88264</xdr:rowOff>
    </xdr:from>
    <xdr:to>
      <xdr:col>20</xdr:col>
      <xdr:colOff>38100</xdr:colOff>
      <xdr:row>83</xdr:row>
      <xdr:rowOff>18414</xdr:rowOff>
    </xdr:to>
    <xdr:sp macro="" textlink="">
      <xdr:nvSpPr>
        <xdr:cNvPr id="307" name="楕円 306">
          <a:extLst>
            <a:ext uri="{FF2B5EF4-FFF2-40B4-BE49-F238E27FC236}">
              <a16:creationId xmlns:a16="http://schemas.microsoft.com/office/drawing/2014/main" id="{0E259D77-3B30-4431-B503-E575DC4FA9B4}"/>
            </a:ext>
          </a:extLst>
        </xdr:cNvPr>
        <xdr:cNvSpPr/>
      </xdr:nvSpPr>
      <xdr:spPr>
        <a:xfrm>
          <a:off x="3746500" y="1414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139064</xdr:rowOff>
    </xdr:from>
    <xdr:to>
      <xdr:col>24</xdr:col>
      <xdr:colOff>63500</xdr:colOff>
      <xdr:row>83</xdr:row>
      <xdr:rowOff>7620</xdr:rowOff>
    </xdr:to>
    <xdr:cxnSp macro="">
      <xdr:nvCxnSpPr>
        <xdr:cNvPr id="308" name="直線コネクタ 307">
          <a:extLst>
            <a:ext uri="{FF2B5EF4-FFF2-40B4-BE49-F238E27FC236}">
              <a16:creationId xmlns:a16="http://schemas.microsoft.com/office/drawing/2014/main" id="{C03576D2-273D-4648-8245-34531D58FAEB}"/>
            </a:ext>
          </a:extLst>
        </xdr:cNvPr>
        <xdr:cNvCxnSpPr/>
      </xdr:nvCxnSpPr>
      <xdr:spPr>
        <a:xfrm>
          <a:off x="3797300" y="14197964"/>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52070</xdr:rowOff>
    </xdr:from>
    <xdr:to>
      <xdr:col>15</xdr:col>
      <xdr:colOff>101600</xdr:colOff>
      <xdr:row>82</xdr:row>
      <xdr:rowOff>153670</xdr:rowOff>
    </xdr:to>
    <xdr:sp macro="" textlink="">
      <xdr:nvSpPr>
        <xdr:cNvPr id="309" name="楕円 308">
          <a:extLst>
            <a:ext uri="{FF2B5EF4-FFF2-40B4-BE49-F238E27FC236}">
              <a16:creationId xmlns:a16="http://schemas.microsoft.com/office/drawing/2014/main" id="{8A90ABC9-A0F8-4A83-ADE7-6401D2D5826C}"/>
            </a:ext>
          </a:extLst>
        </xdr:cNvPr>
        <xdr:cNvSpPr/>
      </xdr:nvSpPr>
      <xdr:spPr>
        <a:xfrm>
          <a:off x="2857500" y="1411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102870</xdr:rowOff>
    </xdr:from>
    <xdr:to>
      <xdr:col>19</xdr:col>
      <xdr:colOff>177800</xdr:colOff>
      <xdr:row>82</xdr:row>
      <xdr:rowOff>139064</xdr:rowOff>
    </xdr:to>
    <xdr:cxnSp macro="">
      <xdr:nvCxnSpPr>
        <xdr:cNvPr id="310" name="直線コネクタ 309">
          <a:extLst>
            <a:ext uri="{FF2B5EF4-FFF2-40B4-BE49-F238E27FC236}">
              <a16:creationId xmlns:a16="http://schemas.microsoft.com/office/drawing/2014/main" id="{CBB5EF0E-73D0-4EEC-B7F3-717E2D105E9F}"/>
            </a:ext>
          </a:extLst>
        </xdr:cNvPr>
        <xdr:cNvCxnSpPr/>
      </xdr:nvCxnSpPr>
      <xdr:spPr>
        <a:xfrm>
          <a:off x="2908300" y="14161770"/>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116839</xdr:rowOff>
    </xdr:from>
    <xdr:to>
      <xdr:col>10</xdr:col>
      <xdr:colOff>165100</xdr:colOff>
      <xdr:row>83</xdr:row>
      <xdr:rowOff>46989</xdr:rowOff>
    </xdr:to>
    <xdr:sp macro="" textlink="">
      <xdr:nvSpPr>
        <xdr:cNvPr id="311" name="楕円 310">
          <a:extLst>
            <a:ext uri="{FF2B5EF4-FFF2-40B4-BE49-F238E27FC236}">
              <a16:creationId xmlns:a16="http://schemas.microsoft.com/office/drawing/2014/main" id="{1BEF2827-B575-48B5-BDF6-7611A3E021A4}"/>
            </a:ext>
          </a:extLst>
        </xdr:cNvPr>
        <xdr:cNvSpPr/>
      </xdr:nvSpPr>
      <xdr:spPr>
        <a:xfrm>
          <a:off x="1968500" y="1417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102870</xdr:rowOff>
    </xdr:from>
    <xdr:to>
      <xdr:col>15</xdr:col>
      <xdr:colOff>50800</xdr:colOff>
      <xdr:row>82</xdr:row>
      <xdr:rowOff>167639</xdr:rowOff>
    </xdr:to>
    <xdr:cxnSp macro="">
      <xdr:nvCxnSpPr>
        <xdr:cNvPr id="312" name="直線コネクタ 311">
          <a:extLst>
            <a:ext uri="{FF2B5EF4-FFF2-40B4-BE49-F238E27FC236}">
              <a16:creationId xmlns:a16="http://schemas.microsoft.com/office/drawing/2014/main" id="{734BC195-0723-41E1-B1E1-5AEC646ECB08}"/>
            </a:ext>
          </a:extLst>
        </xdr:cNvPr>
        <xdr:cNvCxnSpPr/>
      </xdr:nvCxnSpPr>
      <xdr:spPr>
        <a:xfrm flipV="1">
          <a:off x="2019300" y="14161770"/>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99695</xdr:rowOff>
    </xdr:from>
    <xdr:to>
      <xdr:col>6</xdr:col>
      <xdr:colOff>38100</xdr:colOff>
      <xdr:row>83</xdr:row>
      <xdr:rowOff>29845</xdr:rowOff>
    </xdr:to>
    <xdr:sp macro="" textlink="">
      <xdr:nvSpPr>
        <xdr:cNvPr id="313" name="楕円 312">
          <a:extLst>
            <a:ext uri="{FF2B5EF4-FFF2-40B4-BE49-F238E27FC236}">
              <a16:creationId xmlns:a16="http://schemas.microsoft.com/office/drawing/2014/main" id="{38399930-ED9B-40B9-B084-E22219932D16}"/>
            </a:ext>
          </a:extLst>
        </xdr:cNvPr>
        <xdr:cNvSpPr/>
      </xdr:nvSpPr>
      <xdr:spPr>
        <a:xfrm>
          <a:off x="1079500" y="1415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150495</xdr:rowOff>
    </xdr:from>
    <xdr:to>
      <xdr:col>10</xdr:col>
      <xdr:colOff>114300</xdr:colOff>
      <xdr:row>82</xdr:row>
      <xdr:rowOff>167639</xdr:rowOff>
    </xdr:to>
    <xdr:cxnSp macro="">
      <xdr:nvCxnSpPr>
        <xdr:cNvPr id="314" name="直線コネクタ 313">
          <a:extLst>
            <a:ext uri="{FF2B5EF4-FFF2-40B4-BE49-F238E27FC236}">
              <a16:creationId xmlns:a16="http://schemas.microsoft.com/office/drawing/2014/main" id="{7E56D79D-796E-4E29-8689-E18F48D1B9F5}"/>
            </a:ext>
          </a:extLst>
        </xdr:cNvPr>
        <xdr:cNvCxnSpPr/>
      </xdr:nvCxnSpPr>
      <xdr:spPr>
        <a:xfrm>
          <a:off x="1130300" y="14209395"/>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99713</xdr:rowOff>
    </xdr:from>
    <xdr:ext cx="405111" cy="259045"/>
    <xdr:sp macro="" textlink="">
      <xdr:nvSpPr>
        <xdr:cNvPr id="315" name="n_1aveValue【福祉施設】&#10;有形固定資産減価償却率">
          <a:extLst>
            <a:ext uri="{FF2B5EF4-FFF2-40B4-BE49-F238E27FC236}">
              <a16:creationId xmlns:a16="http://schemas.microsoft.com/office/drawing/2014/main" id="{DF2C40B9-0962-4B1B-A735-619A5DE2DF52}"/>
            </a:ext>
          </a:extLst>
        </xdr:cNvPr>
        <xdr:cNvSpPr txBox="1"/>
      </xdr:nvSpPr>
      <xdr:spPr>
        <a:xfrm>
          <a:off x="3582044" y="13815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78757</xdr:rowOff>
    </xdr:from>
    <xdr:ext cx="405111" cy="259045"/>
    <xdr:sp macro="" textlink="">
      <xdr:nvSpPr>
        <xdr:cNvPr id="316" name="n_2aveValue【福祉施設】&#10;有形固定資産減価償却率">
          <a:extLst>
            <a:ext uri="{FF2B5EF4-FFF2-40B4-BE49-F238E27FC236}">
              <a16:creationId xmlns:a16="http://schemas.microsoft.com/office/drawing/2014/main" id="{2D8CDA99-5B9E-4C83-9377-DAAFA6F5E477}"/>
            </a:ext>
          </a:extLst>
        </xdr:cNvPr>
        <xdr:cNvSpPr txBox="1"/>
      </xdr:nvSpPr>
      <xdr:spPr>
        <a:xfrm>
          <a:off x="2705744" y="1379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63516</xdr:rowOff>
    </xdr:from>
    <xdr:ext cx="405111" cy="259045"/>
    <xdr:sp macro="" textlink="">
      <xdr:nvSpPr>
        <xdr:cNvPr id="317" name="n_3aveValue【福祉施設】&#10;有形固定資産減価償却率">
          <a:extLst>
            <a:ext uri="{FF2B5EF4-FFF2-40B4-BE49-F238E27FC236}">
              <a16:creationId xmlns:a16="http://schemas.microsoft.com/office/drawing/2014/main" id="{1E1D8F9E-39AE-442E-BDD4-29A4EF619EFA}"/>
            </a:ext>
          </a:extLst>
        </xdr:cNvPr>
        <xdr:cNvSpPr txBox="1"/>
      </xdr:nvSpPr>
      <xdr:spPr>
        <a:xfrm>
          <a:off x="18167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33038</xdr:rowOff>
    </xdr:from>
    <xdr:ext cx="405111" cy="259045"/>
    <xdr:sp macro="" textlink="">
      <xdr:nvSpPr>
        <xdr:cNvPr id="318" name="n_4aveValue【福祉施設】&#10;有形固定資産減価償却率">
          <a:extLst>
            <a:ext uri="{FF2B5EF4-FFF2-40B4-BE49-F238E27FC236}">
              <a16:creationId xmlns:a16="http://schemas.microsoft.com/office/drawing/2014/main" id="{EDA29B41-5369-4A9E-89CC-DF00D9F7E84F}"/>
            </a:ext>
          </a:extLst>
        </xdr:cNvPr>
        <xdr:cNvSpPr txBox="1"/>
      </xdr:nvSpPr>
      <xdr:spPr>
        <a:xfrm>
          <a:off x="927744" y="1374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9541</xdr:rowOff>
    </xdr:from>
    <xdr:ext cx="405111" cy="259045"/>
    <xdr:sp macro="" textlink="">
      <xdr:nvSpPr>
        <xdr:cNvPr id="319" name="n_1mainValue【福祉施設】&#10;有形固定資産減価償却率">
          <a:extLst>
            <a:ext uri="{FF2B5EF4-FFF2-40B4-BE49-F238E27FC236}">
              <a16:creationId xmlns:a16="http://schemas.microsoft.com/office/drawing/2014/main" id="{02DEBC05-B837-4B1E-B4FB-24225E974430}"/>
            </a:ext>
          </a:extLst>
        </xdr:cNvPr>
        <xdr:cNvSpPr txBox="1"/>
      </xdr:nvSpPr>
      <xdr:spPr>
        <a:xfrm>
          <a:off x="3582044" y="1423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144797</xdr:rowOff>
    </xdr:from>
    <xdr:ext cx="405111" cy="259045"/>
    <xdr:sp macro="" textlink="">
      <xdr:nvSpPr>
        <xdr:cNvPr id="320" name="n_2mainValue【福祉施設】&#10;有形固定資産減価償却率">
          <a:extLst>
            <a:ext uri="{FF2B5EF4-FFF2-40B4-BE49-F238E27FC236}">
              <a16:creationId xmlns:a16="http://schemas.microsoft.com/office/drawing/2014/main" id="{F4785869-E444-4F07-95F5-11379C2127E1}"/>
            </a:ext>
          </a:extLst>
        </xdr:cNvPr>
        <xdr:cNvSpPr txBox="1"/>
      </xdr:nvSpPr>
      <xdr:spPr>
        <a:xfrm>
          <a:off x="2705744" y="1420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38116</xdr:rowOff>
    </xdr:from>
    <xdr:ext cx="405111" cy="259045"/>
    <xdr:sp macro="" textlink="">
      <xdr:nvSpPr>
        <xdr:cNvPr id="321" name="n_3mainValue【福祉施設】&#10;有形固定資産減価償却率">
          <a:extLst>
            <a:ext uri="{FF2B5EF4-FFF2-40B4-BE49-F238E27FC236}">
              <a16:creationId xmlns:a16="http://schemas.microsoft.com/office/drawing/2014/main" id="{6D8A0BCB-5133-4BA0-B935-FD19DFE0E5FF}"/>
            </a:ext>
          </a:extLst>
        </xdr:cNvPr>
        <xdr:cNvSpPr txBox="1"/>
      </xdr:nvSpPr>
      <xdr:spPr>
        <a:xfrm>
          <a:off x="1816744" y="1426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20972</xdr:rowOff>
    </xdr:from>
    <xdr:ext cx="405111" cy="259045"/>
    <xdr:sp macro="" textlink="">
      <xdr:nvSpPr>
        <xdr:cNvPr id="322" name="n_4mainValue【福祉施設】&#10;有形固定資産減価償却率">
          <a:extLst>
            <a:ext uri="{FF2B5EF4-FFF2-40B4-BE49-F238E27FC236}">
              <a16:creationId xmlns:a16="http://schemas.microsoft.com/office/drawing/2014/main" id="{7A48D2CF-6C81-4F5E-9D32-182FC93E73C0}"/>
            </a:ext>
          </a:extLst>
        </xdr:cNvPr>
        <xdr:cNvSpPr txBox="1"/>
      </xdr:nvSpPr>
      <xdr:spPr>
        <a:xfrm>
          <a:off x="927744" y="1425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001F5885-549B-45D7-8432-FD9D4656161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78D55440-4C31-4629-93E5-57E42520A6F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400DEE52-9AE4-42B6-811D-FAFD8F1D7AF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B20BFC99-C5C5-48C7-8E4D-692E1CC6F0D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ED730ED8-1A16-4500-9836-800C097C129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32DEA7A7-429B-4BCA-918B-A23105FE309D}"/>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5DC6474F-32DC-41A2-A8D9-04ED991123E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229CE850-9716-44FE-87E5-C4B49114C40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5317A003-1B7A-4379-9099-95FFFA33BCC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48222618-569D-4261-BDE5-472D9519D4A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D50001E7-D7B1-4E5B-A636-B7F7992678D7}"/>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CAC7490E-0D22-4C19-A3B7-4A162A54A703}"/>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70A71450-347E-4261-BF42-9BB893380E39}"/>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B557CD0D-F6BA-41CD-8103-271F7750D3E4}"/>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966CB69C-6B98-406C-94EA-A5139D06AFC2}"/>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32662243-F8ED-4199-B03A-7E1537CF9B3C}"/>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E2885669-1DC9-42F1-9DD7-60E9E744CD47}"/>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D4CFD993-41E3-4A5B-B9F7-028731D7E46A}"/>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081B188F-89BE-4823-8EF0-010440E5C2D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AFD3895E-661F-43D4-9547-80FC79A0B45F}"/>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175B239C-01BF-47BB-A54D-D1EE8052B09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51815</xdr:rowOff>
    </xdr:from>
    <xdr:to>
      <xdr:col>54</xdr:col>
      <xdr:colOff>189865</xdr:colOff>
      <xdr:row>86</xdr:row>
      <xdr:rowOff>33528</xdr:rowOff>
    </xdr:to>
    <xdr:cxnSp macro="">
      <xdr:nvCxnSpPr>
        <xdr:cNvPr id="344" name="直線コネクタ 343">
          <a:extLst>
            <a:ext uri="{FF2B5EF4-FFF2-40B4-BE49-F238E27FC236}">
              <a16:creationId xmlns:a16="http://schemas.microsoft.com/office/drawing/2014/main" id="{EF1910B1-EFA1-4901-BFD7-78C9A8D45AD8}"/>
            </a:ext>
          </a:extLst>
        </xdr:cNvPr>
        <xdr:cNvCxnSpPr/>
      </xdr:nvCxnSpPr>
      <xdr:spPr>
        <a:xfrm flipV="1">
          <a:off x="10476865" y="13424915"/>
          <a:ext cx="0" cy="1353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345" name="【福祉施設】&#10;一人当たり面積最小値テキスト">
          <a:extLst>
            <a:ext uri="{FF2B5EF4-FFF2-40B4-BE49-F238E27FC236}">
              <a16:creationId xmlns:a16="http://schemas.microsoft.com/office/drawing/2014/main" id="{27F15FE0-B4B0-44D6-8E47-CA28B1ED4F23}"/>
            </a:ext>
          </a:extLst>
        </xdr:cNvPr>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346" name="直線コネクタ 345">
          <a:extLst>
            <a:ext uri="{FF2B5EF4-FFF2-40B4-BE49-F238E27FC236}">
              <a16:creationId xmlns:a16="http://schemas.microsoft.com/office/drawing/2014/main" id="{FD26962E-4941-47FA-8501-192DFD022DCF}"/>
            </a:ext>
          </a:extLst>
        </xdr:cNvPr>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169942</xdr:rowOff>
    </xdr:from>
    <xdr:ext cx="469744" cy="259045"/>
    <xdr:sp macro="" textlink="">
      <xdr:nvSpPr>
        <xdr:cNvPr id="347" name="【福祉施設】&#10;一人当たり面積最大値テキスト">
          <a:extLst>
            <a:ext uri="{FF2B5EF4-FFF2-40B4-BE49-F238E27FC236}">
              <a16:creationId xmlns:a16="http://schemas.microsoft.com/office/drawing/2014/main" id="{0983B73E-E102-4BC1-8E9A-7774E1C697C2}"/>
            </a:ext>
          </a:extLst>
        </xdr:cNvPr>
        <xdr:cNvSpPr txBox="1"/>
      </xdr:nvSpPr>
      <xdr:spPr>
        <a:xfrm>
          <a:off x="10515600" y="13200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51815</xdr:rowOff>
    </xdr:from>
    <xdr:to>
      <xdr:col>55</xdr:col>
      <xdr:colOff>88900</xdr:colOff>
      <xdr:row>78</xdr:row>
      <xdr:rowOff>51815</xdr:rowOff>
    </xdr:to>
    <xdr:cxnSp macro="">
      <xdr:nvCxnSpPr>
        <xdr:cNvPr id="348" name="直線コネクタ 347">
          <a:extLst>
            <a:ext uri="{FF2B5EF4-FFF2-40B4-BE49-F238E27FC236}">
              <a16:creationId xmlns:a16="http://schemas.microsoft.com/office/drawing/2014/main" id="{CBDD34FB-81E4-46EA-A9FB-D86786524CF4}"/>
            </a:ext>
          </a:extLst>
        </xdr:cNvPr>
        <xdr:cNvCxnSpPr/>
      </xdr:nvCxnSpPr>
      <xdr:spPr>
        <a:xfrm>
          <a:off x="10388600" y="13424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91457</xdr:rowOff>
    </xdr:from>
    <xdr:ext cx="469744" cy="259045"/>
    <xdr:sp macro="" textlink="">
      <xdr:nvSpPr>
        <xdr:cNvPr id="349" name="【福祉施設】&#10;一人当たり面積平均値テキスト">
          <a:extLst>
            <a:ext uri="{FF2B5EF4-FFF2-40B4-BE49-F238E27FC236}">
              <a16:creationId xmlns:a16="http://schemas.microsoft.com/office/drawing/2014/main" id="{A63ADD4A-FA82-47F4-B5AB-94F347E8E1C3}"/>
            </a:ext>
          </a:extLst>
        </xdr:cNvPr>
        <xdr:cNvSpPr txBox="1"/>
      </xdr:nvSpPr>
      <xdr:spPr>
        <a:xfrm>
          <a:off x="10515600" y="14321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113030</xdr:rowOff>
    </xdr:from>
    <xdr:to>
      <xdr:col>55</xdr:col>
      <xdr:colOff>50800</xdr:colOff>
      <xdr:row>84</xdr:row>
      <xdr:rowOff>43180</xdr:rowOff>
    </xdr:to>
    <xdr:sp macro="" textlink="">
      <xdr:nvSpPr>
        <xdr:cNvPr id="350" name="フローチャート: 判断 349">
          <a:extLst>
            <a:ext uri="{FF2B5EF4-FFF2-40B4-BE49-F238E27FC236}">
              <a16:creationId xmlns:a16="http://schemas.microsoft.com/office/drawing/2014/main" id="{D19762A9-FE50-4BBE-8C18-EC44A63EAD1A}"/>
            </a:ext>
          </a:extLst>
        </xdr:cNvPr>
        <xdr:cNvSpPr/>
      </xdr:nvSpPr>
      <xdr:spPr>
        <a:xfrm>
          <a:off x="104267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117602</xdr:rowOff>
    </xdr:from>
    <xdr:to>
      <xdr:col>50</xdr:col>
      <xdr:colOff>165100</xdr:colOff>
      <xdr:row>84</xdr:row>
      <xdr:rowOff>47752</xdr:rowOff>
    </xdr:to>
    <xdr:sp macro="" textlink="">
      <xdr:nvSpPr>
        <xdr:cNvPr id="351" name="フローチャート: 判断 350">
          <a:extLst>
            <a:ext uri="{FF2B5EF4-FFF2-40B4-BE49-F238E27FC236}">
              <a16:creationId xmlns:a16="http://schemas.microsoft.com/office/drawing/2014/main" id="{522F9E76-F1E9-4284-8F8B-856E952876AB}"/>
            </a:ext>
          </a:extLst>
        </xdr:cNvPr>
        <xdr:cNvSpPr/>
      </xdr:nvSpPr>
      <xdr:spPr>
        <a:xfrm>
          <a:off x="9588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108458</xdr:rowOff>
    </xdr:from>
    <xdr:to>
      <xdr:col>46</xdr:col>
      <xdr:colOff>38100</xdr:colOff>
      <xdr:row>84</xdr:row>
      <xdr:rowOff>38608</xdr:rowOff>
    </xdr:to>
    <xdr:sp macro="" textlink="">
      <xdr:nvSpPr>
        <xdr:cNvPr id="352" name="フローチャート: 判断 351">
          <a:extLst>
            <a:ext uri="{FF2B5EF4-FFF2-40B4-BE49-F238E27FC236}">
              <a16:creationId xmlns:a16="http://schemas.microsoft.com/office/drawing/2014/main" id="{E5A17C63-5957-4EB2-AD4B-F9E9A74CAF65}"/>
            </a:ext>
          </a:extLst>
        </xdr:cNvPr>
        <xdr:cNvSpPr/>
      </xdr:nvSpPr>
      <xdr:spPr>
        <a:xfrm>
          <a:off x="8699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90170</xdr:rowOff>
    </xdr:from>
    <xdr:to>
      <xdr:col>41</xdr:col>
      <xdr:colOff>101600</xdr:colOff>
      <xdr:row>84</xdr:row>
      <xdr:rowOff>20320</xdr:rowOff>
    </xdr:to>
    <xdr:sp macro="" textlink="">
      <xdr:nvSpPr>
        <xdr:cNvPr id="353" name="フローチャート: 判断 352">
          <a:extLst>
            <a:ext uri="{FF2B5EF4-FFF2-40B4-BE49-F238E27FC236}">
              <a16:creationId xmlns:a16="http://schemas.microsoft.com/office/drawing/2014/main" id="{47919647-3FE5-4DFC-80BF-F1F4E127EEF2}"/>
            </a:ext>
          </a:extLst>
        </xdr:cNvPr>
        <xdr:cNvSpPr/>
      </xdr:nvSpPr>
      <xdr:spPr>
        <a:xfrm>
          <a:off x="7810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85598</xdr:rowOff>
    </xdr:from>
    <xdr:to>
      <xdr:col>36</xdr:col>
      <xdr:colOff>165100</xdr:colOff>
      <xdr:row>84</xdr:row>
      <xdr:rowOff>15748</xdr:rowOff>
    </xdr:to>
    <xdr:sp macro="" textlink="">
      <xdr:nvSpPr>
        <xdr:cNvPr id="354" name="フローチャート: 判断 353">
          <a:extLst>
            <a:ext uri="{FF2B5EF4-FFF2-40B4-BE49-F238E27FC236}">
              <a16:creationId xmlns:a16="http://schemas.microsoft.com/office/drawing/2014/main" id="{6A959190-A1D5-450A-88D1-0248A120FD95}"/>
            </a:ext>
          </a:extLst>
        </xdr:cNvPr>
        <xdr:cNvSpPr/>
      </xdr:nvSpPr>
      <xdr:spPr>
        <a:xfrm>
          <a:off x="6921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5B160E68-6D66-4DC0-9F49-05D848736584}"/>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7856BF32-C1D6-49F9-A87B-3EB112E7285C}"/>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120E0511-8B33-4B71-B013-41AA28DF728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E19F51E0-60EE-44A4-B74F-97119D21650A}"/>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9AD90E74-577C-4D65-9266-87E1AA328545}"/>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44450</xdr:rowOff>
    </xdr:from>
    <xdr:to>
      <xdr:col>55</xdr:col>
      <xdr:colOff>50800</xdr:colOff>
      <xdr:row>81</xdr:row>
      <xdr:rowOff>146050</xdr:rowOff>
    </xdr:to>
    <xdr:sp macro="" textlink="">
      <xdr:nvSpPr>
        <xdr:cNvPr id="360" name="楕円 359">
          <a:extLst>
            <a:ext uri="{FF2B5EF4-FFF2-40B4-BE49-F238E27FC236}">
              <a16:creationId xmlns:a16="http://schemas.microsoft.com/office/drawing/2014/main" id="{3326C649-8DAE-498A-9CCA-D32B304C961C}"/>
            </a:ext>
          </a:extLst>
        </xdr:cNvPr>
        <xdr:cNvSpPr/>
      </xdr:nvSpPr>
      <xdr:spPr>
        <a:xfrm>
          <a:off x="104267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67327</xdr:rowOff>
    </xdr:from>
    <xdr:ext cx="469744" cy="259045"/>
    <xdr:sp macro="" textlink="">
      <xdr:nvSpPr>
        <xdr:cNvPr id="361" name="【福祉施設】&#10;一人当たり面積該当値テキスト">
          <a:extLst>
            <a:ext uri="{FF2B5EF4-FFF2-40B4-BE49-F238E27FC236}">
              <a16:creationId xmlns:a16="http://schemas.microsoft.com/office/drawing/2014/main" id="{4A09BE28-9E05-4055-9299-896F220FA882}"/>
            </a:ext>
          </a:extLst>
        </xdr:cNvPr>
        <xdr:cNvSpPr txBox="1"/>
      </xdr:nvSpPr>
      <xdr:spPr>
        <a:xfrm>
          <a:off x="10515600"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49022</xdr:rowOff>
    </xdr:from>
    <xdr:to>
      <xdr:col>50</xdr:col>
      <xdr:colOff>165100</xdr:colOff>
      <xdr:row>81</xdr:row>
      <xdr:rowOff>150622</xdr:rowOff>
    </xdr:to>
    <xdr:sp macro="" textlink="">
      <xdr:nvSpPr>
        <xdr:cNvPr id="362" name="楕円 361">
          <a:extLst>
            <a:ext uri="{FF2B5EF4-FFF2-40B4-BE49-F238E27FC236}">
              <a16:creationId xmlns:a16="http://schemas.microsoft.com/office/drawing/2014/main" id="{D7507B8F-F33C-4E3F-A91D-DF9046FEE3D1}"/>
            </a:ext>
          </a:extLst>
        </xdr:cNvPr>
        <xdr:cNvSpPr/>
      </xdr:nvSpPr>
      <xdr:spPr>
        <a:xfrm>
          <a:off x="9588500" y="1393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95250</xdr:rowOff>
    </xdr:from>
    <xdr:to>
      <xdr:col>55</xdr:col>
      <xdr:colOff>0</xdr:colOff>
      <xdr:row>81</xdr:row>
      <xdr:rowOff>99822</xdr:rowOff>
    </xdr:to>
    <xdr:cxnSp macro="">
      <xdr:nvCxnSpPr>
        <xdr:cNvPr id="363" name="直線コネクタ 362">
          <a:extLst>
            <a:ext uri="{FF2B5EF4-FFF2-40B4-BE49-F238E27FC236}">
              <a16:creationId xmlns:a16="http://schemas.microsoft.com/office/drawing/2014/main" id="{AD11F9CF-D490-43F4-8464-394233634202}"/>
            </a:ext>
          </a:extLst>
        </xdr:cNvPr>
        <xdr:cNvCxnSpPr/>
      </xdr:nvCxnSpPr>
      <xdr:spPr>
        <a:xfrm flipV="1">
          <a:off x="9639300" y="1398270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58165</xdr:rowOff>
    </xdr:from>
    <xdr:to>
      <xdr:col>46</xdr:col>
      <xdr:colOff>38100</xdr:colOff>
      <xdr:row>81</xdr:row>
      <xdr:rowOff>159765</xdr:rowOff>
    </xdr:to>
    <xdr:sp macro="" textlink="">
      <xdr:nvSpPr>
        <xdr:cNvPr id="364" name="楕円 363">
          <a:extLst>
            <a:ext uri="{FF2B5EF4-FFF2-40B4-BE49-F238E27FC236}">
              <a16:creationId xmlns:a16="http://schemas.microsoft.com/office/drawing/2014/main" id="{FDEAE90D-8E04-4C43-BF7B-934ECE425A49}"/>
            </a:ext>
          </a:extLst>
        </xdr:cNvPr>
        <xdr:cNvSpPr/>
      </xdr:nvSpPr>
      <xdr:spPr>
        <a:xfrm>
          <a:off x="8699500" y="1394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99822</xdr:rowOff>
    </xdr:from>
    <xdr:to>
      <xdr:col>50</xdr:col>
      <xdr:colOff>114300</xdr:colOff>
      <xdr:row>81</xdr:row>
      <xdr:rowOff>108965</xdr:rowOff>
    </xdr:to>
    <xdr:cxnSp macro="">
      <xdr:nvCxnSpPr>
        <xdr:cNvPr id="365" name="直線コネクタ 364">
          <a:extLst>
            <a:ext uri="{FF2B5EF4-FFF2-40B4-BE49-F238E27FC236}">
              <a16:creationId xmlns:a16="http://schemas.microsoft.com/office/drawing/2014/main" id="{84935116-11C6-4689-AC8A-76382D3A7781}"/>
            </a:ext>
          </a:extLst>
        </xdr:cNvPr>
        <xdr:cNvCxnSpPr/>
      </xdr:nvCxnSpPr>
      <xdr:spPr>
        <a:xfrm flipV="1">
          <a:off x="8750300" y="13987272"/>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67311</xdr:rowOff>
    </xdr:from>
    <xdr:to>
      <xdr:col>41</xdr:col>
      <xdr:colOff>101600</xdr:colOff>
      <xdr:row>81</xdr:row>
      <xdr:rowOff>168911</xdr:rowOff>
    </xdr:to>
    <xdr:sp macro="" textlink="">
      <xdr:nvSpPr>
        <xdr:cNvPr id="366" name="楕円 365">
          <a:extLst>
            <a:ext uri="{FF2B5EF4-FFF2-40B4-BE49-F238E27FC236}">
              <a16:creationId xmlns:a16="http://schemas.microsoft.com/office/drawing/2014/main" id="{BECA0E8D-1B42-4C26-957F-4E0ABC902683}"/>
            </a:ext>
          </a:extLst>
        </xdr:cNvPr>
        <xdr:cNvSpPr/>
      </xdr:nvSpPr>
      <xdr:spPr>
        <a:xfrm>
          <a:off x="7810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108965</xdr:rowOff>
    </xdr:from>
    <xdr:to>
      <xdr:col>45</xdr:col>
      <xdr:colOff>177800</xdr:colOff>
      <xdr:row>81</xdr:row>
      <xdr:rowOff>118111</xdr:rowOff>
    </xdr:to>
    <xdr:cxnSp macro="">
      <xdr:nvCxnSpPr>
        <xdr:cNvPr id="367" name="直線コネクタ 366">
          <a:extLst>
            <a:ext uri="{FF2B5EF4-FFF2-40B4-BE49-F238E27FC236}">
              <a16:creationId xmlns:a16="http://schemas.microsoft.com/office/drawing/2014/main" id="{802D6A98-5989-4204-AF3D-9A0988C83E1B}"/>
            </a:ext>
          </a:extLst>
        </xdr:cNvPr>
        <xdr:cNvCxnSpPr/>
      </xdr:nvCxnSpPr>
      <xdr:spPr>
        <a:xfrm flipV="1">
          <a:off x="7861300" y="13996415"/>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71882</xdr:rowOff>
    </xdr:from>
    <xdr:to>
      <xdr:col>36</xdr:col>
      <xdr:colOff>165100</xdr:colOff>
      <xdr:row>82</xdr:row>
      <xdr:rowOff>2032</xdr:rowOff>
    </xdr:to>
    <xdr:sp macro="" textlink="">
      <xdr:nvSpPr>
        <xdr:cNvPr id="368" name="楕円 367">
          <a:extLst>
            <a:ext uri="{FF2B5EF4-FFF2-40B4-BE49-F238E27FC236}">
              <a16:creationId xmlns:a16="http://schemas.microsoft.com/office/drawing/2014/main" id="{CE2C0BCC-EF34-4B44-84B1-612E4E4F44C4}"/>
            </a:ext>
          </a:extLst>
        </xdr:cNvPr>
        <xdr:cNvSpPr/>
      </xdr:nvSpPr>
      <xdr:spPr>
        <a:xfrm>
          <a:off x="6921500" y="1395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118111</xdr:rowOff>
    </xdr:from>
    <xdr:to>
      <xdr:col>41</xdr:col>
      <xdr:colOff>50800</xdr:colOff>
      <xdr:row>81</xdr:row>
      <xdr:rowOff>122682</xdr:rowOff>
    </xdr:to>
    <xdr:cxnSp macro="">
      <xdr:nvCxnSpPr>
        <xdr:cNvPr id="369" name="直線コネクタ 368">
          <a:extLst>
            <a:ext uri="{FF2B5EF4-FFF2-40B4-BE49-F238E27FC236}">
              <a16:creationId xmlns:a16="http://schemas.microsoft.com/office/drawing/2014/main" id="{BC16B9F7-A164-4566-A974-61E8B135D07C}"/>
            </a:ext>
          </a:extLst>
        </xdr:cNvPr>
        <xdr:cNvCxnSpPr/>
      </xdr:nvCxnSpPr>
      <xdr:spPr>
        <a:xfrm flipV="1">
          <a:off x="6972300" y="1400556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38879</xdr:rowOff>
    </xdr:from>
    <xdr:ext cx="469744" cy="259045"/>
    <xdr:sp macro="" textlink="">
      <xdr:nvSpPr>
        <xdr:cNvPr id="370" name="n_1aveValue【福祉施設】&#10;一人当たり面積">
          <a:extLst>
            <a:ext uri="{FF2B5EF4-FFF2-40B4-BE49-F238E27FC236}">
              <a16:creationId xmlns:a16="http://schemas.microsoft.com/office/drawing/2014/main" id="{5123A7E0-8425-499A-AAB0-DEB008B527EE}"/>
            </a:ext>
          </a:extLst>
        </xdr:cNvPr>
        <xdr:cNvSpPr txBox="1"/>
      </xdr:nvSpPr>
      <xdr:spPr>
        <a:xfrm>
          <a:off x="9391727" y="1444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29735</xdr:rowOff>
    </xdr:from>
    <xdr:ext cx="469744" cy="259045"/>
    <xdr:sp macro="" textlink="">
      <xdr:nvSpPr>
        <xdr:cNvPr id="371" name="n_2aveValue【福祉施設】&#10;一人当たり面積">
          <a:extLst>
            <a:ext uri="{FF2B5EF4-FFF2-40B4-BE49-F238E27FC236}">
              <a16:creationId xmlns:a16="http://schemas.microsoft.com/office/drawing/2014/main" id="{D2BDB616-B388-4128-8117-99C3E4DC8B5A}"/>
            </a:ext>
          </a:extLst>
        </xdr:cNvPr>
        <xdr:cNvSpPr txBox="1"/>
      </xdr:nvSpPr>
      <xdr:spPr>
        <a:xfrm>
          <a:off x="85154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11447</xdr:rowOff>
    </xdr:from>
    <xdr:ext cx="469744" cy="259045"/>
    <xdr:sp macro="" textlink="">
      <xdr:nvSpPr>
        <xdr:cNvPr id="372" name="n_3aveValue【福祉施設】&#10;一人当たり面積">
          <a:extLst>
            <a:ext uri="{FF2B5EF4-FFF2-40B4-BE49-F238E27FC236}">
              <a16:creationId xmlns:a16="http://schemas.microsoft.com/office/drawing/2014/main" id="{99740974-A1B3-4F94-B46F-A6DBC4A4409F}"/>
            </a:ext>
          </a:extLst>
        </xdr:cNvPr>
        <xdr:cNvSpPr txBox="1"/>
      </xdr:nvSpPr>
      <xdr:spPr>
        <a:xfrm>
          <a:off x="7626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6875</xdr:rowOff>
    </xdr:from>
    <xdr:ext cx="469744" cy="259045"/>
    <xdr:sp macro="" textlink="">
      <xdr:nvSpPr>
        <xdr:cNvPr id="373" name="n_4aveValue【福祉施設】&#10;一人当たり面積">
          <a:extLst>
            <a:ext uri="{FF2B5EF4-FFF2-40B4-BE49-F238E27FC236}">
              <a16:creationId xmlns:a16="http://schemas.microsoft.com/office/drawing/2014/main" id="{28AE7BC8-C2AC-4729-82CA-8C7DE69A45E9}"/>
            </a:ext>
          </a:extLst>
        </xdr:cNvPr>
        <xdr:cNvSpPr txBox="1"/>
      </xdr:nvSpPr>
      <xdr:spPr>
        <a:xfrm>
          <a:off x="6737427" y="1440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167149</xdr:rowOff>
    </xdr:from>
    <xdr:ext cx="469744" cy="259045"/>
    <xdr:sp macro="" textlink="">
      <xdr:nvSpPr>
        <xdr:cNvPr id="374" name="n_1mainValue【福祉施設】&#10;一人当たり面積">
          <a:extLst>
            <a:ext uri="{FF2B5EF4-FFF2-40B4-BE49-F238E27FC236}">
              <a16:creationId xmlns:a16="http://schemas.microsoft.com/office/drawing/2014/main" id="{6C9FF462-C654-4F56-A55D-2F531660C9D6}"/>
            </a:ext>
          </a:extLst>
        </xdr:cNvPr>
        <xdr:cNvSpPr txBox="1"/>
      </xdr:nvSpPr>
      <xdr:spPr>
        <a:xfrm>
          <a:off x="9391727" y="13711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4842</xdr:rowOff>
    </xdr:from>
    <xdr:ext cx="469744" cy="259045"/>
    <xdr:sp macro="" textlink="">
      <xdr:nvSpPr>
        <xdr:cNvPr id="375" name="n_2mainValue【福祉施設】&#10;一人当たり面積">
          <a:extLst>
            <a:ext uri="{FF2B5EF4-FFF2-40B4-BE49-F238E27FC236}">
              <a16:creationId xmlns:a16="http://schemas.microsoft.com/office/drawing/2014/main" id="{23BFFD5D-48D8-4B72-9CB9-13F31A5EDF85}"/>
            </a:ext>
          </a:extLst>
        </xdr:cNvPr>
        <xdr:cNvSpPr txBox="1"/>
      </xdr:nvSpPr>
      <xdr:spPr>
        <a:xfrm>
          <a:off x="8515427" y="13720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13988</xdr:rowOff>
    </xdr:from>
    <xdr:ext cx="469744" cy="259045"/>
    <xdr:sp macro="" textlink="">
      <xdr:nvSpPr>
        <xdr:cNvPr id="376" name="n_3mainValue【福祉施設】&#10;一人当たり面積">
          <a:extLst>
            <a:ext uri="{FF2B5EF4-FFF2-40B4-BE49-F238E27FC236}">
              <a16:creationId xmlns:a16="http://schemas.microsoft.com/office/drawing/2014/main" id="{738D326C-7FEB-45FB-A472-DA1031AB850D}"/>
            </a:ext>
          </a:extLst>
        </xdr:cNvPr>
        <xdr:cNvSpPr txBox="1"/>
      </xdr:nvSpPr>
      <xdr:spPr>
        <a:xfrm>
          <a:off x="7626427" y="1372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18559</xdr:rowOff>
    </xdr:from>
    <xdr:ext cx="469744" cy="259045"/>
    <xdr:sp macro="" textlink="">
      <xdr:nvSpPr>
        <xdr:cNvPr id="377" name="n_4mainValue【福祉施設】&#10;一人当たり面積">
          <a:extLst>
            <a:ext uri="{FF2B5EF4-FFF2-40B4-BE49-F238E27FC236}">
              <a16:creationId xmlns:a16="http://schemas.microsoft.com/office/drawing/2014/main" id="{CDD2A999-7BDD-4F76-9F55-DE85AEC0F491}"/>
            </a:ext>
          </a:extLst>
        </xdr:cNvPr>
        <xdr:cNvSpPr txBox="1"/>
      </xdr:nvSpPr>
      <xdr:spPr>
        <a:xfrm>
          <a:off x="6737427" y="1373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7DFC8C90-7FF3-4648-8E4C-3C607183962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91DD3809-07C5-4248-A847-07900666DC0B}"/>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57419BAF-A0D0-45DF-B9C7-2EB2EB362D3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FC22BC7E-1861-4566-9838-C576E4C83FD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6D3F967B-5B6E-4848-A49C-4EB9CAC0FC1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F23AF06C-2FA4-4E38-A293-98EB0E5CE33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80504CF3-EA63-463B-ACE1-09A43E6A5FC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34260D1A-8535-46D0-A0F7-AC2170B8C2A7}"/>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38F2BBB2-DA06-4685-BD60-7372F291AD0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895A9824-20E7-4CCA-A98A-7121BD14318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5C8BD623-7324-459D-A7C5-0774C9D2572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4BA1907E-7707-45DA-B615-3B0FB172327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2DE1FD8F-DA60-4B35-AE01-52545C54CED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31151067-645F-4FFF-B101-83D5DA9E3AE6}"/>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53E5A1DD-517F-463C-A757-4DF3F6AE90A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DCFBB345-B1BE-4544-A8EA-6B5FDCBB12A2}"/>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C477786E-DED6-4DE9-A353-B8005428DC7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BECF47DA-3484-41FF-B2B1-4CE95240821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CBF59742-48C3-4DF5-BE74-FD6F28133FF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9F73C347-8070-4DD2-8E19-DE6BAF84FE9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E79E6479-F0A8-48AF-8DE1-00E9F8E0D77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DFFEC1A6-A582-41B0-949E-4B8E453EB1D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6806B606-83DF-4827-8EF6-4640A44D696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BC3A30D4-CF34-44D4-9F1C-85227281DD0E}"/>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C438AA45-ADC4-4CDD-AA6C-B025462385C5}"/>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C4E4F50F-55D3-41DA-B8C8-00C50DBFD31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AA8E7770-EEF4-4040-840D-9220A0F9E852}"/>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a:extLst>
            <a:ext uri="{FF2B5EF4-FFF2-40B4-BE49-F238E27FC236}">
              <a16:creationId xmlns:a16="http://schemas.microsoft.com/office/drawing/2014/main" id="{413AD97A-76DB-47F6-8A80-CA09F14F45C3}"/>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a:extLst>
            <a:ext uri="{FF2B5EF4-FFF2-40B4-BE49-F238E27FC236}">
              <a16:creationId xmlns:a16="http://schemas.microsoft.com/office/drawing/2014/main" id="{6AD1FB82-8A02-4944-9267-771A0B38DCB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a:extLst>
            <a:ext uri="{FF2B5EF4-FFF2-40B4-BE49-F238E27FC236}">
              <a16:creationId xmlns:a16="http://schemas.microsoft.com/office/drawing/2014/main" id="{423A451B-006F-4F04-A016-75A9FC41122B}"/>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a:extLst>
            <a:ext uri="{FF2B5EF4-FFF2-40B4-BE49-F238E27FC236}">
              <a16:creationId xmlns:a16="http://schemas.microsoft.com/office/drawing/2014/main" id="{C61D9E21-FE7E-4DD1-AEC5-B57EA25C5213}"/>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a:extLst>
            <a:ext uri="{FF2B5EF4-FFF2-40B4-BE49-F238E27FC236}">
              <a16:creationId xmlns:a16="http://schemas.microsoft.com/office/drawing/2014/main" id="{A421ACE5-90C7-4A2F-A3A8-CCC747D6E6CB}"/>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a:extLst>
            <a:ext uri="{FF2B5EF4-FFF2-40B4-BE49-F238E27FC236}">
              <a16:creationId xmlns:a16="http://schemas.microsoft.com/office/drawing/2014/main" id="{9D04CCA6-A8B3-498C-93ED-4BFA78F1373F}"/>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a:extLst>
            <a:ext uri="{FF2B5EF4-FFF2-40B4-BE49-F238E27FC236}">
              <a16:creationId xmlns:a16="http://schemas.microsoft.com/office/drawing/2014/main" id="{C898BD36-91F1-4EE7-898C-D94623E693EF}"/>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a:extLst>
            <a:ext uri="{FF2B5EF4-FFF2-40B4-BE49-F238E27FC236}">
              <a16:creationId xmlns:a16="http://schemas.microsoft.com/office/drawing/2014/main" id="{D4EDE7E5-176D-43C3-A715-F108447C2645}"/>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a:extLst>
            <a:ext uri="{FF2B5EF4-FFF2-40B4-BE49-F238E27FC236}">
              <a16:creationId xmlns:a16="http://schemas.microsoft.com/office/drawing/2014/main" id="{866FDF90-2077-4DA3-B0DF-12B5A1AD0663}"/>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a:extLst>
            <a:ext uri="{FF2B5EF4-FFF2-40B4-BE49-F238E27FC236}">
              <a16:creationId xmlns:a16="http://schemas.microsoft.com/office/drawing/2014/main" id="{63E77045-B5F2-40B5-9479-912DB682816F}"/>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a:extLst>
            <a:ext uri="{FF2B5EF4-FFF2-40B4-BE49-F238E27FC236}">
              <a16:creationId xmlns:a16="http://schemas.microsoft.com/office/drawing/2014/main" id="{8015928A-0723-4D66-A627-1F0FF211300C}"/>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a:extLst>
            <a:ext uri="{FF2B5EF4-FFF2-40B4-BE49-F238E27FC236}">
              <a16:creationId xmlns:a16="http://schemas.microsoft.com/office/drawing/2014/main" id="{1496F978-168E-46FB-BDC0-7CCE560AA035}"/>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a:extLst>
            <a:ext uri="{FF2B5EF4-FFF2-40B4-BE49-F238E27FC236}">
              <a16:creationId xmlns:a16="http://schemas.microsoft.com/office/drawing/2014/main" id="{A35AFC72-4FF0-4B78-9F44-4B413046EEB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一般廃棄物処理施設】&#10;有形固定資産減価償却率グラフ枠">
          <a:extLst>
            <a:ext uri="{FF2B5EF4-FFF2-40B4-BE49-F238E27FC236}">
              <a16:creationId xmlns:a16="http://schemas.microsoft.com/office/drawing/2014/main" id="{C7FF4020-AD1A-4671-804F-F0F91705D149}"/>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33746</xdr:rowOff>
    </xdr:from>
    <xdr:to>
      <xdr:col>85</xdr:col>
      <xdr:colOff>126364</xdr:colOff>
      <xdr:row>42</xdr:row>
      <xdr:rowOff>92528</xdr:rowOff>
    </xdr:to>
    <xdr:cxnSp macro="">
      <xdr:nvCxnSpPr>
        <xdr:cNvPr id="419" name="直線コネクタ 418">
          <a:extLst>
            <a:ext uri="{FF2B5EF4-FFF2-40B4-BE49-F238E27FC236}">
              <a16:creationId xmlns:a16="http://schemas.microsoft.com/office/drawing/2014/main" id="{FA616974-85AC-48F8-8846-67DDDC0581FA}"/>
            </a:ext>
          </a:extLst>
        </xdr:cNvPr>
        <xdr:cNvCxnSpPr/>
      </xdr:nvCxnSpPr>
      <xdr:spPr>
        <a:xfrm flipV="1">
          <a:off x="16318864" y="5863046"/>
          <a:ext cx="0" cy="143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0" name="【一般廃棄物処理施設】&#10;有形固定資産減価償却率最小値テキスト">
          <a:extLst>
            <a:ext uri="{FF2B5EF4-FFF2-40B4-BE49-F238E27FC236}">
              <a16:creationId xmlns:a16="http://schemas.microsoft.com/office/drawing/2014/main" id="{58485376-DBF6-43BE-A200-C5CBA7C16D05}"/>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1" name="直線コネクタ 420">
          <a:extLst>
            <a:ext uri="{FF2B5EF4-FFF2-40B4-BE49-F238E27FC236}">
              <a16:creationId xmlns:a16="http://schemas.microsoft.com/office/drawing/2014/main" id="{69D68DEF-ED97-42EE-9700-A490C64740FA}"/>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151873</xdr:rowOff>
    </xdr:from>
    <xdr:ext cx="405111" cy="259045"/>
    <xdr:sp macro="" textlink="">
      <xdr:nvSpPr>
        <xdr:cNvPr id="422" name="【一般廃棄物処理施設】&#10;有形固定資産減価償却率最大値テキスト">
          <a:extLst>
            <a:ext uri="{FF2B5EF4-FFF2-40B4-BE49-F238E27FC236}">
              <a16:creationId xmlns:a16="http://schemas.microsoft.com/office/drawing/2014/main" id="{01FC7257-2011-4661-9754-96A5A6B54E7C}"/>
            </a:ext>
          </a:extLst>
        </xdr:cNvPr>
        <xdr:cNvSpPr txBox="1"/>
      </xdr:nvSpPr>
      <xdr:spPr>
        <a:xfrm>
          <a:off x="16357600" y="5638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33746</xdr:rowOff>
    </xdr:from>
    <xdr:to>
      <xdr:col>86</xdr:col>
      <xdr:colOff>25400</xdr:colOff>
      <xdr:row>34</xdr:row>
      <xdr:rowOff>33746</xdr:rowOff>
    </xdr:to>
    <xdr:cxnSp macro="">
      <xdr:nvCxnSpPr>
        <xdr:cNvPr id="423" name="直線コネクタ 422">
          <a:extLst>
            <a:ext uri="{FF2B5EF4-FFF2-40B4-BE49-F238E27FC236}">
              <a16:creationId xmlns:a16="http://schemas.microsoft.com/office/drawing/2014/main" id="{B8616F46-17B8-4925-AD43-C22B8EA3272E}"/>
            </a:ext>
          </a:extLst>
        </xdr:cNvPr>
        <xdr:cNvCxnSpPr/>
      </xdr:nvCxnSpPr>
      <xdr:spPr>
        <a:xfrm>
          <a:off x="16230600" y="586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70774</xdr:rowOff>
    </xdr:from>
    <xdr:ext cx="405111" cy="259045"/>
    <xdr:sp macro="" textlink="">
      <xdr:nvSpPr>
        <xdr:cNvPr id="424" name="【一般廃棄物処理施設】&#10;有形固定資産減価償却率平均値テキスト">
          <a:extLst>
            <a:ext uri="{FF2B5EF4-FFF2-40B4-BE49-F238E27FC236}">
              <a16:creationId xmlns:a16="http://schemas.microsoft.com/office/drawing/2014/main" id="{1BC2F4F2-954E-4EA8-8F02-8976FCB35F34}"/>
            </a:ext>
          </a:extLst>
        </xdr:cNvPr>
        <xdr:cNvSpPr txBox="1"/>
      </xdr:nvSpPr>
      <xdr:spPr>
        <a:xfrm>
          <a:off x="16357600" y="65858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92347</xdr:rowOff>
    </xdr:from>
    <xdr:to>
      <xdr:col>85</xdr:col>
      <xdr:colOff>177800</xdr:colOff>
      <xdr:row>39</xdr:row>
      <xdr:rowOff>22497</xdr:rowOff>
    </xdr:to>
    <xdr:sp macro="" textlink="">
      <xdr:nvSpPr>
        <xdr:cNvPr id="425" name="フローチャート: 判断 424">
          <a:extLst>
            <a:ext uri="{FF2B5EF4-FFF2-40B4-BE49-F238E27FC236}">
              <a16:creationId xmlns:a16="http://schemas.microsoft.com/office/drawing/2014/main" id="{BBDE7AF4-A23D-4E02-976C-5715801DABEA}"/>
            </a:ext>
          </a:extLst>
        </xdr:cNvPr>
        <xdr:cNvSpPr/>
      </xdr:nvSpPr>
      <xdr:spPr>
        <a:xfrm>
          <a:off x="16268700" y="66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128270</xdr:rowOff>
    </xdr:from>
    <xdr:to>
      <xdr:col>81</xdr:col>
      <xdr:colOff>101600</xdr:colOff>
      <xdr:row>39</xdr:row>
      <xdr:rowOff>58420</xdr:rowOff>
    </xdr:to>
    <xdr:sp macro="" textlink="">
      <xdr:nvSpPr>
        <xdr:cNvPr id="426" name="フローチャート: 判断 425">
          <a:extLst>
            <a:ext uri="{FF2B5EF4-FFF2-40B4-BE49-F238E27FC236}">
              <a16:creationId xmlns:a16="http://schemas.microsoft.com/office/drawing/2014/main" id="{72319EB6-44C6-4CB3-9E6E-2F6CE3EF88C1}"/>
            </a:ext>
          </a:extLst>
        </xdr:cNvPr>
        <xdr:cNvSpPr/>
      </xdr:nvSpPr>
      <xdr:spPr>
        <a:xfrm>
          <a:off x="15430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128270</xdr:rowOff>
    </xdr:from>
    <xdr:to>
      <xdr:col>76</xdr:col>
      <xdr:colOff>165100</xdr:colOff>
      <xdr:row>39</xdr:row>
      <xdr:rowOff>58420</xdr:rowOff>
    </xdr:to>
    <xdr:sp macro="" textlink="">
      <xdr:nvSpPr>
        <xdr:cNvPr id="427" name="フローチャート: 判断 426">
          <a:extLst>
            <a:ext uri="{FF2B5EF4-FFF2-40B4-BE49-F238E27FC236}">
              <a16:creationId xmlns:a16="http://schemas.microsoft.com/office/drawing/2014/main" id="{1F54872E-6E41-46F9-8D4A-6BD8FE4018CA}"/>
            </a:ext>
          </a:extLst>
        </xdr:cNvPr>
        <xdr:cNvSpPr/>
      </xdr:nvSpPr>
      <xdr:spPr>
        <a:xfrm>
          <a:off x="14541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108676</xdr:rowOff>
    </xdr:from>
    <xdr:to>
      <xdr:col>72</xdr:col>
      <xdr:colOff>38100</xdr:colOff>
      <xdr:row>39</xdr:row>
      <xdr:rowOff>38826</xdr:rowOff>
    </xdr:to>
    <xdr:sp macro="" textlink="">
      <xdr:nvSpPr>
        <xdr:cNvPr id="428" name="フローチャート: 判断 427">
          <a:extLst>
            <a:ext uri="{FF2B5EF4-FFF2-40B4-BE49-F238E27FC236}">
              <a16:creationId xmlns:a16="http://schemas.microsoft.com/office/drawing/2014/main" id="{A12FE446-B7C0-44B3-AA0C-87D3ABD3C842}"/>
            </a:ext>
          </a:extLst>
        </xdr:cNvPr>
        <xdr:cNvSpPr/>
      </xdr:nvSpPr>
      <xdr:spPr>
        <a:xfrm>
          <a:off x="13652500" y="662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102144</xdr:rowOff>
    </xdr:from>
    <xdr:to>
      <xdr:col>67</xdr:col>
      <xdr:colOff>101600</xdr:colOff>
      <xdr:row>39</xdr:row>
      <xdr:rowOff>32294</xdr:rowOff>
    </xdr:to>
    <xdr:sp macro="" textlink="">
      <xdr:nvSpPr>
        <xdr:cNvPr id="429" name="フローチャート: 判断 428">
          <a:extLst>
            <a:ext uri="{FF2B5EF4-FFF2-40B4-BE49-F238E27FC236}">
              <a16:creationId xmlns:a16="http://schemas.microsoft.com/office/drawing/2014/main" id="{C258F7B3-43A7-4FED-8F1F-45537E31F756}"/>
            </a:ext>
          </a:extLst>
        </xdr:cNvPr>
        <xdr:cNvSpPr/>
      </xdr:nvSpPr>
      <xdr:spPr>
        <a:xfrm>
          <a:off x="12763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68AC53D3-E422-473E-8B99-819FA7E9B08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CCEE5E4E-07AC-4709-A395-5F02F34D9DC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7E14B835-28D3-4691-9F2F-24532F8D384A}"/>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4289C9BC-F952-46B8-85EB-AD49A8BC5656}"/>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79110CC2-2EE1-45D0-AD67-F1D9C50462D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154396</xdr:rowOff>
    </xdr:from>
    <xdr:to>
      <xdr:col>85</xdr:col>
      <xdr:colOff>177800</xdr:colOff>
      <xdr:row>34</xdr:row>
      <xdr:rowOff>84546</xdr:rowOff>
    </xdr:to>
    <xdr:sp macro="" textlink="">
      <xdr:nvSpPr>
        <xdr:cNvPr id="435" name="楕円 434">
          <a:extLst>
            <a:ext uri="{FF2B5EF4-FFF2-40B4-BE49-F238E27FC236}">
              <a16:creationId xmlns:a16="http://schemas.microsoft.com/office/drawing/2014/main" id="{7CB83347-1AEB-46AE-858B-4E921243B337}"/>
            </a:ext>
          </a:extLst>
        </xdr:cNvPr>
        <xdr:cNvSpPr/>
      </xdr:nvSpPr>
      <xdr:spPr>
        <a:xfrm>
          <a:off x="16268700" y="581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107423</xdr:rowOff>
    </xdr:from>
    <xdr:ext cx="405111" cy="259045"/>
    <xdr:sp macro="" textlink="">
      <xdr:nvSpPr>
        <xdr:cNvPr id="436" name="【一般廃棄物処理施設】&#10;有形固定資産減価償却率該当値テキスト">
          <a:extLst>
            <a:ext uri="{FF2B5EF4-FFF2-40B4-BE49-F238E27FC236}">
              <a16:creationId xmlns:a16="http://schemas.microsoft.com/office/drawing/2014/main" id="{F5C8B51F-9E88-4793-AD2B-AB13FDC3B87A}"/>
            </a:ext>
          </a:extLst>
        </xdr:cNvPr>
        <xdr:cNvSpPr txBox="1"/>
      </xdr:nvSpPr>
      <xdr:spPr>
        <a:xfrm>
          <a:off x="16357600" y="5765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69487</xdr:rowOff>
    </xdr:from>
    <xdr:to>
      <xdr:col>81</xdr:col>
      <xdr:colOff>101600</xdr:colOff>
      <xdr:row>38</xdr:row>
      <xdr:rowOff>171087</xdr:rowOff>
    </xdr:to>
    <xdr:sp macro="" textlink="">
      <xdr:nvSpPr>
        <xdr:cNvPr id="437" name="楕円 436">
          <a:extLst>
            <a:ext uri="{FF2B5EF4-FFF2-40B4-BE49-F238E27FC236}">
              <a16:creationId xmlns:a16="http://schemas.microsoft.com/office/drawing/2014/main" id="{EC2A17FB-A5FE-4207-9B95-8C54D9BFA390}"/>
            </a:ext>
          </a:extLst>
        </xdr:cNvPr>
        <xdr:cNvSpPr/>
      </xdr:nvSpPr>
      <xdr:spPr>
        <a:xfrm>
          <a:off x="15430500" y="658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33746</xdr:rowOff>
    </xdr:from>
    <xdr:to>
      <xdr:col>85</xdr:col>
      <xdr:colOff>127000</xdr:colOff>
      <xdr:row>38</xdr:row>
      <xdr:rowOff>120287</xdr:rowOff>
    </xdr:to>
    <xdr:cxnSp macro="">
      <xdr:nvCxnSpPr>
        <xdr:cNvPr id="438" name="直線コネクタ 437">
          <a:extLst>
            <a:ext uri="{FF2B5EF4-FFF2-40B4-BE49-F238E27FC236}">
              <a16:creationId xmlns:a16="http://schemas.microsoft.com/office/drawing/2014/main" id="{65430376-5525-4D37-91BF-A3B5D03C3866}"/>
            </a:ext>
          </a:extLst>
        </xdr:cNvPr>
        <xdr:cNvCxnSpPr/>
      </xdr:nvCxnSpPr>
      <xdr:spPr>
        <a:xfrm flipV="1">
          <a:off x="15481300" y="5863046"/>
          <a:ext cx="838200" cy="772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27033</xdr:rowOff>
    </xdr:from>
    <xdr:to>
      <xdr:col>76</xdr:col>
      <xdr:colOff>165100</xdr:colOff>
      <xdr:row>38</xdr:row>
      <xdr:rowOff>128633</xdr:rowOff>
    </xdr:to>
    <xdr:sp macro="" textlink="">
      <xdr:nvSpPr>
        <xdr:cNvPr id="439" name="楕円 438">
          <a:extLst>
            <a:ext uri="{FF2B5EF4-FFF2-40B4-BE49-F238E27FC236}">
              <a16:creationId xmlns:a16="http://schemas.microsoft.com/office/drawing/2014/main" id="{F0C5F812-221F-4F9A-AC3F-0EA09392D665}"/>
            </a:ext>
          </a:extLst>
        </xdr:cNvPr>
        <xdr:cNvSpPr/>
      </xdr:nvSpPr>
      <xdr:spPr>
        <a:xfrm>
          <a:off x="14541500" y="654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77833</xdr:rowOff>
    </xdr:from>
    <xdr:to>
      <xdr:col>81</xdr:col>
      <xdr:colOff>50800</xdr:colOff>
      <xdr:row>38</xdr:row>
      <xdr:rowOff>120287</xdr:rowOff>
    </xdr:to>
    <xdr:cxnSp macro="">
      <xdr:nvCxnSpPr>
        <xdr:cNvPr id="440" name="直線コネクタ 439">
          <a:extLst>
            <a:ext uri="{FF2B5EF4-FFF2-40B4-BE49-F238E27FC236}">
              <a16:creationId xmlns:a16="http://schemas.microsoft.com/office/drawing/2014/main" id="{B499E024-6965-4E07-BA5F-727406304F58}"/>
            </a:ext>
          </a:extLst>
        </xdr:cNvPr>
        <xdr:cNvCxnSpPr/>
      </xdr:nvCxnSpPr>
      <xdr:spPr>
        <a:xfrm>
          <a:off x="14592300" y="6592933"/>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154396</xdr:rowOff>
    </xdr:from>
    <xdr:to>
      <xdr:col>72</xdr:col>
      <xdr:colOff>38100</xdr:colOff>
      <xdr:row>38</xdr:row>
      <xdr:rowOff>84545</xdr:rowOff>
    </xdr:to>
    <xdr:sp macro="" textlink="">
      <xdr:nvSpPr>
        <xdr:cNvPr id="441" name="楕円 440">
          <a:extLst>
            <a:ext uri="{FF2B5EF4-FFF2-40B4-BE49-F238E27FC236}">
              <a16:creationId xmlns:a16="http://schemas.microsoft.com/office/drawing/2014/main" id="{5B74207D-CE08-4D79-BB8A-2B7578236F5B}"/>
            </a:ext>
          </a:extLst>
        </xdr:cNvPr>
        <xdr:cNvSpPr/>
      </xdr:nvSpPr>
      <xdr:spPr>
        <a:xfrm>
          <a:off x="13652500" y="64980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33746</xdr:rowOff>
    </xdr:from>
    <xdr:to>
      <xdr:col>76</xdr:col>
      <xdr:colOff>114300</xdr:colOff>
      <xdr:row>38</xdr:row>
      <xdr:rowOff>77833</xdr:rowOff>
    </xdr:to>
    <xdr:cxnSp macro="">
      <xdr:nvCxnSpPr>
        <xdr:cNvPr id="442" name="直線コネクタ 441">
          <a:extLst>
            <a:ext uri="{FF2B5EF4-FFF2-40B4-BE49-F238E27FC236}">
              <a16:creationId xmlns:a16="http://schemas.microsoft.com/office/drawing/2014/main" id="{487FB401-EA94-4146-A1AF-F904D4AD3F17}"/>
            </a:ext>
          </a:extLst>
        </xdr:cNvPr>
        <xdr:cNvCxnSpPr/>
      </xdr:nvCxnSpPr>
      <xdr:spPr>
        <a:xfrm>
          <a:off x="13703300" y="654884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108676</xdr:rowOff>
    </xdr:from>
    <xdr:to>
      <xdr:col>67</xdr:col>
      <xdr:colOff>101600</xdr:colOff>
      <xdr:row>38</xdr:row>
      <xdr:rowOff>38826</xdr:rowOff>
    </xdr:to>
    <xdr:sp macro="" textlink="">
      <xdr:nvSpPr>
        <xdr:cNvPr id="443" name="楕円 442">
          <a:extLst>
            <a:ext uri="{FF2B5EF4-FFF2-40B4-BE49-F238E27FC236}">
              <a16:creationId xmlns:a16="http://schemas.microsoft.com/office/drawing/2014/main" id="{B07574EE-E1BB-458F-BE25-3A9C2BDD1F4B}"/>
            </a:ext>
          </a:extLst>
        </xdr:cNvPr>
        <xdr:cNvSpPr/>
      </xdr:nvSpPr>
      <xdr:spPr>
        <a:xfrm>
          <a:off x="12763500" y="645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159476</xdr:rowOff>
    </xdr:from>
    <xdr:to>
      <xdr:col>71</xdr:col>
      <xdr:colOff>177800</xdr:colOff>
      <xdr:row>38</xdr:row>
      <xdr:rowOff>33746</xdr:rowOff>
    </xdr:to>
    <xdr:cxnSp macro="">
      <xdr:nvCxnSpPr>
        <xdr:cNvPr id="444" name="直線コネクタ 443">
          <a:extLst>
            <a:ext uri="{FF2B5EF4-FFF2-40B4-BE49-F238E27FC236}">
              <a16:creationId xmlns:a16="http://schemas.microsoft.com/office/drawing/2014/main" id="{66A0F002-4F69-4C84-8258-9B191FDAF278}"/>
            </a:ext>
          </a:extLst>
        </xdr:cNvPr>
        <xdr:cNvCxnSpPr/>
      </xdr:nvCxnSpPr>
      <xdr:spPr>
        <a:xfrm>
          <a:off x="12814300" y="650312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49547</xdr:rowOff>
    </xdr:from>
    <xdr:ext cx="405111" cy="259045"/>
    <xdr:sp macro="" textlink="">
      <xdr:nvSpPr>
        <xdr:cNvPr id="445" name="n_1aveValue【一般廃棄物処理施設】&#10;有形固定資産減価償却率">
          <a:extLst>
            <a:ext uri="{FF2B5EF4-FFF2-40B4-BE49-F238E27FC236}">
              <a16:creationId xmlns:a16="http://schemas.microsoft.com/office/drawing/2014/main" id="{07FAAC7B-5FEF-41B3-85B1-D4B8765BF302}"/>
            </a:ext>
          </a:extLst>
        </xdr:cNvPr>
        <xdr:cNvSpPr txBox="1"/>
      </xdr:nvSpPr>
      <xdr:spPr>
        <a:xfrm>
          <a:off x="15266044"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49547</xdr:rowOff>
    </xdr:from>
    <xdr:ext cx="405111" cy="259045"/>
    <xdr:sp macro="" textlink="">
      <xdr:nvSpPr>
        <xdr:cNvPr id="446" name="n_2aveValue【一般廃棄物処理施設】&#10;有形固定資産減価償却率">
          <a:extLst>
            <a:ext uri="{FF2B5EF4-FFF2-40B4-BE49-F238E27FC236}">
              <a16:creationId xmlns:a16="http://schemas.microsoft.com/office/drawing/2014/main" id="{7575905B-0D0A-49DE-AB82-E9DCE84CE6CC}"/>
            </a:ext>
          </a:extLst>
        </xdr:cNvPr>
        <xdr:cNvSpPr txBox="1"/>
      </xdr:nvSpPr>
      <xdr:spPr>
        <a:xfrm>
          <a:off x="14389744"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29953</xdr:rowOff>
    </xdr:from>
    <xdr:ext cx="405111" cy="259045"/>
    <xdr:sp macro="" textlink="">
      <xdr:nvSpPr>
        <xdr:cNvPr id="447" name="n_3aveValue【一般廃棄物処理施設】&#10;有形固定資産減価償却率">
          <a:extLst>
            <a:ext uri="{FF2B5EF4-FFF2-40B4-BE49-F238E27FC236}">
              <a16:creationId xmlns:a16="http://schemas.microsoft.com/office/drawing/2014/main" id="{981512C4-43C3-4E4C-A2AA-EF4CB6B0F914}"/>
            </a:ext>
          </a:extLst>
        </xdr:cNvPr>
        <xdr:cNvSpPr txBox="1"/>
      </xdr:nvSpPr>
      <xdr:spPr>
        <a:xfrm>
          <a:off x="13500744" y="671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23421</xdr:rowOff>
    </xdr:from>
    <xdr:ext cx="405111" cy="259045"/>
    <xdr:sp macro="" textlink="">
      <xdr:nvSpPr>
        <xdr:cNvPr id="448" name="n_4aveValue【一般廃棄物処理施設】&#10;有形固定資産減価償却率">
          <a:extLst>
            <a:ext uri="{FF2B5EF4-FFF2-40B4-BE49-F238E27FC236}">
              <a16:creationId xmlns:a16="http://schemas.microsoft.com/office/drawing/2014/main" id="{DD579454-DA6C-4580-966A-A5EE61847BD9}"/>
            </a:ext>
          </a:extLst>
        </xdr:cNvPr>
        <xdr:cNvSpPr txBox="1"/>
      </xdr:nvSpPr>
      <xdr:spPr>
        <a:xfrm>
          <a:off x="126117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16164</xdr:rowOff>
    </xdr:from>
    <xdr:ext cx="405111" cy="259045"/>
    <xdr:sp macro="" textlink="">
      <xdr:nvSpPr>
        <xdr:cNvPr id="449" name="n_1mainValue【一般廃棄物処理施設】&#10;有形固定資産減価償却率">
          <a:extLst>
            <a:ext uri="{FF2B5EF4-FFF2-40B4-BE49-F238E27FC236}">
              <a16:creationId xmlns:a16="http://schemas.microsoft.com/office/drawing/2014/main" id="{02F096DF-AF68-455A-8D52-668D1A9CF271}"/>
            </a:ext>
          </a:extLst>
        </xdr:cNvPr>
        <xdr:cNvSpPr txBox="1"/>
      </xdr:nvSpPr>
      <xdr:spPr>
        <a:xfrm>
          <a:off x="15266044" y="635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145160</xdr:rowOff>
    </xdr:from>
    <xdr:ext cx="405111" cy="259045"/>
    <xdr:sp macro="" textlink="">
      <xdr:nvSpPr>
        <xdr:cNvPr id="450" name="n_2mainValue【一般廃棄物処理施設】&#10;有形固定資産減価償却率">
          <a:extLst>
            <a:ext uri="{FF2B5EF4-FFF2-40B4-BE49-F238E27FC236}">
              <a16:creationId xmlns:a16="http://schemas.microsoft.com/office/drawing/2014/main" id="{D7DAB64E-828B-4CE1-9127-FAB4CACF64B6}"/>
            </a:ext>
          </a:extLst>
        </xdr:cNvPr>
        <xdr:cNvSpPr txBox="1"/>
      </xdr:nvSpPr>
      <xdr:spPr>
        <a:xfrm>
          <a:off x="14389744" y="631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101073</xdr:rowOff>
    </xdr:from>
    <xdr:ext cx="405111" cy="259045"/>
    <xdr:sp macro="" textlink="">
      <xdr:nvSpPr>
        <xdr:cNvPr id="451" name="n_3mainValue【一般廃棄物処理施設】&#10;有形固定資産減価償却率">
          <a:extLst>
            <a:ext uri="{FF2B5EF4-FFF2-40B4-BE49-F238E27FC236}">
              <a16:creationId xmlns:a16="http://schemas.microsoft.com/office/drawing/2014/main" id="{C6E424BB-3272-4596-8415-B15606870A2B}"/>
            </a:ext>
          </a:extLst>
        </xdr:cNvPr>
        <xdr:cNvSpPr txBox="1"/>
      </xdr:nvSpPr>
      <xdr:spPr>
        <a:xfrm>
          <a:off x="13500744" y="627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55353</xdr:rowOff>
    </xdr:from>
    <xdr:ext cx="405111" cy="259045"/>
    <xdr:sp macro="" textlink="">
      <xdr:nvSpPr>
        <xdr:cNvPr id="452" name="n_4mainValue【一般廃棄物処理施設】&#10;有形固定資産減価償却率">
          <a:extLst>
            <a:ext uri="{FF2B5EF4-FFF2-40B4-BE49-F238E27FC236}">
              <a16:creationId xmlns:a16="http://schemas.microsoft.com/office/drawing/2014/main" id="{ADCAF9BE-1E04-49AB-86FC-7B5D1E965416}"/>
            </a:ext>
          </a:extLst>
        </xdr:cNvPr>
        <xdr:cNvSpPr txBox="1"/>
      </xdr:nvSpPr>
      <xdr:spPr>
        <a:xfrm>
          <a:off x="12611744" y="622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id="{D5E5CCA1-EDF4-4E2F-86A1-A65F12AE8B4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id="{C9E4505B-C140-4542-8B07-948DCE75051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id="{AE3E029B-19C1-441A-BAC1-14CB4ACBB34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id="{4CA90491-C21A-4AE9-9976-60F5A8A366BB}"/>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id="{ED5C412C-24F8-4588-9588-C1A543E587D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id="{DC20F389-757A-46ED-BBAA-3390D0CA6F8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id="{D40F0D48-775C-4F6B-8AFA-0AA6846B883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id="{B8D5111E-546A-48EC-95F7-55C5B2F6CB8C}"/>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id="{81F454E4-F658-4203-BCF5-931759A146E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456D3AA8-5EB2-4EE1-8C92-4CE2A4DE23A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a:extLst>
            <a:ext uri="{FF2B5EF4-FFF2-40B4-BE49-F238E27FC236}">
              <a16:creationId xmlns:a16="http://schemas.microsoft.com/office/drawing/2014/main" id="{D65E7CBF-F369-46C3-9D38-0C80C8B45B14}"/>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4" name="テキスト ボックス 463">
          <a:extLst>
            <a:ext uri="{FF2B5EF4-FFF2-40B4-BE49-F238E27FC236}">
              <a16:creationId xmlns:a16="http://schemas.microsoft.com/office/drawing/2014/main" id="{06E92552-7F78-4549-9E73-9C36AD7341E4}"/>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a:extLst>
            <a:ext uri="{FF2B5EF4-FFF2-40B4-BE49-F238E27FC236}">
              <a16:creationId xmlns:a16="http://schemas.microsoft.com/office/drawing/2014/main" id="{E4A9E764-E998-4EA0-A851-A49BB50B871B}"/>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6" name="テキスト ボックス 465">
          <a:extLst>
            <a:ext uri="{FF2B5EF4-FFF2-40B4-BE49-F238E27FC236}">
              <a16:creationId xmlns:a16="http://schemas.microsoft.com/office/drawing/2014/main" id="{228574A8-A495-4651-9046-55643B5A9A0E}"/>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a:extLst>
            <a:ext uri="{FF2B5EF4-FFF2-40B4-BE49-F238E27FC236}">
              <a16:creationId xmlns:a16="http://schemas.microsoft.com/office/drawing/2014/main" id="{92BE0435-3834-44B5-9F8F-150D2A4461BC}"/>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68" name="テキスト ボックス 467">
          <a:extLst>
            <a:ext uri="{FF2B5EF4-FFF2-40B4-BE49-F238E27FC236}">
              <a16:creationId xmlns:a16="http://schemas.microsoft.com/office/drawing/2014/main" id="{AD67DD62-5266-4B33-9DF1-722650224C7D}"/>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a:extLst>
            <a:ext uri="{FF2B5EF4-FFF2-40B4-BE49-F238E27FC236}">
              <a16:creationId xmlns:a16="http://schemas.microsoft.com/office/drawing/2014/main" id="{37CAE7F9-9B60-4814-BCE6-03E93FA27352}"/>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0" name="テキスト ボックス 469">
          <a:extLst>
            <a:ext uri="{FF2B5EF4-FFF2-40B4-BE49-F238E27FC236}">
              <a16:creationId xmlns:a16="http://schemas.microsoft.com/office/drawing/2014/main" id="{4CBC1573-8AD1-40F2-BC59-6D412B7AA5C4}"/>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91636D54-C8C5-4347-8013-5FA080FBB573}"/>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2" name="テキスト ボックス 471">
          <a:extLst>
            <a:ext uri="{FF2B5EF4-FFF2-40B4-BE49-F238E27FC236}">
              <a16:creationId xmlns:a16="http://schemas.microsoft.com/office/drawing/2014/main" id="{FD5AF1C3-4B29-498D-B7D8-861CC6C5F869}"/>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一般廃棄物処理施設】&#10;一人当たり有形固定資産（償却資産）額グラフ枠">
          <a:extLst>
            <a:ext uri="{FF2B5EF4-FFF2-40B4-BE49-F238E27FC236}">
              <a16:creationId xmlns:a16="http://schemas.microsoft.com/office/drawing/2014/main" id="{6CFE0170-4827-49BF-9F07-9858E40EFE7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78614</xdr:rowOff>
    </xdr:from>
    <xdr:to>
      <xdr:col>116</xdr:col>
      <xdr:colOff>62864</xdr:colOff>
      <xdr:row>41</xdr:row>
      <xdr:rowOff>133272</xdr:rowOff>
    </xdr:to>
    <xdr:cxnSp macro="">
      <xdr:nvCxnSpPr>
        <xdr:cNvPr id="474" name="直線コネクタ 473">
          <a:extLst>
            <a:ext uri="{FF2B5EF4-FFF2-40B4-BE49-F238E27FC236}">
              <a16:creationId xmlns:a16="http://schemas.microsoft.com/office/drawing/2014/main" id="{058337C8-CFE5-453D-B946-C67F4660B808}"/>
            </a:ext>
          </a:extLst>
        </xdr:cNvPr>
        <xdr:cNvCxnSpPr/>
      </xdr:nvCxnSpPr>
      <xdr:spPr>
        <a:xfrm flipV="1">
          <a:off x="22160864" y="5907914"/>
          <a:ext cx="0" cy="1254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137099</xdr:rowOff>
    </xdr:from>
    <xdr:ext cx="313932" cy="259045"/>
    <xdr:sp macro="" textlink="">
      <xdr:nvSpPr>
        <xdr:cNvPr id="475" name="【一般廃棄物処理施設】&#10;一人当たり有形固定資産（償却資産）額最小値テキスト">
          <a:extLst>
            <a:ext uri="{FF2B5EF4-FFF2-40B4-BE49-F238E27FC236}">
              <a16:creationId xmlns:a16="http://schemas.microsoft.com/office/drawing/2014/main" id="{7D933D78-B2B1-423B-969D-3C027E3F54EA}"/>
            </a:ext>
          </a:extLst>
        </xdr:cNvPr>
        <xdr:cNvSpPr txBox="1"/>
      </xdr:nvSpPr>
      <xdr:spPr>
        <a:xfrm>
          <a:off x="22199600" y="71665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133272</xdr:rowOff>
    </xdr:from>
    <xdr:to>
      <xdr:col>116</xdr:col>
      <xdr:colOff>152400</xdr:colOff>
      <xdr:row>41</xdr:row>
      <xdr:rowOff>133272</xdr:rowOff>
    </xdr:to>
    <xdr:cxnSp macro="">
      <xdr:nvCxnSpPr>
        <xdr:cNvPr id="476" name="直線コネクタ 475">
          <a:extLst>
            <a:ext uri="{FF2B5EF4-FFF2-40B4-BE49-F238E27FC236}">
              <a16:creationId xmlns:a16="http://schemas.microsoft.com/office/drawing/2014/main" id="{69970B57-8F7B-46B2-8106-FDE0462368D1}"/>
            </a:ext>
          </a:extLst>
        </xdr:cNvPr>
        <xdr:cNvCxnSpPr/>
      </xdr:nvCxnSpPr>
      <xdr:spPr>
        <a:xfrm>
          <a:off x="22072600" y="716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25291</xdr:rowOff>
    </xdr:from>
    <xdr:ext cx="599010" cy="259045"/>
    <xdr:sp macro="" textlink="">
      <xdr:nvSpPr>
        <xdr:cNvPr id="477" name="【一般廃棄物処理施設】&#10;一人当たり有形固定資産（償却資産）額最大値テキスト">
          <a:extLst>
            <a:ext uri="{FF2B5EF4-FFF2-40B4-BE49-F238E27FC236}">
              <a16:creationId xmlns:a16="http://schemas.microsoft.com/office/drawing/2014/main" id="{4E19D963-1C5F-4C70-B5DB-A78ED242D585}"/>
            </a:ext>
          </a:extLst>
        </xdr:cNvPr>
        <xdr:cNvSpPr txBox="1"/>
      </xdr:nvSpPr>
      <xdr:spPr>
        <a:xfrm>
          <a:off x="22199600" y="5683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78614</xdr:rowOff>
    </xdr:from>
    <xdr:to>
      <xdr:col>116</xdr:col>
      <xdr:colOff>152400</xdr:colOff>
      <xdr:row>34</xdr:row>
      <xdr:rowOff>78614</xdr:rowOff>
    </xdr:to>
    <xdr:cxnSp macro="">
      <xdr:nvCxnSpPr>
        <xdr:cNvPr id="478" name="直線コネクタ 477">
          <a:extLst>
            <a:ext uri="{FF2B5EF4-FFF2-40B4-BE49-F238E27FC236}">
              <a16:creationId xmlns:a16="http://schemas.microsoft.com/office/drawing/2014/main" id="{340808C6-9FAA-4C23-8CC0-8C09388E3BDB}"/>
            </a:ext>
          </a:extLst>
        </xdr:cNvPr>
        <xdr:cNvCxnSpPr/>
      </xdr:nvCxnSpPr>
      <xdr:spPr>
        <a:xfrm>
          <a:off x="22072600" y="590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67374</xdr:rowOff>
    </xdr:from>
    <xdr:ext cx="534377" cy="259045"/>
    <xdr:sp macro="" textlink="">
      <xdr:nvSpPr>
        <xdr:cNvPr id="479" name="【一般廃棄物処理施設】&#10;一人当たり有形固定資産（償却資産）額平均値テキスト">
          <a:extLst>
            <a:ext uri="{FF2B5EF4-FFF2-40B4-BE49-F238E27FC236}">
              <a16:creationId xmlns:a16="http://schemas.microsoft.com/office/drawing/2014/main" id="{E0B13DAD-09BE-49CB-8DC8-646799854B99}"/>
            </a:ext>
          </a:extLst>
        </xdr:cNvPr>
        <xdr:cNvSpPr txBox="1"/>
      </xdr:nvSpPr>
      <xdr:spPr>
        <a:xfrm>
          <a:off x="22199600" y="65824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44497</xdr:rowOff>
    </xdr:from>
    <xdr:to>
      <xdr:col>116</xdr:col>
      <xdr:colOff>114300</xdr:colOff>
      <xdr:row>39</xdr:row>
      <xdr:rowOff>146097</xdr:rowOff>
    </xdr:to>
    <xdr:sp macro="" textlink="">
      <xdr:nvSpPr>
        <xdr:cNvPr id="480" name="フローチャート: 判断 479">
          <a:extLst>
            <a:ext uri="{FF2B5EF4-FFF2-40B4-BE49-F238E27FC236}">
              <a16:creationId xmlns:a16="http://schemas.microsoft.com/office/drawing/2014/main" id="{1FF71893-37C2-4600-A59B-2258AAF79A16}"/>
            </a:ext>
          </a:extLst>
        </xdr:cNvPr>
        <xdr:cNvSpPr/>
      </xdr:nvSpPr>
      <xdr:spPr>
        <a:xfrm>
          <a:off x="22110700" y="673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75180</xdr:rowOff>
    </xdr:from>
    <xdr:to>
      <xdr:col>112</xdr:col>
      <xdr:colOff>38100</xdr:colOff>
      <xdr:row>40</xdr:row>
      <xdr:rowOff>5330</xdr:rowOff>
    </xdr:to>
    <xdr:sp macro="" textlink="">
      <xdr:nvSpPr>
        <xdr:cNvPr id="481" name="フローチャート: 判断 480">
          <a:extLst>
            <a:ext uri="{FF2B5EF4-FFF2-40B4-BE49-F238E27FC236}">
              <a16:creationId xmlns:a16="http://schemas.microsoft.com/office/drawing/2014/main" id="{33ED6F27-1932-4D86-9EAA-7B1BF1A04596}"/>
            </a:ext>
          </a:extLst>
        </xdr:cNvPr>
        <xdr:cNvSpPr/>
      </xdr:nvSpPr>
      <xdr:spPr>
        <a:xfrm>
          <a:off x="21272500" y="676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72373</xdr:rowOff>
    </xdr:from>
    <xdr:to>
      <xdr:col>107</xdr:col>
      <xdr:colOff>101600</xdr:colOff>
      <xdr:row>40</xdr:row>
      <xdr:rowOff>2523</xdr:rowOff>
    </xdr:to>
    <xdr:sp macro="" textlink="">
      <xdr:nvSpPr>
        <xdr:cNvPr id="482" name="フローチャート: 判断 481">
          <a:extLst>
            <a:ext uri="{FF2B5EF4-FFF2-40B4-BE49-F238E27FC236}">
              <a16:creationId xmlns:a16="http://schemas.microsoft.com/office/drawing/2014/main" id="{C0D88B43-450C-4AD0-A95B-3A55240B7E53}"/>
            </a:ext>
          </a:extLst>
        </xdr:cNvPr>
        <xdr:cNvSpPr/>
      </xdr:nvSpPr>
      <xdr:spPr>
        <a:xfrm>
          <a:off x="20383500" y="675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95850</xdr:rowOff>
    </xdr:from>
    <xdr:to>
      <xdr:col>102</xdr:col>
      <xdr:colOff>165100</xdr:colOff>
      <xdr:row>40</xdr:row>
      <xdr:rowOff>26000</xdr:rowOff>
    </xdr:to>
    <xdr:sp macro="" textlink="">
      <xdr:nvSpPr>
        <xdr:cNvPr id="483" name="フローチャート: 判断 482">
          <a:extLst>
            <a:ext uri="{FF2B5EF4-FFF2-40B4-BE49-F238E27FC236}">
              <a16:creationId xmlns:a16="http://schemas.microsoft.com/office/drawing/2014/main" id="{B2EDB106-5250-4A46-A94A-E338EC8B3664}"/>
            </a:ext>
          </a:extLst>
        </xdr:cNvPr>
        <xdr:cNvSpPr/>
      </xdr:nvSpPr>
      <xdr:spPr>
        <a:xfrm>
          <a:off x="19494500" y="678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99786</xdr:rowOff>
    </xdr:from>
    <xdr:to>
      <xdr:col>98</xdr:col>
      <xdr:colOff>38100</xdr:colOff>
      <xdr:row>40</xdr:row>
      <xdr:rowOff>29936</xdr:rowOff>
    </xdr:to>
    <xdr:sp macro="" textlink="">
      <xdr:nvSpPr>
        <xdr:cNvPr id="484" name="フローチャート: 判断 483">
          <a:extLst>
            <a:ext uri="{FF2B5EF4-FFF2-40B4-BE49-F238E27FC236}">
              <a16:creationId xmlns:a16="http://schemas.microsoft.com/office/drawing/2014/main" id="{76E40AD4-260F-4FBB-A1D9-9784313EA8DB}"/>
            </a:ext>
          </a:extLst>
        </xdr:cNvPr>
        <xdr:cNvSpPr/>
      </xdr:nvSpPr>
      <xdr:spPr>
        <a:xfrm>
          <a:off x="18605500" y="678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EB07AA7E-29B0-42DC-AEFE-7A9AF963E8D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73B03F8F-BF10-4A30-A372-8A9A760B732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A90B7A21-B12E-45B9-8152-F084375A3A85}"/>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C7377B59-B8C1-4D6D-8B67-CA17AF7E511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750A30A9-AC1C-4EA3-B4D5-322224CD16C9}"/>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167191</xdr:rowOff>
    </xdr:from>
    <xdr:to>
      <xdr:col>116</xdr:col>
      <xdr:colOff>114300</xdr:colOff>
      <xdr:row>40</xdr:row>
      <xdr:rowOff>97341</xdr:rowOff>
    </xdr:to>
    <xdr:sp macro="" textlink="">
      <xdr:nvSpPr>
        <xdr:cNvPr id="490" name="楕円 489">
          <a:extLst>
            <a:ext uri="{FF2B5EF4-FFF2-40B4-BE49-F238E27FC236}">
              <a16:creationId xmlns:a16="http://schemas.microsoft.com/office/drawing/2014/main" id="{51E4DC7B-32E8-4871-A519-B5501695B682}"/>
            </a:ext>
          </a:extLst>
        </xdr:cNvPr>
        <xdr:cNvSpPr/>
      </xdr:nvSpPr>
      <xdr:spPr>
        <a:xfrm>
          <a:off x="22110700" y="685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145618</xdr:rowOff>
    </xdr:from>
    <xdr:ext cx="534377" cy="259045"/>
    <xdr:sp macro="" textlink="">
      <xdr:nvSpPr>
        <xdr:cNvPr id="491" name="【一般廃棄物処理施設】&#10;一人当たり有形固定資産（償却資産）額該当値テキスト">
          <a:extLst>
            <a:ext uri="{FF2B5EF4-FFF2-40B4-BE49-F238E27FC236}">
              <a16:creationId xmlns:a16="http://schemas.microsoft.com/office/drawing/2014/main" id="{5FF630C3-A27F-44A9-8074-7A694C43224D}"/>
            </a:ext>
          </a:extLst>
        </xdr:cNvPr>
        <xdr:cNvSpPr txBox="1"/>
      </xdr:nvSpPr>
      <xdr:spPr>
        <a:xfrm>
          <a:off x="22199600" y="6832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31472</xdr:rowOff>
    </xdr:from>
    <xdr:to>
      <xdr:col>112</xdr:col>
      <xdr:colOff>38100</xdr:colOff>
      <xdr:row>41</xdr:row>
      <xdr:rowOff>133072</xdr:rowOff>
    </xdr:to>
    <xdr:sp macro="" textlink="">
      <xdr:nvSpPr>
        <xdr:cNvPr id="492" name="楕円 491">
          <a:extLst>
            <a:ext uri="{FF2B5EF4-FFF2-40B4-BE49-F238E27FC236}">
              <a16:creationId xmlns:a16="http://schemas.microsoft.com/office/drawing/2014/main" id="{18C40461-1821-4ACC-85AC-7D7332F24812}"/>
            </a:ext>
          </a:extLst>
        </xdr:cNvPr>
        <xdr:cNvSpPr/>
      </xdr:nvSpPr>
      <xdr:spPr>
        <a:xfrm>
          <a:off x="21272500" y="706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46541</xdr:rowOff>
    </xdr:from>
    <xdr:to>
      <xdr:col>116</xdr:col>
      <xdr:colOff>63500</xdr:colOff>
      <xdr:row>41</xdr:row>
      <xdr:rowOff>82272</xdr:rowOff>
    </xdr:to>
    <xdr:cxnSp macro="">
      <xdr:nvCxnSpPr>
        <xdr:cNvPr id="493" name="直線コネクタ 492">
          <a:extLst>
            <a:ext uri="{FF2B5EF4-FFF2-40B4-BE49-F238E27FC236}">
              <a16:creationId xmlns:a16="http://schemas.microsoft.com/office/drawing/2014/main" id="{584CD3FF-1C2E-480D-B816-862D49BE53EF}"/>
            </a:ext>
          </a:extLst>
        </xdr:cNvPr>
        <xdr:cNvCxnSpPr/>
      </xdr:nvCxnSpPr>
      <xdr:spPr>
        <a:xfrm flipV="1">
          <a:off x="21323300" y="6904541"/>
          <a:ext cx="838200" cy="207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31778</xdr:rowOff>
    </xdr:from>
    <xdr:to>
      <xdr:col>107</xdr:col>
      <xdr:colOff>101600</xdr:colOff>
      <xdr:row>41</xdr:row>
      <xdr:rowOff>133378</xdr:rowOff>
    </xdr:to>
    <xdr:sp macro="" textlink="">
      <xdr:nvSpPr>
        <xdr:cNvPr id="494" name="楕円 493">
          <a:extLst>
            <a:ext uri="{FF2B5EF4-FFF2-40B4-BE49-F238E27FC236}">
              <a16:creationId xmlns:a16="http://schemas.microsoft.com/office/drawing/2014/main" id="{AC5887B4-1AA2-4654-BF81-48A91F8E57D5}"/>
            </a:ext>
          </a:extLst>
        </xdr:cNvPr>
        <xdr:cNvSpPr/>
      </xdr:nvSpPr>
      <xdr:spPr>
        <a:xfrm>
          <a:off x="20383500" y="706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82272</xdr:rowOff>
    </xdr:from>
    <xdr:to>
      <xdr:col>111</xdr:col>
      <xdr:colOff>177800</xdr:colOff>
      <xdr:row>41</xdr:row>
      <xdr:rowOff>82578</xdr:rowOff>
    </xdr:to>
    <xdr:cxnSp macro="">
      <xdr:nvCxnSpPr>
        <xdr:cNvPr id="495" name="直線コネクタ 494">
          <a:extLst>
            <a:ext uri="{FF2B5EF4-FFF2-40B4-BE49-F238E27FC236}">
              <a16:creationId xmlns:a16="http://schemas.microsoft.com/office/drawing/2014/main" id="{C76427F6-3A8F-4D8F-BE3C-BE635ED3DC41}"/>
            </a:ext>
          </a:extLst>
        </xdr:cNvPr>
        <xdr:cNvCxnSpPr/>
      </xdr:nvCxnSpPr>
      <xdr:spPr>
        <a:xfrm flipV="1">
          <a:off x="20434300" y="7111722"/>
          <a:ext cx="889000" cy="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32455</xdr:rowOff>
    </xdr:from>
    <xdr:to>
      <xdr:col>102</xdr:col>
      <xdr:colOff>165100</xdr:colOff>
      <xdr:row>41</xdr:row>
      <xdr:rowOff>134055</xdr:rowOff>
    </xdr:to>
    <xdr:sp macro="" textlink="">
      <xdr:nvSpPr>
        <xdr:cNvPr id="496" name="楕円 495">
          <a:extLst>
            <a:ext uri="{FF2B5EF4-FFF2-40B4-BE49-F238E27FC236}">
              <a16:creationId xmlns:a16="http://schemas.microsoft.com/office/drawing/2014/main" id="{E6A1E6DB-D2EA-4E75-A0DC-485E11C237FC}"/>
            </a:ext>
          </a:extLst>
        </xdr:cNvPr>
        <xdr:cNvSpPr/>
      </xdr:nvSpPr>
      <xdr:spPr>
        <a:xfrm>
          <a:off x="19494500" y="706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82578</xdr:rowOff>
    </xdr:from>
    <xdr:to>
      <xdr:col>107</xdr:col>
      <xdr:colOff>50800</xdr:colOff>
      <xdr:row>41</xdr:row>
      <xdr:rowOff>83255</xdr:rowOff>
    </xdr:to>
    <xdr:cxnSp macro="">
      <xdr:nvCxnSpPr>
        <xdr:cNvPr id="497" name="直線コネクタ 496">
          <a:extLst>
            <a:ext uri="{FF2B5EF4-FFF2-40B4-BE49-F238E27FC236}">
              <a16:creationId xmlns:a16="http://schemas.microsoft.com/office/drawing/2014/main" id="{19C772ED-788E-4926-802A-EF874635B921}"/>
            </a:ext>
          </a:extLst>
        </xdr:cNvPr>
        <xdr:cNvCxnSpPr/>
      </xdr:nvCxnSpPr>
      <xdr:spPr>
        <a:xfrm flipV="1">
          <a:off x="19545300" y="7112028"/>
          <a:ext cx="889000" cy="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32638</xdr:rowOff>
    </xdr:from>
    <xdr:to>
      <xdr:col>98</xdr:col>
      <xdr:colOff>38100</xdr:colOff>
      <xdr:row>41</xdr:row>
      <xdr:rowOff>134238</xdr:rowOff>
    </xdr:to>
    <xdr:sp macro="" textlink="">
      <xdr:nvSpPr>
        <xdr:cNvPr id="498" name="楕円 497">
          <a:extLst>
            <a:ext uri="{FF2B5EF4-FFF2-40B4-BE49-F238E27FC236}">
              <a16:creationId xmlns:a16="http://schemas.microsoft.com/office/drawing/2014/main" id="{B935DE03-990C-46A7-B5BB-D1B483CE5CE3}"/>
            </a:ext>
          </a:extLst>
        </xdr:cNvPr>
        <xdr:cNvSpPr/>
      </xdr:nvSpPr>
      <xdr:spPr>
        <a:xfrm>
          <a:off x="18605500" y="706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83255</xdr:rowOff>
    </xdr:from>
    <xdr:to>
      <xdr:col>102</xdr:col>
      <xdr:colOff>114300</xdr:colOff>
      <xdr:row>41</xdr:row>
      <xdr:rowOff>83438</xdr:rowOff>
    </xdr:to>
    <xdr:cxnSp macro="">
      <xdr:nvCxnSpPr>
        <xdr:cNvPr id="499" name="直線コネクタ 498">
          <a:extLst>
            <a:ext uri="{FF2B5EF4-FFF2-40B4-BE49-F238E27FC236}">
              <a16:creationId xmlns:a16="http://schemas.microsoft.com/office/drawing/2014/main" id="{BC755D01-45D4-40BC-817C-BC5E022EC9E7}"/>
            </a:ext>
          </a:extLst>
        </xdr:cNvPr>
        <xdr:cNvCxnSpPr/>
      </xdr:nvCxnSpPr>
      <xdr:spPr>
        <a:xfrm flipV="1">
          <a:off x="18656300" y="7112705"/>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21857</xdr:rowOff>
    </xdr:from>
    <xdr:ext cx="534377" cy="259045"/>
    <xdr:sp macro="" textlink="">
      <xdr:nvSpPr>
        <xdr:cNvPr id="500" name="n_1aveValue【一般廃棄物処理施設】&#10;一人当たり有形固定資産（償却資産）額">
          <a:extLst>
            <a:ext uri="{FF2B5EF4-FFF2-40B4-BE49-F238E27FC236}">
              <a16:creationId xmlns:a16="http://schemas.microsoft.com/office/drawing/2014/main" id="{507ECF61-84C9-46AB-BC88-8C617C69222F}"/>
            </a:ext>
          </a:extLst>
        </xdr:cNvPr>
        <xdr:cNvSpPr txBox="1"/>
      </xdr:nvSpPr>
      <xdr:spPr>
        <a:xfrm>
          <a:off x="21043411" y="653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19050</xdr:rowOff>
    </xdr:from>
    <xdr:ext cx="534377" cy="259045"/>
    <xdr:sp macro="" textlink="">
      <xdr:nvSpPr>
        <xdr:cNvPr id="501" name="n_2aveValue【一般廃棄物処理施設】&#10;一人当たり有形固定資産（償却資産）額">
          <a:extLst>
            <a:ext uri="{FF2B5EF4-FFF2-40B4-BE49-F238E27FC236}">
              <a16:creationId xmlns:a16="http://schemas.microsoft.com/office/drawing/2014/main" id="{80257F83-51F0-4C2C-BC52-2A1AB9607030}"/>
            </a:ext>
          </a:extLst>
        </xdr:cNvPr>
        <xdr:cNvSpPr txBox="1"/>
      </xdr:nvSpPr>
      <xdr:spPr>
        <a:xfrm>
          <a:off x="20167111" y="653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42527</xdr:rowOff>
    </xdr:from>
    <xdr:ext cx="534377" cy="259045"/>
    <xdr:sp macro="" textlink="">
      <xdr:nvSpPr>
        <xdr:cNvPr id="502" name="n_3aveValue【一般廃棄物処理施設】&#10;一人当たり有形固定資産（償却資産）額">
          <a:extLst>
            <a:ext uri="{FF2B5EF4-FFF2-40B4-BE49-F238E27FC236}">
              <a16:creationId xmlns:a16="http://schemas.microsoft.com/office/drawing/2014/main" id="{EF116783-772F-4E5E-BD9A-CB3CA76B36EE}"/>
            </a:ext>
          </a:extLst>
        </xdr:cNvPr>
        <xdr:cNvSpPr txBox="1"/>
      </xdr:nvSpPr>
      <xdr:spPr>
        <a:xfrm>
          <a:off x="19278111" y="655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46463</xdr:rowOff>
    </xdr:from>
    <xdr:ext cx="534377" cy="259045"/>
    <xdr:sp macro="" textlink="">
      <xdr:nvSpPr>
        <xdr:cNvPr id="503" name="n_4aveValue【一般廃棄物処理施設】&#10;一人当たり有形固定資産（償却資産）額">
          <a:extLst>
            <a:ext uri="{FF2B5EF4-FFF2-40B4-BE49-F238E27FC236}">
              <a16:creationId xmlns:a16="http://schemas.microsoft.com/office/drawing/2014/main" id="{0AD484A3-DBA0-4F9E-8FA7-5257DC5BEF5B}"/>
            </a:ext>
          </a:extLst>
        </xdr:cNvPr>
        <xdr:cNvSpPr txBox="1"/>
      </xdr:nvSpPr>
      <xdr:spPr>
        <a:xfrm>
          <a:off x="18389111" y="656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124199</xdr:rowOff>
    </xdr:from>
    <xdr:ext cx="534377" cy="259045"/>
    <xdr:sp macro="" textlink="">
      <xdr:nvSpPr>
        <xdr:cNvPr id="504" name="n_1mainValue【一般廃棄物処理施設】&#10;一人当たり有形固定資産（償却資産）額">
          <a:extLst>
            <a:ext uri="{FF2B5EF4-FFF2-40B4-BE49-F238E27FC236}">
              <a16:creationId xmlns:a16="http://schemas.microsoft.com/office/drawing/2014/main" id="{4B71F376-53FF-4AFA-B927-5C73BA11F7A6}"/>
            </a:ext>
          </a:extLst>
        </xdr:cNvPr>
        <xdr:cNvSpPr txBox="1"/>
      </xdr:nvSpPr>
      <xdr:spPr>
        <a:xfrm>
          <a:off x="21043411" y="715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124505</xdr:rowOff>
    </xdr:from>
    <xdr:ext cx="534377" cy="259045"/>
    <xdr:sp macro="" textlink="">
      <xdr:nvSpPr>
        <xdr:cNvPr id="505" name="n_2mainValue【一般廃棄物処理施設】&#10;一人当たり有形固定資産（償却資産）額">
          <a:extLst>
            <a:ext uri="{FF2B5EF4-FFF2-40B4-BE49-F238E27FC236}">
              <a16:creationId xmlns:a16="http://schemas.microsoft.com/office/drawing/2014/main" id="{D46B5F5A-D20A-42B6-9398-F52ABCB3E176}"/>
            </a:ext>
          </a:extLst>
        </xdr:cNvPr>
        <xdr:cNvSpPr txBox="1"/>
      </xdr:nvSpPr>
      <xdr:spPr>
        <a:xfrm>
          <a:off x="20167111" y="7153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125182</xdr:rowOff>
    </xdr:from>
    <xdr:ext cx="534377" cy="259045"/>
    <xdr:sp macro="" textlink="">
      <xdr:nvSpPr>
        <xdr:cNvPr id="506" name="n_3mainValue【一般廃棄物処理施設】&#10;一人当たり有形固定資産（償却資産）額">
          <a:extLst>
            <a:ext uri="{FF2B5EF4-FFF2-40B4-BE49-F238E27FC236}">
              <a16:creationId xmlns:a16="http://schemas.microsoft.com/office/drawing/2014/main" id="{71C08858-10D8-47FB-94E7-B81E4FE3257A}"/>
            </a:ext>
          </a:extLst>
        </xdr:cNvPr>
        <xdr:cNvSpPr txBox="1"/>
      </xdr:nvSpPr>
      <xdr:spPr>
        <a:xfrm>
          <a:off x="19278111" y="7154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125365</xdr:rowOff>
    </xdr:from>
    <xdr:ext cx="534377" cy="259045"/>
    <xdr:sp macro="" textlink="">
      <xdr:nvSpPr>
        <xdr:cNvPr id="507" name="n_4mainValue【一般廃棄物処理施設】&#10;一人当たり有形固定資産（償却資産）額">
          <a:extLst>
            <a:ext uri="{FF2B5EF4-FFF2-40B4-BE49-F238E27FC236}">
              <a16:creationId xmlns:a16="http://schemas.microsoft.com/office/drawing/2014/main" id="{00846CDE-8FA0-4F5B-A77D-1C4332DF714F}"/>
            </a:ext>
          </a:extLst>
        </xdr:cNvPr>
        <xdr:cNvSpPr txBox="1"/>
      </xdr:nvSpPr>
      <xdr:spPr>
        <a:xfrm>
          <a:off x="18389111" y="715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9B98F747-CCA4-4C61-90F0-45667C88694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5A0EE6D3-D14C-4854-A3FB-AC6BD879C01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B3180953-79C0-4AE8-A8B9-ABCE6B6EBE2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7B70457F-FDC0-4F2F-ACF6-670CEE01C13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D8F53C06-03D3-4533-B42A-2AF8E09E223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C30C9267-5FB9-447D-A853-AB03148ABD8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852590D6-384C-4F77-AE2B-36EF37890A5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961A6C36-8436-4A78-8E02-7671BA1503C4}"/>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F3043337-7923-4576-806B-6E4CCD3F32E4}"/>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F22DACC5-A2ED-451F-B2CE-DBC1CFDDF867}"/>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7A7F6296-901E-4696-A516-1CACC429D9C7}"/>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9" name="直線コネクタ 518">
          <a:extLst>
            <a:ext uri="{FF2B5EF4-FFF2-40B4-BE49-F238E27FC236}">
              <a16:creationId xmlns:a16="http://schemas.microsoft.com/office/drawing/2014/main" id="{20636341-61F4-4C9D-93BA-0E9146D17492}"/>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0" name="テキスト ボックス 519">
          <a:extLst>
            <a:ext uri="{FF2B5EF4-FFF2-40B4-BE49-F238E27FC236}">
              <a16:creationId xmlns:a16="http://schemas.microsoft.com/office/drawing/2014/main" id="{9E2EC9FC-749B-4C16-A826-4D6EB379FB72}"/>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1" name="直線コネクタ 520">
          <a:extLst>
            <a:ext uri="{FF2B5EF4-FFF2-40B4-BE49-F238E27FC236}">
              <a16:creationId xmlns:a16="http://schemas.microsoft.com/office/drawing/2014/main" id="{2BD34DBD-90CB-4C1D-88D3-C02109D5D184}"/>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2" name="テキスト ボックス 521">
          <a:extLst>
            <a:ext uri="{FF2B5EF4-FFF2-40B4-BE49-F238E27FC236}">
              <a16:creationId xmlns:a16="http://schemas.microsoft.com/office/drawing/2014/main" id="{73D1BF10-18F6-4CD5-B46B-6A1A5DBB0C32}"/>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3" name="直線コネクタ 522">
          <a:extLst>
            <a:ext uri="{FF2B5EF4-FFF2-40B4-BE49-F238E27FC236}">
              <a16:creationId xmlns:a16="http://schemas.microsoft.com/office/drawing/2014/main" id="{519F678F-38A0-4F47-A687-AC0A4C9960F7}"/>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4" name="テキスト ボックス 523">
          <a:extLst>
            <a:ext uri="{FF2B5EF4-FFF2-40B4-BE49-F238E27FC236}">
              <a16:creationId xmlns:a16="http://schemas.microsoft.com/office/drawing/2014/main" id="{D69AE294-F9B9-4850-982D-9F04A322A15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5" name="直線コネクタ 524">
          <a:extLst>
            <a:ext uri="{FF2B5EF4-FFF2-40B4-BE49-F238E27FC236}">
              <a16:creationId xmlns:a16="http://schemas.microsoft.com/office/drawing/2014/main" id="{CA4F0223-3E4E-4C78-AABB-E31B7893BCC6}"/>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6" name="テキスト ボックス 525">
          <a:extLst>
            <a:ext uri="{FF2B5EF4-FFF2-40B4-BE49-F238E27FC236}">
              <a16:creationId xmlns:a16="http://schemas.microsoft.com/office/drawing/2014/main" id="{55ACF28F-D09D-4344-9D9C-B801B1324D72}"/>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7" name="直線コネクタ 526">
          <a:extLst>
            <a:ext uri="{FF2B5EF4-FFF2-40B4-BE49-F238E27FC236}">
              <a16:creationId xmlns:a16="http://schemas.microsoft.com/office/drawing/2014/main" id="{C71AF538-A5DA-4CD2-8956-E1C44EF6C7E7}"/>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8" name="テキスト ボックス 527">
          <a:extLst>
            <a:ext uri="{FF2B5EF4-FFF2-40B4-BE49-F238E27FC236}">
              <a16:creationId xmlns:a16="http://schemas.microsoft.com/office/drawing/2014/main" id="{6E1C094D-324C-4DF8-BD62-63DD47434C67}"/>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9" name="直線コネクタ 528">
          <a:extLst>
            <a:ext uri="{FF2B5EF4-FFF2-40B4-BE49-F238E27FC236}">
              <a16:creationId xmlns:a16="http://schemas.microsoft.com/office/drawing/2014/main" id="{F9C90F90-3987-4592-B5BC-52FA84FF283F}"/>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0" name="テキスト ボックス 529">
          <a:extLst>
            <a:ext uri="{FF2B5EF4-FFF2-40B4-BE49-F238E27FC236}">
              <a16:creationId xmlns:a16="http://schemas.microsoft.com/office/drawing/2014/main" id="{B9004AB5-0283-4FA0-A3E5-5360E4FFB252}"/>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a:extLst>
            <a:ext uri="{FF2B5EF4-FFF2-40B4-BE49-F238E27FC236}">
              <a16:creationId xmlns:a16="http://schemas.microsoft.com/office/drawing/2014/main" id="{BC549FAF-994B-402B-A81D-48A783DC4F1C}"/>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2" name="【保健センター・保健所】&#10;有形固定資産減価償却率グラフ枠">
          <a:extLst>
            <a:ext uri="{FF2B5EF4-FFF2-40B4-BE49-F238E27FC236}">
              <a16:creationId xmlns:a16="http://schemas.microsoft.com/office/drawing/2014/main" id="{F78B1D93-00ED-4B96-A70C-829D052C366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0</xdr:rowOff>
    </xdr:from>
    <xdr:to>
      <xdr:col>85</xdr:col>
      <xdr:colOff>126364</xdr:colOff>
      <xdr:row>64</xdr:row>
      <xdr:rowOff>86541</xdr:rowOff>
    </xdr:to>
    <xdr:cxnSp macro="">
      <xdr:nvCxnSpPr>
        <xdr:cNvPr id="533" name="直線コネクタ 532">
          <a:extLst>
            <a:ext uri="{FF2B5EF4-FFF2-40B4-BE49-F238E27FC236}">
              <a16:creationId xmlns:a16="http://schemas.microsoft.com/office/drawing/2014/main" id="{7626D3DE-7012-4831-A9A0-8027C9F1193F}"/>
            </a:ext>
          </a:extLst>
        </xdr:cNvPr>
        <xdr:cNvCxnSpPr/>
      </xdr:nvCxnSpPr>
      <xdr:spPr>
        <a:xfrm flipV="1">
          <a:off x="16318864" y="9601200"/>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90368</xdr:rowOff>
    </xdr:from>
    <xdr:ext cx="405111" cy="259045"/>
    <xdr:sp macro="" textlink="">
      <xdr:nvSpPr>
        <xdr:cNvPr id="534" name="【保健センター・保健所】&#10;有形固定資産減価償却率最小値テキスト">
          <a:extLst>
            <a:ext uri="{FF2B5EF4-FFF2-40B4-BE49-F238E27FC236}">
              <a16:creationId xmlns:a16="http://schemas.microsoft.com/office/drawing/2014/main" id="{57B8044F-CA09-4128-A0E7-8FE0421797E8}"/>
            </a:ext>
          </a:extLst>
        </xdr:cNvPr>
        <xdr:cNvSpPr txBox="1"/>
      </xdr:nvSpPr>
      <xdr:spPr>
        <a:xfrm>
          <a:off x="16357600" y="11063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86541</xdr:rowOff>
    </xdr:from>
    <xdr:to>
      <xdr:col>86</xdr:col>
      <xdr:colOff>25400</xdr:colOff>
      <xdr:row>64</xdr:row>
      <xdr:rowOff>86541</xdr:rowOff>
    </xdr:to>
    <xdr:cxnSp macro="">
      <xdr:nvCxnSpPr>
        <xdr:cNvPr id="535" name="直線コネクタ 534">
          <a:extLst>
            <a:ext uri="{FF2B5EF4-FFF2-40B4-BE49-F238E27FC236}">
              <a16:creationId xmlns:a16="http://schemas.microsoft.com/office/drawing/2014/main" id="{47F683F1-676D-4818-AA9D-B15ED00D3AED}"/>
            </a:ext>
          </a:extLst>
        </xdr:cNvPr>
        <xdr:cNvCxnSpPr/>
      </xdr:nvCxnSpPr>
      <xdr:spPr>
        <a:xfrm>
          <a:off x="16230600" y="1105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118127</xdr:rowOff>
    </xdr:from>
    <xdr:ext cx="340478" cy="259045"/>
    <xdr:sp macro="" textlink="">
      <xdr:nvSpPr>
        <xdr:cNvPr id="536" name="【保健センター・保健所】&#10;有形固定資産減価償却率最大値テキスト">
          <a:extLst>
            <a:ext uri="{FF2B5EF4-FFF2-40B4-BE49-F238E27FC236}">
              <a16:creationId xmlns:a16="http://schemas.microsoft.com/office/drawing/2014/main" id="{9C5BE828-83AD-4C57-9221-C476C9EB7BBD}"/>
            </a:ext>
          </a:extLst>
        </xdr:cNvPr>
        <xdr:cNvSpPr txBox="1"/>
      </xdr:nvSpPr>
      <xdr:spPr>
        <a:xfrm>
          <a:off x="16357600" y="937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537" name="直線コネクタ 536">
          <a:extLst>
            <a:ext uri="{FF2B5EF4-FFF2-40B4-BE49-F238E27FC236}">
              <a16:creationId xmlns:a16="http://schemas.microsoft.com/office/drawing/2014/main" id="{4A93C022-8FDE-4061-A00D-FD88AD6D4CA6}"/>
            </a:ext>
          </a:extLst>
        </xdr:cNvPr>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164392</xdr:rowOff>
    </xdr:from>
    <xdr:ext cx="405111" cy="259045"/>
    <xdr:sp macro="" textlink="">
      <xdr:nvSpPr>
        <xdr:cNvPr id="538" name="【保健センター・保健所】&#10;有形固定資産減価償却率平均値テキスト">
          <a:extLst>
            <a:ext uri="{FF2B5EF4-FFF2-40B4-BE49-F238E27FC236}">
              <a16:creationId xmlns:a16="http://schemas.microsoft.com/office/drawing/2014/main" id="{F3650D5E-D78E-4BEF-ACE1-482E340EB5A3}"/>
            </a:ext>
          </a:extLst>
        </xdr:cNvPr>
        <xdr:cNvSpPr txBox="1"/>
      </xdr:nvSpPr>
      <xdr:spPr>
        <a:xfrm>
          <a:off x="16357600" y="10279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14515</xdr:rowOff>
    </xdr:from>
    <xdr:to>
      <xdr:col>85</xdr:col>
      <xdr:colOff>177800</xdr:colOff>
      <xdr:row>60</xdr:row>
      <xdr:rowOff>116115</xdr:rowOff>
    </xdr:to>
    <xdr:sp macro="" textlink="">
      <xdr:nvSpPr>
        <xdr:cNvPr id="539" name="フローチャート: 判断 538">
          <a:extLst>
            <a:ext uri="{FF2B5EF4-FFF2-40B4-BE49-F238E27FC236}">
              <a16:creationId xmlns:a16="http://schemas.microsoft.com/office/drawing/2014/main" id="{05D360D0-1EB7-45B0-83BB-45A6A2D03D64}"/>
            </a:ext>
          </a:extLst>
        </xdr:cNvPr>
        <xdr:cNvSpPr/>
      </xdr:nvSpPr>
      <xdr:spPr>
        <a:xfrm>
          <a:off x="162687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161472</xdr:rowOff>
    </xdr:from>
    <xdr:to>
      <xdr:col>81</xdr:col>
      <xdr:colOff>101600</xdr:colOff>
      <xdr:row>60</xdr:row>
      <xdr:rowOff>91622</xdr:rowOff>
    </xdr:to>
    <xdr:sp macro="" textlink="">
      <xdr:nvSpPr>
        <xdr:cNvPr id="540" name="フローチャート: 判断 539">
          <a:extLst>
            <a:ext uri="{FF2B5EF4-FFF2-40B4-BE49-F238E27FC236}">
              <a16:creationId xmlns:a16="http://schemas.microsoft.com/office/drawing/2014/main" id="{AF362563-FD11-44E7-8956-D441D966BA9A}"/>
            </a:ext>
          </a:extLst>
        </xdr:cNvPr>
        <xdr:cNvSpPr/>
      </xdr:nvSpPr>
      <xdr:spPr>
        <a:xfrm>
          <a:off x="15430500" y="1027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150041</xdr:rowOff>
    </xdr:from>
    <xdr:to>
      <xdr:col>76</xdr:col>
      <xdr:colOff>165100</xdr:colOff>
      <xdr:row>60</xdr:row>
      <xdr:rowOff>80191</xdr:rowOff>
    </xdr:to>
    <xdr:sp macro="" textlink="">
      <xdr:nvSpPr>
        <xdr:cNvPr id="541" name="フローチャート: 判断 540">
          <a:extLst>
            <a:ext uri="{FF2B5EF4-FFF2-40B4-BE49-F238E27FC236}">
              <a16:creationId xmlns:a16="http://schemas.microsoft.com/office/drawing/2014/main" id="{0C128219-2B71-404F-B359-B6520E448408}"/>
            </a:ext>
          </a:extLst>
        </xdr:cNvPr>
        <xdr:cNvSpPr/>
      </xdr:nvSpPr>
      <xdr:spPr>
        <a:xfrm>
          <a:off x="14541500" y="1026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109220</xdr:rowOff>
    </xdr:from>
    <xdr:to>
      <xdr:col>72</xdr:col>
      <xdr:colOff>38100</xdr:colOff>
      <xdr:row>60</xdr:row>
      <xdr:rowOff>39370</xdr:rowOff>
    </xdr:to>
    <xdr:sp macro="" textlink="">
      <xdr:nvSpPr>
        <xdr:cNvPr id="542" name="フローチャート: 判断 541">
          <a:extLst>
            <a:ext uri="{FF2B5EF4-FFF2-40B4-BE49-F238E27FC236}">
              <a16:creationId xmlns:a16="http://schemas.microsoft.com/office/drawing/2014/main" id="{C2E85062-109D-4425-9F7A-CF4492CF0718}"/>
            </a:ext>
          </a:extLst>
        </xdr:cNvPr>
        <xdr:cNvSpPr/>
      </xdr:nvSpPr>
      <xdr:spPr>
        <a:xfrm>
          <a:off x="13652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86360</xdr:rowOff>
    </xdr:from>
    <xdr:to>
      <xdr:col>67</xdr:col>
      <xdr:colOff>101600</xdr:colOff>
      <xdr:row>60</xdr:row>
      <xdr:rowOff>16510</xdr:rowOff>
    </xdr:to>
    <xdr:sp macro="" textlink="">
      <xdr:nvSpPr>
        <xdr:cNvPr id="543" name="フローチャート: 判断 542">
          <a:extLst>
            <a:ext uri="{FF2B5EF4-FFF2-40B4-BE49-F238E27FC236}">
              <a16:creationId xmlns:a16="http://schemas.microsoft.com/office/drawing/2014/main" id="{9301555B-E741-4F09-B1CF-30D5F286C244}"/>
            </a:ext>
          </a:extLst>
        </xdr:cNvPr>
        <xdr:cNvSpPr/>
      </xdr:nvSpPr>
      <xdr:spPr>
        <a:xfrm>
          <a:off x="12763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80CB334C-4317-401F-BA4D-8B424AD3A5D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7A282C1F-E54C-4BDC-9740-04B15ED93DF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843B6A4E-A029-4C1F-8968-8F3EECD5722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94551478-C9B3-4EB1-B18A-ECF43E2F9CB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38E3A0A8-E32D-454E-B416-5CE5E98CE6B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112485</xdr:rowOff>
    </xdr:from>
    <xdr:to>
      <xdr:col>85</xdr:col>
      <xdr:colOff>177800</xdr:colOff>
      <xdr:row>60</xdr:row>
      <xdr:rowOff>42635</xdr:rowOff>
    </xdr:to>
    <xdr:sp macro="" textlink="">
      <xdr:nvSpPr>
        <xdr:cNvPr id="549" name="楕円 548">
          <a:extLst>
            <a:ext uri="{FF2B5EF4-FFF2-40B4-BE49-F238E27FC236}">
              <a16:creationId xmlns:a16="http://schemas.microsoft.com/office/drawing/2014/main" id="{9AAE4C11-CCAA-469F-8E81-0D62815E79CC}"/>
            </a:ext>
          </a:extLst>
        </xdr:cNvPr>
        <xdr:cNvSpPr/>
      </xdr:nvSpPr>
      <xdr:spPr>
        <a:xfrm>
          <a:off x="16268700" y="1022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135362</xdr:rowOff>
    </xdr:from>
    <xdr:ext cx="405111" cy="259045"/>
    <xdr:sp macro="" textlink="">
      <xdr:nvSpPr>
        <xdr:cNvPr id="550" name="【保健センター・保健所】&#10;有形固定資産減価償却率該当値テキスト">
          <a:extLst>
            <a:ext uri="{FF2B5EF4-FFF2-40B4-BE49-F238E27FC236}">
              <a16:creationId xmlns:a16="http://schemas.microsoft.com/office/drawing/2014/main" id="{5B1090E3-97DC-4A1D-9ED7-30EAEAE9DA52}"/>
            </a:ext>
          </a:extLst>
        </xdr:cNvPr>
        <xdr:cNvSpPr txBox="1"/>
      </xdr:nvSpPr>
      <xdr:spPr>
        <a:xfrm>
          <a:off x="16357600" y="1007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140244</xdr:rowOff>
    </xdr:from>
    <xdr:to>
      <xdr:col>81</xdr:col>
      <xdr:colOff>101600</xdr:colOff>
      <xdr:row>60</xdr:row>
      <xdr:rowOff>70394</xdr:rowOff>
    </xdr:to>
    <xdr:sp macro="" textlink="">
      <xdr:nvSpPr>
        <xdr:cNvPr id="551" name="楕円 550">
          <a:extLst>
            <a:ext uri="{FF2B5EF4-FFF2-40B4-BE49-F238E27FC236}">
              <a16:creationId xmlns:a16="http://schemas.microsoft.com/office/drawing/2014/main" id="{702B9024-C240-4BEF-8A95-590027DBFF38}"/>
            </a:ext>
          </a:extLst>
        </xdr:cNvPr>
        <xdr:cNvSpPr/>
      </xdr:nvSpPr>
      <xdr:spPr>
        <a:xfrm>
          <a:off x="15430500" y="1025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163285</xdr:rowOff>
    </xdr:from>
    <xdr:to>
      <xdr:col>85</xdr:col>
      <xdr:colOff>127000</xdr:colOff>
      <xdr:row>60</xdr:row>
      <xdr:rowOff>19594</xdr:rowOff>
    </xdr:to>
    <xdr:cxnSp macro="">
      <xdr:nvCxnSpPr>
        <xdr:cNvPr id="552" name="直線コネクタ 551">
          <a:extLst>
            <a:ext uri="{FF2B5EF4-FFF2-40B4-BE49-F238E27FC236}">
              <a16:creationId xmlns:a16="http://schemas.microsoft.com/office/drawing/2014/main" id="{3A0F3C2F-1BD6-46D9-B78F-154842EE7F28}"/>
            </a:ext>
          </a:extLst>
        </xdr:cNvPr>
        <xdr:cNvCxnSpPr/>
      </xdr:nvCxnSpPr>
      <xdr:spPr>
        <a:xfrm flipV="1">
          <a:off x="15481300" y="10278835"/>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107587</xdr:rowOff>
    </xdr:from>
    <xdr:to>
      <xdr:col>76</xdr:col>
      <xdr:colOff>165100</xdr:colOff>
      <xdr:row>60</xdr:row>
      <xdr:rowOff>37737</xdr:rowOff>
    </xdr:to>
    <xdr:sp macro="" textlink="">
      <xdr:nvSpPr>
        <xdr:cNvPr id="553" name="楕円 552">
          <a:extLst>
            <a:ext uri="{FF2B5EF4-FFF2-40B4-BE49-F238E27FC236}">
              <a16:creationId xmlns:a16="http://schemas.microsoft.com/office/drawing/2014/main" id="{2675215A-819A-42C7-9DE8-CB48ED0C101C}"/>
            </a:ext>
          </a:extLst>
        </xdr:cNvPr>
        <xdr:cNvSpPr/>
      </xdr:nvSpPr>
      <xdr:spPr>
        <a:xfrm>
          <a:off x="14541500" y="1022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158387</xdr:rowOff>
    </xdr:from>
    <xdr:to>
      <xdr:col>81</xdr:col>
      <xdr:colOff>50800</xdr:colOff>
      <xdr:row>60</xdr:row>
      <xdr:rowOff>19594</xdr:rowOff>
    </xdr:to>
    <xdr:cxnSp macro="">
      <xdr:nvCxnSpPr>
        <xdr:cNvPr id="554" name="直線コネクタ 553">
          <a:extLst>
            <a:ext uri="{FF2B5EF4-FFF2-40B4-BE49-F238E27FC236}">
              <a16:creationId xmlns:a16="http://schemas.microsoft.com/office/drawing/2014/main" id="{19C1581C-BC93-43C8-B2A9-26640E8B4152}"/>
            </a:ext>
          </a:extLst>
        </xdr:cNvPr>
        <xdr:cNvCxnSpPr/>
      </xdr:nvCxnSpPr>
      <xdr:spPr>
        <a:xfrm>
          <a:off x="14592300" y="1027393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74930</xdr:rowOff>
    </xdr:from>
    <xdr:to>
      <xdr:col>72</xdr:col>
      <xdr:colOff>38100</xdr:colOff>
      <xdr:row>60</xdr:row>
      <xdr:rowOff>5080</xdr:rowOff>
    </xdr:to>
    <xdr:sp macro="" textlink="">
      <xdr:nvSpPr>
        <xdr:cNvPr id="555" name="楕円 554">
          <a:extLst>
            <a:ext uri="{FF2B5EF4-FFF2-40B4-BE49-F238E27FC236}">
              <a16:creationId xmlns:a16="http://schemas.microsoft.com/office/drawing/2014/main" id="{67BCCA48-CACD-4034-92E0-8DDA7AB4E324}"/>
            </a:ext>
          </a:extLst>
        </xdr:cNvPr>
        <xdr:cNvSpPr/>
      </xdr:nvSpPr>
      <xdr:spPr>
        <a:xfrm>
          <a:off x="13652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125730</xdr:rowOff>
    </xdr:from>
    <xdr:to>
      <xdr:col>76</xdr:col>
      <xdr:colOff>114300</xdr:colOff>
      <xdr:row>59</xdr:row>
      <xdr:rowOff>158387</xdr:rowOff>
    </xdr:to>
    <xdr:cxnSp macro="">
      <xdr:nvCxnSpPr>
        <xdr:cNvPr id="556" name="直線コネクタ 555">
          <a:extLst>
            <a:ext uri="{FF2B5EF4-FFF2-40B4-BE49-F238E27FC236}">
              <a16:creationId xmlns:a16="http://schemas.microsoft.com/office/drawing/2014/main" id="{65C3F9E6-45DD-4199-8219-C5664BC9B4F1}"/>
            </a:ext>
          </a:extLst>
        </xdr:cNvPr>
        <xdr:cNvCxnSpPr/>
      </xdr:nvCxnSpPr>
      <xdr:spPr>
        <a:xfrm>
          <a:off x="13703300" y="1024128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42273</xdr:rowOff>
    </xdr:from>
    <xdr:to>
      <xdr:col>67</xdr:col>
      <xdr:colOff>101600</xdr:colOff>
      <xdr:row>59</xdr:row>
      <xdr:rowOff>143873</xdr:rowOff>
    </xdr:to>
    <xdr:sp macro="" textlink="">
      <xdr:nvSpPr>
        <xdr:cNvPr id="557" name="楕円 556">
          <a:extLst>
            <a:ext uri="{FF2B5EF4-FFF2-40B4-BE49-F238E27FC236}">
              <a16:creationId xmlns:a16="http://schemas.microsoft.com/office/drawing/2014/main" id="{7F99EDD6-59A7-4187-85E7-1DBCB54AAFB3}"/>
            </a:ext>
          </a:extLst>
        </xdr:cNvPr>
        <xdr:cNvSpPr/>
      </xdr:nvSpPr>
      <xdr:spPr>
        <a:xfrm>
          <a:off x="12763500" y="1015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93073</xdr:rowOff>
    </xdr:from>
    <xdr:to>
      <xdr:col>71</xdr:col>
      <xdr:colOff>177800</xdr:colOff>
      <xdr:row>59</xdr:row>
      <xdr:rowOff>125730</xdr:rowOff>
    </xdr:to>
    <xdr:cxnSp macro="">
      <xdr:nvCxnSpPr>
        <xdr:cNvPr id="558" name="直線コネクタ 557">
          <a:extLst>
            <a:ext uri="{FF2B5EF4-FFF2-40B4-BE49-F238E27FC236}">
              <a16:creationId xmlns:a16="http://schemas.microsoft.com/office/drawing/2014/main" id="{E1465EA2-0DC5-4F7E-9097-FF0085B2E7FB}"/>
            </a:ext>
          </a:extLst>
        </xdr:cNvPr>
        <xdr:cNvCxnSpPr/>
      </xdr:nvCxnSpPr>
      <xdr:spPr>
        <a:xfrm>
          <a:off x="12814300" y="1020862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82749</xdr:rowOff>
    </xdr:from>
    <xdr:ext cx="405111" cy="259045"/>
    <xdr:sp macro="" textlink="">
      <xdr:nvSpPr>
        <xdr:cNvPr id="559" name="n_1aveValue【保健センター・保健所】&#10;有形固定資産減価償却率">
          <a:extLst>
            <a:ext uri="{FF2B5EF4-FFF2-40B4-BE49-F238E27FC236}">
              <a16:creationId xmlns:a16="http://schemas.microsoft.com/office/drawing/2014/main" id="{A2C98E3C-7CC6-48D2-A1F4-86B70FEB7D8C}"/>
            </a:ext>
          </a:extLst>
        </xdr:cNvPr>
        <xdr:cNvSpPr txBox="1"/>
      </xdr:nvSpPr>
      <xdr:spPr>
        <a:xfrm>
          <a:off x="15266044" y="1036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71318</xdr:rowOff>
    </xdr:from>
    <xdr:ext cx="405111" cy="259045"/>
    <xdr:sp macro="" textlink="">
      <xdr:nvSpPr>
        <xdr:cNvPr id="560" name="n_2aveValue【保健センター・保健所】&#10;有形固定資産減価償却率">
          <a:extLst>
            <a:ext uri="{FF2B5EF4-FFF2-40B4-BE49-F238E27FC236}">
              <a16:creationId xmlns:a16="http://schemas.microsoft.com/office/drawing/2014/main" id="{68EB51F1-0ADD-4B87-92C8-CE13AB933BA0}"/>
            </a:ext>
          </a:extLst>
        </xdr:cNvPr>
        <xdr:cNvSpPr txBox="1"/>
      </xdr:nvSpPr>
      <xdr:spPr>
        <a:xfrm>
          <a:off x="14389744" y="10358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30497</xdr:rowOff>
    </xdr:from>
    <xdr:ext cx="405111" cy="259045"/>
    <xdr:sp macro="" textlink="">
      <xdr:nvSpPr>
        <xdr:cNvPr id="561" name="n_3aveValue【保健センター・保健所】&#10;有形固定資産減価償却率">
          <a:extLst>
            <a:ext uri="{FF2B5EF4-FFF2-40B4-BE49-F238E27FC236}">
              <a16:creationId xmlns:a16="http://schemas.microsoft.com/office/drawing/2014/main" id="{13BCC7C7-AEDD-4644-B792-2F578C302178}"/>
            </a:ext>
          </a:extLst>
        </xdr:cNvPr>
        <xdr:cNvSpPr txBox="1"/>
      </xdr:nvSpPr>
      <xdr:spPr>
        <a:xfrm>
          <a:off x="13500744" y="1031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7637</xdr:rowOff>
    </xdr:from>
    <xdr:ext cx="405111" cy="259045"/>
    <xdr:sp macro="" textlink="">
      <xdr:nvSpPr>
        <xdr:cNvPr id="562" name="n_4aveValue【保健センター・保健所】&#10;有形固定資産減価償却率">
          <a:extLst>
            <a:ext uri="{FF2B5EF4-FFF2-40B4-BE49-F238E27FC236}">
              <a16:creationId xmlns:a16="http://schemas.microsoft.com/office/drawing/2014/main" id="{F8E1CF76-5F96-4225-8AB3-A237D9019FA7}"/>
            </a:ext>
          </a:extLst>
        </xdr:cNvPr>
        <xdr:cNvSpPr txBox="1"/>
      </xdr:nvSpPr>
      <xdr:spPr>
        <a:xfrm>
          <a:off x="12611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86921</xdr:rowOff>
    </xdr:from>
    <xdr:ext cx="405111" cy="259045"/>
    <xdr:sp macro="" textlink="">
      <xdr:nvSpPr>
        <xdr:cNvPr id="563" name="n_1mainValue【保健センター・保健所】&#10;有形固定資産減価償却率">
          <a:extLst>
            <a:ext uri="{FF2B5EF4-FFF2-40B4-BE49-F238E27FC236}">
              <a16:creationId xmlns:a16="http://schemas.microsoft.com/office/drawing/2014/main" id="{873E9645-6C8E-489B-94B2-179667DF4CF9}"/>
            </a:ext>
          </a:extLst>
        </xdr:cNvPr>
        <xdr:cNvSpPr txBox="1"/>
      </xdr:nvSpPr>
      <xdr:spPr>
        <a:xfrm>
          <a:off x="15266044" y="1003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54264</xdr:rowOff>
    </xdr:from>
    <xdr:ext cx="405111" cy="259045"/>
    <xdr:sp macro="" textlink="">
      <xdr:nvSpPr>
        <xdr:cNvPr id="564" name="n_2mainValue【保健センター・保健所】&#10;有形固定資産減価償却率">
          <a:extLst>
            <a:ext uri="{FF2B5EF4-FFF2-40B4-BE49-F238E27FC236}">
              <a16:creationId xmlns:a16="http://schemas.microsoft.com/office/drawing/2014/main" id="{A2D940A1-6B36-4C68-8A78-4AE785C9AE99}"/>
            </a:ext>
          </a:extLst>
        </xdr:cNvPr>
        <xdr:cNvSpPr txBox="1"/>
      </xdr:nvSpPr>
      <xdr:spPr>
        <a:xfrm>
          <a:off x="14389744" y="999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21607</xdr:rowOff>
    </xdr:from>
    <xdr:ext cx="405111" cy="259045"/>
    <xdr:sp macro="" textlink="">
      <xdr:nvSpPr>
        <xdr:cNvPr id="565" name="n_3mainValue【保健センター・保健所】&#10;有形固定資産減価償却率">
          <a:extLst>
            <a:ext uri="{FF2B5EF4-FFF2-40B4-BE49-F238E27FC236}">
              <a16:creationId xmlns:a16="http://schemas.microsoft.com/office/drawing/2014/main" id="{37896AE2-10E9-4C7B-9D27-8A73D42DC4F3}"/>
            </a:ext>
          </a:extLst>
        </xdr:cNvPr>
        <xdr:cNvSpPr txBox="1"/>
      </xdr:nvSpPr>
      <xdr:spPr>
        <a:xfrm>
          <a:off x="13500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160400</xdr:rowOff>
    </xdr:from>
    <xdr:ext cx="405111" cy="259045"/>
    <xdr:sp macro="" textlink="">
      <xdr:nvSpPr>
        <xdr:cNvPr id="566" name="n_4mainValue【保健センター・保健所】&#10;有形固定資産減価償却率">
          <a:extLst>
            <a:ext uri="{FF2B5EF4-FFF2-40B4-BE49-F238E27FC236}">
              <a16:creationId xmlns:a16="http://schemas.microsoft.com/office/drawing/2014/main" id="{94B9B3FB-7125-4AB4-9082-9092F9D0690B}"/>
            </a:ext>
          </a:extLst>
        </xdr:cNvPr>
        <xdr:cNvSpPr txBox="1"/>
      </xdr:nvSpPr>
      <xdr:spPr>
        <a:xfrm>
          <a:off x="12611744" y="993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a:extLst>
            <a:ext uri="{FF2B5EF4-FFF2-40B4-BE49-F238E27FC236}">
              <a16:creationId xmlns:a16="http://schemas.microsoft.com/office/drawing/2014/main" id="{92F8BF55-C5EC-459E-A67B-1CD1CF6A178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a:extLst>
            <a:ext uri="{FF2B5EF4-FFF2-40B4-BE49-F238E27FC236}">
              <a16:creationId xmlns:a16="http://schemas.microsoft.com/office/drawing/2014/main" id="{2A05CA20-B034-4BCF-9D7D-387110E548E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a:extLst>
            <a:ext uri="{FF2B5EF4-FFF2-40B4-BE49-F238E27FC236}">
              <a16:creationId xmlns:a16="http://schemas.microsoft.com/office/drawing/2014/main" id="{0984465A-00F5-4D04-8BAC-9D4837F7CD3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a:extLst>
            <a:ext uri="{FF2B5EF4-FFF2-40B4-BE49-F238E27FC236}">
              <a16:creationId xmlns:a16="http://schemas.microsoft.com/office/drawing/2014/main" id="{E0ABCA29-241C-46F3-BCCF-8D8E1E2FF31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a:extLst>
            <a:ext uri="{FF2B5EF4-FFF2-40B4-BE49-F238E27FC236}">
              <a16:creationId xmlns:a16="http://schemas.microsoft.com/office/drawing/2014/main" id="{E9A1596E-82D2-4784-BD3C-44ED96A2FFE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a:extLst>
            <a:ext uri="{FF2B5EF4-FFF2-40B4-BE49-F238E27FC236}">
              <a16:creationId xmlns:a16="http://schemas.microsoft.com/office/drawing/2014/main" id="{56DCD3FE-EE83-43B2-BA76-9BE7FD9DD1D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a:extLst>
            <a:ext uri="{FF2B5EF4-FFF2-40B4-BE49-F238E27FC236}">
              <a16:creationId xmlns:a16="http://schemas.microsoft.com/office/drawing/2014/main" id="{C5FA5B8E-1869-4FFE-8C93-657BB71C3F3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a:extLst>
            <a:ext uri="{FF2B5EF4-FFF2-40B4-BE49-F238E27FC236}">
              <a16:creationId xmlns:a16="http://schemas.microsoft.com/office/drawing/2014/main" id="{AA36FC87-5B2E-42C0-BC87-BF7E77BDA15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a:extLst>
            <a:ext uri="{FF2B5EF4-FFF2-40B4-BE49-F238E27FC236}">
              <a16:creationId xmlns:a16="http://schemas.microsoft.com/office/drawing/2014/main" id="{9519E489-535D-47BB-929D-1A258E03CAF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a:extLst>
            <a:ext uri="{FF2B5EF4-FFF2-40B4-BE49-F238E27FC236}">
              <a16:creationId xmlns:a16="http://schemas.microsoft.com/office/drawing/2014/main" id="{78A46116-B671-4DE8-8402-FBB1DA9BBB2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77" name="直線コネクタ 576">
          <a:extLst>
            <a:ext uri="{FF2B5EF4-FFF2-40B4-BE49-F238E27FC236}">
              <a16:creationId xmlns:a16="http://schemas.microsoft.com/office/drawing/2014/main" id="{D2FA64BA-6234-4B7C-896B-EC209EF947BA}"/>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8" name="テキスト ボックス 577">
          <a:extLst>
            <a:ext uri="{FF2B5EF4-FFF2-40B4-BE49-F238E27FC236}">
              <a16:creationId xmlns:a16="http://schemas.microsoft.com/office/drawing/2014/main" id="{8323B59A-05C6-43AC-A660-5F3D39ABE571}"/>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9" name="直線コネクタ 578">
          <a:extLst>
            <a:ext uri="{FF2B5EF4-FFF2-40B4-BE49-F238E27FC236}">
              <a16:creationId xmlns:a16="http://schemas.microsoft.com/office/drawing/2014/main" id="{344140AF-A1ED-47C9-B996-04C6184FA628}"/>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0" name="テキスト ボックス 579">
          <a:extLst>
            <a:ext uri="{FF2B5EF4-FFF2-40B4-BE49-F238E27FC236}">
              <a16:creationId xmlns:a16="http://schemas.microsoft.com/office/drawing/2014/main" id="{9B091538-6C30-4472-90F9-998CC8EB8E9E}"/>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1" name="直線コネクタ 580">
          <a:extLst>
            <a:ext uri="{FF2B5EF4-FFF2-40B4-BE49-F238E27FC236}">
              <a16:creationId xmlns:a16="http://schemas.microsoft.com/office/drawing/2014/main" id="{6FEBE02D-6FDB-46B4-80D1-EB1C7D63BCED}"/>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2" name="テキスト ボックス 581">
          <a:extLst>
            <a:ext uri="{FF2B5EF4-FFF2-40B4-BE49-F238E27FC236}">
              <a16:creationId xmlns:a16="http://schemas.microsoft.com/office/drawing/2014/main" id="{37B1091B-8057-4E79-8C33-4361A6D8B3E5}"/>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3" name="直線コネクタ 582">
          <a:extLst>
            <a:ext uri="{FF2B5EF4-FFF2-40B4-BE49-F238E27FC236}">
              <a16:creationId xmlns:a16="http://schemas.microsoft.com/office/drawing/2014/main" id="{EC0FC5A6-84C4-46D8-B3FA-F653A40F2D45}"/>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4" name="テキスト ボックス 583">
          <a:extLst>
            <a:ext uri="{FF2B5EF4-FFF2-40B4-BE49-F238E27FC236}">
              <a16:creationId xmlns:a16="http://schemas.microsoft.com/office/drawing/2014/main" id="{16EA4103-DB2A-4497-BBE0-05C0AEB99C95}"/>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5" name="直線コネクタ 584">
          <a:extLst>
            <a:ext uri="{FF2B5EF4-FFF2-40B4-BE49-F238E27FC236}">
              <a16:creationId xmlns:a16="http://schemas.microsoft.com/office/drawing/2014/main" id="{29721244-32FC-49AA-B814-27386BE1980E}"/>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6" name="テキスト ボックス 585">
          <a:extLst>
            <a:ext uri="{FF2B5EF4-FFF2-40B4-BE49-F238E27FC236}">
              <a16:creationId xmlns:a16="http://schemas.microsoft.com/office/drawing/2014/main" id="{05F4B4E9-EA3D-4D5D-AAEE-99222AB1888D}"/>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7" name="直線コネクタ 586">
          <a:extLst>
            <a:ext uri="{FF2B5EF4-FFF2-40B4-BE49-F238E27FC236}">
              <a16:creationId xmlns:a16="http://schemas.microsoft.com/office/drawing/2014/main" id="{4708712C-00A3-421B-899C-DB817E7E990D}"/>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8" name="テキスト ボックス 587">
          <a:extLst>
            <a:ext uri="{FF2B5EF4-FFF2-40B4-BE49-F238E27FC236}">
              <a16:creationId xmlns:a16="http://schemas.microsoft.com/office/drawing/2014/main" id="{11DDA1EA-97EB-48EE-80C5-3F8A1E5694F6}"/>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id="{4EE035A7-9558-4D36-B2FF-086B38F33B9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0" name="テキスト ボックス 589">
          <a:extLst>
            <a:ext uri="{FF2B5EF4-FFF2-40B4-BE49-F238E27FC236}">
              <a16:creationId xmlns:a16="http://schemas.microsoft.com/office/drawing/2014/main" id="{14BDECDD-8128-482C-A07D-E3EAB7802993}"/>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保健センター・保健所】&#10;一人当たり面積グラフ枠">
          <a:extLst>
            <a:ext uri="{FF2B5EF4-FFF2-40B4-BE49-F238E27FC236}">
              <a16:creationId xmlns:a16="http://schemas.microsoft.com/office/drawing/2014/main" id="{3FBA8EB4-84AD-4625-AF53-067D5390C5C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142059</xdr:rowOff>
    </xdr:from>
    <xdr:to>
      <xdr:col>116</xdr:col>
      <xdr:colOff>62864</xdr:colOff>
      <xdr:row>64</xdr:row>
      <xdr:rowOff>120831</xdr:rowOff>
    </xdr:to>
    <xdr:cxnSp macro="">
      <xdr:nvCxnSpPr>
        <xdr:cNvPr id="592" name="直線コネクタ 591">
          <a:extLst>
            <a:ext uri="{FF2B5EF4-FFF2-40B4-BE49-F238E27FC236}">
              <a16:creationId xmlns:a16="http://schemas.microsoft.com/office/drawing/2014/main" id="{2781394F-6E43-4B57-9085-45C6A741C250}"/>
            </a:ext>
          </a:extLst>
        </xdr:cNvPr>
        <xdr:cNvCxnSpPr/>
      </xdr:nvCxnSpPr>
      <xdr:spPr>
        <a:xfrm flipV="1">
          <a:off x="22160864" y="9571809"/>
          <a:ext cx="0" cy="1521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124658</xdr:rowOff>
    </xdr:from>
    <xdr:ext cx="469744" cy="259045"/>
    <xdr:sp macro="" textlink="">
      <xdr:nvSpPr>
        <xdr:cNvPr id="593" name="【保健センター・保健所】&#10;一人当たり面積最小値テキスト">
          <a:extLst>
            <a:ext uri="{FF2B5EF4-FFF2-40B4-BE49-F238E27FC236}">
              <a16:creationId xmlns:a16="http://schemas.microsoft.com/office/drawing/2014/main" id="{BE8EF89B-9269-4E07-A977-52F545D1D150}"/>
            </a:ext>
          </a:extLst>
        </xdr:cNvPr>
        <xdr:cNvSpPr txBox="1"/>
      </xdr:nvSpPr>
      <xdr:spPr>
        <a:xfrm>
          <a:off x="22199600" y="1109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120831</xdr:rowOff>
    </xdr:from>
    <xdr:to>
      <xdr:col>116</xdr:col>
      <xdr:colOff>152400</xdr:colOff>
      <xdr:row>64</xdr:row>
      <xdr:rowOff>120831</xdr:rowOff>
    </xdr:to>
    <xdr:cxnSp macro="">
      <xdr:nvCxnSpPr>
        <xdr:cNvPr id="594" name="直線コネクタ 593">
          <a:extLst>
            <a:ext uri="{FF2B5EF4-FFF2-40B4-BE49-F238E27FC236}">
              <a16:creationId xmlns:a16="http://schemas.microsoft.com/office/drawing/2014/main" id="{39E846A9-B8A9-4988-8138-1908BC060CB4}"/>
            </a:ext>
          </a:extLst>
        </xdr:cNvPr>
        <xdr:cNvCxnSpPr/>
      </xdr:nvCxnSpPr>
      <xdr:spPr>
        <a:xfrm>
          <a:off x="22072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88736</xdr:rowOff>
    </xdr:from>
    <xdr:ext cx="469744" cy="259045"/>
    <xdr:sp macro="" textlink="">
      <xdr:nvSpPr>
        <xdr:cNvPr id="595" name="【保健センター・保健所】&#10;一人当たり面積最大値テキスト">
          <a:extLst>
            <a:ext uri="{FF2B5EF4-FFF2-40B4-BE49-F238E27FC236}">
              <a16:creationId xmlns:a16="http://schemas.microsoft.com/office/drawing/2014/main" id="{35F918D7-135C-4446-90D4-74CF595AAE0C}"/>
            </a:ext>
          </a:extLst>
        </xdr:cNvPr>
        <xdr:cNvSpPr txBox="1"/>
      </xdr:nvSpPr>
      <xdr:spPr>
        <a:xfrm>
          <a:off x="22199600" y="9347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142059</xdr:rowOff>
    </xdr:from>
    <xdr:to>
      <xdr:col>116</xdr:col>
      <xdr:colOff>152400</xdr:colOff>
      <xdr:row>55</xdr:row>
      <xdr:rowOff>142059</xdr:rowOff>
    </xdr:to>
    <xdr:cxnSp macro="">
      <xdr:nvCxnSpPr>
        <xdr:cNvPr id="596" name="直線コネクタ 595">
          <a:extLst>
            <a:ext uri="{FF2B5EF4-FFF2-40B4-BE49-F238E27FC236}">
              <a16:creationId xmlns:a16="http://schemas.microsoft.com/office/drawing/2014/main" id="{3593D142-7B76-4440-BECF-0380CA67FE9B}"/>
            </a:ext>
          </a:extLst>
        </xdr:cNvPr>
        <xdr:cNvCxnSpPr/>
      </xdr:nvCxnSpPr>
      <xdr:spPr>
        <a:xfrm>
          <a:off x="22072600" y="9571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68415</xdr:rowOff>
    </xdr:from>
    <xdr:ext cx="469744" cy="259045"/>
    <xdr:sp macro="" textlink="">
      <xdr:nvSpPr>
        <xdr:cNvPr id="597" name="【保健センター・保健所】&#10;一人当たり面積平均値テキスト">
          <a:extLst>
            <a:ext uri="{FF2B5EF4-FFF2-40B4-BE49-F238E27FC236}">
              <a16:creationId xmlns:a16="http://schemas.microsoft.com/office/drawing/2014/main" id="{1C89C875-5811-42C9-A605-931422391406}"/>
            </a:ext>
          </a:extLst>
        </xdr:cNvPr>
        <xdr:cNvSpPr txBox="1"/>
      </xdr:nvSpPr>
      <xdr:spPr>
        <a:xfrm>
          <a:off x="22199600" y="106983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45538</xdr:rowOff>
    </xdr:from>
    <xdr:to>
      <xdr:col>116</xdr:col>
      <xdr:colOff>114300</xdr:colOff>
      <xdr:row>63</xdr:row>
      <xdr:rowOff>147138</xdr:rowOff>
    </xdr:to>
    <xdr:sp macro="" textlink="">
      <xdr:nvSpPr>
        <xdr:cNvPr id="598" name="フローチャート: 判断 597">
          <a:extLst>
            <a:ext uri="{FF2B5EF4-FFF2-40B4-BE49-F238E27FC236}">
              <a16:creationId xmlns:a16="http://schemas.microsoft.com/office/drawing/2014/main" id="{DF9E66B6-62A0-4F9F-9B1C-BAA718A8053E}"/>
            </a:ext>
          </a:extLst>
        </xdr:cNvPr>
        <xdr:cNvSpPr/>
      </xdr:nvSpPr>
      <xdr:spPr>
        <a:xfrm>
          <a:off x="22110700" y="1084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48804</xdr:rowOff>
    </xdr:from>
    <xdr:to>
      <xdr:col>112</xdr:col>
      <xdr:colOff>38100</xdr:colOff>
      <xdr:row>63</xdr:row>
      <xdr:rowOff>150404</xdr:rowOff>
    </xdr:to>
    <xdr:sp macro="" textlink="">
      <xdr:nvSpPr>
        <xdr:cNvPr id="599" name="フローチャート: 判断 598">
          <a:extLst>
            <a:ext uri="{FF2B5EF4-FFF2-40B4-BE49-F238E27FC236}">
              <a16:creationId xmlns:a16="http://schemas.microsoft.com/office/drawing/2014/main" id="{5A673803-A946-4BE4-8976-ABFC7348C092}"/>
            </a:ext>
          </a:extLst>
        </xdr:cNvPr>
        <xdr:cNvSpPr/>
      </xdr:nvSpPr>
      <xdr:spPr>
        <a:xfrm>
          <a:off x="21272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58601</xdr:rowOff>
    </xdr:from>
    <xdr:to>
      <xdr:col>107</xdr:col>
      <xdr:colOff>101600</xdr:colOff>
      <xdr:row>63</xdr:row>
      <xdr:rowOff>160201</xdr:rowOff>
    </xdr:to>
    <xdr:sp macro="" textlink="">
      <xdr:nvSpPr>
        <xdr:cNvPr id="600" name="フローチャート: 判断 599">
          <a:extLst>
            <a:ext uri="{FF2B5EF4-FFF2-40B4-BE49-F238E27FC236}">
              <a16:creationId xmlns:a16="http://schemas.microsoft.com/office/drawing/2014/main" id="{AC5EBFB0-3C55-4E4C-B98C-BEFBA4120BD6}"/>
            </a:ext>
          </a:extLst>
        </xdr:cNvPr>
        <xdr:cNvSpPr/>
      </xdr:nvSpPr>
      <xdr:spPr>
        <a:xfrm>
          <a:off x="20383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42273</xdr:rowOff>
    </xdr:from>
    <xdr:to>
      <xdr:col>102</xdr:col>
      <xdr:colOff>165100</xdr:colOff>
      <xdr:row>63</xdr:row>
      <xdr:rowOff>143873</xdr:rowOff>
    </xdr:to>
    <xdr:sp macro="" textlink="">
      <xdr:nvSpPr>
        <xdr:cNvPr id="601" name="フローチャート: 判断 600">
          <a:extLst>
            <a:ext uri="{FF2B5EF4-FFF2-40B4-BE49-F238E27FC236}">
              <a16:creationId xmlns:a16="http://schemas.microsoft.com/office/drawing/2014/main" id="{90273FE2-F734-4539-9B30-73583E30DEC7}"/>
            </a:ext>
          </a:extLst>
        </xdr:cNvPr>
        <xdr:cNvSpPr/>
      </xdr:nvSpPr>
      <xdr:spPr>
        <a:xfrm>
          <a:off x="194945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48804</xdr:rowOff>
    </xdr:from>
    <xdr:to>
      <xdr:col>98</xdr:col>
      <xdr:colOff>38100</xdr:colOff>
      <xdr:row>63</xdr:row>
      <xdr:rowOff>150404</xdr:rowOff>
    </xdr:to>
    <xdr:sp macro="" textlink="">
      <xdr:nvSpPr>
        <xdr:cNvPr id="602" name="フローチャート: 判断 601">
          <a:extLst>
            <a:ext uri="{FF2B5EF4-FFF2-40B4-BE49-F238E27FC236}">
              <a16:creationId xmlns:a16="http://schemas.microsoft.com/office/drawing/2014/main" id="{4AA2220A-C75C-44CB-A755-136948856094}"/>
            </a:ext>
          </a:extLst>
        </xdr:cNvPr>
        <xdr:cNvSpPr/>
      </xdr:nvSpPr>
      <xdr:spPr>
        <a:xfrm>
          <a:off x="18605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F90C3F57-58E9-42A9-8F06-1AC0EC9AE22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433BF99B-C15A-4116-B3CE-2AA74E06868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663EBA75-45C4-4E90-9AF2-C627E5A48309}"/>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1F4204E0-D8F8-4A26-A6AE-8D8B7E64619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6382AB5B-AC77-48B9-8075-413D359CB5C4}"/>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101056</xdr:rowOff>
    </xdr:from>
    <xdr:to>
      <xdr:col>116</xdr:col>
      <xdr:colOff>114300</xdr:colOff>
      <xdr:row>64</xdr:row>
      <xdr:rowOff>31206</xdr:rowOff>
    </xdr:to>
    <xdr:sp macro="" textlink="">
      <xdr:nvSpPr>
        <xdr:cNvPr id="608" name="楕円 607">
          <a:extLst>
            <a:ext uri="{FF2B5EF4-FFF2-40B4-BE49-F238E27FC236}">
              <a16:creationId xmlns:a16="http://schemas.microsoft.com/office/drawing/2014/main" id="{E2B33217-A82F-419C-89F5-0D2C41FC30BF}"/>
            </a:ext>
          </a:extLst>
        </xdr:cNvPr>
        <xdr:cNvSpPr/>
      </xdr:nvSpPr>
      <xdr:spPr>
        <a:xfrm>
          <a:off x="22110700" y="1090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79483</xdr:rowOff>
    </xdr:from>
    <xdr:ext cx="469744" cy="259045"/>
    <xdr:sp macro="" textlink="">
      <xdr:nvSpPr>
        <xdr:cNvPr id="609" name="【保健センター・保健所】&#10;一人当たり面積該当値テキスト">
          <a:extLst>
            <a:ext uri="{FF2B5EF4-FFF2-40B4-BE49-F238E27FC236}">
              <a16:creationId xmlns:a16="http://schemas.microsoft.com/office/drawing/2014/main" id="{D545722A-10C0-4FBE-BDBB-C3C633FD5F07}"/>
            </a:ext>
          </a:extLst>
        </xdr:cNvPr>
        <xdr:cNvSpPr txBox="1"/>
      </xdr:nvSpPr>
      <xdr:spPr>
        <a:xfrm>
          <a:off x="22199600" y="1088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101056</xdr:rowOff>
    </xdr:from>
    <xdr:to>
      <xdr:col>112</xdr:col>
      <xdr:colOff>38100</xdr:colOff>
      <xdr:row>64</xdr:row>
      <xdr:rowOff>31206</xdr:rowOff>
    </xdr:to>
    <xdr:sp macro="" textlink="">
      <xdr:nvSpPr>
        <xdr:cNvPr id="610" name="楕円 609">
          <a:extLst>
            <a:ext uri="{FF2B5EF4-FFF2-40B4-BE49-F238E27FC236}">
              <a16:creationId xmlns:a16="http://schemas.microsoft.com/office/drawing/2014/main" id="{9C1E4445-7631-4B97-8332-319B22D3A5D7}"/>
            </a:ext>
          </a:extLst>
        </xdr:cNvPr>
        <xdr:cNvSpPr/>
      </xdr:nvSpPr>
      <xdr:spPr>
        <a:xfrm>
          <a:off x="21272500" y="1090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151856</xdr:rowOff>
    </xdr:from>
    <xdr:to>
      <xdr:col>116</xdr:col>
      <xdr:colOff>63500</xdr:colOff>
      <xdr:row>63</xdr:row>
      <xdr:rowOff>151856</xdr:rowOff>
    </xdr:to>
    <xdr:cxnSp macro="">
      <xdr:nvCxnSpPr>
        <xdr:cNvPr id="611" name="直線コネクタ 610">
          <a:extLst>
            <a:ext uri="{FF2B5EF4-FFF2-40B4-BE49-F238E27FC236}">
              <a16:creationId xmlns:a16="http://schemas.microsoft.com/office/drawing/2014/main" id="{2D7AD80D-B9DA-42AF-9E4E-0930C5D0AFF3}"/>
            </a:ext>
          </a:extLst>
        </xdr:cNvPr>
        <xdr:cNvCxnSpPr/>
      </xdr:nvCxnSpPr>
      <xdr:spPr>
        <a:xfrm>
          <a:off x="21323300" y="1095320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104322</xdr:rowOff>
    </xdr:from>
    <xdr:to>
      <xdr:col>107</xdr:col>
      <xdr:colOff>101600</xdr:colOff>
      <xdr:row>64</xdr:row>
      <xdr:rowOff>34472</xdr:rowOff>
    </xdr:to>
    <xdr:sp macro="" textlink="">
      <xdr:nvSpPr>
        <xdr:cNvPr id="612" name="楕円 611">
          <a:extLst>
            <a:ext uri="{FF2B5EF4-FFF2-40B4-BE49-F238E27FC236}">
              <a16:creationId xmlns:a16="http://schemas.microsoft.com/office/drawing/2014/main" id="{FDF90FA6-133C-4C52-BBD3-A9BC3A6E7F31}"/>
            </a:ext>
          </a:extLst>
        </xdr:cNvPr>
        <xdr:cNvSpPr/>
      </xdr:nvSpPr>
      <xdr:spPr>
        <a:xfrm>
          <a:off x="20383500" y="1090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151856</xdr:rowOff>
    </xdr:from>
    <xdr:to>
      <xdr:col>111</xdr:col>
      <xdr:colOff>177800</xdr:colOff>
      <xdr:row>63</xdr:row>
      <xdr:rowOff>155122</xdr:rowOff>
    </xdr:to>
    <xdr:cxnSp macro="">
      <xdr:nvCxnSpPr>
        <xdr:cNvPr id="613" name="直線コネクタ 612">
          <a:extLst>
            <a:ext uri="{FF2B5EF4-FFF2-40B4-BE49-F238E27FC236}">
              <a16:creationId xmlns:a16="http://schemas.microsoft.com/office/drawing/2014/main" id="{C7D9DB7F-EC53-4D30-8E24-122E3B72A304}"/>
            </a:ext>
          </a:extLst>
        </xdr:cNvPr>
        <xdr:cNvCxnSpPr/>
      </xdr:nvCxnSpPr>
      <xdr:spPr>
        <a:xfrm flipV="1">
          <a:off x="20434300" y="10953206"/>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104322</xdr:rowOff>
    </xdr:from>
    <xdr:to>
      <xdr:col>102</xdr:col>
      <xdr:colOff>165100</xdr:colOff>
      <xdr:row>64</xdr:row>
      <xdr:rowOff>34472</xdr:rowOff>
    </xdr:to>
    <xdr:sp macro="" textlink="">
      <xdr:nvSpPr>
        <xdr:cNvPr id="614" name="楕円 613">
          <a:extLst>
            <a:ext uri="{FF2B5EF4-FFF2-40B4-BE49-F238E27FC236}">
              <a16:creationId xmlns:a16="http://schemas.microsoft.com/office/drawing/2014/main" id="{0AA0BFF6-18A5-43E5-87AB-F47C83FA14E7}"/>
            </a:ext>
          </a:extLst>
        </xdr:cNvPr>
        <xdr:cNvSpPr/>
      </xdr:nvSpPr>
      <xdr:spPr>
        <a:xfrm>
          <a:off x="19494500" y="1090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155122</xdr:rowOff>
    </xdr:from>
    <xdr:to>
      <xdr:col>107</xdr:col>
      <xdr:colOff>50800</xdr:colOff>
      <xdr:row>63</xdr:row>
      <xdr:rowOff>155122</xdr:rowOff>
    </xdr:to>
    <xdr:cxnSp macro="">
      <xdr:nvCxnSpPr>
        <xdr:cNvPr id="615" name="直線コネクタ 614">
          <a:extLst>
            <a:ext uri="{FF2B5EF4-FFF2-40B4-BE49-F238E27FC236}">
              <a16:creationId xmlns:a16="http://schemas.microsoft.com/office/drawing/2014/main" id="{44F95001-2B25-449D-BD6C-2AF135996E15}"/>
            </a:ext>
          </a:extLst>
        </xdr:cNvPr>
        <xdr:cNvCxnSpPr/>
      </xdr:nvCxnSpPr>
      <xdr:spPr>
        <a:xfrm>
          <a:off x="19545300" y="109564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107587</xdr:rowOff>
    </xdr:from>
    <xdr:to>
      <xdr:col>98</xdr:col>
      <xdr:colOff>38100</xdr:colOff>
      <xdr:row>64</xdr:row>
      <xdr:rowOff>37737</xdr:rowOff>
    </xdr:to>
    <xdr:sp macro="" textlink="">
      <xdr:nvSpPr>
        <xdr:cNvPr id="616" name="楕円 615">
          <a:extLst>
            <a:ext uri="{FF2B5EF4-FFF2-40B4-BE49-F238E27FC236}">
              <a16:creationId xmlns:a16="http://schemas.microsoft.com/office/drawing/2014/main" id="{564C9E12-4947-40CF-94B9-51E1DAE35E4E}"/>
            </a:ext>
          </a:extLst>
        </xdr:cNvPr>
        <xdr:cNvSpPr/>
      </xdr:nvSpPr>
      <xdr:spPr>
        <a:xfrm>
          <a:off x="18605500" y="1090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155122</xdr:rowOff>
    </xdr:from>
    <xdr:to>
      <xdr:col>102</xdr:col>
      <xdr:colOff>114300</xdr:colOff>
      <xdr:row>63</xdr:row>
      <xdr:rowOff>158387</xdr:rowOff>
    </xdr:to>
    <xdr:cxnSp macro="">
      <xdr:nvCxnSpPr>
        <xdr:cNvPr id="617" name="直線コネクタ 616">
          <a:extLst>
            <a:ext uri="{FF2B5EF4-FFF2-40B4-BE49-F238E27FC236}">
              <a16:creationId xmlns:a16="http://schemas.microsoft.com/office/drawing/2014/main" id="{6467CDEA-14D4-4657-80B1-DCBF2B692971}"/>
            </a:ext>
          </a:extLst>
        </xdr:cNvPr>
        <xdr:cNvCxnSpPr/>
      </xdr:nvCxnSpPr>
      <xdr:spPr>
        <a:xfrm flipV="1">
          <a:off x="18656300" y="1095647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166931</xdr:rowOff>
    </xdr:from>
    <xdr:ext cx="469744" cy="259045"/>
    <xdr:sp macro="" textlink="">
      <xdr:nvSpPr>
        <xdr:cNvPr id="618" name="n_1aveValue【保健センター・保健所】&#10;一人当たり面積">
          <a:extLst>
            <a:ext uri="{FF2B5EF4-FFF2-40B4-BE49-F238E27FC236}">
              <a16:creationId xmlns:a16="http://schemas.microsoft.com/office/drawing/2014/main" id="{C24BD62E-6540-4940-9FB5-7B2A446D3A53}"/>
            </a:ext>
          </a:extLst>
        </xdr:cNvPr>
        <xdr:cNvSpPr txBox="1"/>
      </xdr:nvSpPr>
      <xdr:spPr>
        <a:xfrm>
          <a:off x="21075727" y="1062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5278</xdr:rowOff>
    </xdr:from>
    <xdr:ext cx="469744" cy="259045"/>
    <xdr:sp macro="" textlink="">
      <xdr:nvSpPr>
        <xdr:cNvPr id="619" name="n_2aveValue【保健センター・保健所】&#10;一人当たり面積">
          <a:extLst>
            <a:ext uri="{FF2B5EF4-FFF2-40B4-BE49-F238E27FC236}">
              <a16:creationId xmlns:a16="http://schemas.microsoft.com/office/drawing/2014/main" id="{63BDAC3A-A971-4059-B9E1-9956307710C9}"/>
            </a:ext>
          </a:extLst>
        </xdr:cNvPr>
        <xdr:cNvSpPr txBox="1"/>
      </xdr:nvSpPr>
      <xdr:spPr>
        <a:xfrm>
          <a:off x="201994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160400</xdr:rowOff>
    </xdr:from>
    <xdr:ext cx="469744" cy="259045"/>
    <xdr:sp macro="" textlink="">
      <xdr:nvSpPr>
        <xdr:cNvPr id="620" name="n_3aveValue【保健センター・保健所】&#10;一人当たり面積">
          <a:extLst>
            <a:ext uri="{FF2B5EF4-FFF2-40B4-BE49-F238E27FC236}">
              <a16:creationId xmlns:a16="http://schemas.microsoft.com/office/drawing/2014/main" id="{3B9951FC-55BF-44BC-A43A-F49FAF4D8091}"/>
            </a:ext>
          </a:extLst>
        </xdr:cNvPr>
        <xdr:cNvSpPr txBox="1"/>
      </xdr:nvSpPr>
      <xdr:spPr>
        <a:xfrm>
          <a:off x="19310427" y="1061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166931</xdr:rowOff>
    </xdr:from>
    <xdr:ext cx="469744" cy="259045"/>
    <xdr:sp macro="" textlink="">
      <xdr:nvSpPr>
        <xdr:cNvPr id="621" name="n_4aveValue【保健センター・保健所】&#10;一人当たり面積">
          <a:extLst>
            <a:ext uri="{FF2B5EF4-FFF2-40B4-BE49-F238E27FC236}">
              <a16:creationId xmlns:a16="http://schemas.microsoft.com/office/drawing/2014/main" id="{9EE2B9B1-5ED8-45A3-90E3-B84304E8A1D1}"/>
            </a:ext>
          </a:extLst>
        </xdr:cNvPr>
        <xdr:cNvSpPr txBox="1"/>
      </xdr:nvSpPr>
      <xdr:spPr>
        <a:xfrm>
          <a:off x="18421427" y="1062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22333</xdr:rowOff>
    </xdr:from>
    <xdr:ext cx="469744" cy="259045"/>
    <xdr:sp macro="" textlink="">
      <xdr:nvSpPr>
        <xdr:cNvPr id="622" name="n_1mainValue【保健センター・保健所】&#10;一人当たり面積">
          <a:extLst>
            <a:ext uri="{FF2B5EF4-FFF2-40B4-BE49-F238E27FC236}">
              <a16:creationId xmlns:a16="http://schemas.microsoft.com/office/drawing/2014/main" id="{82646790-617C-4F47-99C4-295982536C15}"/>
            </a:ext>
          </a:extLst>
        </xdr:cNvPr>
        <xdr:cNvSpPr txBox="1"/>
      </xdr:nvSpPr>
      <xdr:spPr>
        <a:xfrm>
          <a:off x="21075727" y="1099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25599</xdr:rowOff>
    </xdr:from>
    <xdr:ext cx="469744" cy="259045"/>
    <xdr:sp macro="" textlink="">
      <xdr:nvSpPr>
        <xdr:cNvPr id="623" name="n_2mainValue【保健センター・保健所】&#10;一人当たり面積">
          <a:extLst>
            <a:ext uri="{FF2B5EF4-FFF2-40B4-BE49-F238E27FC236}">
              <a16:creationId xmlns:a16="http://schemas.microsoft.com/office/drawing/2014/main" id="{91A2335A-F5CF-445F-8098-F2115E295EC4}"/>
            </a:ext>
          </a:extLst>
        </xdr:cNvPr>
        <xdr:cNvSpPr txBox="1"/>
      </xdr:nvSpPr>
      <xdr:spPr>
        <a:xfrm>
          <a:off x="20199427" y="10998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25599</xdr:rowOff>
    </xdr:from>
    <xdr:ext cx="469744" cy="259045"/>
    <xdr:sp macro="" textlink="">
      <xdr:nvSpPr>
        <xdr:cNvPr id="624" name="n_3mainValue【保健センター・保健所】&#10;一人当たり面積">
          <a:extLst>
            <a:ext uri="{FF2B5EF4-FFF2-40B4-BE49-F238E27FC236}">
              <a16:creationId xmlns:a16="http://schemas.microsoft.com/office/drawing/2014/main" id="{28A79BC8-7FCB-49FD-AC1A-6293D6A6315D}"/>
            </a:ext>
          </a:extLst>
        </xdr:cNvPr>
        <xdr:cNvSpPr txBox="1"/>
      </xdr:nvSpPr>
      <xdr:spPr>
        <a:xfrm>
          <a:off x="19310427" y="10998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28864</xdr:rowOff>
    </xdr:from>
    <xdr:ext cx="469744" cy="259045"/>
    <xdr:sp macro="" textlink="">
      <xdr:nvSpPr>
        <xdr:cNvPr id="625" name="n_4mainValue【保健センター・保健所】&#10;一人当たり面積">
          <a:extLst>
            <a:ext uri="{FF2B5EF4-FFF2-40B4-BE49-F238E27FC236}">
              <a16:creationId xmlns:a16="http://schemas.microsoft.com/office/drawing/2014/main" id="{C1911405-AC09-42FC-BF7B-1F1E994FC6E8}"/>
            </a:ext>
          </a:extLst>
        </xdr:cNvPr>
        <xdr:cNvSpPr txBox="1"/>
      </xdr:nvSpPr>
      <xdr:spPr>
        <a:xfrm>
          <a:off x="18421427" y="1100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A9B2D321-560B-4DCC-B65A-A5950056243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3FA4A1EC-22A6-4D5F-8B99-D2B59885BBC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AD1F4487-704B-4F2A-B420-65051748570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C4581382-1697-4E5D-A25A-5A3AC37BE90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319F999A-C9A2-462C-A2C9-2DDEEC91213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EC0E57CC-11E0-4553-A42F-DF0FE0BF86F8}"/>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C0F5F428-F7F5-46B4-BF58-5E7B49B3B2D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149889DD-88F0-426D-9360-37EF777833A8}"/>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a:extLst>
            <a:ext uri="{FF2B5EF4-FFF2-40B4-BE49-F238E27FC236}">
              <a16:creationId xmlns:a16="http://schemas.microsoft.com/office/drawing/2014/main" id="{BBB5B503-2F75-4D89-A62A-72124341A252}"/>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a:extLst>
            <a:ext uri="{FF2B5EF4-FFF2-40B4-BE49-F238E27FC236}">
              <a16:creationId xmlns:a16="http://schemas.microsoft.com/office/drawing/2014/main" id="{5F5DFBEE-8436-4BD6-847F-D6ADBA6D0AF8}"/>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a:extLst>
            <a:ext uri="{FF2B5EF4-FFF2-40B4-BE49-F238E27FC236}">
              <a16:creationId xmlns:a16="http://schemas.microsoft.com/office/drawing/2014/main" id="{F1009789-70E9-437D-9214-AC3C995FCEF4}"/>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7" name="直線コネクタ 636">
          <a:extLst>
            <a:ext uri="{FF2B5EF4-FFF2-40B4-BE49-F238E27FC236}">
              <a16:creationId xmlns:a16="http://schemas.microsoft.com/office/drawing/2014/main" id="{BE86BBE2-D723-4D02-9C9E-1F3889B56433}"/>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8" name="テキスト ボックス 637">
          <a:extLst>
            <a:ext uri="{FF2B5EF4-FFF2-40B4-BE49-F238E27FC236}">
              <a16:creationId xmlns:a16="http://schemas.microsoft.com/office/drawing/2014/main" id="{E1A71073-8DC8-475D-B51A-1BB2515A13B7}"/>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9" name="直線コネクタ 638">
          <a:extLst>
            <a:ext uri="{FF2B5EF4-FFF2-40B4-BE49-F238E27FC236}">
              <a16:creationId xmlns:a16="http://schemas.microsoft.com/office/drawing/2014/main" id="{961DDF1A-87A9-48A2-A0D2-AB87AE487F11}"/>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0" name="テキスト ボックス 639">
          <a:extLst>
            <a:ext uri="{FF2B5EF4-FFF2-40B4-BE49-F238E27FC236}">
              <a16:creationId xmlns:a16="http://schemas.microsoft.com/office/drawing/2014/main" id="{289F407E-A03B-4CB4-AC74-1AB93962319E}"/>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1" name="直線コネクタ 640">
          <a:extLst>
            <a:ext uri="{FF2B5EF4-FFF2-40B4-BE49-F238E27FC236}">
              <a16:creationId xmlns:a16="http://schemas.microsoft.com/office/drawing/2014/main" id="{B4BC2B8C-0BA7-49E3-A865-7E7DA71E7348}"/>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2" name="テキスト ボックス 641">
          <a:extLst>
            <a:ext uri="{FF2B5EF4-FFF2-40B4-BE49-F238E27FC236}">
              <a16:creationId xmlns:a16="http://schemas.microsoft.com/office/drawing/2014/main" id="{C4D4DDFA-731B-40AD-B088-7C272DCB9B66}"/>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3" name="直線コネクタ 642">
          <a:extLst>
            <a:ext uri="{FF2B5EF4-FFF2-40B4-BE49-F238E27FC236}">
              <a16:creationId xmlns:a16="http://schemas.microsoft.com/office/drawing/2014/main" id="{FBAB1B6C-DD84-4FD6-B3C5-221AB09397C6}"/>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4" name="テキスト ボックス 643">
          <a:extLst>
            <a:ext uri="{FF2B5EF4-FFF2-40B4-BE49-F238E27FC236}">
              <a16:creationId xmlns:a16="http://schemas.microsoft.com/office/drawing/2014/main" id="{1E6AB3DC-8AE1-47C4-A2FA-6E4025CD0B3D}"/>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5" name="直線コネクタ 644">
          <a:extLst>
            <a:ext uri="{FF2B5EF4-FFF2-40B4-BE49-F238E27FC236}">
              <a16:creationId xmlns:a16="http://schemas.microsoft.com/office/drawing/2014/main" id="{C5BE449E-85E9-475C-9CCD-08B1B09049B3}"/>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6" name="テキスト ボックス 645">
          <a:extLst>
            <a:ext uri="{FF2B5EF4-FFF2-40B4-BE49-F238E27FC236}">
              <a16:creationId xmlns:a16="http://schemas.microsoft.com/office/drawing/2014/main" id="{969BE031-CD5E-439C-9D17-465A79675DF2}"/>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7" name="直線コネクタ 646">
          <a:extLst>
            <a:ext uri="{FF2B5EF4-FFF2-40B4-BE49-F238E27FC236}">
              <a16:creationId xmlns:a16="http://schemas.microsoft.com/office/drawing/2014/main" id="{5F612874-89A5-4FB2-B802-E0B8DA7BD931}"/>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8" name="テキスト ボックス 647">
          <a:extLst>
            <a:ext uri="{FF2B5EF4-FFF2-40B4-BE49-F238E27FC236}">
              <a16:creationId xmlns:a16="http://schemas.microsoft.com/office/drawing/2014/main" id="{283951B1-77F3-4629-99AB-A5E9E8BEC43A}"/>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9" name="直線コネクタ 648">
          <a:extLst>
            <a:ext uri="{FF2B5EF4-FFF2-40B4-BE49-F238E27FC236}">
              <a16:creationId xmlns:a16="http://schemas.microsoft.com/office/drawing/2014/main" id="{CA654182-D7CE-4CF6-A63D-DFBA297B75F1}"/>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0" name="【消防施設】&#10;有形固定資産減価償却率グラフ枠">
          <a:extLst>
            <a:ext uri="{FF2B5EF4-FFF2-40B4-BE49-F238E27FC236}">
              <a16:creationId xmlns:a16="http://schemas.microsoft.com/office/drawing/2014/main" id="{3AE0C330-6FCD-4DE7-BF1A-9B4AEDE72B6D}"/>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118111</xdr:rowOff>
    </xdr:from>
    <xdr:to>
      <xdr:col>85</xdr:col>
      <xdr:colOff>126364</xdr:colOff>
      <xdr:row>86</xdr:row>
      <xdr:rowOff>168729</xdr:rowOff>
    </xdr:to>
    <xdr:cxnSp macro="">
      <xdr:nvCxnSpPr>
        <xdr:cNvPr id="651" name="直線コネクタ 650">
          <a:extLst>
            <a:ext uri="{FF2B5EF4-FFF2-40B4-BE49-F238E27FC236}">
              <a16:creationId xmlns:a16="http://schemas.microsoft.com/office/drawing/2014/main" id="{14B4A986-7856-4A56-B83A-AC89FB9888EA}"/>
            </a:ext>
          </a:extLst>
        </xdr:cNvPr>
        <xdr:cNvCxnSpPr/>
      </xdr:nvCxnSpPr>
      <xdr:spPr>
        <a:xfrm flipV="1">
          <a:off x="16318864" y="13491211"/>
          <a:ext cx="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2" name="【消防施設】&#10;有形固定資産減価償却率最小値テキスト">
          <a:extLst>
            <a:ext uri="{FF2B5EF4-FFF2-40B4-BE49-F238E27FC236}">
              <a16:creationId xmlns:a16="http://schemas.microsoft.com/office/drawing/2014/main" id="{EB3EE724-A180-41FE-85D1-92B6446CA22B}"/>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3" name="直線コネクタ 652">
          <a:extLst>
            <a:ext uri="{FF2B5EF4-FFF2-40B4-BE49-F238E27FC236}">
              <a16:creationId xmlns:a16="http://schemas.microsoft.com/office/drawing/2014/main" id="{86DD5A88-AC70-4824-A2DF-621A781C6842}"/>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64788</xdr:rowOff>
    </xdr:from>
    <xdr:ext cx="405111" cy="259045"/>
    <xdr:sp macro="" textlink="">
      <xdr:nvSpPr>
        <xdr:cNvPr id="654" name="【消防施設】&#10;有形固定資産減価償却率最大値テキスト">
          <a:extLst>
            <a:ext uri="{FF2B5EF4-FFF2-40B4-BE49-F238E27FC236}">
              <a16:creationId xmlns:a16="http://schemas.microsoft.com/office/drawing/2014/main" id="{F0F8BB69-1C52-4677-B556-94680B1C45A1}"/>
            </a:ext>
          </a:extLst>
        </xdr:cNvPr>
        <xdr:cNvSpPr txBox="1"/>
      </xdr:nvSpPr>
      <xdr:spPr>
        <a:xfrm>
          <a:off x="16357600" y="1326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118111</xdr:rowOff>
    </xdr:from>
    <xdr:to>
      <xdr:col>86</xdr:col>
      <xdr:colOff>25400</xdr:colOff>
      <xdr:row>78</xdr:row>
      <xdr:rowOff>118111</xdr:rowOff>
    </xdr:to>
    <xdr:cxnSp macro="">
      <xdr:nvCxnSpPr>
        <xdr:cNvPr id="655" name="直線コネクタ 654">
          <a:extLst>
            <a:ext uri="{FF2B5EF4-FFF2-40B4-BE49-F238E27FC236}">
              <a16:creationId xmlns:a16="http://schemas.microsoft.com/office/drawing/2014/main" id="{1D373B27-08AF-4007-A767-0A107889EE76}"/>
            </a:ext>
          </a:extLst>
        </xdr:cNvPr>
        <xdr:cNvCxnSpPr/>
      </xdr:nvCxnSpPr>
      <xdr:spPr>
        <a:xfrm>
          <a:off x="16230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379</xdr:rowOff>
    </xdr:from>
    <xdr:ext cx="405111" cy="259045"/>
    <xdr:sp macro="" textlink="">
      <xdr:nvSpPr>
        <xdr:cNvPr id="656" name="【消防施設】&#10;有形固定資産減価償却率平均値テキスト">
          <a:extLst>
            <a:ext uri="{FF2B5EF4-FFF2-40B4-BE49-F238E27FC236}">
              <a16:creationId xmlns:a16="http://schemas.microsoft.com/office/drawing/2014/main" id="{B0EECC46-7C40-44C0-8999-D6A5E52932F9}"/>
            </a:ext>
          </a:extLst>
        </xdr:cNvPr>
        <xdr:cNvSpPr txBox="1"/>
      </xdr:nvSpPr>
      <xdr:spPr>
        <a:xfrm>
          <a:off x="16357600" y="140592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148952</xdr:rowOff>
    </xdr:from>
    <xdr:to>
      <xdr:col>85</xdr:col>
      <xdr:colOff>177800</xdr:colOff>
      <xdr:row>83</xdr:row>
      <xdr:rowOff>79102</xdr:rowOff>
    </xdr:to>
    <xdr:sp macro="" textlink="">
      <xdr:nvSpPr>
        <xdr:cNvPr id="657" name="フローチャート: 判断 656">
          <a:extLst>
            <a:ext uri="{FF2B5EF4-FFF2-40B4-BE49-F238E27FC236}">
              <a16:creationId xmlns:a16="http://schemas.microsoft.com/office/drawing/2014/main" id="{BFD9D8A6-EBB8-4C7D-9B0A-7BB1BFA3BB30}"/>
            </a:ext>
          </a:extLst>
        </xdr:cNvPr>
        <xdr:cNvSpPr/>
      </xdr:nvSpPr>
      <xdr:spPr>
        <a:xfrm>
          <a:off x="16268700" y="1420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142421</xdr:rowOff>
    </xdr:from>
    <xdr:to>
      <xdr:col>81</xdr:col>
      <xdr:colOff>101600</xdr:colOff>
      <xdr:row>83</xdr:row>
      <xdr:rowOff>72571</xdr:rowOff>
    </xdr:to>
    <xdr:sp macro="" textlink="">
      <xdr:nvSpPr>
        <xdr:cNvPr id="658" name="フローチャート: 判断 657">
          <a:extLst>
            <a:ext uri="{FF2B5EF4-FFF2-40B4-BE49-F238E27FC236}">
              <a16:creationId xmlns:a16="http://schemas.microsoft.com/office/drawing/2014/main" id="{FA9142D2-92B2-48D1-B4D1-2DA298A22C0C}"/>
            </a:ext>
          </a:extLst>
        </xdr:cNvPr>
        <xdr:cNvSpPr/>
      </xdr:nvSpPr>
      <xdr:spPr>
        <a:xfrm>
          <a:off x="15430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130992</xdr:rowOff>
    </xdr:from>
    <xdr:to>
      <xdr:col>76</xdr:col>
      <xdr:colOff>165100</xdr:colOff>
      <xdr:row>83</xdr:row>
      <xdr:rowOff>61142</xdr:rowOff>
    </xdr:to>
    <xdr:sp macro="" textlink="">
      <xdr:nvSpPr>
        <xdr:cNvPr id="659" name="フローチャート: 判断 658">
          <a:extLst>
            <a:ext uri="{FF2B5EF4-FFF2-40B4-BE49-F238E27FC236}">
              <a16:creationId xmlns:a16="http://schemas.microsoft.com/office/drawing/2014/main" id="{35B8B51E-2375-4918-8599-10A7FFF1DCB6}"/>
            </a:ext>
          </a:extLst>
        </xdr:cNvPr>
        <xdr:cNvSpPr/>
      </xdr:nvSpPr>
      <xdr:spPr>
        <a:xfrm>
          <a:off x="14541500" y="1418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114663</xdr:rowOff>
    </xdr:from>
    <xdr:to>
      <xdr:col>72</xdr:col>
      <xdr:colOff>38100</xdr:colOff>
      <xdr:row>83</xdr:row>
      <xdr:rowOff>44813</xdr:rowOff>
    </xdr:to>
    <xdr:sp macro="" textlink="">
      <xdr:nvSpPr>
        <xdr:cNvPr id="660" name="フローチャート: 判断 659">
          <a:extLst>
            <a:ext uri="{FF2B5EF4-FFF2-40B4-BE49-F238E27FC236}">
              <a16:creationId xmlns:a16="http://schemas.microsoft.com/office/drawing/2014/main" id="{3FB86A81-F842-4736-B557-AEFE1D288D18}"/>
            </a:ext>
          </a:extLst>
        </xdr:cNvPr>
        <xdr:cNvSpPr/>
      </xdr:nvSpPr>
      <xdr:spPr>
        <a:xfrm>
          <a:off x="13652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83638</xdr:rowOff>
    </xdr:from>
    <xdr:to>
      <xdr:col>67</xdr:col>
      <xdr:colOff>101600</xdr:colOff>
      <xdr:row>83</xdr:row>
      <xdr:rowOff>13788</xdr:rowOff>
    </xdr:to>
    <xdr:sp macro="" textlink="">
      <xdr:nvSpPr>
        <xdr:cNvPr id="661" name="フローチャート: 判断 660">
          <a:extLst>
            <a:ext uri="{FF2B5EF4-FFF2-40B4-BE49-F238E27FC236}">
              <a16:creationId xmlns:a16="http://schemas.microsoft.com/office/drawing/2014/main" id="{400C5476-7754-4568-B971-AD2000640B0D}"/>
            </a:ext>
          </a:extLst>
        </xdr:cNvPr>
        <xdr:cNvSpPr/>
      </xdr:nvSpPr>
      <xdr:spPr>
        <a:xfrm>
          <a:off x="12763500" y="1414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DA26F29D-8898-4FFB-AD4C-EA6C0DAD0BA1}"/>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555C5E4D-0F0D-4DEA-B919-93A2D5A12461}"/>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18FA33BF-22CA-497F-9159-8DA8D03407FD}"/>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8FF07D4E-629C-4C5C-AA96-1B01DFDEE2AB}"/>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44A788BA-9B2B-49EB-B458-2A4812B7449E}"/>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23223</xdr:rowOff>
    </xdr:from>
    <xdr:to>
      <xdr:col>85</xdr:col>
      <xdr:colOff>177800</xdr:colOff>
      <xdr:row>84</xdr:row>
      <xdr:rowOff>124823</xdr:rowOff>
    </xdr:to>
    <xdr:sp macro="" textlink="">
      <xdr:nvSpPr>
        <xdr:cNvPr id="667" name="楕円 666">
          <a:extLst>
            <a:ext uri="{FF2B5EF4-FFF2-40B4-BE49-F238E27FC236}">
              <a16:creationId xmlns:a16="http://schemas.microsoft.com/office/drawing/2014/main" id="{31F3A967-7E88-4F13-AE7D-1B4261ECD833}"/>
            </a:ext>
          </a:extLst>
        </xdr:cNvPr>
        <xdr:cNvSpPr/>
      </xdr:nvSpPr>
      <xdr:spPr>
        <a:xfrm>
          <a:off x="16268700" y="1442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1650</xdr:rowOff>
    </xdr:from>
    <xdr:ext cx="405111" cy="259045"/>
    <xdr:sp macro="" textlink="">
      <xdr:nvSpPr>
        <xdr:cNvPr id="668" name="【消防施設】&#10;有形固定資産減価償却率該当値テキスト">
          <a:extLst>
            <a:ext uri="{FF2B5EF4-FFF2-40B4-BE49-F238E27FC236}">
              <a16:creationId xmlns:a16="http://schemas.microsoft.com/office/drawing/2014/main" id="{E2447FFF-E386-4FC3-944E-3BDD3AAEA7DF}"/>
            </a:ext>
          </a:extLst>
        </xdr:cNvPr>
        <xdr:cNvSpPr txBox="1"/>
      </xdr:nvSpPr>
      <xdr:spPr>
        <a:xfrm>
          <a:off x="16357600" y="1440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150586</xdr:rowOff>
    </xdr:from>
    <xdr:to>
      <xdr:col>81</xdr:col>
      <xdr:colOff>101600</xdr:colOff>
      <xdr:row>84</xdr:row>
      <xdr:rowOff>80736</xdr:rowOff>
    </xdr:to>
    <xdr:sp macro="" textlink="">
      <xdr:nvSpPr>
        <xdr:cNvPr id="669" name="楕円 668">
          <a:extLst>
            <a:ext uri="{FF2B5EF4-FFF2-40B4-BE49-F238E27FC236}">
              <a16:creationId xmlns:a16="http://schemas.microsoft.com/office/drawing/2014/main" id="{36445F75-81A7-4331-9F49-11C0D18D0880}"/>
            </a:ext>
          </a:extLst>
        </xdr:cNvPr>
        <xdr:cNvSpPr/>
      </xdr:nvSpPr>
      <xdr:spPr>
        <a:xfrm>
          <a:off x="15430500" y="1438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29936</xdr:rowOff>
    </xdr:from>
    <xdr:to>
      <xdr:col>85</xdr:col>
      <xdr:colOff>127000</xdr:colOff>
      <xdr:row>84</xdr:row>
      <xdr:rowOff>74023</xdr:rowOff>
    </xdr:to>
    <xdr:cxnSp macro="">
      <xdr:nvCxnSpPr>
        <xdr:cNvPr id="670" name="直線コネクタ 669">
          <a:extLst>
            <a:ext uri="{FF2B5EF4-FFF2-40B4-BE49-F238E27FC236}">
              <a16:creationId xmlns:a16="http://schemas.microsoft.com/office/drawing/2014/main" id="{88A1885B-A98D-4B67-9B13-06A3F861D91A}"/>
            </a:ext>
          </a:extLst>
        </xdr:cNvPr>
        <xdr:cNvCxnSpPr/>
      </xdr:nvCxnSpPr>
      <xdr:spPr>
        <a:xfrm>
          <a:off x="15481300" y="14431736"/>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106499</xdr:rowOff>
    </xdr:from>
    <xdr:to>
      <xdr:col>76</xdr:col>
      <xdr:colOff>165100</xdr:colOff>
      <xdr:row>84</xdr:row>
      <xdr:rowOff>36649</xdr:rowOff>
    </xdr:to>
    <xdr:sp macro="" textlink="">
      <xdr:nvSpPr>
        <xdr:cNvPr id="671" name="楕円 670">
          <a:extLst>
            <a:ext uri="{FF2B5EF4-FFF2-40B4-BE49-F238E27FC236}">
              <a16:creationId xmlns:a16="http://schemas.microsoft.com/office/drawing/2014/main" id="{EAE61FB3-CA35-47A8-9069-ADD907838362}"/>
            </a:ext>
          </a:extLst>
        </xdr:cNvPr>
        <xdr:cNvSpPr/>
      </xdr:nvSpPr>
      <xdr:spPr>
        <a:xfrm>
          <a:off x="14541500" y="1433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157299</xdr:rowOff>
    </xdr:from>
    <xdr:to>
      <xdr:col>81</xdr:col>
      <xdr:colOff>50800</xdr:colOff>
      <xdr:row>84</xdr:row>
      <xdr:rowOff>29936</xdr:rowOff>
    </xdr:to>
    <xdr:cxnSp macro="">
      <xdr:nvCxnSpPr>
        <xdr:cNvPr id="672" name="直線コネクタ 671">
          <a:extLst>
            <a:ext uri="{FF2B5EF4-FFF2-40B4-BE49-F238E27FC236}">
              <a16:creationId xmlns:a16="http://schemas.microsoft.com/office/drawing/2014/main" id="{7EC164B4-66F4-4408-8B87-C706DD8F73D3}"/>
            </a:ext>
          </a:extLst>
        </xdr:cNvPr>
        <xdr:cNvCxnSpPr/>
      </xdr:nvCxnSpPr>
      <xdr:spPr>
        <a:xfrm>
          <a:off x="14592300" y="14387649"/>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60779</xdr:rowOff>
    </xdr:from>
    <xdr:to>
      <xdr:col>72</xdr:col>
      <xdr:colOff>38100</xdr:colOff>
      <xdr:row>83</xdr:row>
      <xdr:rowOff>162379</xdr:rowOff>
    </xdr:to>
    <xdr:sp macro="" textlink="">
      <xdr:nvSpPr>
        <xdr:cNvPr id="673" name="楕円 672">
          <a:extLst>
            <a:ext uri="{FF2B5EF4-FFF2-40B4-BE49-F238E27FC236}">
              <a16:creationId xmlns:a16="http://schemas.microsoft.com/office/drawing/2014/main" id="{11096FE9-B574-48A6-8BA7-F03FD3E7E312}"/>
            </a:ext>
          </a:extLst>
        </xdr:cNvPr>
        <xdr:cNvSpPr/>
      </xdr:nvSpPr>
      <xdr:spPr>
        <a:xfrm>
          <a:off x="13652500" y="1429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111579</xdr:rowOff>
    </xdr:from>
    <xdr:to>
      <xdr:col>76</xdr:col>
      <xdr:colOff>114300</xdr:colOff>
      <xdr:row>83</xdr:row>
      <xdr:rowOff>157299</xdr:rowOff>
    </xdr:to>
    <xdr:cxnSp macro="">
      <xdr:nvCxnSpPr>
        <xdr:cNvPr id="674" name="直線コネクタ 673">
          <a:extLst>
            <a:ext uri="{FF2B5EF4-FFF2-40B4-BE49-F238E27FC236}">
              <a16:creationId xmlns:a16="http://schemas.microsoft.com/office/drawing/2014/main" id="{A20A1BCC-72C2-47D7-A3D6-AAFE8E0FE5F1}"/>
            </a:ext>
          </a:extLst>
        </xdr:cNvPr>
        <xdr:cNvCxnSpPr/>
      </xdr:nvCxnSpPr>
      <xdr:spPr>
        <a:xfrm>
          <a:off x="13703300" y="14341929"/>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47716</xdr:rowOff>
    </xdr:from>
    <xdr:to>
      <xdr:col>67</xdr:col>
      <xdr:colOff>101600</xdr:colOff>
      <xdr:row>83</xdr:row>
      <xdr:rowOff>149316</xdr:rowOff>
    </xdr:to>
    <xdr:sp macro="" textlink="">
      <xdr:nvSpPr>
        <xdr:cNvPr id="675" name="楕円 674">
          <a:extLst>
            <a:ext uri="{FF2B5EF4-FFF2-40B4-BE49-F238E27FC236}">
              <a16:creationId xmlns:a16="http://schemas.microsoft.com/office/drawing/2014/main" id="{A92B616D-3ADB-4997-A55D-41F230662CD0}"/>
            </a:ext>
          </a:extLst>
        </xdr:cNvPr>
        <xdr:cNvSpPr/>
      </xdr:nvSpPr>
      <xdr:spPr>
        <a:xfrm>
          <a:off x="12763500" y="1427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98516</xdr:rowOff>
    </xdr:from>
    <xdr:to>
      <xdr:col>71</xdr:col>
      <xdr:colOff>177800</xdr:colOff>
      <xdr:row>83</xdr:row>
      <xdr:rowOff>111579</xdr:rowOff>
    </xdr:to>
    <xdr:cxnSp macro="">
      <xdr:nvCxnSpPr>
        <xdr:cNvPr id="676" name="直線コネクタ 675">
          <a:extLst>
            <a:ext uri="{FF2B5EF4-FFF2-40B4-BE49-F238E27FC236}">
              <a16:creationId xmlns:a16="http://schemas.microsoft.com/office/drawing/2014/main" id="{57321E62-8D22-4FF4-8D22-A4C29461C448}"/>
            </a:ext>
          </a:extLst>
        </xdr:cNvPr>
        <xdr:cNvCxnSpPr/>
      </xdr:nvCxnSpPr>
      <xdr:spPr>
        <a:xfrm>
          <a:off x="12814300" y="14328866"/>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89098</xdr:rowOff>
    </xdr:from>
    <xdr:ext cx="405111" cy="259045"/>
    <xdr:sp macro="" textlink="">
      <xdr:nvSpPr>
        <xdr:cNvPr id="677" name="n_1aveValue【消防施設】&#10;有形固定資産減価償却率">
          <a:extLst>
            <a:ext uri="{FF2B5EF4-FFF2-40B4-BE49-F238E27FC236}">
              <a16:creationId xmlns:a16="http://schemas.microsoft.com/office/drawing/2014/main" id="{933B5466-E57D-4D9B-9664-EBC7593D7420}"/>
            </a:ext>
          </a:extLst>
        </xdr:cNvPr>
        <xdr:cNvSpPr txBox="1"/>
      </xdr:nvSpPr>
      <xdr:spPr>
        <a:xfrm>
          <a:off x="15266044" y="1397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77669</xdr:rowOff>
    </xdr:from>
    <xdr:ext cx="405111" cy="259045"/>
    <xdr:sp macro="" textlink="">
      <xdr:nvSpPr>
        <xdr:cNvPr id="678" name="n_2aveValue【消防施設】&#10;有形固定資産減価償却率">
          <a:extLst>
            <a:ext uri="{FF2B5EF4-FFF2-40B4-BE49-F238E27FC236}">
              <a16:creationId xmlns:a16="http://schemas.microsoft.com/office/drawing/2014/main" id="{707C797A-9E56-4898-88B1-9C185696BFF3}"/>
            </a:ext>
          </a:extLst>
        </xdr:cNvPr>
        <xdr:cNvSpPr txBox="1"/>
      </xdr:nvSpPr>
      <xdr:spPr>
        <a:xfrm>
          <a:off x="14389744" y="1396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61340</xdr:rowOff>
    </xdr:from>
    <xdr:ext cx="405111" cy="259045"/>
    <xdr:sp macro="" textlink="">
      <xdr:nvSpPr>
        <xdr:cNvPr id="679" name="n_3aveValue【消防施設】&#10;有形固定資産減価償却率">
          <a:extLst>
            <a:ext uri="{FF2B5EF4-FFF2-40B4-BE49-F238E27FC236}">
              <a16:creationId xmlns:a16="http://schemas.microsoft.com/office/drawing/2014/main" id="{B444A2F4-5BF4-4932-B450-4C02FCD4B287}"/>
            </a:ext>
          </a:extLst>
        </xdr:cNvPr>
        <xdr:cNvSpPr txBox="1"/>
      </xdr:nvSpPr>
      <xdr:spPr>
        <a:xfrm>
          <a:off x="13500744" y="1394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30315</xdr:rowOff>
    </xdr:from>
    <xdr:ext cx="405111" cy="259045"/>
    <xdr:sp macro="" textlink="">
      <xdr:nvSpPr>
        <xdr:cNvPr id="680" name="n_4aveValue【消防施設】&#10;有形固定資産減価償却率">
          <a:extLst>
            <a:ext uri="{FF2B5EF4-FFF2-40B4-BE49-F238E27FC236}">
              <a16:creationId xmlns:a16="http://schemas.microsoft.com/office/drawing/2014/main" id="{8A169E8A-1AFB-482E-98CA-1DA4D06669C2}"/>
            </a:ext>
          </a:extLst>
        </xdr:cNvPr>
        <xdr:cNvSpPr txBox="1"/>
      </xdr:nvSpPr>
      <xdr:spPr>
        <a:xfrm>
          <a:off x="12611744" y="1391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71863</xdr:rowOff>
    </xdr:from>
    <xdr:ext cx="405111" cy="259045"/>
    <xdr:sp macro="" textlink="">
      <xdr:nvSpPr>
        <xdr:cNvPr id="681" name="n_1mainValue【消防施設】&#10;有形固定資産減価償却率">
          <a:extLst>
            <a:ext uri="{FF2B5EF4-FFF2-40B4-BE49-F238E27FC236}">
              <a16:creationId xmlns:a16="http://schemas.microsoft.com/office/drawing/2014/main" id="{4A5A6FD1-75BC-4A2F-A2AE-AE884C219476}"/>
            </a:ext>
          </a:extLst>
        </xdr:cNvPr>
        <xdr:cNvSpPr txBox="1"/>
      </xdr:nvSpPr>
      <xdr:spPr>
        <a:xfrm>
          <a:off x="15266044" y="1447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27776</xdr:rowOff>
    </xdr:from>
    <xdr:ext cx="405111" cy="259045"/>
    <xdr:sp macro="" textlink="">
      <xdr:nvSpPr>
        <xdr:cNvPr id="682" name="n_2mainValue【消防施設】&#10;有形固定資産減価償却率">
          <a:extLst>
            <a:ext uri="{FF2B5EF4-FFF2-40B4-BE49-F238E27FC236}">
              <a16:creationId xmlns:a16="http://schemas.microsoft.com/office/drawing/2014/main" id="{0E5AD793-0D68-4884-8400-46EB0E7F43EA}"/>
            </a:ext>
          </a:extLst>
        </xdr:cNvPr>
        <xdr:cNvSpPr txBox="1"/>
      </xdr:nvSpPr>
      <xdr:spPr>
        <a:xfrm>
          <a:off x="14389744" y="1442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153506</xdr:rowOff>
    </xdr:from>
    <xdr:ext cx="405111" cy="259045"/>
    <xdr:sp macro="" textlink="">
      <xdr:nvSpPr>
        <xdr:cNvPr id="683" name="n_3mainValue【消防施設】&#10;有形固定資産減価償却率">
          <a:extLst>
            <a:ext uri="{FF2B5EF4-FFF2-40B4-BE49-F238E27FC236}">
              <a16:creationId xmlns:a16="http://schemas.microsoft.com/office/drawing/2014/main" id="{10D4D542-CA2F-4814-8552-4184B459AC1E}"/>
            </a:ext>
          </a:extLst>
        </xdr:cNvPr>
        <xdr:cNvSpPr txBox="1"/>
      </xdr:nvSpPr>
      <xdr:spPr>
        <a:xfrm>
          <a:off x="13500744" y="14383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140443</xdr:rowOff>
    </xdr:from>
    <xdr:ext cx="405111" cy="259045"/>
    <xdr:sp macro="" textlink="">
      <xdr:nvSpPr>
        <xdr:cNvPr id="684" name="n_4mainValue【消防施設】&#10;有形固定資産減価償却率">
          <a:extLst>
            <a:ext uri="{FF2B5EF4-FFF2-40B4-BE49-F238E27FC236}">
              <a16:creationId xmlns:a16="http://schemas.microsoft.com/office/drawing/2014/main" id="{5A93BABD-8B76-4306-B1BF-1803A5494277}"/>
            </a:ext>
          </a:extLst>
        </xdr:cNvPr>
        <xdr:cNvSpPr txBox="1"/>
      </xdr:nvSpPr>
      <xdr:spPr>
        <a:xfrm>
          <a:off x="12611744" y="1437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a:extLst>
            <a:ext uri="{FF2B5EF4-FFF2-40B4-BE49-F238E27FC236}">
              <a16:creationId xmlns:a16="http://schemas.microsoft.com/office/drawing/2014/main" id="{7A3FAF22-868D-42DE-81C1-70B53AE5BA6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a:extLst>
            <a:ext uri="{FF2B5EF4-FFF2-40B4-BE49-F238E27FC236}">
              <a16:creationId xmlns:a16="http://schemas.microsoft.com/office/drawing/2014/main" id="{3CC2DE76-FDF9-4D52-A9BF-DDC8917D3A2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a:extLst>
            <a:ext uri="{FF2B5EF4-FFF2-40B4-BE49-F238E27FC236}">
              <a16:creationId xmlns:a16="http://schemas.microsoft.com/office/drawing/2014/main" id="{54493CAC-B872-408C-B70C-039E611575C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a:extLst>
            <a:ext uri="{FF2B5EF4-FFF2-40B4-BE49-F238E27FC236}">
              <a16:creationId xmlns:a16="http://schemas.microsoft.com/office/drawing/2014/main" id="{632A72E5-30F7-4DF3-85AB-9F53B1BC600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a:extLst>
            <a:ext uri="{FF2B5EF4-FFF2-40B4-BE49-F238E27FC236}">
              <a16:creationId xmlns:a16="http://schemas.microsoft.com/office/drawing/2014/main" id="{7D9FA23C-F9E9-450D-8D8A-D8E702DE81D7}"/>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a:extLst>
            <a:ext uri="{FF2B5EF4-FFF2-40B4-BE49-F238E27FC236}">
              <a16:creationId xmlns:a16="http://schemas.microsoft.com/office/drawing/2014/main" id="{CE3FFC87-CB9A-415E-9C9F-50EDD7EE83D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a:extLst>
            <a:ext uri="{FF2B5EF4-FFF2-40B4-BE49-F238E27FC236}">
              <a16:creationId xmlns:a16="http://schemas.microsoft.com/office/drawing/2014/main" id="{D3D18A20-20FC-4A50-B2F1-059617F37B3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a:extLst>
            <a:ext uri="{FF2B5EF4-FFF2-40B4-BE49-F238E27FC236}">
              <a16:creationId xmlns:a16="http://schemas.microsoft.com/office/drawing/2014/main" id="{B7A48B17-C400-42F7-9EB9-BD8CB4C2C4D5}"/>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3" name="テキスト ボックス 692">
          <a:extLst>
            <a:ext uri="{FF2B5EF4-FFF2-40B4-BE49-F238E27FC236}">
              <a16:creationId xmlns:a16="http://schemas.microsoft.com/office/drawing/2014/main" id="{F5E4505A-A4D0-4682-841D-B0CEFB07E725}"/>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a:extLst>
            <a:ext uri="{FF2B5EF4-FFF2-40B4-BE49-F238E27FC236}">
              <a16:creationId xmlns:a16="http://schemas.microsoft.com/office/drawing/2014/main" id="{16C53FDA-620D-4253-99CA-C3BD489B0CBF}"/>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5" name="直線コネクタ 694">
          <a:extLst>
            <a:ext uri="{FF2B5EF4-FFF2-40B4-BE49-F238E27FC236}">
              <a16:creationId xmlns:a16="http://schemas.microsoft.com/office/drawing/2014/main" id="{C3BCBE6A-5A66-4330-A311-2F633DD48C29}"/>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6" name="テキスト ボックス 695">
          <a:extLst>
            <a:ext uri="{FF2B5EF4-FFF2-40B4-BE49-F238E27FC236}">
              <a16:creationId xmlns:a16="http://schemas.microsoft.com/office/drawing/2014/main" id="{041AEA75-0AE2-4B0C-9534-E846C9FE030E}"/>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7" name="直線コネクタ 696">
          <a:extLst>
            <a:ext uri="{FF2B5EF4-FFF2-40B4-BE49-F238E27FC236}">
              <a16:creationId xmlns:a16="http://schemas.microsoft.com/office/drawing/2014/main" id="{2F95498C-756F-4A0E-B58D-29E0D4B4A54A}"/>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8" name="テキスト ボックス 697">
          <a:extLst>
            <a:ext uri="{FF2B5EF4-FFF2-40B4-BE49-F238E27FC236}">
              <a16:creationId xmlns:a16="http://schemas.microsoft.com/office/drawing/2014/main" id="{183D4B97-3963-4E82-BDCD-1A352B2943C4}"/>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9" name="直線コネクタ 698">
          <a:extLst>
            <a:ext uri="{FF2B5EF4-FFF2-40B4-BE49-F238E27FC236}">
              <a16:creationId xmlns:a16="http://schemas.microsoft.com/office/drawing/2014/main" id="{C57B860F-EC39-406B-B69E-11C06FB9CF24}"/>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0" name="テキスト ボックス 699">
          <a:extLst>
            <a:ext uri="{FF2B5EF4-FFF2-40B4-BE49-F238E27FC236}">
              <a16:creationId xmlns:a16="http://schemas.microsoft.com/office/drawing/2014/main" id="{C052BDAA-FD80-4A6C-A479-227786E189AC}"/>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1" name="直線コネクタ 700">
          <a:extLst>
            <a:ext uri="{FF2B5EF4-FFF2-40B4-BE49-F238E27FC236}">
              <a16:creationId xmlns:a16="http://schemas.microsoft.com/office/drawing/2014/main" id="{9837DFD7-81A5-4867-8952-6656B0B9E437}"/>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2" name="テキスト ボックス 701">
          <a:extLst>
            <a:ext uri="{FF2B5EF4-FFF2-40B4-BE49-F238E27FC236}">
              <a16:creationId xmlns:a16="http://schemas.microsoft.com/office/drawing/2014/main" id="{BD2322E8-07FE-46D1-988A-21ED7BC57248}"/>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a:extLst>
            <a:ext uri="{FF2B5EF4-FFF2-40B4-BE49-F238E27FC236}">
              <a16:creationId xmlns:a16="http://schemas.microsoft.com/office/drawing/2014/main" id="{2CCAD9D6-7BAE-4859-AF70-E9C06C61C84D}"/>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a:extLst>
            <a:ext uri="{FF2B5EF4-FFF2-40B4-BE49-F238E27FC236}">
              <a16:creationId xmlns:a16="http://schemas.microsoft.com/office/drawing/2014/main" id="{E50CE0F7-6D86-4988-8038-C105D2E84504}"/>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消防施設】&#10;一人当たり面積グラフ枠">
          <a:extLst>
            <a:ext uri="{FF2B5EF4-FFF2-40B4-BE49-F238E27FC236}">
              <a16:creationId xmlns:a16="http://schemas.microsoft.com/office/drawing/2014/main" id="{C0A5BBC5-E6A3-40C6-9592-54DCE840F1FF}"/>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63246</xdr:rowOff>
    </xdr:from>
    <xdr:to>
      <xdr:col>116</xdr:col>
      <xdr:colOff>62864</xdr:colOff>
      <xdr:row>86</xdr:row>
      <xdr:rowOff>10668</xdr:rowOff>
    </xdr:to>
    <xdr:cxnSp macro="">
      <xdr:nvCxnSpPr>
        <xdr:cNvPr id="706" name="直線コネクタ 705">
          <a:extLst>
            <a:ext uri="{FF2B5EF4-FFF2-40B4-BE49-F238E27FC236}">
              <a16:creationId xmlns:a16="http://schemas.microsoft.com/office/drawing/2014/main" id="{302DCEDF-1BB6-429A-BF30-C01AD0A0A903}"/>
            </a:ext>
          </a:extLst>
        </xdr:cNvPr>
        <xdr:cNvCxnSpPr/>
      </xdr:nvCxnSpPr>
      <xdr:spPr>
        <a:xfrm flipV="1">
          <a:off x="22160864" y="13607796"/>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707" name="【消防施設】&#10;一人当たり面積最小値テキスト">
          <a:extLst>
            <a:ext uri="{FF2B5EF4-FFF2-40B4-BE49-F238E27FC236}">
              <a16:creationId xmlns:a16="http://schemas.microsoft.com/office/drawing/2014/main" id="{B189DBED-0D94-424E-A9EB-A557AE4F92DE}"/>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708" name="直線コネクタ 707">
          <a:extLst>
            <a:ext uri="{FF2B5EF4-FFF2-40B4-BE49-F238E27FC236}">
              <a16:creationId xmlns:a16="http://schemas.microsoft.com/office/drawing/2014/main" id="{F289BADF-A903-49BE-9327-3ED94266A8C0}"/>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9923</xdr:rowOff>
    </xdr:from>
    <xdr:ext cx="469744" cy="259045"/>
    <xdr:sp macro="" textlink="">
      <xdr:nvSpPr>
        <xdr:cNvPr id="709" name="【消防施設】&#10;一人当たり面積最大値テキスト">
          <a:extLst>
            <a:ext uri="{FF2B5EF4-FFF2-40B4-BE49-F238E27FC236}">
              <a16:creationId xmlns:a16="http://schemas.microsoft.com/office/drawing/2014/main" id="{E0526384-AA4E-48F9-ABAB-12ECAE1B8533}"/>
            </a:ext>
          </a:extLst>
        </xdr:cNvPr>
        <xdr:cNvSpPr txBox="1"/>
      </xdr:nvSpPr>
      <xdr:spPr>
        <a:xfrm>
          <a:off x="22199600" y="13383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63246</xdr:rowOff>
    </xdr:from>
    <xdr:to>
      <xdr:col>116</xdr:col>
      <xdr:colOff>152400</xdr:colOff>
      <xdr:row>79</xdr:row>
      <xdr:rowOff>63246</xdr:rowOff>
    </xdr:to>
    <xdr:cxnSp macro="">
      <xdr:nvCxnSpPr>
        <xdr:cNvPr id="710" name="直線コネクタ 709">
          <a:extLst>
            <a:ext uri="{FF2B5EF4-FFF2-40B4-BE49-F238E27FC236}">
              <a16:creationId xmlns:a16="http://schemas.microsoft.com/office/drawing/2014/main" id="{0C17FD01-4A8D-471F-A7AE-B77C8FEAEBF7}"/>
            </a:ext>
          </a:extLst>
        </xdr:cNvPr>
        <xdr:cNvCxnSpPr/>
      </xdr:nvCxnSpPr>
      <xdr:spPr>
        <a:xfrm>
          <a:off x="22072600" y="1360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28464</xdr:rowOff>
    </xdr:from>
    <xdr:ext cx="469744" cy="259045"/>
    <xdr:sp macro="" textlink="">
      <xdr:nvSpPr>
        <xdr:cNvPr id="711" name="【消防施設】&#10;一人当たり面積平均値テキスト">
          <a:extLst>
            <a:ext uri="{FF2B5EF4-FFF2-40B4-BE49-F238E27FC236}">
              <a16:creationId xmlns:a16="http://schemas.microsoft.com/office/drawing/2014/main" id="{6FAFE9BF-4132-48C4-B2EB-03BA7257DD1D}"/>
            </a:ext>
          </a:extLst>
        </xdr:cNvPr>
        <xdr:cNvSpPr txBox="1"/>
      </xdr:nvSpPr>
      <xdr:spPr>
        <a:xfrm>
          <a:off x="22199600" y="14258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5587</xdr:rowOff>
    </xdr:from>
    <xdr:to>
      <xdr:col>116</xdr:col>
      <xdr:colOff>114300</xdr:colOff>
      <xdr:row>84</xdr:row>
      <xdr:rowOff>107187</xdr:rowOff>
    </xdr:to>
    <xdr:sp macro="" textlink="">
      <xdr:nvSpPr>
        <xdr:cNvPr id="712" name="フローチャート: 判断 711">
          <a:extLst>
            <a:ext uri="{FF2B5EF4-FFF2-40B4-BE49-F238E27FC236}">
              <a16:creationId xmlns:a16="http://schemas.microsoft.com/office/drawing/2014/main" id="{80B2BF27-455C-4230-809E-026384E330A5}"/>
            </a:ext>
          </a:extLst>
        </xdr:cNvPr>
        <xdr:cNvSpPr/>
      </xdr:nvSpPr>
      <xdr:spPr>
        <a:xfrm>
          <a:off x="221107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xdr:rowOff>
    </xdr:from>
    <xdr:to>
      <xdr:col>112</xdr:col>
      <xdr:colOff>38100</xdr:colOff>
      <xdr:row>84</xdr:row>
      <xdr:rowOff>116332</xdr:rowOff>
    </xdr:to>
    <xdr:sp macro="" textlink="">
      <xdr:nvSpPr>
        <xdr:cNvPr id="713" name="フローチャート: 判断 712">
          <a:extLst>
            <a:ext uri="{FF2B5EF4-FFF2-40B4-BE49-F238E27FC236}">
              <a16:creationId xmlns:a16="http://schemas.microsoft.com/office/drawing/2014/main" id="{312ADA3B-5F23-4ED7-BBE3-4B6250B67342}"/>
            </a:ext>
          </a:extLst>
        </xdr:cNvPr>
        <xdr:cNvSpPr/>
      </xdr:nvSpPr>
      <xdr:spPr>
        <a:xfrm>
          <a:off x="21272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23876</xdr:rowOff>
    </xdr:from>
    <xdr:to>
      <xdr:col>107</xdr:col>
      <xdr:colOff>101600</xdr:colOff>
      <xdr:row>84</xdr:row>
      <xdr:rowOff>125476</xdr:rowOff>
    </xdr:to>
    <xdr:sp macro="" textlink="">
      <xdr:nvSpPr>
        <xdr:cNvPr id="714" name="フローチャート: 判断 713">
          <a:extLst>
            <a:ext uri="{FF2B5EF4-FFF2-40B4-BE49-F238E27FC236}">
              <a16:creationId xmlns:a16="http://schemas.microsoft.com/office/drawing/2014/main" id="{AF9DAE60-3E8B-4B02-BDC4-9F905123900F}"/>
            </a:ext>
          </a:extLst>
        </xdr:cNvPr>
        <xdr:cNvSpPr/>
      </xdr:nvSpPr>
      <xdr:spPr>
        <a:xfrm>
          <a:off x="20383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23876</xdr:rowOff>
    </xdr:from>
    <xdr:to>
      <xdr:col>102</xdr:col>
      <xdr:colOff>165100</xdr:colOff>
      <xdr:row>84</xdr:row>
      <xdr:rowOff>125476</xdr:rowOff>
    </xdr:to>
    <xdr:sp macro="" textlink="">
      <xdr:nvSpPr>
        <xdr:cNvPr id="715" name="フローチャート: 判断 714">
          <a:extLst>
            <a:ext uri="{FF2B5EF4-FFF2-40B4-BE49-F238E27FC236}">
              <a16:creationId xmlns:a16="http://schemas.microsoft.com/office/drawing/2014/main" id="{00906F13-5E14-4994-A903-A954169AF25E}"/>
            </a:ext>
          </a:extLst>
        </xdr:cNvPr>
        <xdr:cNvSpPr/>
      </xdr:nvSpPr>
      <xdr:spPr>
        <a:xfrm>
          <a:off x="19494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28448</xdr:rowOff>
    </xdr:from>
    <xdr:to>
      <xdr:col>98</xdr:col>
      <xdr:colOff>38100</xdr:colOff>
      <xdr:row>84</xdr:row>
      <xdr:rowOff>130048</xdr:rowOff>
    </xdr:to>
    <xdr:sp macro="" textlink="">
      <xdr:nvSpPr>
        <xdr:cNvPr id="716" name="フローチャート: 判断 715">
          <a:extLst>
            <a:ext uri="{FF2B5EF4-FFF2-40B4-BE49-F238E27FC236}">
              <a16:creationId xmlns:a16="http://schemas.microsoft.com/office/drawing/2014/main" id="{E7DEB297-C8A6-4563-9671-7E7487835915}"/>
            </a:ext>
          </a:extLst>
        </xdr:cNvPr>
        <xdr:cNvSpPr/>
      </xdr:nvSpPr>
      <xdr:spPr>
        <a:xfrm>
          <a:off x="18605500" y="1443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88621612-B613-4078-BAAD-6B5AE440109E}"/>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22502762-8232-4B47-B4A2-4FEA3D20726F}"/>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9AA8BB9C-EC64-468B-B7C4-DB227B14E2B9}"/>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67DE3EA8-5D21-4EEF-B667-A13082916D67}"/>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C097624C-EB1C-4DC1-9E01-40F9BFED59A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44450</xdr:rowOff>
    </xdr:from>
    <xdr:to>
      <xdr:col>116</xdr:col>
      <xdr:colOff>114300</xdr:colOff>
      <xdr:row>85</xdr:row>
      <xdr:rowOff>146050</xdr:rowOff>
    </xdr:to>
    <xdr:sp macro="" textlink="">
      <xdr:nvSpPr>
        <xdr:cNvPr id="722" name="楕円 721">
          <a:extLst>
            <a:ext uri="{FF2B5EF4-FFF2-40B4-BE49-F238E27FC236}">
              <a16:creationId xmlns:a16="http://schemas.microsoft.com/office/drawing/2014/main" id="{3954B092-21E5-41CB-BF7C-9DC54EC4B261}"/>
            </a:ext>
          </a:extLst>
        </xdr:cNvPr>
        <xdr:cNvSpPr/>
      </xdr:nvSpPr>
      <xdr:spPr>
        <a:xfrm>
          <a:off x="221107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130827</xdr:rowOff>
    </xdr:from>
    <xdr:ext cx="469744" cy="259045"/>
    <xdr:sp macro="" textlink="">
      <xdr:nvSpPr>
        <xdr:cNvPr id="723" name="【消防施設】&#10;一人当たり面積該当値テキスト">
          <a:extLst>
            <a:ext uri="{FF2B5EF4-FFF2-40B4-BE49-F238E27FC236}">
              <a16:creationId xmlns:a16="http://schemas.microsoft.com/office/drawing/2014/main" id="{CB0E268C-6F8A-4D2A-A237-BBE4E0F99107}"/>
            </a:ext>
          </a:extLst>
        </xdr:cNvPr>
        <xdr:cNvSpPr txBox="1"/>
      </xdr:nvSpPr>
      <xdr:spPr>
        <a:xfrm>
          <a:off x="22199600" y="1453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49022</xdr:rowOff>
    </xdr:from>
    <xdr:to>
      <xdr:col>112</xdr:col>
      <xdr:colOff>38100</xdr:colOff>
      <xdr:row>85</xdr:row>
      <xdr:rowOff>150622</xdr:rowOff>
    </xdr:to>
    <xdr:sp macro="" textlink="">
      <xdr:nvSpPr>
        <xdr:cNvPr id="724" name="楕円 723">
          <a:extLst>
            <a:ext uri="{FF2B5EF4-FFF2-40B4-BE49-F238E27FC236}">
              <a16:creationId xmlns:a16="http://schemas.microsoft.com/office/drawing/2014/main" id="{68113CFD-69E5-4DC9-8032-B1B24B9DDEF3}"/>
            </a:ext>
          </a:extLst>
        </xdr:cNvPr>
        <xdr:cNvSpPr/>
      </xdr:nvSpPr>
      <xdr:spPr>
        <a:xfrm>
          <a:off x="21272500" y="146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95250</xdr:rowOff>
    </xdr:from>
    <xdr:to>
      <xdr:col>116</xdr:col>
      <xdr:colOff>63500</xdr:colOff>
      <xdr:row>85</xdr:row>
      <xdr:rowOff>99822</xdr:rowOff>
    </xdr:to>
    <xdr:cxnSp macro="">
      <xdr:nvCxnSpPr>
        <xdr:cNvPr id="725" name="直線コネクタ 724">
          <a:extLst>
            <a:ext uri="{FF2B5EF4-FFF2-40B4-BE49-F238E27FC236}">
              <a16:creationId xmlns:a16="http://schemas.microsoft.com/office/drawing/2014/main" id="{AD2D31BC-CF89-468A-93E9-BE5AC5EC439F}"/>
            </a:ext>
          </a:extLst>
        </xdr:cNvPr>
        <xdr:cNvCxnSpPr/>
      </xdr:nvCxnSpPr>
      <xdr:spPr>
        <a:xfrm flipV="1">
          <a:off x="21323300" y="1466850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49022</xdr:rowOff>
    </xdr:from>
    <xdr:to>
      <xdr:col>107</xdr:col>
      <xdr:colOff>101600</xdr:colOff>
      <xdr:row>85</xdr:row>
      <xdr:rowOff>150622</xdr:rowOff>
    </xdr:to>
    <xdr:sp macro="" textlink="">
      <xdr:nvSpPr>
        <xdr:cNvPr id="726" name="楕円 725">
          <a:extLst>
            <a:ext uri="{FF2B5EF4-FFF2-40B4-BE49-F238E27FC236}">
              <a16:creationId xmlns:a16="http://schemas.microsoft.com/office/drawing/2014/main" id="{08AB07BB-EF75-4926-AABC-6F1DDEDDFB7B}"/>
            </a:ext>
          </a:extLst>
        </xdr:cNvPr>
        <xdr:cNvSpPr/>
      </xdr:nvSpPr>
      <xdr:spPr>
        <a:xfrm>
          <a:off x="20383500" y="146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99822</xdr:rowOff>
    </xdr:from>
    <xdr:to>
      <xdr:col>111</xdr:col>
      <xdr:colOff>177800</xdr:colOff>
      <xdr:row>85</xdr:row>
      <xdr:rowOff>99822</xdr:rowOff>
    </xdr:to>
    <xdr:cxnSp macro="">
      <xdr:nvCxnSpPr>
        <xdr:cNvPr id="727" name="直線コネクタ 726">
          <a:extLst>
            <a:ext uri="{FF2B5EF4-FFF2-40B4-BE49-F238E27FC236}">
              <a16:creationId xmlns:a16="http://schemas.microsoft.com/office/drawing/2014/main" id="{3989F0B4-6399-4CAB-88AB-A6F9C227034E}"/>
            </a:ext>
          </a:extLst>
        </xdr:cNvPr>
        <xdr:cNvCxnSpPr/>
      </xdr:nvCxnSpPr>
      <xdr:spPr>
        <a:xfrm>
          <a:off x="20434300" y="14673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49022</xdr:rowOff>
    </xdr:from>
    <xdr:to>
      <xdr:col>102</xdr:col>
      <xdr:colOff>165100</xdr:colOff>
      <xdr:row>85</xdr:row>
      <xdr:rowOff>150622</xdr:rowOff>
    </xdr:to>
    <xdr:sp macro="" textlink="">
      <xdr:nvSpPr>
        <xdr:cNvPr id="728" name="楕円 727">
          <a:extLst>
            <a:ext uri="{FF2B5EF4-FFF2-40B4-BE49-F238E27FC236}">
              <a16:creationId xmlns:a16="http://schemas.microsoft.com/office/drawing/2014/main" id="{236E6727-6934-438D-8250-451ADB9034DD}"/>
            </a:ext>
          </a:extLst>
        </xdr:cNvPr>
        <xdr:cNvSpPr/>
      </xdr:nvSpPr>
      <xdr:spPr>
        <a:xfrm>
          <a:off x="19494500" y="146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99822</xdr:rowOff>
    </xdr:from>
    <xdr:to>
      <xdr:col>107</xdr:col>
      <xdr:colOff>50800</xdr:colOff>
      <xdr:row>85</xdr:row>
      <xdr:rowOff>99822</xdr:rowOff>
    </xdr:to>
    <xdr:cxnSp macro="">
      <xdr:nvCxnSpPr>
        <xdr:cNvPr id="729" name="直線コネクタ 728">
          <a:extLst>
            <a:ext uri="{FF2B5EF4-FFF2-40B4-BE49-F238E27FC236}">
              <a16:creationId xmlns:a16="http://schemas.microsoft.com/office/drawing/2014/main" id="{1A3850E5-509D-436B-B66C-4C115A20FAE8}"/>
            </a:ext>
          </a:extLst>
        </xdr:cNvPr>
        <xdr:cNvCxnSpPr/>
      </xdr:nvCxnSpPr>
      <xdr:spPr>
        <a:xfrm>
          <a:off x="19545300" y="14673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49022</xdr:rowOff>
    </xdr:from>
    <xdr:to>
      <xdr:col>98</xdr:col>
      <xdr:colOff>38100</xdr:colOff>
      <xdr:row>85</xdr:row>
      <xdr:rowOff>150622</xdr:rowOff>
    </xdr:to>
    <xdr:sp macro="" textlink="">
      <xdr:nvSpPr>
        <xdr:cNvPr id="730" name="楕円 729">
          <a:extLst>
            <a:ext uri="{FF2B5EF4-FFF2-40B4-BE49-F238E27FC236}">
              <a16:creationId xmlns:a16="http://schemas.microsoft.com/office/drawing/2014/main" id="{9A807462-02E9-4397-B2FB-23C90AF3B8B3}"/>
            </a:ext>
          </a:extLst>
        </xdr:cNvPr>
        <xdr:cNvSpPr/>
      </xdr:nvSpPr>
      <xdr:spPr>
        <a:xfrm>
          <a:off x="18605500" y="146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99822</xdr:rowOff>
    </xdr:from>
    <xdr:to>
      <xdr:col>102</xdr:col>
      <xdr:colOff>114300</xdr:colOff>
      <xdr:row>85</xdr:row>
      <xdr:rowOff>99822</xdr:rowOff>
    </xdr:to>
    <xdr:cxnSp macro="">
      <xdr:nvCxnSpPr>
        <xdr:cNvPr id="731" name="直線コネクタ 730">
          <a:extLst>
            <a:ext uri="{FF2B5EF4-FFF2-40B4-BE49-F238E27FC236}">
              <a16:creationId xmlns:a16="http://schemas.microsoft.com/office/drawing/2014/main" id="{80EA1557-8926-4BDD-A575-C37B90A03ABF}"/>
            </a:ext>
          </a:extLst>
        </xdr:cNvPr>
        <xdr:cNvCxnSpPr/>
      </xdr:nvCxnSpPr>
      <xdr:spPr>
        <a:xfrm>
          <a:off x="18656300" y="14673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132859</xdr:rowOff>
    </xdr:from>
    <xdr:ext cx="469744" cy="259045"/>
    <xdr:sp macro="" textlink="">
      <xdr:nvSpPr>
        <xdr:cNvPr id="732" name="n_1aveValue【消防施設】&#10;一人当たり面積">
          <a:extLst>
            <a:ext uri="{FF2B5EF4-FFF2-40B4-BE49-F238E27FC236}">
              <a16:creationId xmlns:a16="http://schemas.microsoft.com/office/drawing/2014/main" id="{92900B40-1029-47BA-950E-4954D3864644}"/>
            </a:ext>
          </a:extLst>
        </xdr:cNvPr>
        <xdr:cNvSpPr txBox="1"/>
      </xdr:nvSpPr>
      <xdr:spPr>
        <a:xfrm>
          <a:off x="210757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142003</xdr:rowOff>
    </xdr:from>
    <xdr:ext cx="469744" cy="259045"/>
    <xdr:sp macro="" textlink="">
      <xdr:nvSpPr>
        <xdr:cNvPr id="733" name="n_2aveValue【消防施設】&#10;一人当たり面積">
          <a:extLst>
            <a:ext uri="{FF2B5EF4-FFF2-40B4-BE49-F238E27FC236}">
              <a16:creationId xmlns:a16="http://schemas.microsoft.com/office/drawing/2014/main" id="{7B786796-CB0F-4018-A4E3-A76B758DCF2F}"/>
            </a:ext>
          </a:extLst>
        </xdr:cNvPr>
        <xdr:cNvSpPr txBox="1"/>
      </xdr:nvSpPr>
      <xdr:spPr>
        <a:xfrm>
          <a:off x="20199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142003</xdr:rowOff>
    </xdr:from>
    <xdr:ext cx="469744" cy="259045"/>
    <xdr:sp macro="" textlink="">
      <xdr:nvSpPr>
        <xdr:cNvPr id="734" name="n_3aveValue【消防施設】&#10;一人当たり面積">
          <a:extLst>
            <a:ext uri="{FF2B5EF4-FFF2-40B4-BE49-F238E27FC236}">
              <a16:creationId xmlns:a16="http://schemas.microsoft.com/office/drawing/2014/main" id="{8A20E983-9700-46B6-9142-FD951E298534}"/>
            </a:ext>
          </a:extLst>
        </xdr:cNvPr>
        <xdr:cNvSpPr txBox="1"/>
      </xdr:nvSpPr>
      <xdr:spPr>
        <a:xfrm>
          <a:off x="19310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146575</xdr:rowOff>
    </xdr:from>
    <xdr:ext cx="469744" cy="259045"/>
    <xdr:sp macro="" textlink="">
      <xdr:nvSpPr>
        <xdr:cNvPr id="735" name="n_4aveValue【消防施設】&#10;一人当たり面積">
          <a:extLst>
            <a:ext uri="{FF2B5EF4-FFF2-40B4-BE49-F238E27FC236}">
              <a16:creationId xmlns:a16="http://schemas.microsoft.com/office/drawing/2014/main" id="{6390D8BC-EB83-43BF-B3F5-B0C3E0F359BE}"/>
            </a:ext>
          </a:extLst>
        </xdr:cNvPr>
        <xdr:cNvSpPr txBox="1"/>
      </xdr:nvSpPr>
      <xdr:spPr>
        <a:xfrm>
          <a:off x="18421427" y="1420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141749</xdr:rowOff>
    </xdr:from>
    <xdr:ext cx="469744" cy="259045"/>
    <xdr:sp macro="" textlink="">
      <xdr:nvSpPr>
        <xdr:cNvPr id="736" name="n_1mainValue【消防施設】&#10;一人当たり面積">
          <a:extLst>
            <a:ext uri="{FF2B5EF4-FFF2-40B4-BE49-F238E27FC236}">
              <a16:creationId xmlns:a16="http://schemas.microsoft.com/office/drawing/2014/main" id="{C1C9446D-E7F0-41E5-918B-1FB850593AC1}"/>
            </a:ext>
          </a:extLst>
        </xdr:cNvPr>
        <xdr:cNvSpPr txBox="1"/>
      </xdr:nvSpPr>
      <xdr:spPr>
        <a:xfrm>
          <a:off x="210757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141749</xdr:rowOff>
    </xdr:from>
    <xdr:ext cx="469744" cy="259045"/>
    <xdr:sp macro="" textlink="">
      <xdr:nvSpPr>
        <xdr:cNvPr id="737" name="n_2mainValue【消防施設】&#10;一人当たり面積">
          <a:extLst>
            <a:ext uri="{FF2B5EF4-FFF2-40B4-BE49-F238E27FC236}">
              <a16:creationId xmlns:a16="http://schemas.microsoft.com/office/drawing/2014/main" id="{4DC2FFF9-6204-4DEF-92E4-64E2A7E47A22}"/>
            </a:ext>
          </a:extLst>
        </xdr:cNvPr>
        <xdr:cNvSpPr txBox="1"/>
      </xdr:nvSpPr>
      <xdr:spPr>
        <a:xfrm>
          <a:off x="201994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141749</xdr:rowOff>
    </xdr:from>
    <xdr:ext cx="469744" cy="259045"/>
    <xdr:sp macro="" textlink="">
      <xdr:nvSpPr>
        <xdr:cNvPr id="738" name="n_3mainValue【消防施設】&#10;一人当たり面積">
          <a:extLst>
            <a:ext uri="{FF2B5EF4-FFF2-40B4-BE49-F238E27FC236}">
              <a16:creationId xmlns:a16="http://schemas.microsoft.com/office/drawing/2014/main" id="{03A18CCF-DA2C-49DD-B48C-A742CB5F7D1F}"/>
            </a:ext>
          </a:extLst>
        </xdr:cNvPr>
        <xdr:cNvSpPr txBox="1"/>
      </xdr:nvSpPr>
      <xdr:spPr>
        <a:xfrm>
          <a:off x="193104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141749</xdr:rowOff>
    </xdr:from>
    <xdr:ext cx="469744" cy="259045"/>
    <xdr:sp macro="" textlink="">
      <xdr:nvSpPr>
        <xdr:cNvPr id="739" name="n_4mainValue【消防施設】&#10;一人当たり面積">
          <a:extLst>
            <a:ext uri="{FF2B5EF4-FFF2-40B4-BE49-F238E27FC236}">
              <a16:creationId xmlns:a16="http://schemas.microsoft.com/office/drawing/2014/main" id="{9FE82CA2-6CFE-4D4C-966A-EE783DAD0634}"/>
            </a:ext>
          </a:extLst>
        </xdr:cNvPr>
        <xdr:cNvSpPr txBox="1"/>
      </xdr:nvSpPr>
      <xdr:spPr>
        <a:xfrm>
          <a:off x="184214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a:extLst>
            <a:ext uri="{FF2B5EF4-FFF2-40B4-BE49-F238E27FC236}">
              <a16:creationId xmlns:a16="http://schemas.microsoft.com/office/drawing/2014/main" id="{B774A1ED-8620-4265-8667-18A4134F338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a:extLst>
            <a:ext uri="{FF2B5EF4-FFF2-40B4-BE49-F238E27FC236}">
              <a16:creationId xmlns:a16="http://schemas.microsoft.com/office/drawing/2014/main" id="{1026D1E0-54FF-436A-8A47-84EBEB6053E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a:extLst>
            <a:ext uri="{FF2B5EF4-FFF2-40B4-BE49-F238E27FC236}">
              <a16:creationId xmlns:a16="http://schemas.microsoft.com/office/drawing/2014/main" id="{CE2FD83A-3029-4DA4-9493-7C2286A6EBBF}"/>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a:extLst>
            <a:ext uri="{FF2B5EF4-FFF2-40B4-BE49-F238E27FC236}">
              <a16:creationId xmlns:a16="http://schemas.microsoft.com/office/drawing/2014/main" id="{6C4A3DB3-6282-44D7-9708-8DB33A74EC4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a:extLst>
            <a:ext uri="{FF2B5EF4-FFF2-40B4-BE49-F238E27FC236}">
              <a16:creationId xmlns:a16="http://schemas.microsoft.com/office/drawing/2014/main" id="{3D292DF4-431C-4695-8F2D-D8F50DBE742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a:extLst>
            <a:ext uri="{FF2B5EF4-FFF2-40B4-BE49-F238E27FC236}">
              <a16:creationId xmlns:a16="http://schemas.microsoft.com/office/drawing/2014/main" id="{1C921B19-E6F0-456B-971D-9D97037B866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a:extLst>
            <a:ext uri="{FF2B5EF4-FFF2-40B4-BE49-F238E27FC236}">
              <a16:creationId xmlns:a16="http://schemas.microsoft.com/office/drawing/2014/main" id="{A338D8BE-ACAA-42B1-8BB8-852F43A066E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a:extLst>
            <a:ext uri="{FF2B5EF4-FFF2-40B4-BE49-F238E27FC236}">
              <a16:creationId xmlns:a16="http://schemas.microsoft.com/office/drawing/2014/main" id="{952EDDC0-C470-4A3E-AA2C-98C287FABFB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a:extLst>
            <a:ext uri="{FF2B5EF4-FFF2-40B4-BE49-F238E27FC236}">
              <a16:creationId xmlns:a16="http://schemas.microsoft.com/office/drawing/2014/main" id="{4095AD17-F135-43A1-ABCA-FAB4263C23A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a:extLst>
            <a:ext uri="{FF2B5EF4-FFF2-40B4-BE49-F238E27FC236}">
              <a16:creationId xmlns:a16="http://schemas.microsoft.com/office/drawing/2014/main" id="{60157CC5-35B9-499A-9D0E-1A57CDBD63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a:extLst>
            <a:ext uri="{FF2B5EF4-FFF2-40B4-BE49-F238E27FC236}">
              <a16:creationId xmlns:a16="http://schemas.microsoft.com/office/drawing/2014/main" id="{EC55B7F1-B5FF-473E-9E7B-52139A299928}"/>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1" name="直線コネクタ 750">
          <a:extLst>
            <a:ext uri="{FF2B5EF4-FFF2-40B4-BE49-F238E27FC236}">
              <a16:creationId xmlns:a16="http://schemas.microsoft.com/office/drawing/2014/main" id="{2AE43D0B-4FE0-4EF5-9098-A33E84D6EB4C}"/>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2" name="テキスト ボックス 751">
          <a:extLst>
            <a:ext uri="{FF2B5EF4-FFF2-40B4-BE49-F238E27FC236}">
              <a16:creationId xmlns:a16="http://schemas.microsoft.com/office/drawing/2014/main" id="{7A59597F-CB87-46C3-813C-E20A9ABD7C3B}"/>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3" name="直線コネクタ 752">
          <a:extLst>
            <a:ext uri="{FF2B5EF4-FFF2-40B4-BE49-F238E27FC236}">
              <a16:creationId xmlns:a16="http://schemas.microsoft.com/office/drawing/2014/main" id="{218AC2CC-0B7A-4E2C-81DF-59938F0B2A9E}"/>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4" name="テキスト ボックス 753">
          <a:extLst>
            <a:ext uri="{FF2B5EF4-FFF2-40B4-BE49-F238E27FC236}">
              <a16:creationId xmlns:a16="http://schemas.microsoft.com/office/drawing/2014/main" id="{7CD526CC-2803-4259-96E0-B5C42E3B0F3B}"/>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5" name="直線コネクタ 754">
          <a:extLst>
            <a:ext uri="{FF2B5EF4-FFF2-40B4-BE49-F238E27FC236}">
              <a16:creationId xmlns:a16="http://schemas.microsoft.com/office/drawing/2014/main" id="{397702CD-89F3-4818-8279-7099F31673A3}"/>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6" name="テキスト ボックス 755">
          <a:extLst>
            <a:ext uri="{FF2B5EF4-FFF2-40B4-BE49-F238E27FC236}">
              <a16:creationId xmlns:a16="http://schemas.microsoft.com/office/drawing/2014/main" id="{AAFFBBFE-1C5A-45B3-919B-6E2F45F004B1}"/>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7" name="直線コネクタ 756">
          <a:extLst>
            <a:ext uri="{FF2B5EF4-FFF2-40B4-BE49-F238E27FC236}">
              <a16:creationId xmlns:a16="http://schemas.microsoft.com/office/drawing/2014/main" id="{E18D5042-C70B-42EC-A335-B0DCEC50420C}"/>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8" name="テキスト ボックス 757">
          <a:extLst>
            <a:ext uri="{FF2B5EF4-FFF2-40B4-BE49-F238E27FC236}">
              <a16:creationId xmlns:a16="http://schemas.microsoft.com/office/drawing/2014/main" id="{1772365B-EE9F-4C19-BCA0-B48C003A3733}"/>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9" name="直線コネクタ 758">
          <a:extLst>
            <a:ext uri="{FF2B5EF4-FFF2-40B4-BE49-F238E27FC236}">
              <a16:creationId xmlns:a16="http://schemas.microsoft.com/office/drawing/2014/main" id="{97FB4F5C-0EB6-4358-BD36-18816957F121}"/>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60" name="テキスト ボックス 759">
          <a:extLst>
            <a:ext uri="{FF2B5EF4-FFF2-40B4-BE49-F238E27FC236}">
              <a16:creationId xmlns:a16="http://schemas.microsoft.com/office/drawing/2014/main" id="{F961687E-3F79-4FDC-AEBE-637E8FC1CDE4}"/>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1" name="直線コネクタ 760">
          <a:extLst>
            <a:ext uri="{FF2B5EF4-FFF2-40B4-BE49-F238E27FC236}">
              <a16:creationId xmlns:a16="http://schemas.microsoft.com/office/drawing/2014/main" id="{AEC8A1BC-693C-47E6-BC0E-B1AD1C3F61F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2" name="【庁舎】&#10;有形固定資産減価償却率グラフ枠">
          <a:extLst>
            <a:ext uri="{FF2B5EF4-FFF2-40B4-BE49-F238E27FC236}">
              <a16:creationId xmlns:a16="http://schemas.microsoft.com/office/drawing/2014/main" id="{EEB2E660-1567-4A78-8A7B-87E883ADCF4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63" name="直線コネクタ 762">
          <a:extLst>
            <a:ext uri="{FF2B5EF4-FFF2-40B4-BE49-F238E27FC236}">
              <a16:creationId xmlns:a16="http://schemas.microsoft.com/office/drawing/2014/main" id="{0D00617A-AE0B-4B88-927A-171BCEB05650}"/>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64" name="【庁舎】&#10;有形固定資産減価償却率最小値テキスト">
          <a:extLst>
            <a:ext uri="{FF2B5EF4-FFF2-40B4-BE49-F238E27FC236}">
              <a16:creationId xmlns:a16="http://schemas.microsoft.com/office/drawing/2014/main" id="{2077EAD5-FA53-4C83-AA81-3FF61BBF44BA}"/>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65" name="直線コネクタ 764">
          <a:extLst>
            <a:ext uri="{FF2B5EF4-FFF2-40B4-BE49-F238E27FC236}">
              <a16:creationId xmlns:a16="http://schemas.microsoft.com/office/drawing/2014/main" id="{ECF9AC43-0B86-489B-9355-774B3FC7D99C}"/>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66" name="【庁舎】&#10;有形固定資産減価償却率最大値テキスト">
          <a:extLst>
            <a:ext uri="{FF2B5EF4-FFF2-40B4-BE49-F238E27FC236}">
              <a16:creationId xmlns:a16="http://schemas.microsoft.com/office/drawing/2014/main" id="{3088F603-1784-480F-91F8-1CCF27C4BA6E}"/>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67" name="直線コネクタ 766">
          <a:extLst>
            <a:ext uri="{FF2B5EF4-FFF2-40B4-BE49-F238E27FC236}">
              <a16:creationId xmlns:a16="http://schemas.microsoft.com/office/drawing/2014/main" id="{E908020E-425A-410A-906D-27EE5C4F264A}"/>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107966</xdr:rowOff>
    </xdr:from>
    <xdr:ext cx="405111" cy="259045"/>
    <xdr:sp macro="" textlink="">
      <xdr:nvSpPr>
        <xdr:cNvPr id="768" name="【庁舎】&#10;有形固定資産減価償却率平均値テキスト">
          <a:extLst>
            <a:ext uri="{FF2B5EF4-FFF2-40B4-BE49-F238E27FC236}">
              <a16:creationId xmlns:a16="http://schemas.microsoft.com/office/drawing/2014/main" id="{29AE4FA8-AB9C-40B6-BCD5-B4E675597A97}"/>
            </a:ext>
          </a:extLst>
        </xdr:cNvPr>
        <xdr:cNvSpPr txBox="1"/>
      </xdr:nvSpPr>
      <xdr:spPr>
        <a:xfrm>
          <a:off x="16357600" y="175958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85089</xdr:rowOff>
    </xdr:from>
    <xdr:to>
      <xdr:col>85</xdr:col>
      <xdr:colOff>177800</xdr:colOff>
      <xdr:row>104</xdr:row>
      <xdr:rowOff>15239</xdr:rowOff>
    </xdr:to>
    <xdr:sp macro="" textlink="">
      <xdr:nvSpPr>
        <xdr:cNvPr id="769" name="フローチャート: 判断 768">
          <a:extLst>
            <a:ext uri="{FF2B5EF4-FFF2-40B4-BE49-F238E27FC236}">
              <a16:creationId xmlns:a16="http://schemas.microsoft.com/office/drawing/2014/main" id="{9D5704FE-3569-47E6-AEC2-AB9E2D60F047}"/>
            </a:ext>
          </a:extLst>
        </xdr:cNvPr>
        <xdr:cNvSpPr/>
      </xdr:nvSpPr>
      <xdr:spPr>
        <a:xfrm>
          <a:off x="16268700" y="1774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85089</xdr:rowOff>
    </xdr:from>
    <xdr:to>
      <xdr:col>81</xdr:col>
      <xdr:colOff>101600</xdr:colOff>
      <xdr:row>104</xdr:row>
      <xdr:rowOff>15239</xdr:rowOff>
    </xdr:to>
    <xdr:sp macro="" textlink="">
      <xdr:nvSpPr>
        <xdr:cNvPr id="770" name="フローチャート: 判断 769">
          <a:extLst>
            <a:ext uri="{FF2B5EF4-FFF2-40B4-BE49-F238E27FC236}">
              <a16:creationId xmlns:a16="http://schemas.microsoft.com/office/drawing/2014/main" id="{497E8280-968D-45C4-9E32-62373AB910A6}"/>
            </a:ext>
          </a:extLst>
        </xdr:cNvPr>
        <xdr:cNvSpPr/>
      </xdr:nvSpPr>
      <xdr:spPr>
        <a:xfrm>
          <a:off x="15430500" y="1774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109220</xdr:rowOff>
    </xdr:from>
    <xdr:to>
      <xdr:col>76</xdr:col>
      <xdr:colOff>165100</xdr:colOff>
      <xdr:row>104</xdr:row>
      <xdr:rowOff>39370</xdr:rowOff>
    </xdr:to>
    <xdr:sp macro="" textlink="">
      <xdr:nvSpPr>
        <xdr:cNvPr id="771" name="フローチャート: 判断 770">
          <a:extLst>
            <a:ext uri="{FF2B5EF4-FFF2-40B4-BE49-F238E27FC236}">
              <a16:creationId xmlns:a16="http://schemas.microsoft.com/office/drawing/2014/main" id="{3A94A2AE-70BE-424C-8599-C4ED1A224940}"/>
            </a:ext>
          </a:extLst>
        </xdr:cNvPr>
        <xdr:cNvSpPr/>
      </xdr:nvSpPr>
      <xdr:spPr>
        <a:xfrm>
          <a:off x="14541500" y="1776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143511</xdr:rowOff>
    </xdr:from>
    <xdr:to>
      <xdr:col>72</xdr:col>
      <xdr:colOff>38100</xdr:colOff>
      <xdr:row>104</xdr:row>
      <xdr:rowOff>73661</xdr:rowOff>
    </xdr:to>
    <xdr:sp macro="" textlink="">
      <xdr:nvSpPr>
        <xdr:cNvPr id="772" name="フローチャート: 判断 771">
          <a:extLst>
            <a:ext uri="{FF2B5EF4-FFF2-40B4-BE49-F238E27FC236}">
              <a16:creationId xmlns:a16="http://schemas.microsoft.com/office/drawing/2014/main" id="{570C492A-205E-4C1F-A39F-5EEEBCDE55AF}"/>
            </a:ext>
          </a:extLst>
        </xdr:cNvPr>
        <xdr:cNvSpPr/>
      </xdr:nvSpPr>
      <xdr:spPr>
        <a:xfrm>
          <a:off x="13652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114300</xdr:rowOff>
    </xdr:from>
    <xdr:to>
      <xdr:col>67</xdr:col>
      <xdr:colOff>101600</xdr:colOff>
      <xdr:row>104</xdr:row>
      <xdr:rowOff>44450</xdr:rowOff>
    </xdr:to>
    <xdr:sp macro="" textlink="">
      <xdr:nvSpPr>
        <xdr:cNvPr id="773" name="フローチャート: 判断 772">
          <a:extLst>
            <a:ext uri="{FF2B5EF4-FFF2-40B4-BE49-F238E27FC236}">
              <a16:creationId xmlns:a16="http://schemas.microsoft.com/office/drawing/2014/main" id="{0928038F-53A1-4DCC-B204-2155BE035C72}"/>
            </a:ext>
          </a:extLst>
        </xdr:cNvPr>
        <xdr:cNvSpPr/>
      </xdr:nvSpPr>
      <xdr:spPr>
        <a:xfrm>
          <a:off x="12763500" y="1777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FC4F05D8-821E-46B6-97E6-ADF9614652E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463C042E-1324-487F-99D9-E490F2D4C6D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56F90475-08F6-48BE-9C0B-52D3D1FC382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3F7E6F2D-36CD-4A6D-A452-FC8EEA01CAD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F369FCBA-93CA-46E3-85F6-61BC6956E7C6}"/>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135889</xdr:rowOff>
    </xdr:from>
    <xdr:to>
      <xdr:col>85</xdr:col>
      <xdr:colOff>177800</xdr:colOff>
      <xdr:row>105</xdr:row>
      <xdr:rowOff>66039</xdr:rowOff>
    </xdr:to>
    <xdr:sp macro="" textlink="">
      <xdr:nvSpPr>
        <xdr:cNvPr id="779" name="楕円 778">
          <a:extLst>
            <a:ext uri="{FF2B5EF4-FFF2-40B4-BE49-F238E27FC236}">
              <a16:creationId xmlns:a16="http://schemas.microsoft.com/office/drawing/2014/main" id="{E804B63C-24D7-4135-88C7-9E821A9ED15B}"/>
            </a:ext>
          </a:extLst>
        </xdr:cNvPr>
        <xdr:cNvSpPr/>
      </xdr:nvSpPr>
      <xdr:spPr>
        <a:xfrm>
          <a:off x="16268700" y="1796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114316</xdr:rowOff>
    </xdr:from>
    <xdr:ext cx="405111" cy="259045"/>
    <xdr:sp macro="" textlink="">
      <xdr:nvSpPr>
        <xdr:cNvPr id="780" name="【庁舎】&#10;有形固定資産減価償却率該当値テキスト">
          <a:extLst>
            <a:ext uri="{FF2B5EF4-FFF2-40B4-BE49-F238E27FC236}">
              <a16:creationId xmlns:a16="http://schemas.microsoft.com/office/drawing/2014/main" id="{ECDBA28C-3932-44D2-B691-594FB799BF3A}"/>
            </a:ext>
          </a:extLst>
        </xdr:cNvPr>
        <xdr:cNvSpPr txBox="1"/>
      </xdr:nvSpPr>
      <xdr:spPr>
        <a:xfrm>
          <a:off x="16357600" y="17945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107950</xdr:rowOff>
    </xdr:from>
    <xdr:to>
      <xdr:col>81</xdr:col>
      <xdr:colOff>101600</xdr:colOff>
      <xdr:row>105</xdr:row>
      <xdr:rowOff>38100</xdr:rowOff>
    </xdr:to>
    <xdr:sp macro="" textlink="">
      <xdr:nvSpPr>
        <xdr:cNvPr id="781" name="楕円 780">
          <a:extLst>
            <a:ext uri="{FF2B5EF4-FFF2-40B4-BE49-F238E27FC236}">
              <a16:creationId xmlns:a16="http://schemas.microsoft.com/office/drawing/2014/main" id="{FA64538B-E104-4C75-BE7B-DF5980CC0C18}"/>
            </a:ext>
          </a:extLst>
        </xdr:cNvPr>
        <xdr:cNvSpPr/>
      </xdr:nvSpPr>
      <xdr:spPr>
        <a:xfrm>
          <a:off x="15430500" y="1793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158750</xdr:rowOff>
    </xdr:from>
    <xdr:to>
      <xdr:col>85</xdr:col>
      <xdr:colOff>127000</xdr:colOff>
      <xdr:row>105</xdr:row>
      <xdr:rowOff>15239</xdr:rowOff>
    </xdr:to>
    <xdr:cxnSp macro="">
      <xdr:nvCxnSpPr>
        <xdr:cNvPr id="782" name="直線コネクタ 781">
          <a:extLst>
            <a:ext uri="{FF2B5EF4-FFF2-40B4-BE49-F238E27FC236}">
              <a16:creationId xmlns:a16="http://schemas.microsoft.com/office/drawing/2014/main" id="{37E4AC17-C5BB-4AFD-8E29-A38E7A4CF650}"/>
            </a:ext>
          </a:extLst>
        </xdr:cNvPr>
        <xdr:cNvCxnSpPr/>
      </xdr:nvCxnSpPr>
      <xdr:spPr>
        <a:xfrm>
          <a:off x="15481300" y="17989550"/>
          <a:ext cx="8382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80011</xdr:rowOff>
    </xdr:from>
    <xdr:to>
      <xdr:col>76</xdr:col>
      <xdr:colOff>165100</xdr:colOff>
      <xdr:row>105</xdr:row>
      <xdr:rowOff>10161</xdr:rowOff>
    </xdr:to>
    <xdr:sp macro="" textlink="">
      <xdr:nvSpPr>
        <xdr:cNvPr id="783" name="楕円 782">
          <a:extLst>
            <a:ext uri="{FF2B5EF4-FFF2-40B4-BE49-F238E27FC236}">
              <a16:creationId xmlns:a16="http://schemas.microsoft.com/office/drawing/2014/main" id="{0F750AF2-9907-4936-9961-7C8A7ED3DFDC}"/>
            </a:ext>
          </a:extLst>
        </xdr:cNvPr>
        <xdr:cNvSpPr/>
      </xdr:nvSpPr>
      <xdr:spPr>
        <a:xfrm>
          <a:off x="14541500" y="1791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130811</xdr:rowOff>
    </xdr:from>
    <xdr:to>
      <xdr:col>81</xdr:col>
      <xdr:colOff>50800</xdr:colOff>
      <xdr:row>104</xdr:row>
      <xdr:rowOff>158750</xdr:rowOff>
    </xdr:to>
    <xdr:cxnSp macro="">
      <xdr:nvCxnSpPr>
        <xdr:cNvPr id="784" name="直線コネクタ 783">
          <a:extLst>
            <a:ext uri="{FF2B5EF4-FFF2-40B4-BE49-F238E27FC236}">
              <a16:creationId xmlns:a16="http://schemas.microsoft.com/office/drawing/2014/main" id="{FB8238CC-74D5-45D6-94F3-286AF2326966}"/>
            </a:ext>
          </a:extLst>
        </xdr:cNvPr>
        <xdr:cNvCxnSpPr/>
      </xdr:nvCxnSpPr>
      <xdr:spPr>
        <a:xfrm>
          <a:off x="14592300" y="17961611"/>
          <a:ext cx="8890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69850</xdr:rowOff>
    </xdr:from>
    <xdr:to>
      <xdr:col>72</xdr:col>
      <xdr:colOff>38100</xdr:colOff>
      <xdr:row>105</xdr:row>
      <xdr:rowOff>0</xdr:rowOff>
    </xdr:to>
    <xdr:sp macro="" textlink="">
      <xdr:nvSpPr>
        <xdr:cNvPr id="785" name="楕円 784">
          <a:extLst>
            <a:ext uri="{FF2B5EF4-FFF2-40B4-BE49-F238E27FC236}">
              <a16:creationId xmlns:a16="http://schemas.microsoft.com/office/drawing/2014/main" id="{3D8CAB65-CF11-44B3-8E00-FE7BE9E41C2D}"/>
            </a:ext>
          </a:extLst>
        </xdr:cNvPr>
        <xdr:cNvSpPr/>
      </xdr:nvSpPr>
      <xdr:spPr>
        <a:xfrm>
          <a:off x="13652500" y="1790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120650</xdr:rowOff>
    </xdr:from>
    <xdr:to>
      <xdr:col>76</xdr:col>
      <xdr:colOff>114300</xdr:colOff>
      <xdr:row>104</xdr:row>
      <xdr:rowOff>130811</xdr:rowOff>
    </xdr:to>
    <xdr:cxnSp macro="">
      <xdr:nvCxnSpPr>
        <xdr:cNvPr id="786" name="直線コネクタ 785">
          <a:extLst>
            <a:ext uri="{FF2B5EF4-FFF2-40B4-BE49-F238E27FC236}">
              <a16:creationId xmlns:a16="http://schemas.microsoft.com/office/drawing/2014/main" id="{8309D897-29A6-41F2-98AD-9FEA57304B23}"/>
            </a:ext>
          </a:extLst>
        </xdr:cNvPr>
        <xdr:cNvCxnSpPr/>
      </xdr:nvCxnSpPr>
      <xdr:spPr>
        <a:xfrm>
          <a:off x="13703300" y="17951450"/>
          <a:ext cx="889000" cy="10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33020</xdr:rowOff>
    </xdr:from>
    <xdr:to>
      <xdr:col>67</xdr:col>
      <xdr:colOff>101600</xdr:colOff>
      <xdr:row>104</xdr:row>
      <xdr:rowOff>134620</xdr:rowOff>
    </xdr:to>
    <xdr:sp macro="" textlink="">
      <xdr:nvSpPr>
        <xdr:cNvPr id="787" name="楕円 786">
          <a:extLst>
            <a:ext uri="{FF2B5EF4-FFF2-40B4-BE49-F238E27FC236}">
              <a16:creationId xmlns:a16="http://schemas.microsoft.com/office/drawing/2014/main" id="{039D0F99-1D99-4F6A-BDB4-827EC5CDE7CB}"/>
            </a:ext>
          </a:extLst>
        </xdr:cNvPr>
        <xdr:cNvSpPr/>
      </xdr:nvSpPr>
      <xdr:spPr>
        <a:xfrm>
          <a:off x="12763500" y="1786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83820</xdr:rowOff>
    </xdr:from>
    <xdr:to>
      <xdr:col>71</xdr:col>
      <xdr:colOff>177800</xdr:colOff>
      <xdr:row>104</xdr:row>
      <xdr:rowOff>120650</xdr:rowOff>
    </xdr:to>
    <xdr:cxnSp macro="">
      <xdr:nvCxnSpPr>
        <xdr:cNvPr id="788" name="直線コネクタ 787">
          <a:extLst>
            <a:ext uri="{FF2B5EF4-FFF2-40B4-BE49-F238E27FC236}">
              <a16:creationId xmlns:a16="http://schemas.microsoft.com/office/drawing/2014/main" id="{24DC66DF-E82D-481C-9285-1309EACDAFD8}"/>
            </a:ext>
          </a:extLst>
        </xdr:cNvPr>
        <xdr:cNvCxnSpPr/>
      </xdr:nvCxnSpPr>
      <xdr:spPr>
        <a:xfrm>
          <a:off x="12814300" y="17914620"/>
          <a:ext cx="889000" cy="3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31766</xdr:rowOff>
    </xdr:from>
    <xdr:ext cx="405111" cy="259045"/>
    <xdr:sp macro="" textlink="">
      <xdr:nvSpPr>
        <xdr:cNvPr id="789" name="n_1aveValue【庁舎】&#10;有形固定資産減価償却率">
          <a:extLst>
            <a:ext uri="{FF2B5EF4-FFF2-40B4-BE49-F238E27FC236}">
              <a16:creationId xmlns:a16="http://schemas.microsoft.com/office/drawing/2014/main" id="{CA796FD6-D920-484B-B549-9586E60D5A42}"/>
            </a:ext>
          </a:extLst>
        </xdr:cNvPr>
        <xdr:cNvSpPr txBox="1"/>
      </xdr:nvSpPr>
      <xdr:spPr>
        <a:xfrm>
          <a:off x="15266044" y="17519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55897</xdr:rowOff>
    </xdr:from>
    <xdr:ext cx="405111" cy="259045"/>
    <xdr:sp macro="" textlink="">
      <xdr:nvSpPr>
        <xdr:cNvPr id="790" name="n_2aveValue【庁舎】&#10;有形固定資産減価償却率">
          <a:extLst>
            <a:ext uri="{FF2B5EF4-FFF2-40B4-BE49-F238E27FC236}">
              <a16:creationId xmlns:a16="http://schemas.microsoft.com/office/drawing/2014/main" id="{3F934FDD-56AF-4E0C-8435-5461628E3B26}"/>
            </a:ext>
          </a:extLst>
        </xdr:cNvPr>
        <xdr:cNvSpPr txBox="1"/>
      </xdr:nvSpPr>
      <xdr:spPr>
        <a:xfrm>
          <a:off x="14389744" y="1754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90188</xdr:rowOff>
    </xdr:from>
    <xdr:ext cx="405111" cy="259045"/>
    <xdr:sp macro="" textlink="">
      <xdr:nvSpPr>
        <xdr:cNvPr id="791" name="n_3aveValue【庁舎】&#10;有形固定資産減価償却率">
          <a:extLst>
            <a:ext uri="{FF2B5EF4-FFF2-40B4-BE49-F238E27FC236}">
              <a16:creationId xmlns:a16="http://schemas.microsoft.com/office/drawing/2014/main" id="{1257A9BD-C561-4428-93BD-64F648F7E27B}"/>
            </a:ext>
          </a:extLst>
        </xdr:cNvPr>
        <xdr:cNvSpPr txBox="1"/>
      </xdr:nvSpPr>
      <xdr:spPr>
        <a:xfrm>
          <a:off x="13500744" y="1757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60977</xdr:rowOff>
    </xdr:from>
    <xdr:ext cx="405111" cy="259045"/>
    <xdr:sp macro="" textlink="">
      <xdr:nvSpPr>
        <xdr:cNvPr id="792" name="n_4aveValue【庁舎】&#10;有形固定資産減価償却率">
          <a:extLst>
            <a:ext uri="{FF2B5EF4-FFF2-40B4-BE49-F238E27FC236}">
              <a16:creationId xmlns:a16="http://schemas.microsoft.com/office/drawing/2014/main" id="{7AF6F22A-5E92-49F4-AD5B-CD48102CFA41}"/>
            </a:ext>
          </a:extLst>
        </xdr:cNvPr>
        <xdr:cNvSpPr txBox="1"/>
      </xdr:nvSpPr>
      <xdr:spPr>
        <a:xfrm>
          <a:off x="12611744" y="17548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29227</xdr:rowOff>
    </xdr:from>
    <xdr:ext cx="405111" cy="259045"/>
    <xdr:sp macro="" textlink="">
      <xdr:nvSpPr>
        <xdr:cNvPr id="793" name="n_1mainValue【庁舎】&#10;有形固定資産減価償却率">
          <a:extLst>
            <a:ext uri="{FF2B5EF4-FFF2-40B4-BE49-F238E27FC236}">
              <a16:creationId xmlns:a16="http://schemas.microsoft.com/office/drawing/2014/main" id="{05482F86-F366-4CC2-B00B-49B5849F1294}"/>
            </a:ext>
          </a:extLst>
        </xdr:cNvPr>
        <xdr:cNvSpPr txBox="1"/>
      </xdr:nvSpPr>
      <xdr:spPr>
        <a:xfrm>
          <a:off x="15266044" y="18031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1288</xdr:rowOff>
    </xdr:from>
    <xdr:ext cx="405111" cy="259045"/>
    <xdr:sp macro="" textlink="">
      <xdr:nvSpPr>
        <xdr:cNvPr id="794" name="n_2mainValue【庁舎】&#10;有形固定資産減価償却率">
          <a:extLst>
            <a:ext uri="{FF2B5EF4-FFF2-40B4-BE49-F238E27FC236}">
              <a16:creationId xmlns:a16="http://schemas.microsoft.com/office/drawing/2014/main" id="{C8368C16-0430-414A-A539-7D2B3E296EAE}"/>
            </a:ext>
          </a:extLst>
        </xdr:cNvPr>
        <xdr:cNvSpPr txBox="1"/>
      </xdr:nvSpPr>
      <xdr:spPr>
        <a:xfrm>
          <a:off x="14389744" y="18003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162577</xdr:rowOff>
    </xdr:from>
    <xdr:ext cx="405111" cy="259045"/>
    <xdr:sp macro="" textlink="">
      <xdr:nvSpPr>
        <xdr:cNvPr id="795" name="n_3mainValue【庁舎】&#10;有形固定資産減価償却率">
          <a:extLst>
            <a:ext uri="{FF2B5EF4-FFF2-40B4-BE49-F238E27FC236}">
              <a16:creationId xmlns:a16="http://schemas.microsoft.com/office/drawing/2014/main" id="{FD692F5F-1EE1-4F57-BE13-F55A906A0807}"/>
            </a:ext>
          </a:extLst>
        </xdr:cNvPr>
        <xdr:cNvSpPr txBox="1"/>
      </xdr:nvSpPr>
      <xdr:spPr>
        <a:xfrm>
          <a:off x="13500744" y="17993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125747</xdr:rowOff>
    </xdr:from>
    <xdr:ext cx="405111" cy="259045"/>
    <xdr:sp macro="" textlink="">
      <xdr:nvSpPr>
        <xdr:cNvPr id="796" name="n_4mainValue【庁舎】&#10;有形固定資産減価償却率">
          <a:extLst>
            <a:ext uri="{FF2B5EF4-FFF2-40B4-BE49-F238E27FC236}">
              <a16:creationId xmlns:a16="http://schemas.microsoft.com/office/drawing/2014/main" id="{9B0D46EB-83DE-499A-BF42-1C086C488585}"/>
            </a:ext>
          </a:extLst>
        </xdr:cNvPr>
        <xdr:cNvSpPr txBox="1"/>
      </xdr:nvSpPr>
      <xdr:spPr>
        <a:xfrm>
          <a:off x="12611744" y="1795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a:extLst>
            <a:ext uri="{FF2B5EF4-FFF2-40B4-BE49-F238E27FC236}">
              <a16:creationId xmlns:a16="http://schemas.microsoft.com/office/drawing/2014/main" id="{FC9EBBB3-90B8-4D47-8BDB-FDE6A0A048A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a:extLst>
            <a:ext uri="{FF2B5EF4-FFF2-40B4-BE49-F238E27FC236}">
              <a16:creationId xmlns:a16="http://schemas.microsoft.com/office/drawing/2014/main" id="{369BC7DD-DCC4-4CA1-979D-F6FE3CFEE47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a:extLst>
            <a:ext uri="{FF2B5EF4-FFF2-40B4-BE49-F238E27FC236}">
              <a16:creationId xmlns:a16="http://schemas.microsoft.com/office/drawing/2014/main" id="{A21EFC31-998B-4116-A6BF-CC5628ED915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a:extLst>
            <a:ext uri="{FF2B5EF4-FFF2-40B4-BE49-F238E27FC236}">
              <a16:creationId xmlns:a16="http://schemas.microsoft.com/office/drawing/2014/main" id="{69990627-437A-4099-A177-B133CFA198A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a:extLst>
            <a:ext uri="{FF2B5EF4-FFF2-40B4-BE49-F238E27FC236}">
              <a16:creationId xmlns:a16="http://schemas.microsoft.com/office/drawing/2014/main" id="{142F662E-8E54-47AF-8883-DB47788B69A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a:extLst>
            <a:ext uri="{FF2B5EF4-FFF2-40B4-BE49-F238E27FC236}">
              <a16:creationId xmlns:a16="http://schemas.microsoft.com/office/drawing/2014/main" id="{74EC1EB0-F4B0-4441-99CB-32AA24AFCC7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a:extLst>
            <a:ext uri="{FF2B5EF4-FFF2-40B4-BE49-F238E27FC236}">
              <a16:creationId xmlns:a16="http://schemas.microsoft.com/office/drawing/2014/main" id="{55788F4F-E654-4053-B2BD-ED34CE5F242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a:extLst>
            <a:ext uri="{FF2B5EF4-FFF2-40B4-BE49-F238E27FC236}">
              <a16:creationId xmlns:a16="http://schemas.microsoft.com/office/drawing/2014/main" id="{22550A60-6829-45D9-8EFC-50F6E39FE3B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5" name="テキスト ボックス 804">
          <a:extLst>
            <a:ext uri="{FF2B5EF4-FFF2-40B4-BE49-F238E27FC236}">
              <a16:creationId xmlns:a16="http://schemas.microsoft.com/office/drawing/2014/main" id="{998B168F-20B3-4A7C-9530-41CC8AAE446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a:extLst>
            <a:ext uri="{FF2B5EF4-FFF2-40B4-BE49-F238E27FC236}">
              <a16:creationId xmlns:a16="http://schemas.microsoft.com/office/drawing/2014/main" id="{C2F96DD3-D97B-4840-A640-0F9BE3436B44}"/>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07" name="テキスト ボックス 806">
          <a:extLst>
            <a:ext uri="{FF2B5EF4-FFF2-40B4-BE49-F238E27FC236}">
              <a16:creationId xmlns:a16="http://schemas.microsoft.com/office/drawing/2014/main" id="{27FECBC9-7CDA-4CA6-9609-60B81F561F1B}"/>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808" name="直線コネクタ 807">
          <a:extLst>
            <a:ext uri="{FF2B5EF4-FFF2-40B4-BE49-F238E27FC236}">
              <a16:creationId xmlns:a16="http://schemas.microsoft.com/office/drawing/2014/main" id="{7677EC38-2947-47ED-9E4B-6CAC0F8149AC}"/>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9" name="テキスト ボックス 808">
          <a:extLst>
            <a:ext uri="{FF2B5EF4-FFF2-40B4-BE49-F238E27FC236}">
              <a16:creationId xmlns:a16="http://schemas.microsoft.com/office/drawing/2014/main" id="{5BB6E176-39A4-4957-A4D6-893E7FDEFC6B}"/>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0" name="直線コネクタ 809">
          <a:extLst>
            <a:ext uri="{FF2B5EF4-FFF2-40B4-BE49-F238E27FC236}">
              <a16:creationId xmlns:a16="http://schemas.microsoft.com/office/drawing/2014/main" id="{A38C9312-6532-4DC0-93D4-EC5B9298F627}"/>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1" name="テキスト ボックス 810">
          <a:extLst>
            <a:ext uri="{FF2B5EF4-FFF2-40B4-BE49-F238E27FC236}">
              <a16:creationId xmlns:a16="http://schemas.microsoft.com/office/drawing/2014/main" id="{8A8AA93C-5A6C-43B5-B0CA-EFE0F71293B7}"/>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2" name="直線コネクタ 811">
          <a:extLst>
            <a:ext uri="{FF2B5EF4-FFF2-40B4-BE49-F238E27FC236}">
              <a16:creationId xmlns:a16="http://schemas.microsoft.com/office/drawing/2014/main" id="{875E2FFA-EFB9-4EF0-B045-E895FD24142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3" name="テキスト ボックス 812">
          <a:extLst>
            <a:ext uri="{FF2B5EF4-FFF2-40B4-BE49-F238E27FC236}">
              <a16:creationId xmlns:a16="http://schemas.microsoft.com/office/drawing/2014/main" id="{0DD89290-434E-465D-81EA-8E7D2A0BE8D5}"/>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4" name="直線コネクタ 813">
          <a:extLst>
            <a:ext uri="{FF2B5EF4-FFF2-40B4-BE49-F238E27FC236}">
              <a16:creationId xmlns:a16="http://schemas.microsoft.com/office/drawing/2014/main" id="{071BAA7E-3D62-4811-ADA5-39103BB77EA9}"/>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5" name="テキスト ボックス 814">
          <a:extLst>
            <a:ext uri="{FF2B5EF4-FFF2-40B4-BE49-F238E27FC236}">
              <a16:creationId xmlns:a16="http://schemas.microsoft.com/office/drawing/2014/main" id="{7C957224-4F93-4ED7-B9E6-2ED6B24FAF43}"/>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6" name="直線コネクタ 815">
          <a:extLst>
            <a:ext uri="{FF2B5EF4-FFF2-40B4-BE49-F238E27FC236}">
              <a16:creationId xmlns:a16="http://schemas.microsoft.com/office/drawing/2014/main" id="{1F6211D9-A62E-415D-BF88-AC23F9626C15}"/>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7" name="テキスト ボックス 816">
          <a:extLst>
            <a:ext uri="{FF2B5EF4-FFF2-40B4-BE49-F238E27FC236}">
              <a16:creationId xmlns:a16="http://schemas.microsoft.com/office/drawing/2014/main" id="{DB308FDA-DB58-4B56-8C83-F5CA6C7E4FB1}"/>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8" name="直線コネクタ 817">
          <a:extLst>
            <a:ext uri="{FF2B5EF4-FFF2-40B4-BE49-F238E27FC236}">
              <a16:creationId xmlns:a16="http://schemas.microsoft.com/office/drawing/2014/main" id="{A63E4A1A-1AFC-47E2-9C8C-96C9BDDA328B}"/>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9" name="テキスト ボックス 818">
          <a:extLst>
            <a:ext uri="{FF2B5EF4-FFF2-40B4-BE49-F238E27FC236}">
              <a16:creationId xmlns:a16="http://schemas.microsoft.com/office/drawing/2014/main" id="{143547E1-4C16-4A37-BAFB-D0414D99D0AB}"/>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0" name="直線コネクタ 819">
          <a:extLst>
            <a:ext uri="{FF2B5EF4-FFF2-40B4-BE49-F238E27FC236}">
              <a16:creationId xmlns:a16="http://schemas.microsoft.com/office/drawing/2014/main" id="{3CF1829D-60A8-46C9-BD38-FEB340F1D32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1" name="テキスト ボックス 820">
          <a:extLst>
            <a:ext uri="{FF2B5EF4-FFF2-40B4-BE49-F238E27FC236}">
              <a16:creationId xmlns:a16="http://schemas.microsoft.com/office/drawing/2014/main" id="{9F384A91-2008-4AE3-A306-4CC3C319FEC8}"/>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2" name="【庁舎】&#10;一人当たり面積グラフ枠">
          <a:extLst>
            <a:ext uri="{FF2B5EF4-FFF2-40B4-BE49-F238E27FC236}">
              <a16:creationId xmlns:a16="http://schemas.microsoft.com/office/drawing/2014/main" id="{F66267A6-1BBA-466A-9B62-837A5A37BCB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20682</xdr:rowOff>
    </xdr:from>
    <xdr:to>
      <xdr:col>116</xdr:col>
      <xdr:colOff>62864</xdr:colOff>
      <xdr:row>108</xdr:row>
      <xdr:rowOff>164374</xdr:rowOff>
    </xdr:to>
    <xdr:cxnSp macro="">
      <xdr:nvCxnSpPr>
        <xdr:cNvPr id="823" name="直線コネクタ 822">
          <a:extLst>
            <a:ext uri="{FF2B5EF4-FFF2-40B4-BE49-F238E27FC236}">
              <a16:creationId xmlns:a16="http://schemas.microsoft.com/office/drawing/2014/main" id="{7D407471-BAD0-4874-911F-864517B0A865}"/>
            </a:ext>
          </a:extLst>
        </xdr:cNvPr>
        <xdr:cNvCxnSpPr/>
      </xdr:nvCxnSpPr>
      <xdr:spPr>
        <a:xfrm flipV="1">
          <a:off x="22160864" y="17165682"/>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824" name="【庁舎】&#10;一人当たり面積最小値テキスト">
          <a:extLst>
            <a:ext uri="{FF2B5EF4-FFF2-40B4-BE49-F238E27FC236}">
              <a16:creationId xmlns:a16="http://schemas.microsoft.com/office/drawing/2014/main" id="{234A27BE-22BC-489E-B3B7-D55659F96EB2}"/>
            </a:ext>
          </a:extLst>
        </xdr:cNvPr>
        <xdr:cNvSpPr txBox="1"/>
      </xdr:nvSpPr>
      <xdr:spPr>
        <a:xfrm>
          <a:off x="22199600" y="186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825" name="直線コネクタ 824">
          <a:extLst>
            <a:ext uri="{FF2B5EF4-FFF2-40B4-BE49-F238E27FC236}">
              <a16:creationId xmlns:a16="http://schemas.microsoft.com/office/drawing/2014/main" id="{CC29F159-DF23-4D53-AEC6-A097263C8987}"/>
            </a:ext>
          </a:extLst>
        </xdr:cNvPr>
        <xdr:cNvCxnSpPr/>
      </xdr:nvCxnSpPr>
      <xdr:spPr>
        <a:xfrm>
          <a:off x="22072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138809</xdr:rowOff>
    </xdr:from>
    <xdr:ext cx="469744" cy="259045"/>
    <xdr:sp macro="" textlink="">
      <xdr:nvSpPr>
        <xdr:cNvPr id="826" name="【庁舎】&#10;一人当たり面積最大値テキスト">
          <a:extLst>
            <a:ext uri="{FF2B5EF4-FFF2-40B4-BE49-F238E27FC236}">
              <a16:creationId xmlns:a16="http://schemas.microsoft.com/office/drawing/2014/main" id="{346C02C7-ECED-4515-A0FA-8D06D14EF7E2}"/>
            </a:ext>
          </a:extLst>
        </xdr:cNvPr>
        <xdr:cNvSpPr txBox="1"/>
      </xdr:nvSpPr>
      <xdr:spPr>
        <a:xfrm>
          <a:off x="22199600" y="16940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20682</xdr:rowOff>
    </xdr:from>
    <xdr:to>
      <xdr:col>116</xdr:col>
      <xdr:colOff>152400</xdr:colOff>
      <xdr:row>100</xdr:row>
      <xdr:rowOff>20682</xdr:rowOff>
    </xdr:to>
    <xdr:cxnSp macro="">
      <xdr:nvCxnSpPr>
        <xdr:cNvPr id="827" name="直線コネクタ 826">
          <a:extLst>
            <a:ext uri="{FF2B5EF4-FFF2-40B4-BE49-F238E27FC236}">
              <a16:creationId xmlns:a16="http://schemas.microsoft.com/office/drawing/2014/main" id="{78DDCEA0-D7A9-4C91-B9E1-1F0364986B08}"/>
            </a:ext>
          </a:extLst>
        </xdr:cNvPr>
        <xdr:cNvCxnSpPr/>
      </xdr:nvCxnSpPr>
      <xdr:spPr>
        <a:xfrm>
          <a:off x="22072600" y="17165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142983</xdr:rowOff>
    </xdr:from>
    <xdr:ext cx="469744" cy="259045"/>
    <xdr:sp macro="" textlink="">
      <xdr:nvSpPr>
        <xdr:cNvPr id="828" name="【庁舎】&#10;一人当たり面積平均値テキスト">
          <a:extLst>
            <a:ext uri="{FF2B5EF4-FFF2-40B4-BE49-F238E27FC236}">
              <a16:creationId xmlns:a16="http://schemas.microsoft.com/office/drawing/2014/main" id="{EB55B71F-0D86-4949-AF08-3FC22714542A}"/>
            </a:ext>
          </a:extLst>
        </xdr:cNvPr>
        <xdr:cNvSpPr txBox="1"/>
      </xdr:nvSpPr>
      <xdr:spPr>
        <a:xfrm>
          <a:off x="22199600" y="18145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120106</xdr:rowOff>
    </xdr:from>
    <xdr:to>
      <xdr:col>116</xdr:col>
      <xdr:colOff>114300</xdr:colOff>
      <xdr:row>107</xdr:row>
      <xdr:rowOff>50256</xdr:rowOff>
    </xdr:to>
    <xdr:sp macro="" textlink="">
      <xdr:nvSpPr>
        <xdr:cNvPr id="829" name="フローチャート: 判断 828">
          <a:extLst>
            <a:ext uri="{FF2B5EF4-FFF2-40B4-BE49-F238E27FC236}">
              <a16:creationId xmlns:a16="http://schemas.microsoft.com/office/drawing/2014/main" id="{9EA34818-3CFE-4CFF-A392-89380D5003DD}"/>
            </a:ext>
          </a:extLst>
        </xdr:cNvPr>
        <xdr:cNvSpPr/>
      </xdr:nvSpPr>
      <xdr:spPr>
        <a:xfrm>
          <a:off x="221107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116839</xdr:rowOff>
    </xdr:from>
    <xdr:to>
      <xdr:col>112</xdr:col>
      <xdr:colOff>38100</xdr:colOff>
      <xdr:row>107</xdr:row>
      <xdr:rowOff>46989</xdr:rowOff>
    </xdr:to>
    <xdr:sp macro="" textlink="">
      <xdr:nvSpPr>
        <xdr:cNvPr id="830" name="フローチャート: 判断 829">
          <a:extLst>
            <a:ext uri="{FF2B5EF4-FFF2-40B4-BE49-F238E27FC236}">
              <a16:creationId xmlns:a16="http://schemas.microsoft.com/office/drawing/2014/main" id="{C1386287-4BD2-4026-9206-EFE10597CA3A}"/>
            </a:ext>
          </a:extLst>
        </xdr:cNvPr>
        <xdr:cNvSpPr/>
      </xdr:nvSpPr>
      <xdr:spPr>
        <a:xfrm>
          <a:off x="21272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831" name="フローチャート: 判断 830">
          <a:extLst>
            <a:ext uri="{FF2B5EF4-FFF2-40B4-BE49-F238E27FC236}">
              <a16:creationId xmlns:a16="http://schemas.microsoft.com/office/drawing/2014/main" id="{223E5978-1350-48FF-95EF-6939548FD209}"/>
            </a:ext>
          </a:extLst>
        </xdr:cNvPr>
        <xdr:cNvSpPr/>
      </xdr:nvSpPr>
      <xdr:spPr>
        <a:xfrm>
          <a:off x="20383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832" name="フローチャート: 判断 831">
          <a:extLst>
            <a:ext uri="{FF2B5EF4-FFF2-40B4-BE49-F238E27FC236}">
              <a16:creationId xmlns:a16="http://schemas.microsoft.com/office/drawing/2014/main" id="{4A45A735-43C5-4643-A106-B06A6BA1C53F}"/>
            </a:ext>
          </a:extLst>
        </xdr:cNvPr>
        <xdr:cNvSpPr/>
      </xdr:nvSpPr>
      <xdr:spPr>
        <a:xfrm>
          <a:off x="19494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142966</xdr:rowOff>
    </xdr:from>
    <xdr:to>
      <xdr:col>98</xdr:col>
      <xdr:colOff>38100</xdr:colOff>
      <xdr:row>107</xdr:row>
      <xdr:rowOff>73116</xdr:rowOff>
    </xdr:to>
    <xdr:sp macro="" textlink="">
      <xdr:nvSpPr>
        <xdr:cNvPr id="833" name="フローチャート: 判断 832">
          <a:extLst>
            <a:ext uri="{FF2B5EF4-FFF2-40B4-BE49-F238E27FC236}">
              <a16:creationId xmlns:a16="http://schemas.microsoft.com/office/drawing/2014/main" id="{FE3A16B0-83C0-4F2F-BEFD-59ACCAD3D638}"/>
            </a:ext>
          </a:extLst>
        </xdr:cNvPr>
        <xdr:cNvSpPr/>
      </xdr:nvSpPr>
      <xdr:spPr>
        <a:xfrm>
          <a:off x="18605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3365D4FF-5BF4-4952-BB53-83EAFCDEE4E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968A40AA-3B96-4766-81E2-42BB36FA58C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500B1BB5-DFBE-4D78-A402-94A5DE5F7FE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4CD5E42A-51D9-4538-88F9-8A178F03349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78EBBEB2-5FC9-4457-B8DC-1A847E992C1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95613</xdr:rowOff>
    </xdr:from>
    <xdr:to>
      <xdr:col>116</xdr:col>
      <xdr:colOff>114300</xdr:colOff>
      <xdr:row>108</xdr:row>
      <xdr:rowOff>25763</xdr:rowOff>
    </xdr:to>
    <xdr:sp macro="" textlink="">
      <xdr:nvSpPr>
        <xdr:cNvPr id="839" name="楕円 838">
          <a:extLst>
            <a:ext uri="{FF2B5EF4-FFF2-40B4-BE49-F238E27FC236}">
              <a16:creationId xmlns:a16="http://schemas.microsoft.com/office/drawing/2014/main" id="{DA229CBD-05E7-4DE6-B640-E4FFACD7215B}"/>
            </a:ext>
          </a:extLst>
        </xdr:cNvPr>
        <xdr:cNvSpPr/>
      </xdr:nvSpPr>
      <xdr:spPr>
        <a:xfrm>
          <a:off x="22110700" y="1844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74040</xdr:rowOff>
    </xdr:from>
    <xdr:ext cx="469744" cy="259045"/>
    <xdr:sp macro="" textlink="">
      <xdr:nvSpPr>
        <xdr:cNvPr id="840" name="【庁舎】&#10;一人当たり面積該当値テキスト">
          <a:extLst>
            <a:ext uri="{FF2B5EF4-FFF2-40B4-BE49-F238E27FC236}">
              <a16:creationId xmlns:a16="http://schemas.microsoft.com/office/drawing/2014/main" id="{3783BB81-C91D-4BD4-8DA5-6895AFCF08E8}"/>
            </a:ext>
          </a:extLst>
        </xdr:cNvPr>
        <xdr:cNvSpPr txBox="1"/>
      </xdr:nvSpPr>
      <xdr:spPr>
        <a:xfrm>
          <a:off x="22199600" y="184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98879</xdr:rowOff>
    </xdr:from>
    <xdr:to>
      <xdr:col>112</xdr:col>
      <xdr:colOff>38100</xdr:colOff>
      <xdr:row>108</xdr:row>
      <xdr:rowOff>29029</xdr:rowOff>
    </xdr:to>
    <xdr:sp macro="" textlink="">
      <xdr:nvSpPr>
        <xdr:cNvPr id="841" name="楕円 840">
          <a:extLst>
            <a:ext uri="{FF2B5EF4-FFF2-40B4-BE49-F238E27FC236}">
              <a16:creationId xmlns:a16="http://schemas.microsoft.com/office/drawing/2014/main" id="{22FF3EF2-4CC1-4F5E-A170-B953259236FD}"/>
            </a:ext>
          </a:extLst>
        </xdr:cNvPr>
        <xdr:cNvSpPr/>
      </xdr:nvSpPr>
      <xdr:spPr>
        <a:xfrm>
          <a:off x="21272500" y="1844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146413</xdr:rowOff>
    </xdr:from>
    <xdr:to>
      <xdr:col>116</xdr:col>
      <xdr:colOff>63500</xdr:colOff>
      <xdr:row>107</xdr:row>
      <xdr:rowOff>149679</xdr:rowOff>
    </xdr:to>
    <xdr:cxnSp macro="">
      <xdr:nvCxnSpPr>
        <xdr:cNvPr id="842" name="直線コネクタ 841">
          <a:extLst>
            <a:ext uri="{FF2B5EF4-FFF2-40B4-BE49-F238E27FC236}">
              <a16:creationId xmlns:a16="http://schemas.microsoft.com/office/drawing/2014/main" id="{CC05409F-937E-40C4-A658-A3389AC03EAD}"/>
            </a:ext>
          </a:extLst>
        </xdr:cNvPr>
        <xdr:cNvCxnSpPr/>
      </xdr:nvCxnSpPr>
      <xdr:spPr>
        <a:xfrm flipV="1">
          <a:off x="21323300" y="18491563"/>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105411</xdr:rowOff>
    </xdr:from>
    <xdr:to>
      <xdr:col>107</xdr:col>
      <xdr:colOff>101600</xdr:colOff>
      <xdr:row>108</xdr:row>
      <xdr:rowOff>35561</xdr:rowOff>
    </xdr:to>
    <xdr:sp macro="" textlink="">
      <xdr:nvSpPr>
        <xdr:cNvPr id="843" name="楕円 842">
          <a:extLst>
            <a:ext uri="{FF2B5EF4-FFF2-40B4-BE49-F238E27FC236}">
              <a16:creationId xmlns:a16="http://schemas.microsoft.com/office/drawing/2014/main" id="{4182EB51-FF65-4BA6-B4B2-59805E41AF3B}"/>
            </a:ext>
          </a:extLst>
        </xdr:cNvPr>
        <xdr:cNvSpPr/>
      </xdr:nvSpPr>
      <xdr:spPr>
        <a:xfrm>
          <a:off x="203835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149679</xdr:rowOff>
    </xdr:from>
    <xdr:to>
      <xdr:col>111</xdr:col>
      <xdr:colOff>177800</xdr:colOff>
      <xdr:row>107</xdr:row>
      <xdr:rowOff>156211</xdr:rowOff>
    </xdr:to>
    <xdr:cxnSp macro="">
      <xdr:nvCxnSpPr>
        <xdr:cNvPr id="844" name="直線コネクタ 843">
          <a:extLst>
            <a:ext uri="{FF2B5EF4-FFF2-40B4-BE49-F238E27FC236}">
              <a16:creationId xmlns:a16="http://schemas.microsoft.com/office/drawing/2014/main" id="{3E19A984-02A1-4CF8-A38A-71C69F999006}"/>
            </a:ext>
          </a:extLst>
        </xdr:cNvPr>
        <xdr:cNvCxnSpPr/>
      </xdr:nvCxnSpPr>
      <xdr:spPr>
        <a:xfrm flipV="1">
          <a:off x="20434300" y="18494829"/>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111942</xdr:rowOff>
    </xdr:from>
    <xdr:to>
      <xdr:col>102</xdr:col>
      <xdr:colOff>165100</xdr:colOff>
      <xdr:row>108</xdr:row>
      <xdr:rowOff>42092</xdr:rowOff>
    </xdr:to>
    <xdr:sp macro="" textlink="">
      <xdr:nvSpPr>
        <xdr:cNvPr id="845" name="楕円 844">
          <a:extLst>
            <a:ext uri="{FF2B5EF4-FFF2-40B4-BE49-F238E27FC236}">
              <a16:creationId xmlns:a16="http://schemas.microsoft.com/office/drawing/2014/main" id="{7DC4CAF3-2B6D-4BE4-BED1-5BA54A69A875}"/>
            </a:ext>
          </a:extLst>
        </xdr:cNvPr>
        <xdr:cNvSpPr/>
      </xdr:nvSpPr>
      <xdr:spPr>
        <a:xfrm>
          <a:off x="19494500" y="1845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156211</xdr:rowOff>
    </xdr:from>
    <xdr:to>
      <xdr:col>107</xdr:col>
      <xdr:colOff>50800</xdr:colOff>
      <xdr:row>107</xdr:row>
      <xdr:rowOff>162742</xdr:rowOff>
    </xdr:to>
    <xdr:cxnSp macro="">
      <xdr:nvCxnSpPr>
        <xdr:cNvPr id="846" name="直線コネクタ 845">
          <a:extLst>
            <a:ext uri="{FF2B5EF4-FFF2-40B4-BE49-F238E27FC236}">
              <a16:creationId xmlns:a16="http://schemas.microsoft.com/office/drawing/2014/main" id="{B524F145-6E88-47FB-990E-E5F37B82C930}"/>
            </a:ext>
          </a:extLst>
        </xdr:cNvPr>
        <xdr:cNvCxnSpPr/>
      </xdr:nvCxnSpPr>
      <xdr:spPr>
        <a:xfrm flipV="1">
          <a:off x="19545300" y="18501361"/>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115207</xdr:rowOff>
    </xdr:from>
    <xdr:to>
      <xdr:col>98</xdr:col>
      <xdr:colOff>38100</xdr:colOff>
      <xdr:row>108</xdr:row>
      <xdr:rowOff>45357</xdr:rowOff>
    </xdr:to>
    <xdr:sp macro="" textlink="">
      <xdr:nvSpPr>
        <xdr:cNvPr id="847" name="楕円 846">
          <a:extLst>
            <a:ext uri="{FF2B5EF4-FFF2-40B4-BE49-F238E27FC236}">
              <a16:creationId xmlns:a16="http://schemas.microsoft.com/office/drawing/2014/main" id="{675468BB-E15E-4415-ADC4-D6FB83CA80FE}"/>
            </a:ext>
          </a:extLst>
        </xdr:cNvPr>
        <xdr:cNvSpPr/>
      </xdr:nvSpPr>
      <xdr:spPr>
        <a:xfrm>
          <a:off x="18605500" y="1846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162742</xdr:rowOff>
    </xdr:from>
    <xdr:to>
      <xdr:col>102</xdr:col>
      <xdr:colOff>114300</xdr:colOff>
      <xdr:row>107</xdr:row>
      <xdr:rowOff>166007</xdr:rowOff>
    </xdr:to>
    <xdr:cxnSp macro="">
      <xdr:nvCxnSpPr>
        <xdr:cNvPr id="848" name="直線コネクタ 847">
          <a:extLst>
            <a:ext uri="{FF2B5EF4-FFF2-40B4-BE49-F238E27FC236}">
              <a16:creationId xmlns:a16="http://schemas.microsoft.com/office/drawing/2014/main" id="{A4BCE877-C156-489C-BECC-96AAB51D1B1C}"/>
            </a:ext>
          </a:extLst>
        </xdr:cNvPr>
        <xdr:cNvCxnSpPr/>
      </xdr:nvCxnSpPr>
      <xdr:spPr>
        <a:xfrm flipV="1">
          <a:off x="18656300" y="1850789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63516</xdr:rowOff>
    </xdr:from>
    <xdr:ext cx="469744" cy="259045"/>
    <xdr:sp macro="" textlink="">
      <xdr:nvSpPr>
        <xdr:cNvPr id="849" name="n_1aveValue【庁舎】&#10;一人当たり面積">
          <a:extLst>
            <a:ext uri="{FF2B5EF4-FFF2-40B4-BE49-F238E27FC236}">
              <a16:creationId xmlns:a16="http://schemas.microsoft.com/office/drawing/2014/main" id="{3E105BB6-7239-4D8F-A45B-E672A602169C}"/>
            </a:ext>
          </a:extLst>
        </xdr:cNvPr>
        <xdr:cNvSpPr txBox="1"/>
      </xdr:nvSpPr>
      <xdr:spPr>
        <a:xfrm>
          <a:off x="210757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89643</xdr:rowOff>
    </xdr:from>
    <xdr:ext cx="469744" cy="259045"/>
    <xdr:sp macro="" textlink="">
      <xdr:nvSpPr>
        <xdr:cNvPr id="850" name="n_2aveValue【庁舎】&#10;一人当たり面積">
          <a:extLst>
            <a:ext uri="{FF2B5EF4-FFF2-40B4-BE49-F238E27FC236}">
              <a16:creationId xmlns:a16="http://schemas.microsoft.com/office/drawing/2014/main" id="{B44F7BC1-E0A3-4A0C-90CD-1A5F68D00309}"/>
            </a:ext>
          </a:extLst>
        </xdr:cNvPr>
        <xdr:cNvSpPr txBox="1"/>
      </xdr:nvSpPr>
      <xdr:spPr>
        <a:xfrm>
          <a:off x="20199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89643</xdr:rowOff>
    </xdr:from>
    <xdr:ext cx="469744" cy="259045"/>
    <xdr:sp macro="" textlink="">
      <xdr:nvSpPr>
        <xdr:cNvPr id="851" name="n_3aveValue【庁舎】&#10;一人当たり面積">
          <a:extLst>
            <a:ext uri="{FF2B5EF4-FFF2-40B4-BE49-F238E27FC236}">
              <a16:creationId xmlns:a16="http://schemas.microsoft.com/office/drawing/2014/main" id="{42E258CA-3540-4402-8A50-87BE6139501C}"/>
            </a:ext>
          </a:extLst>
        </xdr:cNvPr>
        <xdr:cNvSpPr txBox="1"/>
      </xdr:nvSpPr>
      <xdr:spPr>
        <a:xfrm>
          <a:off x="19310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89643</xdr:rowOff>
    </xdr:from>
    <xdr:ext cx="469744" cy="259045"/>
    <xdr:sp macro="" textlink="">
      <xdr:nvSpPr>
        <xdr:cNvPr id="852" name="n_4aveValue【庁舎】&#10;一人当たり面積">
          <a:extLst>
            <a:ext uri="{FF2B5EF4-FFF2-40B4-BE49-F238E27FC236}">
              <a16:creationId xmlns:a16="http://schemas.microsoft.com/office/drawing/2014/main" id="{0481F1FA-622E-4A0B-9A12-175D27FF290B}"/>
            </a:ext>
          </a:extLst>
        </xdr:cNvPr>
        <xdr:cNvSpPr txBox="1"/>
      </xdr:nvSpPr>
      <xdr:spPr>
        <a:xfrm>
          <a:off x="18421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20156</xdr:rowOff>
    </xdr:from>
    <xdr:ext cx="469744" cy="259045"/>
    <xdr:sp macro="" textlink="">
      <xdr:nvSpPr>
        <xdr:cNvPr id="853" name="n_1mainValue【庁舎】&#10;一人当たり面積">
          <a:extLst>
            <a:ext uri="{FF2B5EF4-FFF2-40B4-BE49-F238E27FC236}">
              <a16:creationId xmlns:a16="http://schemas.microsoft.com/office/drawing/2014/main" id="{A07E4512-C1C1-40BF-9D3A-0623A314C1ED}"/>
            </a:ext>
          </a:extLst>
        </xdr:cNvPr>
        <xdr:cNvSpPr txBox="1"/>
      </xdr:nvSpPr>
      <xdr:spPr>
        <a:xfrm>
          <a:off x="21075727" y="1853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26688</xdr:rowOff>
    </xdr:from>
    <xdr:ext cx="469744" cy="259045"/>
    <xdr:sp macro="" textlink="">
      <xdr:nvSpPr>
        <xdr:cNvPr id="854" name="n_2mainValue【庁舎】&#10;一人当たり面積">
          <a:extLst>
            <a:ext uri="{FF2B5EF4-FFF2-40B4-BE49-F238E27FC236}">
              <a16:creationId xmlns:a16="http://schemas.microsoft.com/office/drawing/2014/main" id="{911E204E-A415-49DB-9D2B-1D0FA9617554}"/>
            </a:ext>
          </a:extLst>
        </xdr:cNvPr>
        <xdr:cNvSpPr txBox="1"/>
      </xdr:nvSpPr>
      <xdr:spPr>
        <a:xfrm>
          <a:off x="20199427"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33219</xdr:rowOff>
    </xdr:from>
    <xdr:ext cx="469744" cy="259045"/>
    <xdr:sp macro="" textlink="">
      <xdr:nvSpPr>
        <xdr:cNvPr id="855" name="n_3mainValue【庁舎】&#10;一人当たり面積">
          <a:extLst>
            <a:ext uri="{FF2B5EF4-FFF2-40B4-BE49-F238E27FC236}">
              <a16:creationId xmlns:a16="http://schemas.microsoft.com/office/drawing/2014/main" id="{33F3A644-977D-43F0-A13F-EF45DB8D04AE}"/>
            </a:ext>
          </a:extLst>
        </xdr:cNvPr>
        <xdr:cNvSpPr txBox="1"/>
      </xdr:nvSpPr>
      <xdr:spPr>
        <a:xfrm>
          <a:off x="19310427" y="18549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36484</xdr:rowOff>
    </xdr:from>
    <xdr:ext cx="469744" cy="259045"/>
    <xdr:sp macro="" textlink="">
      <xdr:nvSpPr>
        <xdr:cNvPr id="856" name="n_4mainValue【庁舎】&#10;一人当たり面積">
          <a:extLst>
            <a:ext uri="{FF2B5EF4-FFF2-40B4-BE49-F238E27FC236}">
              <a16:creationId xmlns:a16="http://schemas.microsoft.com/office/drawing/2014/main" id="{57AEDA9E-7E66-494A-A649-15671D13B0EF}"/>
            </a:ext>
          </a:extLst>
        </xdr:cNvPr>
        <xdr:cNvSpPr txBox="1"/>
      </xdr:nvSpPr>
      <xdr:spPr>
        <a:xfrm>
          <a:off x="18421427" y="1855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7" name="正方形/長方形 856">
          <a:extLst>
            <a:ext uri="{FF2B5EF4-FFF2-40B4-BE49-F238E27FC236}">
              <a16:creationId xmlns:a16="http://schemas.microsoft.com/office/drawing/2014/main" id="{946A60B0-CB42-45A3-BD63-7C7C0A0F6A4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8" name="正方形/長方形 857">
          <a:extLst>
            <a:ext uri="{FF2B5EF4-FFF2-40B4-BE49-F238E27FC236}">
              <a16:creationId xmlns:a16="http://schemas.microsoft.com/office/drawing/2014/main" id="{D1464036-0F0C-4A84-A154-43DF417465F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9" name="テキスト ボックス 858">
          <a:extLst>
            <a:ext uri="{FF2B5EF4-FFF2-40B4-BE49-F238E27FC236}">
              <a16:creationId xmlns:a16="http://schemas.microsoft.com/office/drawing/2014/main" id="{D22F2301-1DC2-4CD8-87BB-9DD220BE9A2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一般廃棄物処理施設を新設したことにより、一般廃棄物処理施設の有形固定資産減価償却率は大きく下落した。その他の施設については、保健センターを除いた全施設の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上昇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ても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高い結果となっ</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以上高い施設も複数あり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、老朽化対策を検討する必要があると考えられる。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一人当たりの面積においては、類似団体平均と比較すると、福祉施設が高く、体育館・プールはほぼ同程度、その他は低い結果となった。引き続き適正な維持管理等の対応を行っていく必要がある。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cols>
    <col min="1" max="11" width="2.08984375" style="174" customWidth="1"/>
    <col min="12" max="12" width="2.26953125" style="174" customWidth="1"/>
    <col min="13" max="17" width="2.36328125" style="174" customWidth="1"/>
    <col min="18" max="119" width="2.08984375" style="174" customWidth="1"/>
    <col min="120" max="16384" width="0" style="174" hidden="1"/>
  </cols>
  <sheetData>
    <row r="1" spans="1:119" ht="33" customHeight="1">
      <c r="B1" s="604" t="s">
        <v>81</v>
      </c>
      <c r="C1" s="604"/>
      <c r="D1" s="604"/>
      <c r="E1" s="604"/>
      <c r="F1" s="604"/>
      <c r="G1" s="604"/>
      <c r="H1" s="604"/>
      <c r="I1" s="604"/>
      <c r="J1" s="604"/>
      <c r="K1" s="604"/>
      <c r="L1" s="604"/>
      <c r="M1" s="604"/>
      <c r="N1" s="604"/>
      <c r="O1" s="604"/>
      <c r="P1" s="604"/>
      <c r="Q1" s="604"/>
      <c r="R1" s="604"/>
      <c r="S1" s="604"/>
      <c r="T1" s="604"/>
      <c r="U1" s="604"/>
      <c r="V1" s="604"/>
      <c r="W1" s="604"/>
      <c r="X1" s="604"/>
      <c r="Y1" s="604"/>
      <c r="Z1" s="604"/>
      <c r="AA1" s="604"/>
      <c r="AB1" s="604"/>
      <c r="AC1" s="604"/>
      <c r="AD1" s="604"/>
      <c r="AE1" s="604"/>
      <c r="AF1" s="604"/>
      <c r="AG1" s="604"/>
      <c r="AH1" s="604"/>
      <c r="AI1" s="604"/>
      <c r="AJ1" s="604"/>
      <c r="AK1" s="604"/>
      <c r="AL1" s="604"/>
      <c r="AM1" s="604"/>
      <c r="AN1" s="604"/>
      <c r="AO1" s="604"/>
      <c r="AP1" s="604"/>
      <c r="AQ1" s="604"/>
      <c r="AR1" s="604"/>
      <c r="AS1" s="604"/>
      <c r="AT1" s="604"/>
      <c r="AU1" s="604"/>
      <c r="AV1" s="604"/>
      <c r="AW1" s="604"/>
      <c r="AX1" s="604"/>
      <c r="AY1" s="604"/>
      <c r="AZ1" s="604"/>
      <c r="BA1" s="604"/>
      <c r="BB1" s="604"/>
      <c r="BC1" s="604"/>
      <c r="BD1" s="604"/>
      <c r="BE1" s="604"/>
      <c r="BF1" s="604"/>
      <c r="BG1" s="604"/>
      <c r="BH1" s="604"/>
      <c r="BI1" s="604"/>
      <c r="BJ1" s="604"/>
      <c r="BK1" s="604"/>
      <c r="BL1" s="604"/>
      <c r="BM1" s="604"/>
      <c r="BN1" s="604"/>
      <c r="BO1" s="604"/>
      <c r="BP1" s="604"/>
      <c r="BQ1" s="604"/>
      <c r="BR1" s="604"/>
      <c r="BS1" s="604"/>
      <c r="BT1" s="604"/>
      <c r="BU1" s="604"/>
      <c r="BV1" s="604"/>
      <c r="BW1" s="604"/>
      <c r="BX1" s="604"/>
      <c r="BY1" s="604"/>
      <c r="BZ1" s="604"/>
      <c r="CA1" s="604"/>
      <c r="CB1" s="604"/>
      <c r="CC1" s="604"/>
      <c r="CD1" s="604"/>
      <c r="CE1" s="604"/>
      <c r="CF1" s="604"/>
      <c r="CG1" s="604"/>
      <c r="CH1" s="604"/>
      <c r="CI1" s="604"/>
      <c r="CJ1" s="604"/>
      <c r="CK1" s="604"/>
      <c r="CL1" s="604"/>
      <c r="CM1" s="604"/>
      <c r="CN1" s="604"/>
      <c r="CO1" s="604"/>
      <c r="CP1" s="604"/>
      <c r="CQ1" s="604"/>
      <c r="CR1" s="604"/>
      <c r="CS1" s="604"/>
      <c r="CT1" s="604"/>
      <c r="CU1" s="604"/>
      <c r="CV1" s="604"/>
      <c r="CW1" s="604"/>
      <c r="CX1" s="604"/>
      <c r="CY1" s="604"/>
      <c r="CZ1" s="604"/>
      <c r="DA1" s="604"/>
      <c r="DB1" s="604"/>
      <c r="DC1" s="604"/>
      <c r="DD1" s="604"/>
      <c r="DE1" s="604"/>
      <c r="DF1" s="604"/>
      <c r="DG1" s="604"/>
      <c r="DH1" s="604"/>
      <c r="DI1" s="604"/>
      <c r="DJ1" s="175"/>
      <c r="DK1" s="175"/>
      <c r="DL1" s="175"/>
      <c r="DM1" s="175"/>
      <c r="DN1" s="175"/>
      <c r="DO1" s="175"/>
    </row>
    <row r="2" spans="1:119" ht="24" thickBot="1">
      <c r="B2" s="176" t="s">
        <v>82</v>
      </c>
      <c r="C2" s="176"/>
      <c r="D2" s="177"/>
    </row>
    <row r="3" spans="1:119" ht="18.75" customHeight="1" thickBot="1">
      <c r="A3" s="175"/>
      <c r="B3" s="605" t="s">
        <v>83</v>
      </c>
      <c r="C3" s="606"/>
      <c r="D3" s="606"/>
      <c r="E3" s="607"/>
      <c r="F3" s="607"/>
      <c r="G3" s="607"/>
      <c r="H3" s="607"/>
      <c r="I3" s="607"/>
      <c r="J3" s="607"/>
      <c r="K3" s="607"/>
      <c r="L3" s="607" t="s">
        <v>84</v>
      </c>
      <c r="M3" s="607"/>
      <c r="N3" s="607"/>
      <c r="O3" s="607"/>
      <c r="P3" s="607"/>
      <c r="Q3" s="607"/>
      <c r="R3" s="610"/>
      <c r="S3" s="610"/>
      <c r="T3" s="610"/>
      <c r="U3" s="610"/>
      <c r="V3" s="611"/>
      <c r="W3" s="501" t="s">
        <v>85</v>
      </c>
      <c r="X3" s="502"/>
      <c r="Y3" s="502"/>
      <c r="Z3" s="502"/>
      <c r="AA3" s="502"/>
      <c r="AB3" s="606"/>
      <c r="AC3" s="610" t="s">
        <v>86</v>
      </c>
      <c r="AD3" s="502"/>
      <c r="AE3" s="502"/>
      <c r="AF3" s="502"/>
      <c r="AG3" s="502"/>
      <c r="AH3" s="502"/>
      <c r="AI3" s="502"/>
      <c r="AJ3" s="502"/>
      <c r="AK3" s="502"/>
      <c r="AL3" s="572"/>
      <c r="AM3" s="501" t="s">
        <v>87</v>
      </c>
      <c r="AN3" s="502"/>
      <c r="AO3" s="502"/>
      <c r="AP3" s="502"/>
      <c r="AQ3" s="502"/>
      <c r="AR3" s="502"/>
      <c r="AS3" s="502"/>
      <c r="AT3" s="502"/>
      <c r="AU3" s="502"/>
      <c r="AV3" s="502"/>
      <c r="AW3" s="502"/>
      <c r="AX3" s="572"/>
      <c r="AY3" s="564" t="s">
        <v>1</v>
      </c>
      <c r="AZ3" s="565"/>
      <c r="BA3" s="565"/>
      <c r="BB3" s="565"/>
      <c r="BC3" s="565"/>
      <c r="BD3" s="565"/>
      <c r="BE3" s="565"/>
      <c r="BF3" s="565"/>
      <c r="BG3" s="565"/>
      <c r="BH3" s="565"/>
      <c r="BI3" s="565"/>
      <c r="BJ3" s="565"/>
      <c r="BK3" s="565"/>
      <c r="BL3" s="565"/>
      <c r="BM3" s="614"/>
      <c r="BN3" s="501" t="s">
        <v>88</v>
      </c>
      <c r="BO3" s="502"/>
      <c r="BP3" s="502"/>
      <c r="BQ3" s="502"/>
      <c r="BR3" s="502"/>
      <c r="BS3" s="502"/>
      <c r="BT3" s="502"/>
      <c r="BU3" s="572"/>
      <c r="BV3" s="501" t="s">
        <v>89</v>
      </c>
      <c r="BW3" s="502"/>
      <c r="BX3" s="502"/>
      <c r="BY3" s="502"/>
      <c r="BZ3" s="502"/>
      <c r="CA3" s="502"/>
      <c r="CB3" s="502"/>
      <c r="CC3" s="572"/>
      <c r="CD3" s="564" t="s">
        <v>1</v>
      </c>
      <c r="CE3" s="565"/>
      <c r="CF3" s="565"/>
      <c r="CG3" s="565"/>
      <c r="CH3" s="565"/>
      <c r="CI3" s="565"/>
      <c r="CJ3" s="565"/>
      <c r="CK3" s="565"/>
      <c r="CL3" s="565"/>
      <c r="CM3" s="565"/>
      <c r="CN3" s="565"/>
      <c r="CO3" s="565"/>
      <c r="CP3" s="565"/>
      <c r="CQ3" s="565"/>
      <c r="CR3" s="565"/>
      <c r="CS3" s="614"/>
      <c r="CT3" s="501" t="s">
        <v>90</v>
      </c>
      <c r="CU3" s="502"/>
      <c r="CV3" s="502"/>
      <c r="CW3" s="502"/>
      <c r="CX3" s="502"/>
      <c r="CY3" s="502"/>
      <c r="CZ3" s="502"/>
      <c r="DA3" s="572"/>
      <c r="DB3" s="501" t="s">
        <v>91</v>
      </c>
      <c r="DC3" s="502"/>
      <c r="DD3" s="502"/>
      <c r="DE3" s="502"/>
      <c r="DF3" s="502"/>
      <c r="DG3" s="502"/>
      <c r="DH3" s="502"/>
      <c r="DI3" s="572"/>
    </row>
    <row r="4" spans="1:119" ht="18.75" customHeight="1">
      <c r="A4" s="175"/>
      <c r="B4" s="580"/>
      <c r="C4" s="581"/>
      <c r="D4" s="581"/>
      <c r="E4" s="582"/>
      <c r="F4" s="582"/>
      <c r="G4" s="582"/>
      <c r="H4" s="582"/>
      <c r="I4" s="582"/>
      <c r="J4" s="582"/>
      <c r="K4" s="582"/>
      <c r="L4" s="582"/>
      <c r="M4" s="582"/>
      <c r="N4" s="582"/>
      <c r="O4" s="582"/>
      <c r="P4" s="582"/>
      <c r="Q4" s="582"/>
      <c r="R4" s="586"/>
      <c r="S4" s="586"/>
      <c r="T4" s="586"/>
      <c r="U4" s="586"/>
      <c r="V4" s="587"/>
      <c r="W4" s="573"/>
      <c r="X4" s="383"/>
      <c r="Y4" s="383"/>
      <c r="Z4" s="383"/>
      <c r="AA4" s="383"/>
      <c r="AB4" s="581"/>
      <c r="AC4" s="586"/>
      <c r="AD4" s="383"/>
      <c r="AE4" s="383"/>
      <c r="AF4" s="383"/>
      <c r="AG4" s="383"/>
      <c r="AH4" s="383"/>
      <c r="AI4" s="383"/>
      <c r="AJ4" s="383"/>
      <c r="AK4" s="383"/>
      <c r="AL4" s="574"/>
      <c r="AM4" s="523"/>
      <c r="AN4" s="421"/>
      <c r="AO4" s="421"/>
      <c r="AP4" s="421"/>
      <c r="AQ4" s="421"/>
      <c r="AR4" s="421"/>
      <c r="AS4" s="421"/>
      <c r="AT4" s="421"/>
      <c r="AU4" s="421"/>
      <c r="AV4" s="421"/>
      <c r="AW4" s="421"/>
      <c r="AX4" s="613"/>
      <c r="AY4" s="458" t="s">
        <v>92</v>
      </c>
      <c r="AZ4" s="459"/>
      <c r="BA4" s="459"/>
      <c r="BB4" s="459"/>
      <c r="BC4" s="459"/>
      <c r="BD4" s="459"/>
      <c r="BE4" s="459"/>
      <c r="BF4" s="459"/>
      <c r="BG4" s="459"/>
      <c r="BH4" s="459"/>
      <c r="BI4" s="459"/>
      <c r="BJ4" s="459"/>
      <c r="BK4" s="459"/>
      <c r="BL4" s="459"/>
      <c r="BM4" s="460"/>
      <c r="BN4" s="461">
        <v>11456653</v>
      </c>
      <c r="BO4" s="462"/>
      <c r="BP4" s="462"/>
      <c r="BQ4" s="462"/>
      <c r="BR4" s="462"/>
      <c r="BS4" s="462"/>
      <c r="BT4" s="462"/>
      <c r="BU4" s="463"/>
      <c r="BV4" s="461">
        <v>11675713</v>
      </c>
      <c r="BW4" s="462"/>
      <c r="BX4" s="462"/>
      <c r="BY4" s="462"/>
      <c r="BZ4" s="462"/>
      <c r="CA4" s="462"/>
      <c r="CB4" s="462"/>
      <c r="CC4" s="463"/>
      <c r="CD4" s="598" t="s">
        <v>93</v>
      </c>
      <c r="CE4" s="599"/>
      <c r="CF4" s="599"/>
      <c r="CG4" s="599"/>
      <c r="CH4" s="599"/>
      <c r="CI4" s="599"/>
      <c r="CJ4" s="599"/>
      <c r="CK4" s="599"/>
      <c r="CL4" s="599"/>
      <c r="CM4" s="599"/>
      <c r="CN4" s="599"/>
      <c r="CO4" s="599"/>
      <c r="CP4" s="599"/>
      <c r="CQ4" s="599"/>
      <c r="CR4" s="599"/>
      <c r="CS4" s="600"/>
      <c r="CT4" s="601">
        <v>6.5</v>
      </c>
      <c r="CU4" s="602"/>
      <c r="CV4" s="602"/>
      <c r="CW4" s="602"/>
      <c r="CX4" s="602"/>
      <c r="CY4" s="602"/>
      <c r="CZ4" s="602"/>
      <c r="DA4" s="603"/>
      <c r="DB4" s="601">
        <v>5.8</v>
      </c>
      <c r="DC4" s="602"/>
      <c r="DD4" s="602"/>
      <c r="DE4" s="602"/>
      <c r="DF4" s="602"/>
      <c r="DG4" s="602"/>
      <c r="DH4" s="602"/>
      <c r="DI4" s="603"/>
    </row>
    <row r="5" spans="1:119" ht="18.75" customHeight="1">
      <c r="A5" s="175"/>
      <c r="B5" s="608"/>
      <c r="C5" s="422"/>
      <c r="D5" s="422"/>
      <c r="E5" s="609"/>
      <c r="F5" s="609"/>
      <c r="G5" s="609"/>
      <c r="H5" s="609"/>
      <c r="I5" s="609"/>
      <c r="J5" s="609"/>
      <c r="K5" s="609"/>
      <c r="L5" s="609"/>
      <c r="M5" s="609"/>
      <c r="N5" s="609"/>
      <c r="O5" s="609"/>
      <c r="P5" s="609"/>
      <c r="Q5" s="609"/>
      <c r="R5" s="420"/>
      <c r="S5" s="420"/>
      <c r="T5" s="420"/>
      <c r="U5" s="420"/>
      <c r="V5" s="612"/>
      <c r="W5" s="523"/>
      <c r="X5" s="421"/>
      <c r="Y5" s="421"/>
      <c r="Z5" s="421"/>
      <c r="AA5" s="421"/>
      <c r="AB5" s="422"/>
      <c r="AC5" s="420"/>
      <c r="AD5" s="421"/>
      <c r="AE5" s="421"/>
      <c r="AF5" s="421"/>
      <c r="AG5" s="421"/>
      <c r="AH5" s="421"/>
      <c r="AI5" s="421"/>
      <c r="AJ5" s="421"/>
      <c r="AK5" s="421"/>
      <c r="AL5" s="613"/>
      <c r="AM5" s="489" t="s">
        <v>94</v>
      </c>
      <c r="AN5" s="389"/>
      <c r="AO5" s="389"/>
      <c r="AP5" s="389"/>
      <c r="AQ5" s="389"/>
      <c r="AR5" s="389"/>
      <c r="AS5" s="389"/>
      <c r="AT5" s="390"/>
      <c r="AU5" s="490" t="s">
        <v>95</v>
      </c>
      <c r="AV5" s="491"/>
      <c r="AW5" s="491"/>
      <c r="AX5" s="491"/>
      <c r="AY5" s="446" t="s">
        <v>96</v>
      </c>
      <c r="AZ5" s="447"/>
      <c r="BA5" s="447"/>
      <c r="BB5" s="447"/>
      <c r="BC5" s="447"/>
      <c r="BD5" s="447"/>
      <c r="BE5" s="447"/>
      <c r="BF5" s="447"/>
      <c r="BG5" s="447"/>
      <c r="BH5" s="447"/>
      <c r="BI5" s="447"/>
      <c r="BJ5" s="447"/>
      <c r="BK5" s="447"/>
      <c r="BL5" s="447"/>
      <c r="BM5" s="448"/>
      <c r="BN5" s="432">
        <v>10975844</v>
      </c>
      <c r="BO5" s="433"/>
      <c r="BP5" s="433"/>
      <c r="BQ5" s="433"/>
      <c r="BR5" s="433"/>
      <c r="BS5" s="433"/>
      <c r="BT5" s="433"/>
      <c r="BU5" s="434"/>
      <c r="BV5" s="432">
        <v>11231843</v>
      </c>
      <c r="BW5" s="433"/>
      <c r="BX5" s="433"/>
      <c r="BY5" s="433"/>
      <c r="BZ5" s="433"/>
      <c r="CA5" s="433"/>
      <c r="CB5" s="433"/>
      <c r="CC5" s="434"/>
      <c r="CD5" s="472" t="s">
        <v>97</v>
      </c>
      <c r="CE5" s="392"/>
      <c r="CF5" s="392"/>
      <c r="CG5" s="392"/>
      <c r="CH5" s="392"/>
      <c r="CI5" s="392"/>
      <c r="CJ5" s="392"/>
      <c r="CK5" s="392"/>
      <c r="CL5" s="392"/>
      <c r="CM5" s="392"/>
      <c r="CN5" s="392"/>
      <c r="CO5" s="392"/>
      <c r="CP5" s="392"/>
      <c r="CQ5" s="392"/>
      <c r="CR5" s="392"/>
      <c r="CS5" s="473"/>
      <c r="CT5" s="429">
        <v>91.9</v>
      </c>
      <c r="CU5" s="430"/>
      <c r="CV5" s="430"/>
      <c r="CW5" s="430"/>
      <c r="CX5" s="430"/>
      <c r="CY5" s="430"/>
      <c r="CZ5" s="430"/>
      <c r="DA5" s="431"/>
      <c r="DB5" s="429">
        <v>88.2</v>
      </c>
      <c r="DC5" s="430"/>
      <c r="DD5" s="430"/>
      <c r="DE5" s="430"/>
      <c r="DF5" s="430"/>
      <c r="DG5" s="430"/>
      <c r="DH5" s="430"/>
      <c r="DI5" s="431"/>
    </row>
    <row r="6" spans="1:119" ht="18.75" customHeight="1">
      <c r="A6" s="175"/>
      <c r="B6" s="578" t="s">
        <v>98</v>
      </c>
      <c r="C6" s="419"/>
      <c r="D6" s="419"/>
      <c r="E6" s="579"/>
      <c r="F6" s="579"/>
      <c r="G6" s="579"/>
      <c r="H6" s="579"/>
      <c r="I6" s="579"/>
      <c r="J6" s="579"/>
      <c r="K6" s="579"/>
      <c r="L6" s="579" t="s">
        <v>99</v>
      </c>
      <c r="M6" s="579"/>
      <c r="N6" s="579"/>
      <c r="O6" s="579"/>
      <c r="P6" s="579"/>
      <c r="Q6" s="579"/>
      <c r="R6" s="417"/>
      <c r="S6" s="417"/>
      <c r="T6" s="417"/>
      <c r="U6" s="417"/>
      <c r="V6" s="585"/>
      <c r="W6" s="522" t="s">
        <v>100</v>
      </c>
      <c r="X6" s="418"/>
      <c r="Y6" s="418"/>
      <c r="Z6" s="418"/>
      <c r="AA6" s="418"/>
      <c r="AB6" s="419"/>
      <c r="AC6" s="590" t="s">
        <v>101</v>
      </c>
      <c r="AD6" s="591"/>
      <c r="AE6" s="591"/>
      <c r="AF6" s="591"/>
      <c r="AG6" s="591"/>
      <c r="AH6" s="591"/>
      <c r="AI6" s="591"/>
      <c r="AJ6" s="591"/>
      <c r="AK6" s="591"/>
      <c r="AL6" s="592"/>
      <c r="AM6" s="489" t="s">
        <v>102</v>
      </c>
      <c r="AN6" s="389"/>
      <c r="AO6" s="389"/>
      <c r="AP6" s="389"/>
      <c r="AQ6" s="389"/>
      <c r="AR6" s="389"/>
      <c r="AS6" s="389"/>
      <c r="AT6" s="390"/>
      <c r="AU6" s="490" t="s">
        <v>95</v>
      </c>
      <c r="AV6" s="491"/>
      <c r="AW6" s="491"/>
      <c r="AX6" s="491"/>
      <c r="AY6" s="446" t="s">
        <v>103</v>
      </c>
      <c r="AZ6" s="447"/>
      <c r="BA6" s="447"/>
      <c r="BB6" s="447"/>
      <c r="BC6" s="447"/>
      <c r="BD6" s="447"/>
      <c r="BE6" s="447"/>
      <c r="BF6" s="447"/>
      <c r="BG6" s="447"/>
      <c r="BH6" s="447"/>
      <c r="BI6" s="447"/>
      <c r="BJ6" s="447"/>
      <c r="BK6" s="447"/>
      <c r="BL6" s="447"/>
      <c r="BM6" s="448"/>
      <c r="BN6" s="432">
        <v>480809</v>
      </c>
      <c r="BO6" s="433"/>
      <c r="BP6" s="433"/>
      <c r="BQ6" s="433"/>
      <c r="BR6" s="433"/>
      <c r="BS6" s="433"/>
      <c r="BT6" s="433"/>
      <c r="BU6" s="434"/>
      <c r="BV6" s="432">
        <v>443870</v>
      </c>
      <c r="BW6" s="433"/>
      <c r="BX6" s="433"/>
      <c r="BY6" s="433"/>
      <c r="BZ6" s="433"/>
      <c r="CA6" s="433"/>
      <c r="CB6" s="433"/>
      <c r="CC6" s="434"/>
      <c r="CD6" s="472" t="s">
        <v>104</v>
      </c>
      <c r="CE6" s="392"/>
      <c r="CF6" s="392"/>
      <c r="CG6" s="392"/>
      <c r="CH6" s="392"/>
      <c r="CI6" s="392"/>
      <c r="CJ6" s="392"/>
      <c r="CK6" s="392"/>
      <c r="CL6" s="392"/>
      <c r="CM6" s="392"/>
      <c r="CN6" s="392"/>
      <c r="CO6" s="392"/>
      <c r="CP6" s="392"/>
      <c r="CQ6" s="392"/>
      <c r="CR6" s="392"/>
      <c r="CS6" s="473"/>
      <c r="CT6" s="575">
        <v>93.8</v>
      </c>
      <c r="CU6" s="576"/>
      <c r="CV6" s="576"/>
      <c r="CW6" s="576"/>
      <c r="CX6" s="576"/>
      <c r="CY6" s="576"/>
      <c r="CZ6" s="576"/>
      <c r="DA6" s="577"/>
      <c r="DB6" s="575">
        <v>94.6</v>
      </c>
      <c r="DC6" s="576"/>
      <c r="DD6" s="576"/>
      <c r="DE6" s="576"/>
      <c r="DF6" s="576"/>
      <c r="DG6" s="576"/>
      <c r="DH6" s="576"/>
      <c r="DI6" s="577"/>
    </row>
    <row r="7" spans="1:119" ht="18.75" customHeight="1">
      <c r="A7" s="175"/>
      <c r="B7" s="580"/>
      <c r="C7" s="581"/>
      <c r="D7" s="581"/>
      <c r="E7" s="582"/>
      <c r="F7" s="582"/>
      <c r="G7" s="582"/>
      <c r="H7" s="582"/>
      <c r="I7" s="582"/>
      <c r="J7" s="582"/>
      <c r="K7" s="582"/>
      <c r="L7" s="582"/>
      <c r="M7" s="582"/>
      <c r="N7" s="582"/>
      <c r="O7" s="582"/>
      <c r="P7" s="582"/>
      <c r="Q7" s="582"/>
      <c r="R7" s="586"/>
      <c r="S7" s="586"/>
      <c r="T7" s="586"/>
      <c r="U7" s="586"/>
      <c r="V7" s="587"/>
      <c r="W7" s="573"/>
      <c r="X7" s="383"/>
      <c r="Y7" s="383"/>
      <c r="Z7" s="383"/>
      <c r="AA7" s="383"/>
      <c r="AB7" s="581"/>
      <c r="AC7" s="593"/>
      <c r="AD7" s="384"/>
      <c r="AE7" s="384"/>
      <c r="AF7" s="384"/>
      <c r="AG7" s="384"/>
      <c r="AH7" s="384"/>
      <c r="AI7" s="384"/>
      <c r="AJ7" s="384"/>
      <c r="AK7" s="384"/>
      <c r="AL7" s="594"/>
      <c r="AM7" s="489" t="s">
        <v>105</v>
      </c>
      <c r="AN7" s="389"/>
      <c r="AO7" s="389"/>
      <c r="AP7" s="389"/>
      <c r="AQ7" s="389"/>
      <c r="AR7" s="389"/>
      <c r="AS7" s="389"/>
      <c r="AT7" s="390"/>
      <c r="AU7" s="490" t="s">
        <v>106</v>
      </c>
      <c r="AV7" s="491"/>
      <c r="AW7" s="491"/>
      <c r="AX7" s="491"/>
      <c r="AY7" s="446" t="s">
        <v>107</v>
      </c>
      <c r="AZ7" s="447"/>
      <c r="BA7" s="447"/>
      <c r="BB7" s="447"/>
      <c r="BC7" s="447"/>
      <c r="BD7" s="447"/>
      <c r="BE7" s="447"/>
      <c r="BF7" s="447"/>
      <c r="BG7" s="447"/>
      <c r="BH7" s="447"/>
      <c r="BI7" s="447"/>
      <c r="BJ7" s="447"/>
      <c r="BK7" s="447"/>
      <c r="BL7" s="447"/>
      <c r="BM7" s="448"/>
      <c r="BN7" s="432">
        <v>13816</v>
      </c>
      <c r="BO7" s="433"/>
      <c r="BP7" s="433"/>
      <c r="BQ7" s="433"/>
      <c r="BR7" s="433"/>
      <c r="BS7" s="433"/>
      <c r="BT7" s="433"/>
      <c r="BU7" s="434"/>
      <c r="BV7" s="432">
        <v>13846</v>
      </c>
      <c r="BW7" s="433"/>
      <c r="BX7" s="433"/>
      <c r="BY7" s="433"/>
      <c r="BZ7" s="433"/>
      <c r="CA7" s="433"/>
      <c r="CB7" s="433"/>
      <c r="CC7" s="434"/>
      <c r="CD7" s="472" t="s">
        <v>108</v>
      </c>
      <c r="CE7" s="392"/>
      <c r="CF7" s="392"/>
      <c r="CG7" s="392"/>
      <c r="CH7" s="392"/>
      <c r="CI7" s="392"/>
      <c r="CJ7" s="392"/>
      <c r="CK7" s="392"/>
      <c r="CL7" s="392"/>
      <c r="CM7" s="392"/>
      <c r="CN7" s="392"/>
      <c r="CO7" s="392"/>
      <c r="CP7" s="392"/>
      <c r="CQ7" s="392"/>
      <c r="CR7" s="392"/>
      <c r="CS7" s="473"/>
      <c r="CT7" s="432">
        <v>7197691</v>
      </c>
      <c r="CU7" s="433"/>
      <c r="CV7" s="433"/>
      <c r="CW7" s="433"/>
      <c r="CX7" s="433"/>
      <c r="CY7" s="433"/>
      <c r="CZ7" s="433"/>
      <c r="DA7" s="434"/>
      <c r="DB7" s="432">
        <v>7396187</v>
      </c>
      <c r="DC7" s="433"/>
      <c r="DD7" s="433"/>
      <c r="DE7" s="433"/>
      <c r="DF7" s="433"/>
      <c r="DG7" s="433"/>
      <c r="DH7" s="433"/>
      <c r="DI7" s="434"/>
    </row>
    <row r="8" spans="1:119" ht="18.75" customHeight="1" thickBot="1">
      <c r="A8" s="175"/>
      <c r="B8" s="583"/>
      <c r="C8" s="528"/>
      <c r="D8" s="528"/>
      <c r="E8" s="584"/>
      <c r="F8" s="584"/>
      <c r="G8" s="584"/>
      <c r="H8" s="584"/>
      <c r="I8" s="584"/>
      <c r="J8" s="584"/>
      <c r="K8" s="584"/>
      <c r="L8" s="584"/>
      <c r="M8" s="584"/>
      <c r="N8" s="584"/>
      <c r="O8" s="584"/>
      <c r="P8" s="584"/>
      <c r="Q8" s="584"/>
      <c r="R8" s="588"/>
      <c r="S8" s="588"/>
      <c r="T8" s="588"/>
      <c r="U8" s="588"/>
      <c r="V8" s="589"/>
      <c r="W8" s="503"/>
      <c r="X8" s="504"/>
      <c r="Y8" s="504"/>
      <c r="Z8" s="504"/>
      <c r="AA8" s="504"/>
      <c r="AB8" s="528"/>
      <c r="AC8" s="595"/>
      <c r="AD8" s="596"/>
      <c r="AE8" s="596"/>
      <c r="AF8" s="596"/>
      <c r="AG8" s="596"/>
      <c r="AH8" s="596"/>
      <c r="AI8" s="596"/>
      <c r="AJ8" s="596"/>
      <c r="AK8" s="596"/>
      <c r="AL8" s="597"/>
      <c r="AM8" s="489" t="s">
        <v>109</v>
      </c>
      <c r="AN8" s="389"/>
      <c r="AO8" s="389"/>
      <c r="AP8" s="389"/>
      <c r="AQ8" s="389"/>
      <c r="AR8" s="389"/>
      <c r="AS8" s="389"/>
      <c r="AT8" s="390"/>
      <c r="AU8" s="490" t="s">
        <v>95</v>
      </c>
      <c r="AV8" s="491"/>
      <c r="AW8" s="491"/>
      <c r="AX8" s="491"/>
      <c r="AY8" s="446" t="s">
        <v>110</v>
      </c>
      <c r="AZ8" s="447"/>
      <c r="BA8" s="447"/>
      <c r="BB8" s="447"/>
      <c r="BC8" s="447"/>
      <c r="BD8" s="447"/>
      <c r="BE8" s="447"/>
      <c r="BF8" s="447"/>
      <c r="BG8" s="447"/>
      <c r="BH8" s="447"/>
      <c r="BI8" s="447"/>
      <c r="BJ8" s="447"/>
      <c r="BK8" s="447"/>
      <c r="BL8" s="447"/>
      <c r="BM8" s="448"/>
      <c r="BN8" s="432">
        <v>466993</v>
      </c>
      <c r="BO8" s="433"/>
      <c r="BP8" s="433"/>
      <c r="BQ8" s="433"/>
      <c r="BR8" s="433"/>
      <c r="BS8" s="433"/>
      <c r="BT8" s="433"/>
      <c r="BU8" s="434"/>
      <c r="BV8" s="432">
        <v>430024</v>
      </c>
      <c r="BW8" s="433"/>
      <c r="BX8" s="433"/>
      <c r="BY8" s="433"/>
      <c r="BZ8" s="433"/>
      <c r="CA8" s="433"/>
      <c r="CB8" s="433"/>
      <c r="CC8" s="434"/>
      <c r="CD8" s="472" t="s">
        <v>111</v>
      </c>
      <c r="CE8" s="392"/>
      <c r="CF8" s="392"/>
      <c r="CG8" s="392"/>
      <c r="CH8" s="392"/>
      <c r="CI8" s="392"/>
      <c r="CJ8" s="392"/>
      <c r="CK8" s="392"/>
      <c r="CL8" s="392"/>
      <c r="CM8" s="392"/>
      <c r="CN8" s="392"/>
      <c r="CO8" s="392"/>
      <c r="CP8" s="392"/>
      <c r="CQ8" s="392"/>
      <c r="CR8" s="392"/>
      <c r="CS8" s="473"/>
      <c r="CT8" s="535">
        <v>0.6</v>
      </c>
      <c r="CU8" s="536"/>
      <c r="CV8" s="536"/>
      <c r="CW8" s="536"/>
      <c r="CX8" s="536"/>
      <c r="CY8" s="536"/>
      <c r="CZ8" s="536"/>
      <c r="DA8" s="537"/>
      <c r="DB8" s="535">
        <v>0.61</v>
      </c>
      <c r="DC8" s="536"/>
      <c r="DD8" s="536"/>
      <c r="DE8" s="536"/>
      <c r="DF8" s="536"/>
      <c r="DG8" s="536"/>
      <c r="DH8" s="536"/>
      <c r="DI8" s="537"/>
    </row>
    <row r="9" spans="1:119" ht="18.75" customHeight="1" thickBot="1">
      <c r="A9" s="175"/>
      <c r="B9" s="564" t="s">
        <v>112</v>
      </c>
      <c r="C9" s="565"/>
      <c r="D9" s="565"/>
      <c r="E9" s="565"/>
      <c r="F9" s="565"/>
      <c r="G9" s="565"/>
      <c r="H9" s="565"/>
      <c r="I9" s="565"/>
      <c r="J9" s="565"/>
      <c r="K9" s="483"/>
      <c r="L9" s="566" t="s">
        <v>113</v>
      </c>
      <c r="M9" s="567"/>
      <c r="N9" s="567"/>
      <c r="O9" s="567"/>
      <c r="P9" s="567"/>
      <c r="Q9" s="568"/>
      <c r="R9" s="569">
        <v>35366</v>
      </c>
      <c r="S9" s="570"/>
      <c r="T9" s="570"/>
      <c r="U9" s="570"/>
      <c r="V9" s="571"/>
      <c r="W9" s="501" t="s">
        <v>114</v>
      </c>
      <c r="X9" s="502"/>
      <c r="Y9" s="502"/>
      <c r="Z9" s="502"/>
      <c r="AA9" s="502"/>
      <c r="AB9" s="502"/>
      <c r="AC9" s="502"/>
      <c r="AD9" s="502"/>
      <c r="AE9" s="502"/>
      <c r="AF9" s="502"/>
      <c r="AG9" s="502"/>
      <c r="AH9" s="502"/>
      <c r="AI9" s="502"/>
      <c r="AJ9" s="502"/>
      <c r="AK9" s="502"/>
      <c r="AL9" s="572"/>
      <c r="AM9" s="489" t="s">
        <v>115</v>
      </c>
      <c r="AN9" s="389"/>
      <c r="AO9" s="389"/>
      <c r="AP9" s="389"/>
      <c r="AQ9" s="389"/>
      <c r="AR9" s="389"/>
      <c r="AS9" s="389"/>
      <c r="AT9" s="390"/>
      <c r="AU9" s="490" t="s">
        <v>116</v>
      </c>
      <c r="AV9" s="491"/>
      <c r="AW9" s="491"/>
      <c r="AX9" s="491"/>
      <c r="AY9" s="446" t="s">
        <v>117</v>
      </c>
      <c r="AZ9" s="447"/>
      <c r="BA9" s="447"/>
      <c r="BB9" s="447"/>
      <c r="BC9" s="447"/>
      <c r="BD9" s="447"/>
      <c r="BE9" s="447"/>
      <c r="BF9" s="447"/>
      <c r="BG9" s="447"/>
      <c r="BH9" s="447"/>
      <c r="BI9" s="447"/>
      <c r="BJ9" s="447"/>
      <c r="BK9" s="447"/>
      <c r="BL9" s="447"/>
      <c r="BM9" s="448"/>
      <c r="BN9" s="432">
        <v>36969</v>
      </c>
      <c r="BO9" s="433"/>
      <c r="BP9" s="433"/>
      <c r="BQ9" s="433"/>
      <c r="BR9" s="433"/>
      <c r="BS9" s="433"/>
      <c r="BT9" s="433"/>
      <c r="BU9" s="434"/>
      <c r="BV9" s="432">
        <v>2242</v>
      </c>
      <c r="BW9" s="433"/>
      <c r="BX9" s="433"/>
      <c r="BY9" s="433"/>
      <c r="BZ9" s="433"/>
      <c r="CA9" s="433"/>
      <c r="CB9" s="433"/>
      <c r="CC9" s="434"/>
      <c r="CD9" s="472" t="s">
        <v>118</v>
      </c>
      <c r="CE9" s="392"/>
      <c r="CF9" s="392"/>
      <c r="CG9" s="392"/>
      <c r="CH9" s="392"/>
      <c r="CI9" s="392"/>
      <c r="CJ9" s="392"/>
      <c r="CK9" s="392"/>
      <c r="CL9" s="392"/>
      <c r="CM9" s="392"/>
      <c r="CN9" s="392"/>
      <c r="CO9" s="392"/>
      <c r="CP9" s="392"/>
      <c r="CQ9" s="392"/>
      <c r="CR9" s="392"/>
      <c r="CS9" s="473"/>
      <c r="CT9" s="429">
        <v>11.8</v>
      </c>
      <c r="CU9" s="430"/>
      <c r="CV9" s="430"/>
      <c r="CW9" s="430"/>
      <c r="CX9" s="430"/>
      <c r="CY9" s="430"/>
      <c r="CZ9" s="430"/>
      <c r="DA9" s="431"/>
      <c r="DB9" s="429">
        <v>11.8</v>
      </c>
      <c r="DC9" s="430"/>
      <c r="DD9" s="430"/>
      <c r="DE9" s="430"/>
      <c r="DF9" s="430"/>
      <c r="DG9" s="430"/>
      <c r="DH9" s="430"/>
      <c r="DI9" s="431"/>
    </row>
    <row r="10" spans="1:119" ht="18.75" customHeight="1" thickBot="1">
      <c r="A10" s="175"/>
      <c r="B10" s="564"/>
      <c r="C10" s="565"/>
      <c r="D10" s="565"/>
      <c r="E10" s="565"/>
      <c r="F10" s="565"/>
      <c r="G10" s="565"/>
      <c r="H10" s="565"/>
      <c r="I10" s="565"/>
      <c r="J10" s="565"/>
      <c r="K10" s="483"/>
      <c r="L10" s="388" t="s">
        <v>119</v>
      </c>
      <c r="M10" s="389"/>
      <c r="N10" s="389"/>
      <c r="O10" s="389"/>
      <c r="P10" s="389"/>
      <c r="Q10" s="390"/>
      <c r="R10" s="385">
        <v>37275</v>
      </c>
      <c r="S10" s="386"/>
      <c r="T10" s="386"/>
      <c r="U10" s="386"/>
      <c r="V10" s="445"/>
      <c r="W10" s="573"/>
      <c r="X10" s="383"/>
      <c r="Y10" s="383"/>
      <c r="Z10" s="383"/>
      <c r="AA10" s="383"/>
      <c r="AB10" s="383"/>
      <c r="AC10" s="383"/>
      <c r="AD10" s="383"/>
      <c r="AE10" s="383"/>
      <c r="AF10" s="383"/>
      <c r="AG10" s="383"/>
      <c r="AH10" s="383"/>
      <c r="AI10" s="383"/>
      <c r="AJ10" s="383"/>
      <c r="AK10" s="383"/>
      <c r="AL10" s="574"/>
      <c r="AM10" s="489" t="s">
        <v>120</v>
      </c>
      <c r="AN10" s="389"/>
      <c r="AO10" s="389"/>
      <c r="AP10" s="389"/>
      <c r="AQ10" s="389"/>
      <c r="AR10" s="389"/>
      <c r="AS10" s="389"/>
      <c r="AT10" s="390"/>
      <c r="AU10" s="490" t="s">
        <v>95</v>
      </c>
      <c r="AV10" s="491"/>
      <c r="AW10" s="491"/>
      <c r="AX10" s="491"/>
      <c r="AY10" s="446" t="s">
        <v>121</v>
      </c>
      <c r="AZ10" s="447"/>
      <c r="BA10" s="447"/>
      <c r="BB10" s="447"/>
      <c r="BC10" s="447"/>
      <c r="BD10" s="447"/>
      <c r="BE10" s="447"/>
      <c r="BF10" s="447"/>
      <c r="BG10" s="447"/>
      <c r="BH10" s="447"/>
      <c r="BI10" s="447"/>
      <c r="BJ10" s="447"/>
      <c r="BK10" s="447"/>
      <c r="BL10" s="447"/>
      <c r="BM10" s="448"/>
      <c r="BN10" s="432">
        <v>493907</v>
      </c>
      <c r="BO10" s="433"/>
      <c r="BP10" s="433"/>
      <c r="BQ10" s="433"/>
      <c r="BR10" s="433"/>
      <c r="BS10" s="433"/>
      <c r="BT10" s="433"/>
      <c r="BU10" s="434"/>
      <c r="BV10" s="432">
        <v>592027</v>
      </c>
      <c r="BW10" s="433"/>
      <c r="BX10" s="433"/>
      <c r="BY10" s="433"/>
      <c r="BZ10" s="433"/>
      <c r="CA10" s="433"/>
      <c r="CB10" s="433"/>
      <c r="CC10" s="434"/>
      <c r="CD10" s="178" t="s">
        <v>122</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c r="A11" s="175"/>
      <c r="B11" s="564"/>
      <c r="C11" s="565"/>
      <c r="D11" s="565"/>
      <c r="E11" s="565"/>
      <c r="F11" s="565"/>
      <c r="G11" s="565"/>
      <c r="H11" s="565"/>
      <c r="I11" s="565"/>
      <c r="J11" s="565"/>
      <c r="K11" s="483"/>
      <c r="L11" s="393" t="s">
        <v>123</v>
      </c>
      <c r="M11" s="394"/>
      <c r="N11" s="394"/>
      <c r="O11" s="394"/>
      <c r="P11" s="394"/>
      <c r="Q11" s="395"/>
      <c r="R11" s="561" t="s">
        <v>124</v>
      </c>
      <c r="S11" s="562"/>
      <c r="T11" s="562"/>
      <c r="U11" s="562"/>
      <c r="V11" s="563"/>
      <c r="W11" s="573"/>
      <c r="X11" s="383"/>
      <c r="Y11" s="383"/>
      <c r="Z11" s="383"/>
      <c r="AA11" s="383"/>
      <c r="AB11" s="383"/>
      <c r="AC11" s="383"/>
      <c r="AD11" s="383"/>
      <c r="AE11" s="383"/>
      <c r="AF11" s="383"/>
      <c r="AG11" s="383"/>
      <c r="AH11" s="383"/>
      <c r="AI11" s="383"/>
      <c r="AJ11" s="383"/>
      <c r="AK11" s="383"/>
      <c r="AL11" s="574"/>
      <c r="AM11" s="489" t="s">
        <v>125</v>
      </c>
      <c r="AN11" s="389"/>
      <c r="AO11" s="389"/>
      <c r="AP11" s="389"/>
      <c r="AQ11" s="389"/>
      <c r="AR11" s="389"/>
      <c r="AS11" s="389"/>
      <c r="AT11" s="390"/>
      <c r="AU11" s="490" t="s">
        <v>95</v>
      </c>
      <c r="AV11" s="491"/>
      <c r="AW11" s="491"/>
      <c r="AX11" s="491"/>
      <c r="AY11" s="446" t="s">
        <v>126</v>
      </c>
      <c r="AZ11" s="447"/>
      <c r="BA11" s="447"/>
      <c r="BB11" s="447"/>
      <c r="BC11" s="447"/>
      <c r="BD11" s="447"/>
      <c r="BE11" s="447"/>
      <c r="BF11" s="447"/>
      <c r="BG11" s="447"/>
      <c r="BH11" s="447"/>
      <c r="BI11" s="447"/>
      <c r="BJ11" s="447"/>
      <c r="BK11" s="447"/>
      <c r="BL11" s="447"/>
      <c r="BM11" s="448"/>
      <c r="BN11" s="432">
        <v>0</v>
      </c>
      <c r="BO11" s="433"/>
      <c r="BP11" s="433"/>
      <c r="BQ11" s="433"/>
      <c r="BR11" s="433"/>
      <c r="BS11" s="433"/>
      <c r="BT11" s="433"/>
      <c r="BU11" s="434"/>
      <c r="BV11" s="432">
        <v>0</v>
      </c>
      <c r="BW11" s="433"/>
      <c r="BX11" s="433"/>
      <c r="BY11" s="433"/>
      <c r="BZ11" s="433"/>
      <c r="CA11" s="433"/>
      <c r="CB11" s="433"/>
      <c r="CC11" s="434"/>
      <c r="CD11" s="472" t="s">
        <v>127</v>
      </c>
      <c r="CE11" s="392"/>
      <c r="CF11" s="392"/>
      <c r="CG11" s="392"/>
      <c r="CH11" s="392"/>
      <c r="CI11" s="392"/>
      <c r="CJ11" s="392"/>
      <c r="CK11" s="392"/>
      <c r="CL11" s="392"/>
      <c r="CM11" s="392"/>
      <c r="CN11" s="392"/>
      <c r="CO11" s="392"/>
      <c r="CP11" s="392"/>
      <c r="CQ11" s="392"/>
      <c r="CR11" s="392"/>
      <c r="CS11" s="473"/>
      <c r="CT11" s="535" t="s">
        <v>128</v>
      </c>
      <c r="CU11" s="536"/>
      <c r="CV11" s="536"/>
      <c r="CW11" s="536"/>
      <c r="CX11" s="536"/>
      <c r="CY11" s="536"/>
      <c r="CZ11" s="536"/>
      <c r="DA11" s="537"/>
      <c r="DB11" s="535" t="s">
        <v>129</v>
      </c>
      <c r="DC11" s="536"/>
      <c r="DD11" s="536"/>
      <c r="DE11" s="536"/>
      <c r="DF11" s="536"/>
      <c r="DG11" s="536"/>
      <c r="DH11" s="536"/>
      <c r="DI11" s="537"/>
    </row>
    <row r="12" spans="1:119" ht="18.75" customHeight="1">
      <c r="A12" s="175"/>
      <c r="B12" s="538" t="s">
        <v>130</v>
      </c>
      <c r="C12" s="539"/>
      <c r="D12" s="539"/>
      <c r="E12" s="539"/>
      <c r="F12" s="539"/>
      <c r="G12" s="539"/>
      <c r="H12" s="539"/>
      <c r="I12" s="539"/>
      <c r="J12" s="539"/>
      <c r="K12" s="540"/>
      <c r="L12" s="547" t="s">
        <v>131</v>
      </c>
      <c r="M12" s="548"/>
      <c r="N12" s="548"/>
      <c r="O12" s="548"/>
      <c r="P12" s="548"/>
      <c r="Q12" s="549"/>
      <c r="R12" s="550">
        <v>32616</v>
      </c>
      <c r="S12" s="551"/>
      <c r="T12" s="551"/>
      <c r="U12" s="551"/>
      <c r="V12" s="552"/>
      <c r="W12" s="553" t="s">
        <v>1</v>
      </c>
      <c r="X12" s="491"/>
      <c r="Y12" s="491"/>
      <c r="Z12" s="491"/>
      <c r="AA12" s="491"/>
      <c r="AB12" s="554"/>
      <c r="AC12" s="555" t="s">
        <v>132</v>
      </c>
      <c r="AD12" s="556"/>
      <c r="AE12" s="556"/>
      <c r="AF12" s="556"/>
      <c r="AG12" s="557"/>
      <c r="AH12" s="555" t="s">
        <v>133</v>
      </c>
      <c r="AI12" s="556"/>
      <c r="AJ12" s="556"/>
      <c r="AK12" s="556"/>
      <c r="AL12" s="558"/>
      <c r="AM12" s="489" t="s">
        <v>134</v>
      </c>
      <c r="AN12" s="389"/>
      <c r="AO12" s="389"/>
      <c r="AP12" s="389"/>
      <c r="AQ12" s="389"/>
      <c r="AR12" s="389"/>
      <c r="AS12" s="389"/>
      <c r="AT12" s="390"/>
      <c r="AU12" s="490" t="s">
        <v>135</v>
      </c>
      <c r="AV12" s="491"/>
      <c r="AW12" s="491"/>
      <c r="AX12" s="491"/>
      <c r="AY12" s="446" t="s">
        <v>136</v>
      </c>
      <c r="AZ12" s="447"/>
      <c r="BA12" s="447"/>
      <c r="BB12" s="447"/>
      <c r="BC12" s="447"/>
      <c r="BD12" s="447"/>
      <c r="BE12" s="447"/>
      <c r="BF12" s="447"/>
      <c r="BG12" s="447"/>
      <c r="BH12" s="447"/>
      <c r="BI12" s="447"/>
      <c r="BJ12" s="447"/>
      <c r="BK12" s="447"/>
      <c r="BL12" s="447"/>
      <c r="BM12" s="448"/>
      <c r="BN12" s="432">
        <v>373891</v>
      </c>
      <c r="BO12" s="433"/>
      <c r="BP12" s="433"/>
      <c r="BQ12" s="433"/>
      <c r="BR12" s="433"/>
      <c r="BS12" s="433"/>
      <c r="BT12" s="433"/>
      <c r="BU12" s="434"/>
      <c r="BV12" s="432">
        <v>161989</v>
      </c>
      <c r="BW12" s="433"/>
      <c r="BX12" s="433"/>
      <c r="BY12" s="433"/>
      <c r="BZ12" s="433"/>
      <c r="CA12" s="433"/>
      <c r="CB12" s="433"/>
      <c r="CC12" s="434"/>
      <c r="CD12" s="472" t="s">
        <v>137</v>
      </c>
      <c r="CE12" s="392"/>
      <c r="CF12" s="392"/>
      <c r="CG12" s="392"/>
      <c r="CH12" s="392"/>
      <c r="CI12" s="392"/>
      <c r="CJ12" s="392"/>
      <c r="CK12" s="392"/>
      <c r="CL12" s="392"/>
      <c r="CM12" s="392"/>
      <c r="CN12" s="392"/>
      <c r="CO12" s="392"/>
      <c r="CP12" s="392"/>
      <c r="CQ12" s="392"/>
      <c r="CR12" s="392"/>
      <c r="CS12" s="473"/>
      <c r="CT12" s="535" t="s">
        <v>138</v>
      </c>
      <c r="CU12" s="536"/>
      <c r="CV12" s="536"/>
      <c r="CW12" s="536"/>
      <c r="CX12" s="536"/>
      <c r="CY12" s="536"/>
      <c r="CZ12" s="536"/>
      <c r="DA12" s="537"/>
      <c r="DB12" s="535" t="s">
        <v>138</v>
      </c>
      <c r="DC12" s="536"/>
      <c r="DD12" s="536"/>
      <c r="DE12" s="536"/>
      <c r="DF12" s="536"/>
      <c r="DG12" s="536"/>
      <c r="DH12" s="536"/>
      <c r="DI12" s="537"/>
    </row>
    <row r="13" spans="1:119" ht="18.75" customHeight="1">
      <c r="A13" s="175"/>
      <c r="B13" s="541"/>
      <c r="C13" s="542"/>
      <c r="D13" s="542"/>
      <c r="E13" s="542"/>
      <c r="F13" s="542"/>
      <c r="G13" s="542"/>
      <c r="H13" s="542"/>
      <c r="I13" s="542"/>
      <c r="J13" s="542"/>
      <c r="K13" s="543"/>
      <c r="L13" s="184"/>
      <c r="M13" s="516" t="s">
        <v>139</v>
      </c>
      <c r="N13" s="517"/>
      <c r="O13" s="517"/>
      <c r="P13" s="517"/>
      <c r="Q13" s="518"/>
      <c r="R13" s="519">
        <v>31919</v>
      </c>
      <c r="S13" s="520"/>
      <c r="T13" s="520"/>
      <c r="U13" s="520"/>
      <c r="V13" s="521"/>
      <c r="W13" s="522" t="s">
        <v>140</v>
      </c>
      <c r="X13" s="418"/>
      <c r="Y13" s="418"/>
      <c r="Z13" s="418"/>
      <c r="AA13" s="418"/>
      <c r="AB13" s="419"/>
      <c r="AC13" s="385">
        <v>201</v>
      </c>
      <c r="AD13" s="386"/>
      <c r="AE13" s="386"/>
      <c r="AF13" s="386"/>
      <c r="AG13" s="387"/>
      <c r="AH13" s="385">
        <v>239</v>
      </c>
      <c r="AI13" s="386"/>
      <c r="AJ13" s="386"/>
      <c r="AK13" s="386"/>
      <c r="AL13" s="445"/>
      <c r="AM13" s="489" t="s">
        <v>141</v>
      </c>
      <c r="AN13" s="389"/>
      <c r="AO13" s="389"/>
      <c r="AP13" s="389"/>
      <c r="AQ13" s="389"/>
      <c r="AR13" s="389"/>
      <c r="AS13" s="389"/>
      <c r="AT13" s="390"/>
      <c r="AU13" s="490" t="s">
        <v>106</v>
      </c>
      <c r="AV13" s="491"/>
      <c r="AW13" s="491"/>
      <c r="AX13" s="491"/>
      <c r="AY13" s="446" t="s">
        <v>142</v>
      </c>
      <c r="AZ13" s="447"/>
      <c r="BA13" s="447"/>
      <c r="BB13" s="447"/>
      <c r="BC13" s="447"/>
      <c r="BD13" s="447"/>
      <c r="BE13" s="447"/>
      <c r="BF13" s="447"/>
      <c r="BG13" s="447"/>
      <c r="BH13" s="447"/>
      <c r="BI13" s="447"/>
      <c r="BJ13" s="447"/>
      <c r="BK13" s="447"/>
      <c r="BL13" s="447"/>
      <c r="BM13" s="448"/>
      <c r="BN13" s="432">
        <v>156985</v>
      </c>
      <c r="BO13" s="433"/>
      <c r="BP13" s="433"/>
      <c r="BQ13" s="433"/>
      <c r="BR13" s="433"/>
      <c r="BS13" s="433"/>
      <c r="BT13" s="433"/>
      <c r="BU13" s="434"/>
      <c r="BV13" s="432">
        <v>432280</v>
      </c>
      <c r="BW13" s="433"/>
      <c r="BX13" s="433"/>
      <c r="BY13" s="433"/>
      <c r="BZ13" s="433"/>
      <c r="CA13" s="433"/>
      <c r="CB13" s="433"/>
      <c r="CC13" s="434"/>
      <c r="CD13" s="472" t="s">
        <v>143</v>
      </c>
      <c r="CE13" s="392"/>
      <c r="CF13" s="392"/>
      <c r="CG13" s="392"/>
      <c r="CH13" s="392"/>
      <c r="CI13" s="392"/>
      <c r="CJ13" s="392"/>
      <c r="CK13" s="392"/>
      <c r="CL13" s="392"/>
      <c r="CM13" s="392"/>
      <c r="CN13" s="392"/>
      <c r="CO13" s="392"/>
      <c r="CP13" s="392"/>
      <c r="CQ13" s="392"/>
      <c r="CR13" s="392"/>
      <c r="CS13" s="473"/>
      <c r="CT13" s="429">
        <v>8.4</v>
      </c>
      <c r="CU13" s="430"/>
      <c r="CV13" s="430"/>
      <c r="CW13" s="430"/>
      <c r="CX13" s="430"/>
      <c r="CY13" s="430"/>
      <c r="CZ13" s="430"/>
      <c r="DA13" s="431"/>
      <c r="DB13" s="429">
        <v>8.6</v>
      </c>
      <c r="DC13" s="430"/>
      <c r="DD13" s="430"/>
      <c r="DE13" s="430"/>
      <c r="DF13" s="430"/>
      <c r="DG13" s="430"/>
      <c r="DH13" s="430"/>
      <c r="DI13" s="431"/>
    </row>
    <row r="14" spans="1:119" ht="18.75" customHeight="1" thickBot="1">
      <c r="A14" s="175"/>
      <c r="B14" s="541"/>
      <c r="C14" s="542"/>
      <c r="D14" s="542"/>
      <c r="E14" s="542"/>
      <c r="F14" s="542"/>
      <c r="G14" s="542"/>
      <c r="H14" s="542"/>
      <c r="I14" s="542"/>
      <c r="J14" s="542"/>
      <c r="K14" s="543"/>
      <c r="L14" s="506" t="s">
        <v>144</v>
      </c>
      <c r="M14" s="559"/>
      <c r="N14" s="559"/>
      <c r="O14" s="559"/>
      <c r="P14" s="559"/>
      <c r="Q14" s="560"/>
      <c r="R14" s="519">
        <v>32900</v>
      </c>
      <c r="S14" s="520"/>
      <c r="T14" s="520"/>
      <c r="U14" s="520"/>
      <c r="V14" s="521"/>
      <c r="W14" s="523"/>
      <c r="X14" s="421"/>
      <c r="Y14" s="421"/>
      <c r="Z14" s="421"/>
      <c r="AA14" s="421"/>
      <c r="AB14" s="422"/>
      <c r="AC14" s="512">
        <v>1.4</v>
      </c>
      <c r="AD14" s="513"/>
      <c r="AE14" s="513"/>
      <c r="AF14" s="513"/>
      <c r="AG14" s="514"/>
      <c r="AH14" s="512">
        <v>1.5</v>
      </c>
      <c r="AI14" s="513"/>
      <c r="AJ14" s="513"/>
      <c r="AK14" s="513"/>
      <c r="AL14" s="515"/>
      <c r="AM14" s="489"/>
      <c r="AN14" s="389"/>
      <c r="AO14" s="389"/>
      <c r="AP14" s="389"/>
      <c r="AQ14" s="389"/>
      <c r="AR14" s="389"/>
      <c r="AS14" s="389"/>
      <c r="AT14" s="390"/>
      <c r="AU14" s="490"/>
      <c r="AV14" s="491"/>
      <c r="AW14" s="491"/>
      <c r="AX14" s="491"/>
      <c r="AY14" s="446"/>
      <c r="AZ14" s="447"/>
      <c r="BA14" s="447"/>
      <c r="BB14" s="447"/>
      <c r="BC14" s="447"/>
      <c r="BD14" s="447"/>
      <c r="BE14" s="447"/>
      <c r="BF14" s="447"/>
      <c r="BG14" s="447"/>
      <c r="BH14" s="447"/>
      <c r="BI14" s="447"/>
      <c r="BJ14" s="447"/>
      <c r="BK14" s="447"/>
      <c r="BL14" s="447"/>
      <c r="BM14" s="448"/>
      <c r="BN14" s="432"/>
      <c r="BO14" s="433"/>
      <c r="BP14" s="433"/>
      <c r="BQ14" s="433"/>
      <c r="BR14" s="433"/>
      <c r="BS14" s="433"/>
      <c r="BT14" s="433"/>
      <c r="BU14" s="434"/>
      <c r="BV14" s="432"/>
      <c r="BW14" s="433"/>
      <c r="BX14" s="433"/>
      <c r="BY14" s="433"/>
      <c r="BZ14" s="433"/>
      <c r="CA14" s="433"/>
      <c r="CB14" s="433"/>
      <c r="CC14" s="434"/>
      <c r="CD14" s="469" t="s">
        <v>145</v>
      </c>
      <c r="CE14" s="470"/>
      <c r="CF14" s="470"/>
      <c r="CG14" s="470"/>
      <c r="CH14" s="470"/>
      <c r="CI14" s="470"/>
      <c r="CJ14" s="470"/>
      <c r="CK14" s="470"/>
      <c r="CL14" s="470"/>
      <c r="CM14" s="470"/>
      <c r="CN14" s="470"/>
      <c r="CO14" s="470"/>
      <c r="CP14" s="470"/>
      <c r="CQ14" s="470"/>
      <c r="CR14" s="470"/>
      <c r="CS14" s="471"/>
      <c r="CT14" s="529">
        <v>26.7</v>
      </c>
      <c r="CU14" s="530"/>
      <c r="CV14" s="530"/>
      <c r="CW14" s="530"/>
      <c r="CX14" s="530"/>
      <c r="CY14" s="530"/>
      <c r="CZ14" s="530"/>
      <c r="DA14" s="531"/>
      <c r="DB14" s="529">
        <v>28</v>
      </c>
      <c r="DC14" s="530"/>
      <c r="DD14" s="530"/>
      <c r="DE14" s="530"/>
      <c r="DF14" s="530"/>
      <c r="DG14" s="530"/>
      <c r="DH14" s="530"/>
      <c r="DI14" s="531"/>
    </row>
    <row r="15" spans="1:119" ht="18.75" customHeight="1">
      <c r="A15" s="175"/>
      <c r="B15" s="541"/>
      <c r="C15" s="542"/>
      <c r="D15" s="542"/>
      <c r="E15" s="542"/>
      <c r="F15" s="542"/>
      <c r="G15" s="542"/>
      <c r="H15" s="542"/>
      <c r="I15" s="542"/>
      <c r="J15" s="542"/>
      <c r="K15" s="543"/>
      <c r="L15" s="184"/>
      <c r="M15" s="516" t="s">
        <v>146</v>
      </c>
      <c r="N15" s="517"/>
      <c r="O15" s="517"/>
      <c r="P15" s="517"/>
      <c r="Q15" s="518"/>
      <c r="R15" s="519">
        <v>32292</v>
      </c>
      <c r="S15" s="520"/>
      <c r="T15" s="520"/>
      <c r="U15" s="520"/>
      <c r="V15" s="521"/>
      <c r="W15" s="522" t="s">
        <v>147</v>
      </c>
      <c r="X15" s="418"/>
      <c r="Y15" s="418"/>
      <c r="Z15" s="418"/>
      <c r="AA15" s="418"/>
      <c r="AB15" s="419"/>
      <c r="AC15" s="385">
        <v>3686</v>
      </c>
      <c r="AD15" s="386"/>
      <c r="AE15" s="386"/>
      <c r="AF15" s="386"/>
      <c r="AG15" s="387"/>
      <c r="AH15" s="385">
        <v>4070</v>
      </c>
      <c r="AI15" s="386"/>
      <c r="AJ15" s="386"/>
      <c r="AK15" s="386"/>
      <c r="AL15" s="445"/>
      <c r="AM15" s="489"/>
      <c r="AN15" s="389"/>
      <c r="AO15" s="389"/>
      <c r="AP15" s="389"/>
      <c r="AQ15" s="389"/>
      <c r="AR15" s="389"/>
      <c r="AS15" s="389"/>
      <c r="AT15" s="390"/>
      <c r="AU15" s="490"/>
      <c r="AV15" s="491"/>
      <c r="AW15" s="491"/>
      <c r="AX15" s="491"/>
      <c r="AY15" s="458" t="s">
        <v>148</v>
      </c>
      <c r="AZ15" s="459"/>
      <c r="BA15" s="459"/>
      <c r="BB15" s="459"/>
      <c r="BC15" s="459"/>
      <c r="BD15" s="459"/>
      <c r="BE15" s="459"/>
      <c r="BF15" s="459"/>
      <c r="BG15" s="459"/>
      <c r="BH15" s="459"/>
      <c r="BI15" s="459"/>
      <c r="BJ15" s="459"/>
      <c r="BK15" s="459"/>
      <c r="BL15" s="459"/>
      <c r="BM15" s="460"/>
      <c r="BN15" s="461">
        <v>3558284</v>
      </c>
      <c r="BO15" s="462"/>
      <c r="BP15" s="462"/>
      <c r="BQ15" s="462"/>
      <c r="BR15" s="462"/>
      <c r="BS15" s="462"/>
      <c r="BT15" s="462"/>
      <c r="BU15" s="463"/>
      <c r="BV15" s="461">
        <v>3465392</v>
      </c>
      <c r="BW15" s="462"/>
      <c r="BX15" s="462"/>
      <c r="BY15" s="462"/>
      <c r="BZ15" s="462"/>
      <c r="CA15" s="462"/>
      <c r="CB15" s="462"/>
      <c r="CC15" s="463"/>
      <c r="CD15" s="532" t="s">
        <v>149</v>
      </c>
      <c r="CE15" s="533"/>
      <c r="CF15" s="533"/>
      <c r="CG15" s="533"/>
      <c r="CH15" s="533"/>
      <c r="CI15" s="533"/>
      <c r="CJ15" s="533"/>
      <c r="CK15" s="533"/>
      <c r="CL15" s="533"/>
      <c r="CM15" s="533"/>
      <c r="CN15" s="533"/>
      <c r="CO15" s="533"/>
      <c r="CP15" s="533"/>
      <c r="CQ15" s="533"/>
      <c r="CR15" s="533"/>
      <c r="CS15" s="534"/>
      <c r="CT15" s="185"/>
      <c r="CU15" s="186"/>
      <c r="CV15" s="186"/>
      <c r="CW15" s="186"/>
      <c r="CX15" s="186"/>
      <c r="CY15" s="186"/>
      <c r="CZ15" s="186"/>
      <c r="DA15" s="187"/>
      <c r="DB15" s="185"/>
      <c r="DC15" s="186"/>
      <c r="DD15" s="186"/>
      <c r="DE15" s="186"/>
      <c r="DF15" s="186"/>
      <c r="DG15" s="186"/>
      <c r="DH15" s="186"/>
      <c r="DI15" s="187"/>
    </row>
    <row r="16" spans="1:119" ht="18.75" customHeight="1">
      <c r="A16" s="175"/>
      <c r="B16" s="541"/>
      <c r="C16" s="542"/>
      <c r="D16" s="542"/>
      <c r="E16" s="542"/>
      <c r="F16" s="542"/>
      <c r="G16" s="542"/>
      <c r="H16" s="542"/>
      <c r="I16" s="542"/>
      <c r="J16" s="542"/>
      <c r="K16" s="543"/>
      <c r="L16" s="506" t="s">
        <v>150</v>
      </c>
      <c r="M16" s="507"/>
      <c r="N16" s="507"/>
      <c r="O16" s="507"/>
      <c r="P16" s="507"/>
      <c r="Q16" s="508"/>
      <c r="R16" s="509" t="s">
        <v>151</v>
      </c>
      <c r="S16" s="510"/>
      <c r="T16" s="510"/>
      <c r="U16" s="510"/>
      <c r="V16" s="511"/>
      <c r="W16" s="523"/>
      <c r="X16" s="421"/>
      <c r="Y16" s="421"/>
      <c r="Z16" s="421"/>
      <c r="AA16" s="421"/>
      <c r="AB16" s="422"/>
      <c r="AC16" s="512">
        <v>24.9</v>
      </c>
      <c r="AD16" s="513"/>
      <c r="AE16" s="513"/>
      <c r="AF16" s="513"/>
      <c r="AG16" s="514"/>
      <c r="AH16" s="512">
        <v>25.9</v>
      </c>
      <c r="AI16" s="513"/>
      <c r="AJ16" s="513"/>
      <c r="AK16" s="513"/>
      <c r="AL16" s="515"/>
      <c r="AM16" s="489"/>
      <c r="AN16" s="389"/>
      <c r="AO16" s="389"/>
      <c r="AP16" s="389"/>
      <c r="AQ16" s="389"/>
      <c r="AR16" s="389"/>
      <c r="AS16" s="389"/>
      <c r="AT16" s="390"/>
      <c r="AU16" s="490"/>
      <c r="AV16" s="491"/>
      <c r="AW16" s="491"/>
      <c r="AX16" s="491"/>
      <c r="AY16" s="446" t="s">
        <v>152</v>
      </c>
      <c r="AZ16" s="447"/>
      <c r="BA16" s="447"/>
      <c r="BB16" s="447"/>
      <c r="BC16" s="447"/>
      <c r="BD16" s="447"/>
      <c r="BE16" s="447"/>
      <c r="BF16" s="447"/>
      <c r="BG16" s="447"/>
      <c r="BH16" s="447"/>
      <c r="BI16" s="447"/>
      <c r="BJ16" s="447"/>
      <c r="BK16" s="447"/>
      <c r="BL16" s="447"/>
      <c r="BM16" s="448"/>
      <c r="BN16" s="432">
        <v>6164132</v>
      </c>
      <c r="BO16" s="433"/>
      <c r="BP16" s="433"/>
      <c r="BQ16" s="433"/>
      <c r="BR16" s="433"/>
      <c r="BS16" s="433"/>
      <c r="BT16" s="433"/>
      <c r="BU16" s="434"/>
      <c r="BV16" s="432">
        <v>6014820</v>
      </c>
      <c r="BW16" s="433"/>
      <c r="BX16" s="433"/>
      <c r="BY16" s="433"/>
      <c r="BZ16" s="433"/>
      <c r="CA16" s="433"/>
      <c r="CB16" s="433"/>
      <c r="CC16" s="434"/>
      <c r="CD16" s="188"/>
      <c r="CE16" s="464"/>
      <c r="CF16" s="464"/>
      <c r="CG16" s="464"/>
      <c r="CH16" s="464"/>
      <c r="CI16" s="464"/>
      <c r="CJ16" s="464"/>
      <c r="CK16" s="464"/>
      <c r="CL16" s="464"/>
      <c r="CM16" s="464"/>
      <c r="CN16" s="464"/>
      <c r="CO16" s="464"/>
      <c r="CP16" s="464"/>
      <c r="CQ16" s="464"/>
      <c r="CR16" s="464"/>
      <c r="CS16" s="465"/>
      <c r="CT16" s="429"/>
      <c r="CU16" s="430"/>
      <c r="CV16" s="430"/>
      <c r="CW16" s="430"/>
      <c r="CX16" s="430"/>
      <c r="CY16" s="430"/>
      <c r="CZ16" s="430"/>
      <c r="DA16" s="431"/>
      <c r="DB16" s="429"/>
      <c r="DC16" s="430"/>
      <c r="DD16" s="430"/>
      <c r="DE16" s="430"/>
      <c r="DF16" s="430"/>
      <c r="DG16" s="430"/>
      <c r="DH16" s="430"/>
      <c r="DI16" s="431"/>
    </row>
    <row r="17" spans="1:113" ht="18.75" customHeight="1" thickBot="1">
      <c r="A17" s="175"/>
      <c r="B17" s="544"/>
      <c r="C17" s="545"/>
      <c r="D17" s="545"/>
      <c r="E17" s="545"/>
      <c r="F17" s="545"/>
      <c r="G17" s="545"/>
      <c r="H17" s="545"/>
      <c r="I17" s="545"/>
      <c r="J17" s="545"/>
      <c r="K17" s="546"/>
      <c r="L17" s="189"/>
      <c r="M17" s="525" t="s">
        <v>153</v>
      </c>
      <c r="N17" s="526"/>
      <c r="O17" s="526"/>
      <c r="P17" s="526"/>
      <c r="Q17" s="527"/>
      <c r="R17" s="509" t="s">
        <v>154</v>
      </c>
      <c r="S17" s="510"/>
      <c r="T17" s="510"/>
      <c r="U17" s="510"/>
      <c r="V17" s="511"/>
      <c r="W17" s="522" t="s">
        <v>155</v>
      </c>
      <c r="X17" s="418"/>
      <c r="Y17" s="418"/>
      <c r="Z17" s="418"/>
      <c r="AA17" s="418"/>
      <c r="AB17" s="419"/>
      <c r="AC17" s="385">
        <v>10909</v>
      </c>
      <c r="AD17" s="386"/>
      <c r="AE17" s="386"/>
      <c r="AF17" s="386"/>
      <c r="AG17" s="387"/>
      <c r="AH17" s="385">
        <v>11429</v>
      </c>
      <c r="AI17" s="386"/>
      <c r="AJ17" s="386"/>
      <c r="AK17" s="386"/>
      <c r="AL17" s="445"/>
      <c r="AM17" s="489"/>
      <c r="AN17" s="389"/>
      <c r="AO17" s="389"/>
      <c r="AP17" s="389"/>
      <c r="AQ17" s="389"/>
      <c r="AR17" s="389"/>
      <c r="AS17" s="389"/>
      <c r="AT17" s="390"/>
      <c r="AU17" s="490"/>
      <c r="AV17" s="491"/>
      <c r="AW17" s="491"/>
      <c r="AX17" s="491"/>
      <c r="AY17" s="446" t="s">
        <v>156</v>
      </c>
      <c r="AZ17" s="447"/>
      <c r="BA17" s="447"/>
      <c r="BB17" s="447"/>
      <c r="BC17" s="447"/>
      <c r="BD17" s="447"/>
      <c r="BE17" s="447"/>
      <c r="BF17" s="447"/>
      <c r="BG17" s="447"/>
      <c r="BH17" s="447"/>
      <c r="BI17" s="447"/>
      <c r="BJ17" s="447"/>
      <c r="BK17" s="447"/>
      <c r="BL17" s="447"/>
      <c r="BM17" s="448"/>
      <c r="BN17" s="432">
        <v>4445190</v>
      </c>
      <c r="BO17" s="433"/>
      <c r="BP17" s="433"/>
      <c r="BQ17" s="433"/>
      <c r="BR17" s="433"/>
      <c r="BS17" s="433"/>
      <c r="BT17" s="433"/>
      <c r="BU17" s="434"/>
      <c r="BV17" s="432">
        <v>4334814</v>
      </c>
      <c r="BW17" s="433"/>
      <c r="BX17" s="433"/>
      <c r="BY17" s="433"/>
      <c r="BZ17" s="433"/>
      <c r="CA17" s="433"/>
      <c r="CB17" s="433"/>
      <c r="CC17" s="434"/>
      <c r="CD17" s="188"/>
      <c r="CE17" s="464"/>
      <c r="CF17" s="464"/>
      <c r="CG17" s="464"/>
      <c r="CH17" s="464"/>
      <c r="CI17" s="464"/>
      <c r="CJ17" s="464"/>
      <c r="CK17" s="464"/>
      <c r="CL17" s="464"/>
      <c r="CM17" s="464"/>
      <c r="CN17" s="464"/>
      <c r="CO17" s="464"/>
      <c r="CP17" s="464"/>
      <c r="CQ17" s="464"/>
      <c r="CR17" s="464"/>
      <c r="CS17" s="465"/>
      <c r="CT17" s="429"/>
      <c r="CU17" s="430"/>
      <c r="CV17" s="430"/>
      <c r="CW17" s="430"/>
      <c r="CX17" s="430"/>
      <c r="CY17" s="430"/>
      <c r="CZ17" s="430"/>
      <c r="DA17" s="431"/>
      <c r="DB17" s="429"/>
      <c r="DC17" s="430"/>
      <c r="DD17" s="430"/>
      <c r="DE17" s="430"/>
      <c r="DF17" s="430"/>
      <c r="DG17" s="430"/>
      <c r="DH17" s="430"/>
      <c r="DI17" s="431"/>
    </row>
    <row r="18" spans="1:113" ht="18.75" customHeight="1" thickBot="1">
      <c r="A18" s="175"/>
      <c r="B18" s="482" t="s">
        <v>157</v>
      </c>
      <c r="C18" s="483"/>
      <c r="D18" s="483"/>
      <c r="E18" s="484"/>
      <c r="F18" s="484"/>
      <c r="G18" s="484"/>
      <c r="H18" s="484"/>
      <c r="I18" s="484"/>
      <c r="J18" s="484"/>
      <c r="K18" s="484"/>
      <c r="L18" s="485">
        <v>34.07</v>
      </c>
      <c r="M18" s="485"/>
      <c r="N18" s="485"/>
      <c r="O18" s="485"/>
      <c r="P18" s="485"/>
      <c r="Q18" s="485"/>
      <c r="R18" s="486"/>
      <c r="S18" s="486"/>
      <c r="T18" s="486"/>
      <c r="U18" s="486"/>
      <c r="V18" s="487"/>
      <c r="W18" s="503"/>
      <c r="X18" s="504"/>
      <c r="Y18" s="504"/>
      <c r="Z18" s="504"/>
      <c r="AA18" s="504"/>
      <c r="AB18" s="528"/>
      <c r="AC18" s="402">
        <v>73.7</v>
      </c>
      <c r="AD18" s="403"/>
      <c r="AE18" s="403"/>
      <c r="AF18" s="403"/>
      <c r="AG18" s="488"/>
      <c r="AH18" s="402">
        <v>72.599999999999994</v>
      </c>
      <c r="AI18" s="403"/>
      <c r="AJ18" s="403"/>
      <c r="AK18" s="403"/>
      <c r="AL18" s="404"/>
      <c r="AM18" s="489"/>
      <c r="AN18" s="389"/>
      <c r="AO18" s="389"/>
      <c r="AP18" s="389"/>
      <c r="AQ18" s="389"/>
      <c r="AR18" s="389"/>
      <c r="AS18" s="389"/>
      <c r="AT18" s="390"/>
      <c r="AU18" s="490"/>
      <c r="AV18" s="491"/>
      <c r="AW18" s="491"/>
      <c r="AX18" s="491"/>
      <c r="AY18" s="446" t="s">
        <v>158</v>
      </c>
      <c r="AZ18" s="447"/>
      <c r="BA18" s="447"/>
      <c r="BB18" s="447"/>
      <c r="BC18" s="447"/>
      <c r="BD18" s="447"/>
      <c r="BE18" s="447"/>
      <c r="BF18" s="447"/>
      <c r="BG18" s="447"/>
      <c r="BH18" s="447"/>
      <c r="BI18" s="447"/>
      <c r="BJ18" s="447"/>
      <c r="BK18" s="447"/>
      <c r="BL18" s="447"/>
      <c r="BM18" s="448"/>
      <c r="BN18" s="432">
        <v>6743134</v>
      </c>
      <c r="BO18" s="433"/>
      <c r="BP18" s="433"/>
      <c r="BQ18" s="433"/>
      <c r="BR18" s="433"/>
      <c r="BS18" s="433"/>
      <c r="BT18" s="433"/>
      <c r="BU18" s="434"/>
      <c r="BV18" s="432">
        <v>6719659</v>
      </c>
      <c r="BW18" s="433"/>
      <c r="BX18" s="433"/>
      <c r="BY18" s="433"/>
      <c r="BZ18" s="433"/>
      <c r="CA18" s="433"/>
      <c r="CB18" s="433"/>
      <c r="CC18" s="434"/>
      <c r="CD18" s="188"/>
      <c r="CE18" s="464"/>
      <c r="CF18" s="464"/>
      <c r="CG18" s="464"/>
      <c r="CH18" s="464"/>
      <c r="CI18" s="464"/>
      <c r="CJ18" s="464"/>
      <c r="CK18" s="464"/>
      <c r="CL18" s="464"/>
      <c r="CM18" s="464"/>
      <c r="CN18" s="464"/>
      <c r="CO18" s="464"/>
      <c r="CP18" s="464"/>
      <c r="CQ18" s="464"/>
      <c r="CR18" s="464"/>
      <c r="CS18" s="465"/>
      <c r="CT18" s="429"/>
      <c r="CU18" s="430"/>
      <c r="CV18" s="430"/>
      <c r="CW18" s="430"/>
      <c r="CX18" s="430"/>
      <c r="CY18" s="430"/>
      <c r="CZ18" s="430"/>
      <c r="DA18" s="431"/>
      <c r="DB18" s="429"/>
      <c r="DC18" s="430"/>
      <c r="DD18" s="430"/>
      <c r="DE18" s="430"/>
      <c r="DF18" s="430"/>
      <c r="DG18" s="430"/>
      <c r="DH18" s="430"/>
      <c r="DI18" s="431"/>
    </row>
    <row r="19" spans="1:113" ht="18.75" customHeight="1" thickBot="1">
      <c r="A19" s="175"/>
      <c r="B19" s="482" t="s">
        <v>159</v>
      </c>
      <c r="C19" s="483"/>
      <c r="D19" s="483"/>
      <c r="E19" s="484"/>
      <c r="F19" s="484"/>
      <c r="G19" s="484"/>
      <c r="H19" s="484"/>
      <c r="I19" s="484"/>
      <c r="J19" s="484"/>
      <c r="K19" s="484"/>
      <c r="L19" s="492">
        <v>1038</v>
      </c>
      <c r="M19" s="492"/>
      <c r="N19" s="492"/>
      <c r="O19" s="492"/>
      <c r="P19" s="492"/>
      <c r="Q19" s="492"/>
      <c r="R19" s="493"/>
      <c r="S19" s="493"/>
      <c r="T19" s="493"/>
      <c r="U19" s="493"/>
      <c r="V19" s="494"/>
      <c r="W19" s="501"/>
      <c r="X19" s="502"/>
      <c r="Y19" s="502"/>
      <c r="Z19" s="502"/>
      <c r="AA19" s="502"/>
      <c r="AB19" s="502"/>
      <c r="AC19" s="505"/>
      <c r="AD19" s="505"/>
      <c r="AE19" s="505"/>
      <c r="AF19" s="505"/>
      <c r="AG19" s="505"/>
      <c r="AH19" s="505"/>
      <c r="AI19" s="505"/>
      <c r="AJ19" s="505"/>
      <c r="AK19" s="505"/>
      <c r="AL19" s="524"/>
      <c r="AM19" s="489"/>
      <c r="AN19" s="389"/>
      <c r="AO19" s="389"/>
      <c r="AP19" s="389"/>
      <c r="AQ19" s="389"/>
      <c r="AR19" s="389"/>
      <c r="AS19" s="389"/>
      <c r="AT19" s="390"/>
      <c r="AU19" s="490"/>
      <c r="AV19" s="491"/>
      <c r="AW19" s="491"/>
      <c r="AX19" s="491"/>
      <c r="AY19" s="446" t="s">
        <v>160</v>
      </c>
      <c r="AZ19" s="447"/>
      <c r="BA19" s="447"/>
      <c r="BB19" s="447"/>
      <c r="BC19" s="447"/>
      <c r="BD19" s="447"/>
      <c r="BE19" s="447"/>
      <c r="BF19" s="447"/>
      <c r="BG19" s="447"/>
      <c r="BH19" s="447"/>
      <c r="BI19" s="447"/>
      <c r="BJ19" s="447"/>
      <c r="BK19" s="447"/>
      <c r="BL19" s="447"/>
      <c r="BM19" s="448"/>
      <c r="BN19" s="432">
        <v>8893501</v>
      </c>
      <c r="BO19" s="433"/>
      <c r="BP19" s="433"/>
      <c r="BQ19" s="433"/>
      <c r="BR19" s="433"/>
      <c r="BS19" s="433"/>
      <c r="BT19" s="433"/>
      <c r="BU19" s="434"/>
      <c r="BV19" s="432">
        <v>8740649</v>
      </c>
      <c r="BW19" s="433"/>
      <c r="BX19" s="433"/>
      <c r="BY19" s="433"/>
      <c r="BZ19" s="433"/>
      <c r="CA19" s="433"/>
      <c r="CB19" s="433"/>
      <c r="CC19" s="434"/>
      <c r="CD19" s="188"/>
      <c r="CE19" s="464"/>
      <c r="CF19" s="464"/>
      <c r="CG19" s="464"/>
      <c r="CH19" s="464"/>
      <c r="CI19" s="464"/>
      <c r="CJ19" s="464"/>
      <c r="CK19" s="464"/>
      <c r="CL19" s="464"/>
      <c r="CM19" s="464"/>
      <c r="CN19" s="464"/>
      <c r="CO19" s="464"/>
      <c r="CP19" s="464"/>
      <c r="CQ19" s="464"/>
      <c r="CR19" s="464"/>
      <c r="CS19" s="465"/>
      <c r="CT19" s="429"/>
      <c r="CU19" s="430"/>
      <c r="CV19" s="430"/>
      <c r="CW19" s="430"/>
      <c r="CX19" s="430"/>
      <c r="CY19" s="430"/>
      <c r="CZ19" s="430"/>
      <c r="DA19" s="431"/>
      <c r="DB19" s="429"/>
      <c r="DC19" s="430"/>
      <c r="DD19" s="430"/>
      <c r="DE19" s="430"/>
      <c r="DF19" s="430"/>
      <c r="DG19" s="430"/>
      <c r="DH19" s="430"/>
      <c r="DI19" s="431"/>
    </row>
    <row r="20" spans="1:113" ht="18.75" customHeight="1" thickBot="1">
      <c r="A20" s="175"/>
      <c r="B20" s="482" t="s">
        <v>161</v>
      </c>
      <c r="C20" s="483"/>
      <c r="D20" s="483"/>
      <c r="E20" s="484"/>
      <c r="F20" s="484"/>
      <c r="G20" s="484"/>
      <c r="H20" s="484"/>
      <c r="I20" s="484"/>
      <c r="J20" s="484"/>
      <c r="K20" s="484"/>
      <c r="L20" s="492">
        <v>15764</v>
      </c>
      <c r="M20" s="492"/>
      <c r="N20" s="492"/>
      <c r="O20" s="492"/>
      <c r="P20" s="492"/>
      <c r="Q20" s="492"/>
      <c r="R20" s="493"/>
      <c r="S20" s="493"/>
      <c r="T20" s="493"/>
      <c r="U20" s="493"/>
      <c r="V20" s="494"/>
      <c r="W20" s="503"/>
      <c r="X20" s="504"/>
      <c r="Y20" s="504"/>
      <c r="Z20" s="504"/>
      <c r="AA20" s="504"/>
      <c r="AB20" s="504"/>
      <c r="AC20" s="495"/>
      <c r="AD20" s="495"/>
      <c r="AE20" s="495"/>
      <c r="AF20" s="495"/>
      <c r="AG20" s="495"/>
      <c r="AH20" s="495"/>
      <c r="AI20" s="495"/>
      <c r="AJ20" s="495"/>
      <c r="AK20" s="495"/>
      <c r="AL20" s="496"/>
      <c r="AM20" s="497"/>
      <c r="AN20" s="394"/>
      <c r="AO20" s="394"/>
      <c r="AP20" s="394"/>
      <c r="AQ20" s="394"/>
      <c r="AR20" s="394"/>
      <c r="AS20" s="394"/>
      <c r="AT20" s="395"/>
      <c r="AU20" s="498"/>
      <c r="AV20" s="499"/>
      <c r="AW20" s="499"/>
      <c r="AX20" s="500"/>
      <c r="AY20" s="446"/>
      <c r="AZ20" s="447"/>
      <c r="BA20" s="447"/>
      <c r="BB20" s="447"/>
      <c r="BC20" s="447"/>
      <c r="BD20" s="447"/>
      <c r="BE20" s="447"/>
      <c r="BF20" s="447"/>
      <c r="BG20" s="447"/>
      <c r="BH20" s="447"/>
      <c r="BI20" s="447"/>
      <c r="BJ20" s="447"/>
      <c r="BK20" s="447"/>
      <c r="BL20" s="447"/>
      <c r="BM20" s="448"/>
      <c r="BN20" s="432"/>
      <c r="BO20" s="433"/>
      <c r="BP20" s="433"/>
      <c r="BQ20" s="433"/>
      <c r="BR20" s="433"/>
      <c r="BS20" s="433"/>
      <c r="BT20" s="433"/>
      <c r="BU20" s="434"/>
      <c r="BV20" s="432"/>
      <c r="BW20" s="433"/>
      <c r="BX20" s="433"/>
      <c r="BY20" s="433"/>
      <c r="BZ20" s="433"/>
      <c r="CA20" s="433"/>
      <c r="CB20" s="433"/>
      <c r="CC20" s="434"/>
      <c r="CD20" s="188"/>
      <c r="CE20" s="464"/>
      <c r="CF20" s="464"/>
      <c r="CG20" s="464"/>
      <c r="CH20" s="464"/>
      <c r="CI20" s="464"/>
      <c r="CJ20" s="464"/>
      <c r="CK20" s="464"/>
      <c r="CL20" s="464"/>
      <c r="CM20" s="464"/>
      <c r="CN20" s="464"/>
      <c r="CO20" s="464"/>
      <c r="CP20" s="464"/>
      <c r="CQ20" s="464"/>
      <c r="CR20" s="464"/>
      <c r="CS20" s="465"/>
      <c r="CT20" s="429"/>
      <c r="CU20" s="430"/>
      <c r="CV20" s="430"/>
      <c r="CW20" s="430"/>
      <c r="CX20" s="430"/>
      <c r="CY20" s="430"/>
      <c r="CZ20" s="430"/>
      <c r="DA20" s="431"/>
      <c r="DB20" s="429"/>
      <c r="DC20" s="430"/>
      <c r="DD20" s="430"/>
      <c r="DE20" s="430"/>
      <c r="DF20" s="430"/>
      <c r="DG20" s="430"/>
      <c r="DH20" s="430"/>
      <c r="DI20" s="431"/>
    </row>
    <row r="21" spans="1:113" ht="18.75" customHeight="1" thickBot="1">
      <c r="A21" s="175"/>
      <c r="B21" s="479" t="s">
        <v>162</v>
      </c>
      <c r="C21" s="480"/>
      <c r="D21" s="480"/>
      <c r="E21" s="480"/>
      <c r="F21" s="480"/>
      <c r="G21" s="480"/>
      <c r="H21" s="480"/>
      <c r="I21" s="480"/>
      <c r="J21" s="480"/>
      <c r="K21" s="480"/>
      <c r="L21" s="480"/>
      <c r="M21" s="480"/>
      <c r="N21" s="480"/>
      <c r="O21" s="480"/>
      <c r="P21" s="480"/>
      <c r="Q21" s="480"/>
      <c r="R21" s="480"/>
      <c r="S21" s="480"/>
      <c r="T21" s="480"/>
      <c r="U21" s="480"/>
      <c r="V21" s="480"/>
      <c r="W21" s="480"/>
      <c r="X21" s="480"/>
      <c r="Y21" s="480"/>
      <c r="Z21" s="480"/>
      <c r="AA21" s="480"/>
      <c r="AB21" s="480"/>
      <c r="AC21" s="480"/>
      <c r="AD21" s="480"/>
      <c r="AE21" s="480"/>
      <c r="AF21" s="480"/>
      <c r="AG21" s="480"/>
      <c r="AH21" s="480"/>
      <c r="AI21" s="480"/>
      <c r="AJ21" s="480"/>
      <c r="AK21" s="480"/>
      <c r="AL21" s="480"/>
      <c r="AM21" s="480"/>
      <c r="AN21" s="480"/>
      <c r="AO21" s="480"/>
      <c r="AP21" s="480"/>
      <c r="AQ21" s="480"/>
      <c r="AR21" s="480"/>
      <c r="AS21" s="480"/>
      <c r="AT21" s="480"/>
      <c r="AU21" s="480"/>
      <c r="AV21" s="480"/>
      <c r="AW21" s="480"/>
      <c r="AX21" s="481"/>
      <c r="AY21" s="405"/>
      <c r="AZ21" s="406"/>
      <c r="BA21" s="406"/>
      <c r="BB21" s="406"/>
      <c r="BC21" s="406"/>
      <c r="BD21" s="406"/>
      <c r="BE21" s="406"/>
      <c r="BF21" s="406"/>
      <c r="BG21" s="406"/>
      <c r="BH21" s="406"/>
      <c r="BI21" s="406"/>
      <c r="BJ21" s="406"/>
      <c r="BK21" s="406"/>
      <c r="BL21" s="406"/>
      <c r="BM21" s="407"/>
      <c r="BN21" s="466"/>
      <c r="BO21" s="467"/>
      <c r="BP21" s="467"/>
      <c r="BQ21" s="467"/>
      <c r="BR21" s="467"/>
      <c r="BS21" s="467"/>
      <c r="BT21" s="467"/>
      <c r="BU21" s="468"/>
      <c r="BV21" s="466"/>
      <c r="BW21" s="467"/>
      <c r="BX21" s="467"/>
      <c r="BY21" s="467"/>
      <c r="BZ21" s="467"/>
      <c r="CA21" s="467"/>
      <c r="CB21" s="467"/>
      <c r="CC21" s="468"/>
      <c r="CD21" s="188"/>
      <c r="CE21" s="464"/>
      <c r="CF21" s="464"/>
      <c r="CG21" s="464"/>
      <c r="CH21" s="464"/>
      <c r="CI21" s="464"/>
      <c r="CJ21" s="464"/>
      <c r="CK21" s="464"/>
      <c r="CL21" s="464"/>
      <c r="CM21" s="464"/>
      <c r="CN21" s="464"/>
      <c r="CO21" s="464"/>
      <c r="CP21" s="464"/>
      <c r="CQ21" s="464"/>
      <c r="CR21" s="464"/>
      <c r="CS21" s="465"/>
      <c r="CT21" s="429"/>
      <c r="CU21" s="430"/>
      <c r="CV21" s="430"/>
      <c r="CW21" s="430"/>
      <c r="CX21" s="430"/>
      <c r="CY21" s="430"/>
      <c r="CZ21" s="430"/>
      <c r="DA21" s="431"/>
      <c r="DB21" s="429"/>
      <c r="DC21" s="430"/>
      <c r="DD21" s="430"/>
      <c r="DE21" s="430"/>
      <c r="DF21" s="430"/>
      <c r="DG21" s="430"/>
      <c r="DH21" s="430"/>
      <c r="DI21" s="431"/>
    </row>
    <row r="22" spans="1:113" ht="18.75" customHeight="1">
      <c r="A22" s="175"/>
      <c r="B22" s="408" t="s">
        <v>163</v>
      </c>
      <c r="C22" s="409"/>
      <c r="D22" s="410"/>
      <c r="E22" s="417" t="s">
        <v>1</v>
      </c>
      <c r="F22" s="418"/>
      <c r="G22" s="418"/>
      <c r="H22" s="418"/>
      <c r="I22" s="418"/>
      <c r="J22" s="418"/>
      <c r="K22" s="419"/>
      <c r="L22" s="417" t="s">
        <v>164</v>
      </c>
      <c r="M22" s="418"/>
      <c r="N22" s="418"/>
      <c r="O22" s="418"/>
      <c r="P22" s="419"/>
      <c r="Q22" s="423" t="s">
        <v>165</v>
      </c>
      <c r="R22" s="424"/>
      <c r="S22" s="424"/>
      <c r="T22" s="424"/>
      <c r="U22" s="424"/>
      <c r="V22" s="425"/>
      <c r="W22" s="474" t="s">
        <v>166</v>
      </c>
      <c r="X22" s="409"/>
      <c r="Y22" s="410"/>
      <c r="Z22" s="417" t="s">
        <v>1</v>
      </c>
      <c r="AA22" s="418"/>
      <c r="AB22" s="418"/>
      <c r="AC22" s="418"/>
      <c r="AD22" s="418"/>
      <c r="AE22" s="418"/>
      <c r="AF22" s="418"/>
      <c r="AG22" s="419"/>
      <c r="AH22" s="435" t="s">
        <v>167</v>
      </c>
      <c r="AI22" s="418"/>
      <c r="AJ22" s="418"/>
      <c r="AK22" s="418"/>
      <c r="AL22" s="419"/>
      <c r="AM22" s="435" t="s">
        <v>168</v>
      </c>
      <c r="AN22" s="436"/>
      <c r="AO22" s="436"/>
      <c r="AP22" s="436"/>
      <c r="AQ22" s="436"/>
      <c r="AR22" s="437"/>
      <c r="AS22" s="423" t="s">
        <v>165</v>
      </c>
      <c r="AT22" s="424"/>
      <c r="AU22" s="424"/>
      <c r="AV22" s="424"/>
      <c r="AW22" s="424"/>
      <c r="AX22" s="441"/>
      <c r="AY22" s="458" t="s">
        <v>169</v>
      </c>
      <c r="AZ22" s="459"/>
      <c r="BA22" s="459"/>
      <c r="BB22" s="459"/>
      <c r="BC22" s="459"/>
      <c r="BD22" s="459"/>
      <c r="BE22" s="459"/>
      <c r="BF22" s="459"/>
      <c r="BG22" s="459"/>
      <c r="BH22" s="459"/>
      <c r="BI22" s="459"/>
      <c r="BJ22" s="459"/>
      <c r="BK22" s="459"/>
      <c r="BL22" s="459"/>
      <c r="BM22" s="460"/>
      <c r="BN22" s="461">
        <v>8110549</v>
      </c>
      <c r="BO22" s="462"/>
      <c r="BP22" s="462"/>
      <c r="BQ22" s="462"/>
      <c r="BR22" s="462"/>
      <c r="BS22" s="462"/>
      <c r="BT22" s="462"/>
      <c r="BU22" s="463"/>
      <c r="BV22" s="461">
        <v>8985098</v>
      </c>
      <c r="BW22" s="462"/>
      <c r="BX22" s="462"/>
      <c r="BY22" s="462"/>
      <c r="BZ22" s="462"/>
      <c r="CA22" s="462"/>
      <c r="CB22" s="462"/>
      <c r="CC22" s="463"/>
      <c r="CD22" s="188"/>
      <c r="CE22" s="464"/>
      <c r="CF22" s="464"/>
      <c r="CG22" s="464"/>
      <c r="CH22" s="464"/>
      <c r="CI22" s="464"/>
      <c r="CJ22" s="464"/>
      <c r="CK22" s="464"/>
      <c r="CL22" s="464"/>
      <c r="CM22" s="464"/>
      <c r="CN22" s="464"/>
      <c r="CO22" s="464"/>
      <c r="CP22" s="464"/>
      <c r="CQ22" s="464"/>
      <c r="CR22" s="464"/>
      <c r="CS22" s="465"/>
      <c r="CT22" s="429"/>
      <c r="CU22" s="430"/>
      <c r="CV22" s="430"/>
      <c r="CW22" s="430"/>
      <c r="CX22" s="430"/>
      <c r="CY22" s="430"/>
      <c r="CZ22" s="430"/>
      <c r="DA22" s="431"/>
      <c r="DB22" s="429"/>
      <c r="DC22" s="430"/>
      <c r="DD22" s="430"/>
      <c r="DE22" s="430"/>
      <c r="DF22" s="430"/>
      <c r="DG22" s="430"/>
      <c r="DH22" s="430"/>
      <c r="DI22" s="431"/>
    </row>
    <row r="23" spans="1:113" ht="18.75" customHeight="1">
      <c r="A23" s="175"/>
      <c r="B23" s="411"/>
      <c r="C23" s="412"/>
      <c r="D23" s="413"/>
      <c r="E23" s="420"/>
      <c r="F23" s="421"/>
      <c r="G23" s="421"/>
      <c r="H23" s="421"/>
      <c r="I23" s="421"/>
      <c r="J23" s="421"/>
      <c r="K23" s="422"/>
      <c r="L23" s="420"/>
      <c r="M23" s="421"/>
      <c r="N23" s="421"/>
      <c r="O23" s="421"/>
      <c r="P23" s="422"/>
      <c r="Q23" s="426"/>
      <c r="R23" s="427"/>
      <c r="S23" s="427"/>
      <c r="T23" s="427"/>
      <c r="U23" s="427"/>
      <c r="V23" s="428"/>
      <c r="W23" s="475"/>
      <c r="X23" s="412"/>
      <c r="Y23" s="413"/>
      <c r="Z23" s="420"/>
      <c r="AA23" s="421"/>
      <c r="AB23" s="421"/>
      <c r="AC23" s="421"/>
      <c r="AD23" s="421"/>
      <c r="AE23" s="421"/>
      <c r="AF23" s="421"/>
      <c r="AG23" s="422"/>
      <c r="AH23" s="420"/>
      <c r="AI23" s="421"/>
      <c r="AJ23" s="421"/>
      <c r="AK23" s="421"/>
      <c r="AL23" s="422"/>
      <c r="AM23" s="438"/>
      <c r="AN23" s="439"/>
      <c r="AO23" s="439"/>
      <c r="AP23" s="439"/>
      <c r="AQ23" s="439"/>
      <c r="AR23" s="440"/>
      <c r="AS23" s="426"/>
      <c r="AT23" s="427"/>
      <c r="AU23" s="427"/>
      <c r="AV23" s="427"/>
      <c r="AW23" s="427"/>
      <c r="AX23" s="442"/>
      <c r="AY23" s="446" t="s">
        <v>170</v>
      </c>
      <c r="AZ23" s="447"/>
      <c r="BA23" s="447"/>
      <c r="BB23" s="447"/>
      <c r="BC23" s="447"/>
      <c r="BD23" s="447"/>
      <c r="BE23" s="447"/>
      <c r="BF23" s="447"/>
      <c r="BG23" s="447"/>
      <c r="BH23" s="447"/>
      <c r="BI23" s="447"/>
      <c r="BJ23" s="447"/>
      <c r="BK23" s="447"/>
      <c r="BL23" s="447"/>
      <c r="BM23" s="448"/>
      <c r="BN23" s="432">
        <v>6765548</v>
      </c>
      <c r="BO23" s="433"/>
      <c r="BP23" s="433"/>
      <c r="BQ23" s="433"/>
      <c r="BR23" s="433"/>
      <c r="BS23" s="433"/>
      <c r="BT23" s="433"/>
      <c r="BU23" s="434"/>
      <c r="BV23" s="432">
        <v>7402428</v>
      </c>
      <c r="BW23" s="433"/>
      <c r="BX23" s="433"/>
      <c r="BY23" s="433"/>
      <c r="BZ23" s="433"/>
      <c r="CA23" s="433"/>
      <c r="CB23" s="433"/>
      <c r="CC23" s="434"/>
      <c r="CD23" s="188"/>
      <c r="CE23" s="464"/>
      <c r="CF23" s="464"/>
      <c r="CG23" s="464"/>
      <c r="CH23" s="464"/>
      <c r="CI23" s="464"/>
      <c r="CJ23" s="464"/>
      <c r="CK23" s="464"/>
      <c r="CL23" s="464"/>
      <c r="CM23" s="464"/>
      <c r="CN23" s="464"/>
      <c r="CO23" s="464"/>
      <c r="CP23" s="464"/>
      <c r="CQ23" s="464"/>
      <c r="CR23" s="464"/>
      <c r="CS23" s="465"/>
      <c r="CT23" s="429"/>
      <c r="CU23" s="430"/>
      <c r="CV23" s="430"/>
      <c r="CW23" s="430"/>
      <c r="CX23" s="430"/>
      <c r="CY23" s="430"/>
      <c r="CZ23" s="430"/>
      <c r="DA23" s="431"/>
      <c r="DB23" s="429"/>
      <c r="DC23" s="430"/>
      <c r="DD23" s="430"/>
      <c r="DE23" s="430"/>
      <c r="DF23" s="430"/>
      <c r="DG23" s="430"/>
      <c r="DH23" s="430"/>
      <c r="DI23" s="431"/>
    </row>
    <row r="24" spans="1:113" ht="18.75" customHeight="1" thickBot="1">
      <c r="A24" s="175"/>
      <c r="B24" s="411"/>
      <c r="C24" s="412"/>
      <c r="D24" s="413"/>
      <c r="E24" s="388" t="s">
        <v>171</v>
      </c>
      <c r="F24" s="389"/>
      <c r="G24" s="389"/>
      <c r="H24" s="389"/>
      <c r="I24" s="389"/>
      <c r="J24" s="389"/>
      <c r="K24" s="390"/>
      <c r="L24" s="385">
        <v>1</v>
      </c>
      <c r="M24" s="386"/>
      <c r="N24" s="386"/>
      <c r="O24" s="386"/>
      <c r="P24" s="387"/>
      <c r="Q24" s="385">
        <v>7390</v>
      </c>
      <c r="R24" s="386"/>
      <c r="S24" s="386"/>
      <c r="T24" s="386"/>
      <c r="U24" s="386"/>
      <c r="V24" s="387"/>
      <c r="W24" s="475"/>
      <c r="X24" s="412"/>
      <c r="Y24" s="413"/>
      <c r="Z24" s="388" t="s">
        <v>172</v>
      </c>
      <c r="AA24" s="389"/>
      <c r="AB24" s="389"/>
      <c r="AC24" s="389"/>
      <c r="AD24" s="389"/>
      <c r="AE24" s="389"/>
      <c r="AF24" s="389"/>
      <c r="AG24" s="390"/>
      <c r="AH24" s="385">
        <v>217</v>
      </c>
      <c r="AI24" s="386"/>
      <c r="AJ24" s="386"/>
      <c r="AK24" s="386"/>
      <c r="AL24" s="387"/>
      <c r="AM24" s="385">
        <v>671615</v>
      </c>
      <c r="AN24" s="386"/>
      <c r="AO24" s="386"/>
      <c r="AP24" s="386"/>
      <c r="AQ24" s="386"/>
      <c r="AR24" s="387"/>
      <c r="AS24" s="385">
        <v>3095</v>
      </c>
      <c r="AT24" s="386"/>
      <c r="AU24" s="386"/>
      <c r="AV24" s="386"/>
      <c r="AW24" s="386"/>
      <c r="AX24" s="445"/>
      <c r="AY24" s="405" t="s">
        <v>173</v>
      </c>
      <c r="AZ24" s="406"/>
      <c r="BA24" s="406"/>
      <c r="BB24" s="406"/>
      <c r="BC24" s="406"/>
      <c r="BD24" s="406"/>
      <c r="BE24" s="406"/>
      <c r="BF24" s="406"/>
      <c r="BG24" s="406"/>
      <c r="BH24" s="406"/>
      <c r="BI24" s="406"/>
      <c r="BJ24" s="406"/>
      <c r="BK24" s="406"/>
      <c r="BL24" s="406"/>
      <c r="BM24" s="407"/>
      <c r="BN24" s="432">
        <v>2566181</v>
      </c>
      <c r="BO24" s="433"/>
      <c r="BP24" s="433"/>
      <c r="BQ24" s="433"/>
      <c r="BR24" s="433"/>
      <c r="BS24" s="433"/>
      <c r="BT24" s="433"/>
      <c r="BU24" s="434"/>
      <c r="BV24" s="432">
        <v>3032451</v>
      </c>
      <c r="BW24" s="433"/>
      <c r="BX24" s="433"/>
      <c r="BY24" s="433"/>
      <c r="BZ24" s="433"/>
      <c r="CA24" s="433"/>
      <c r="CB24" s="433"/>
      <c r="CC24" s="434"/>
      <c r="CD24" s="188"/>
      <c r="CE24" s="464"/>
      <c r="CF24" s="464"/>
      <c r="CG24" s="464"/>
      <c r="CH24" s="464"/>
      <c r="CI24" s="464"/>
      <c r="CJ24" s="464"/>
      <c r="CK24" s="464"/>
      <c r="CL24" s="464"/>
      <c r="CM24" s="464"/>
      <c r="CN24" s="464"/>
      <c r="CO24" s="464"/>
      <c r="CP24" s="464"/>
      <c r="CQ24" s="464"/>
      <c r="CR24" s="464"/>
      <c r="CS24" s="465"/>
      <c r="CT24" s="429"/>
      <c r="CU24" s="430"/>
      <c r="CV24" s="430"/>
      <c r="CW24" s="430"/>
      <c r="CX24" s="430"/>
      <c r="CY24" s="430"/>
      <c r="CZ24" s="430"/>
      <c r="DA24" s="431"/>
      <c r="DB24" s="429"/>
      <c r="DC24" s="430"/>
      <c r="DD24" s="430"/>
      <c r="DE24" s="430"/>
      <c r="DF24" s="430"/>
      <c r="DG24" s="430"/>
      <c r="DH24" s="430"/>
      <c r="DI24" s="431"/>
    </row>
    <row r="25" spans="1:113" ht="18.75" customHeight="1">
      <c r="A25" s="175"/>
      <c r="B25" s="411"/>
      <c r="C25" s="412"/>
      <c r="D25" s="413"/>
      <c r="E25" s="388" t="s">
        <v>174</v>
      </c>
      <c r="F25" s="389"/>
      <c r="G25" s="389"/>
      <c r="H25" s="389"/>
      <c r="I25" s="389"/>
      <c r="J25" s="389"/>
      <c r="K25" s="390"/>
      <c r="L25" s="385">
        <v>1</v>
      </c>
      <c r="M25" s="386"/>
      <c r="N25" s="386"/>
      <c r="O25" s="386"/>
      <c r="P25" s="387"/>
      <c r="Q25" s="385">
        <v>6300</v>
      </c>
      <c r="R25" s="386"/>
      <c r="S25" s="386"/>
      <c r="T25" s="386"/>
      <c r="U25" s="386"/>
      <c r="V25" s="387"/>
      <c r="W25" s="475"/>
      <c r="X25" s="412"/>
      <c r="Y25" s="413"/>
      <c r="Z25" s="388" t="s">
        <v>175</v>
      </c>
      <c r="AA25" s="389"/>
      <c r="AB25" s="389"/>
      <c r="AC25" s="389"/>
      <c r="AD25" s="389"/>
      <c r="AE25" s="389"/>
      <c r="AF25" s="389"/>
      <c r="AG25" s="390"/>
      <c r="AH25" s="385" t="s">
        <v>176</v>
      </c>
      <c r="AI25" s="386"/>
      <c r="AJ25" s="386"/>
      <c r="AK25" s="386"/>
      <c r="AL25" s="387"/>
      <c r="AM25" s="385" t="s">
        <v>176</v>
      </c>
      <c r="AN25" s="386"/>
      <c r="AO25" s="386"/>
      <c r="AP25" s="386"/>
      <c r="AQ25" s="386"/>
      <c r="AR25" s="387"/>
      <c r="AS25" s="385" t="s">
        <v>176</v>
      </c>
      <c r="AT25" s="386"/>
      <c r="AU25" s="386"/>
      <c r="AV25" s="386"/>
      <c r="AW25" s="386"/>
      <c r="AX25" s="445"/>
      <c r="AY25" s="458" t="s">
        <v>177</v>
      </c>
      <c r="AZ25" s="459"/>
      <c r="BA25" s="459"/>
      <c r="BB25" s="459"/>
      <c r="BC25" s="459"/>
      <c r="BD25" s="459"/>
      <c r="BE25" s="459"/>
      <c r="BF25" s="459"/>
      <c r="BG25" s="459"/>
      <c r="BH25" s="459"/>
      <c r="BI25" s="459"/>
      <c r="BJ25" s="459"/>
      <c r="BK25" s="459"/>
      <c r="BL25" s="459"/>
      <c r="BM25" s="460"/>
      <c r="BN25" s="461">
        <v>529774</v>
      </c>
      <c r="BO25" s="462"/>
      <c r="BP25" s="462"/>
      <c r="BQ25" s="462"/>
      <c r="BR25" s="462"/>
      <c r="BS25" s="462"/>
      <c r="BT25" s="462"/>
      <c r="BU25" s="463"/>
      <c r="BV25" s="461">
        <v>608267</v>
      </c>
      <c r="BW25" s="462"/>
      <c r="BX25" s="462"/>
      <c r="BY25" s="462"/>
      <c r="BZ25" s="462"/>
      <c r="CA25" s="462"/>
      <c r="CB25" s="462"/>
      <c r="CC25" s="463"/>
      <c r="CD25" s="188"/>
      <c r="CE25" s="464"/>
      <c r="CF25" s="464"/>
      <c r="CG25" s="464"/>
      <c r="CH25" s="464"/>
      <c r="CI25" s="464"/>
      <c r="CJ25" s="464"/>
      <c r="CK25" s="464"/>
      <c r="CL25" s="464"/>
      <c r="CM25" s="464"/>
      <c r="CN25" s="464"/>
      <c r="CO25" s="464"/>
      <c r="CP25" s="464"/>
      <c r="CQ25" s="464"/>
      <c r="CR25" s="464"/>
      <c r="CS25" s="465"/>
      <c r="CT25" s="429"/>
      <c r="CU25" s="430"/>
      <c r="CV25" s="430"/>
      <c r="CW25" s="430"/>
      <c r="CX25" s="430"/>
      <c r="CY25" s="430"/>
      <c r="CZ25" s="430"/>
      <c r="DA25" s="431"/>
      <c r="DB25" s="429"/>
      <c r="DC25" s="430"/>
      <c r="DD25" s="430"/>
      <c r="DE25" s="430"/>
      <c r="DF25" s="430"/>
      <c r="DG25" s="430"/>
      <c r="DH25" s="430"/>
      <c r="DI25" s="431"/>
    </row>
    <row r="26" spans="1:113" ht="18.75" customHeight="1">
      <c r="A26" s="175"/>
      <c r="B26" s="411"/>
      <c r="C26" s="412"/>
      <c r="D26" s="413"/>
      <c r="E26" s="388" t="s">
        <v>178</v>
      </c>
      <c r="F26" s="389"/>
      <c r="G26" s="389"/>
      <c r="H26" s="389"/>
      <c r="I26" s="389"/>
      <c r="J26" s="389"/>
      <c r="K26" s="390"/>
      <c r="L26" s="385">
        <v>1</v>
      </c>
      <c r="M26" s="386"/>
      <c r="N26" s="386"/>
      <c r="O26" s="386"/>
      <c r="P26" s="387"/>
      <c r="Q26" s="385">
        <v>6000</v>
      </c>
      <c r="R26" s="386"/>
      <c r="S26" s="386"/>
      <c r="T26" s="386"/>
      <c r="U26" s="386"/>
      <c r="V26" s="387"/>
      <c r="W26" s="475"/>
      <c r="X26" s="412"/>
      <c r="Y26" s="413"/>
      <c r="Z26" s="388" t="s">
        <v>179</v>
      </c>
      <c r="AA26" s="443"/>
      <c r="AB26" s="443"/>
      <c r="AC26" s="443"/>
      <c r="AD26" s="443"/>
      <c r="AE26" s="443"/>
      <c r="AF26" s="443"/>
      <c r="AG26" s="444"/>
      <c r="AH26" s="385" t="s">
        <v>176</v>
      </c>
      <c r="AI26" s="386"/>
      <c r="AJ26" s="386"/>
      <c r="AK26" s="386"/>
      <c r="AL26" s="387"/>
      <c r="AM26" s="385" t="s">
        <v>129</v>
      </c>
      <c r="AN26" s="386"/>
      <c r="AO26" s="386"/>
      <c r="AP26" s="386"/>
      <c r="AQ26" s="386"/>
      <c r="AR26" s="387"/>
      <c r="AS26" s="385" t="s">
        <v>129</v>
      </c>
      <c r="AT26" s="386"/>
      <c r="AU26" s="386"/>
      <c r="AV26" s="386"/>
      <c r="AW26" s="386"/>
      <c r="AX26" s="445"/>
      <c r="AY26" s="472" t="s">
        <v>180</v>
      </c>
      <c r="AZ26" s="392"/>
      <c r="BA26" s="392"/>
      <c r="BB26" s="392"/>
      <c r="BC26" s="392"/>
      <c r="BD26" s="392"/>
      <c r="BE26" s="392"/>
      <c r="BF26" s="392"/>
      <c r="BG26" s="392"/>
      <c r="BH26" s="392"/>
      <c r="BI26" s="392"/>
      <c r="BJ26" s="392"/>
      <c r="BK26" s="392"/>
      <c r="BL26" s="392"/>
      <c r="BM26" s="473"/>
      <c r="BN26" s="432" t="s">
        <v>176</v>
      </c>
      <c r="BO26" s="433"/>
      <c r="BP26" s="433"/>
      <c r="BQ26" s="433"/>
      <c r="BR26" s="433"/>
      <c r="BS26" s="433"/>
      <c r="BT26" s="433"/>
      <c r="BU26" s="434"/>
      <c r="BV26" s="432" t="s">
        <v>176</v>
      </c>
      <c r="BW26" s="433"/>
      <c r="BX26" s="433"/>
      <c r="BY26" s="433"/>
      <c r="BZ26" s="433"/>
      <c r="CA26" s="433"/>
      <c r="CB26" s="433"/>
      <c r="CC26" s="434"/>
      <c r="CD26" s="188"/>
      <c r="CE26" s="464"/>
      <c r="CF26" s="464"/>
      <c r="CG26" s="464"/>
      <c r="CH26" s="464"/>
      <c r="CI26" s="464"/>
      <c r="CJ26" s="464"/>
      <c r="CK26" s="464"/>
      <c r="CL26" s="464"/>
      <c r="CM26" s="464"/>
      <c r="CN26" s="464"/>
      <c r="CO26" s="464"/>
      <c r="CP26" s="464"/>
      <c r="CQ26" s="464"/>
      <c r="CR26" s="464"/>
      <c r="CS26" s="465"/>
      <c r="CT26" s="429"/>
      <c r="CU26" s="430"/>
      <c r="CV26" s="430"/>
      <c r="CW26" s="430"/>
      <c r="CX26" s="430"/>
      <c r="CY26" s="430"/>
      <c r="CZ26" s="430"/>
      <c r="DA26" s="431"/>
      <c r="DB26" s="429"/>
      <c r="DC26" s="430"/>
      <c r="DD26" s="430"/>
      <c r="DE26" s="430"/>
      <c r="DF26" s="430"/>
      <c r="DG26" s="430"/>
      <c r="DH26" s="430"/>
      <c r="DI26" s="431"/>
    </row>
    <row r="27" spans="1:113" ht="18.75" customHeight="1" thickBot="1">
      <c r="A27" s="175"/>
      <c r="B27" s="411"/>
      <c r="C27" s="412"/>
      <c r="D27" s="413"/>
      <c r="E27" s="388" t="s">
        <v>181</v>
      </c>
      <c r="F27" s="389"/>
      <c r="G27" s="389"/>
      <c r="H27" s="389"/>
      <c r="I27" s="389"/>
      <c r="J27" s="389"/>
      <c r="K27" s="390"/>
      <c r="L27" s="385">
        <v>1</v>
      </c>
      <c r="M27" s="386"/>
      <c r="N27" s="386"/>
      <c r="O27" s="386"/>
      <c r="P27" s="387"/>
      <c r="Q27" s="385">
        <v>3180</v>
      </c>
      <c r="R27" s="386"/>
      <c r="S27" s="386"/>
      <c r="T27" s="386"/>
      <c r="U27" s="386"/>
      <c r="V27" s="387"/>
      <c r="W27" s="475"/>
      <c r="X27" s="412"/>
      <c r="Y27" s="413"/>
      <c r="Z27" s="388" t="s">
        <v>182</v>
      </c>
      <c r="AA27" s="389"/>
      <c r="AB27" s="389"/>
      <c r="AC27" s="389"/>
      <c r="AD27" s="389"/>
      <c r="AE27" s="389"/>
      <c r="AF27" s="389"/>
      <c r="AG27" s="390"/>
      <c r="AH27" s="385">
        <v>3</v>
      </c>
      <c r="AI27" s="386"/>
      <c r="AJ27" s="386"/>
      <c r="AK27" s="386"/>
      <c r="AL27" s="387"/>
      <c r="AM27" s="385">
        <v>11073</v>
      </c>
      <c r="AN27" s="386"/>
      <c r="AO27" s="386"/>
      <c r="AP27" s="386"/>
      <c r="AQ27" s="386"/>
      <c r="AR27" s="387"/>
      <c r="AS27" s="385">
        <v>3691</v>
      </c>
      <c r="AT27" s="386"/>
      <c r="AU27" s="386"/>
      <c r="AV27" s="386"/>
      <c r="AW27" s="386"/>
      <c r="AX27" s="445"/>
      <c r="AY27" s="469" t="s">
        <v>183</v>
      </c>
      <c r="AZ27" s="470"/>
      <c r="BA27" s="470"/>
      <c r="BB27" s="470"/>
      <c r="BC27" s="470"/>
      <c r="BD27" s="470"/>
      <c r="BE27" s="470"/>
      <c r="BF27" s="470"/>
      <c r="BG27" s="470"/>
      <c r="BH27" s="470"/>
      <c r="BI27" s="470"/>
      <c r="BJ27" s="470"/>
      <c r="BK27" s="470"/>
      <c r="BL27" s="470"/>
      <c r="BM27" s="471"/>
      <c r="BN27" s="466">
        <v>106621</v>
      </c>
      <c r="BO27" s="467"/>
      <c r="BP27" s="467"/>
      <c r="BQ27" s="467"/>
      <c r="BR27" s="467"/>
      <c r="BS27" s="467"/>
      <c r="BT27" s="467"/>
      <c r="BU27" s="468"/>
      <c r="BV27" s="466">
        <v>106621</v>
      </c>
      <c r="BW27" s="467"/>
      <c r="BX27" s="467"/>
      <c r="BY27" s="467"/>
      <c r="BZ27" s="467"/>
      <c r="CA27" s="467"/>
      <c r="CB27" s="467"/>
      <c r="CC27" s="468"/>
      <c r="CD27" s="190"/>
      <c r="CE27" s="464"/>
      <c r="CF27" s="464"/>
      <c r="CG27" s="464"/>
      <c r="CH27" s="464"/>
      <c r="CI27" s="464"/>
      <c r="CJ27" s="464"/>
      <c r="CK27" s="464"/>
      <c r="CL27" s="464"/>
      <c r="CM27" s="464"/>
      <c r="CN27" s="464"/>
      <c r="CO27" s="464"/>
      <c r="CP27" s="464"/>
      <c r="CQ27" s="464"/>
      <c r="CR27" s="464"/>
      <c r="CS27" s="465"/>
      <c r="CT27" s="429"/>
      <c r="CU27" s="430"/>
      <c r="CV27" s="430"/>
      <c r="CW27" s="430"/>
      <c r="CX27" s="430"/>
      <c r="CY27" s="430"/>
      <c r="CZ27" s="430"/>
      <c r="DA27" s="431"/>
      <c r="DB27" s="429"/>
      <c r="DC27" s="430"/>
      <c r="DD27" s="430"/>
      <c r="DE27" s="430"/>
      <c r="DF27" s="430"/>
      <c r="DG27" s="430"/>
      <c r="DH27" s="430"/>
      <c r="DI27" s="431"/>
    </row>
    <row r="28" spans="1:113" ht="18.75" customHeight="1">
      <c r="A28" s="175"/>
      <c r="B28" s="411"/>
      <c r="C28" s="412"/>
      <c r="D28" s="413"/>
      <c r="E28" s="388" t="s">
        <v>184</v>
      </c>
      <c r="F28" s="389"/>
      <c r="G28" s="389"/>
      <c r="H28" s="389"/>
      <c r="I28" s="389"/>
      <c r="J28" s="389"/>
      <c r="K28" s="390"/>
      <c r="L28" s="385">
        <v>1</v>
      </c>
      <c r="M28" s="386"/>
      <c r="N28" s="386"/>
      <c r="O28" s="386"/>
      <c r="P28" s="387"/>
      <c r="Q28" s="385">
        <v>2600</v>
      </c>
      <c r="R28" s="386"/>
      <c r="S28" s="386"/>
      <c r="T28" s="386"/>
      <c r="U28" s="386"/>
      <c r="V28" s="387"/>
      <c r="W28" s="475"/>
      <c r="X28" s="412"/>
      <c r="Y28" s="413"/>
      <c r="Z28" s="388" t="s">
        <v>185</v>
      </c>
      <c r="AA28" s="389"/>
      <c r="AB28" s="389"/>
      <c r="AC28" s="389"/>
      <c r="AD28" s="389"/>
      <c r="AE28" s="389"/>
      <c r="AF28" s="389"/>
      <c r="AG28" s="390"/>
      <c r="AH28" s="385" t="s">
        <v>176</v>
      </c>
      <c r="AI28" s="386"/>
      <c r="AJ28" s="386"/>
      <c r="AK28" s="386"/>
      <c r="AL28" s="387"/>
      <c r="AM28" s="385" t="s">
        <v>129</v>
      </c>
      <c r="AN28" s="386"/>
      <c r="AO28" s="386"/>
      <c r="AP28" s="386"/>
      <c r="AQ28" s="386"/>
      <c r="AR28" s="387"/>
      <c r="AS28" s="385" t="s">
        <v>176</v>
      </c>
      <c r="AT28" s="386"/>
      <c r="AU28" s="386"/>
      <c r="AV28" s="386"/>
      <c r="AW28" s="386"/>
      <c r="AX28" s="445"/>
      <c r="AY28" s="449" t="s">
        <v>186</v>
      </c>
      <c r="AZ28" s="450"/>
      <c r="BA28" s="450"/>
      <c r="BB28" s="451"/>
      <c r="BC28" s="458" t="s">
        <v>49</v>
      </c>
      <c r="BD28" s="459"/>
      <c r="BE28" s="459"/>
      <c r="BF28" s="459"/>
      <c r="BG28" s="459"/>
      <c r="BH28" s="459"/>
      <c r="BI28" s="459"/>
      <c r="BJ28" s="459"/>
      <c r="BK28" s="459"/>
      <c r="BL28" s="459"/>
      <c r="BM28" s="460"/>
      <c r="BN28" s="461">
        <v>1141336</v>
      </c>
      <c r="BO28" s="462"/>
      <c r="BP28" s="462"/>
      <c r="BQ28" s="462"/>
      <c r="BR28" s="462"/>
      <c r="BS28" s="462"/>
      <c r="BT28" s="462"/>
      <c r="BU28" s="463"/>
      <c r="BV28" s="461">
        <v>1021323</v>
      </c>
      <c r="BW28" s="462"/>
      <c r="BX28" s="462"/>
      <c r="BY28" s="462"/>
      <c r="BZ28" s="462"/>
      <c r="CA28" s="462"/>
      <c r="CB28" s="462"/>
      <c r="CC28" s="463"/>
      <c r="CD28" s="188"/>
      <c r="CE28" s="464"/>
      <c r="CF28" s="464"/>
      <c r="CG28" s="464"/>
      <c r="CH28" s="464"/>
      <c r="CI28" s="464"/>
      <c r="CJ28" s="464"/>
      <c r="CK28" s="464"/>
      <c r="CL28" s="464"/>
      <c r="CM28" s="464"/>
      <c r="CN28" s="464"/>
      <c r="CO28" s="464"/>
      <c r="CP28" s="464"/>
      <c r="CQ28" s="464"/>
      <c r="CR28" s="464"/>
      <c r="CS28" s="465"/>
      <c r="CT28" s="429"/>
      <c r="CU28" s="430"/>
      <c r="CV28" s="430"/>
      <c r="CW28" s="430"/>
      <c r="CX28" s="430"/>
      <c r="CY28" s="430"/>
      <c r="CZ28" s="430"/>
      <c r="DA28" s="431"/>
      <c r="DB28" s="429"/>
      <c r="DC28" s="430"/>
      <c r="DD28" s="430"/>
      <c r="DE28" s="430"/>
      <c r="DF28" s="430"/>
      <c r="DG28" s="430"/>
      <c r="DH28" s="430"/>
      <c r="DI28" s="431"/>
    </row>
    <row r="29" spans="1:113" ht="18.75" customHeight="1">
      <c r="A29" s="175"/>
      <c r="B29" s="411"/>
      <c r="C29" s="412"/>
      <c r="D29" s="413"/>
      <c r="E29" s="388" t="s">
        <v>187</v>
      </c>
      <c r="F29" s="389"/>
      <c r="G29" s="389"/>
      <c r="H29" s="389"/>
      <c r="I29" s="389"/>
      <c r="J29" s="389"/>
      <c r="K29" s="390"/>
      <c r="L29" s="385">
        <v>12</v>
      </c>
      <c r="M29" s="386"/>
      <c r="N29" s="386"/>
      <c r="O29" s="386"/>
      <c r="P29" s="387"/>
      <c r="Q29" s="385">
        <v>2440</v>
      </c>
      <c r="R29" s="386"/>
      <c r="S29" s="386"/>
      <c r="T29" s="386"/>
      <c r="U29" s="386"/>
      <c r="V29" s="387"/>
      <c r="W29" s="476"/>
      <c r="X29" s="477"/>
      <c r="Y29" s="478"/>
      <c r="Z29" s="388" t="s">
        <v>188</v>
      </c>
      <c r="AA29" s="389"/>
      <c r="AB29" s="389"/>
      <c r="AC29" s="389"/>
      <c r="AD29" s="389"/>
      <c r="AE29" s="389"/>
      <c r="AF29" s="389"/>
      <c r="AG29" s="390"/>
      <c r="AH29" s="385">
        <v>220</v>
      </c>
      <c r="AI29" s="386"/>
      <c r="AJ29" s="386"/>
      <c r="AK29" s="386"/>
      <c r="AL29" s="387"/>
      <c r="AM29" s="385">
        <v>682688</v>
      </c>
      <c r="AN29" s="386"/>
      <c r="AO29" s="386"/>
      <c r="AP29" s="386"/>
      <c r="AQ29" s="386"/>
      <c r="AR29" s="387"/>
      <c r="AS29" s="385">
        <v>3103</v>
      </c>
      <c r="AT29" s="386"/>
      <c r="AU29" s="386"/>
      <c r="AV29" s="386"/>
      <c r="AW29" s="386"/>
      <c r="AX29" s="445"/>
      <c r="AY29" s="452"/>
      <c r="AZ29" s="453"/>
      <c r="BA29" s="453"/>
      <c r="BB29" s="454"/>
      <c r="BC29" s="446" t="s">
        <v>189</v>
      </c>
      <c r="BD29" s="447"/>
      <c r="BE29" s="447"/>
      <c r="BF29" s="447"/>
      <c r="BG29" s="447"/>
      <c r="BH29" s="447"/>
      <c r="BI29" s="447"/>
      <c r="BJ29" s="447"/>
      <c r="BK29" s="447"/>
      <c r="BL29" s="447"/>
      <c r="BM29" s="448"/>
      <c r="BN29" s="432" t="s">
        <v>138</v>
      </c>
      <c r="BO29" s="433"/>
      <c r="BP29" s="433"/>
      <c r="BQ29" s="433"/>
      <c r="BR29" s="433"/>
      <c r="BS29" s="433"/>
      <c r="BT29" s="433"/>
      <c r="BU29" s="434"/>
      <c r="BV29" s="432" t="s">
        <v>129</v>
      </c>
      <c r="BW29" s="433"/>
      <c r="BX29" s="433"/>
      <c r="BY29" s="433"/>
      <c r="BZ29" s="433"/>
      <c r="CA29" s="433"/>
      <c r="CB29" s="433"/>
      <c r="CC29" s="434"/>
      <c r="CD29" s="190"/>
      <c r="CE29" s="464"/>
      <c r="CF29" s="464"/>
      <c r="CG29" s="464"/>
      <c r="CH29" s="464"/>
      <c r="CI29" s="464"/>
      <c r="CJ29" s="464"/>
      <c r="CK29" s="464"/>
      <c r="CL29" s="464"/>
      <c r="CM29" s="464"/>
      <c r="CN29" s="464"/>
      <c r="CO29" s="464"/>
      <c r="CP29" s="464"/>
      <c r="CQ29" s="464"/>
      <c r="CR29" s="464"/>
      <c r="CS29" s="465"/>
      <c r="CT29" s="429"/>
      <c r="CU29" s="430"/>
      <c r="CV29" s="430"/>
      <c r="CW29" s="430"/>
      <c r="CX29" s="430"/>
      <c r="CY29" s="430"/>
      <c r="CZ29" s="430"/>
      <c r="DA29" s="431"/>
      <c r="DB29" s="429"/>
      <c r="DC29" s="430"/>
      <c r="DD29" s="430"/>
      <c r="DE29" s="430"/>
      <c r="DF29" s="430"/>
      <c r="DG29" s="430"/>
      <c r="DH29" s="430"/>
      <c r="DI29" s="431"/>
    </row>
    <row r="30" spans="1:113" ht="18.75" customHeight="1" thickBot="1">
      <c r="A30" s="175"/>
      <c r="B30" s="414"/>
      <c r="C30" s="415"/>
      <c r="D30" s="416"/>
      <c r="E30" s="393"/>
      <c r="F30" s="394"/>
      <c r="G30" s="394"/>
      <c r="H30" s="394"/>
      <c r="I30" s="394"/>
      <c r="J30" s="394"/>
      <c r="K30" s="395"/>
      <c r="L30" s="396"/>
      <c r="M30" s="397"/>
      <c r="N30" s="397"/>
      <c r="O30" s="397"/>
      <c r="P30" s="398"/>
      <c r="Q30" s="396"/>
      <c r="R30" s="397"/>
      <c r="S30" s="397"/>
      <c r="T30" s="397"/>
      <c r="U30" s="397"/>
      <c r="V30" s="398"/>
      <c r="W30" s="399" t="s">
        <v>190</v>
      </c>
      <c r="X30" s="400"/>
      <c r="Y30" s="400"/>
      <c r="Z30" s="400"/>
      <c r="AA30" s="400"/>
      <c r="AB30" s="400"/>
      <c r="AC30" s="400"/>
      <c r="AD30" s="400"/>
      <c r="AE30" s="400"/>
      <c r="AF30" s="400"/>
      <c r="AG30" s="401"/>
      <c r="AH30" s="402">
        <v>96.9</v>
      </c>
      <c r="AI30" s="403"/>
      <c r="AJ30" s="403"/>
      <c r="AK30" s="403"/>
      <c r="AL30" s="403"/>
      <c r="AM30" s="403"/>
      <c r="AN30" s="403"/>
      <c r="AO30" s="403"/>
      <c r="AP30" s="403"/>
      <c r="AQ30" s="403"/>
      <c r="AR30" s="403"/>
      <c r="AS30" s="403"/>
      <c r="AT30" s="403"/>
      <c r="AU30" s="403"/>
      <c r="AV30" s="403"/>
      <c r="AW30" s="403"/>
      <c r="AX30" s="404"/>
      <c r="AY30" s="455"/>
      <c r="AZ30" s="456"/>
      <c r="BA30" s="456"/>
      <c r="BB30" s="457"/>
      <c r="BC30" s="405" t="s">
        <v>51</v>
      </c>
      <c r="BD30" s="406"/>
      <c r="BE30" s="406"/>
      <c r="BF30" s="406"/>
      <c r="BG30" s="406"/>
      <c r="BH30" s="406"/>
      <c r="BI30" s="406"/>
      <c r="BJ30" s="406"/>
      <c r="BK30" s="406"/>
      <c r="BL30" s="406"/>
      <c r="BM30" s="407"/>
      <c r="BN30" s="466">
        <v>1167170</v>
      </c>
      <c r="BO30" s="467"/>
      <c r="BP30" s="467"/>
      <c r="BQ30" s="467"/>
      <c r="BR30" s="467"/>
      <c r="BS30" s="467"/>
      <c r="BT30" s="467"/>
      <c r="BU30" s="468"/>
      <c r="BV30" s="466">
        <v>1017641</v>
      </c>
      <c r="BW30" s="467"/>
      <c r="BX30" s="467"/>
      <c r="BY30" s="467"/>
      <c r="BZ30" s="467"/>
      <c r="CA30" s="467"/>
      <c r="CB30" s="467"/>
      <c r="CC30" s="468"/>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c r="A31" s="175"/>
      <c r="B31" s="197"/>
      <c r="DI31" s="198"/>
    </row>
    <row r="32" spans="1:113" ht="13.5" customHeight="1">
      <c r="A32" s="175"/>
      <c r="B32" s="199"/>
      <c r="C32" s="391" t="s">
        <v>191</v>
      </c>
      <c r="D32" s="391"/>
      <c r="E32" s="391"/>
      <c r="F32" s="391"/>
      <c r="G32" s="391"/>
      <c r="H32" s="391"/>
      <c r="I32" s="391"/>
      <c r="J32" s="391"/>
      <c r="K32" s="391"/>
      <c r="L32" s="391"/>
      <c r="M32" s="391"/>
      <c r="N32" s="391"/>
      <c r="O32" s="391"/>
      <c r="P32" s="391"/>
      <c r="Q32" s="391"/>
      <c r="R32" s="391"/>
      <c r="S32" s="391"/>
      <c r="U32" s="392" t="s">
        <v>192</v>
      </c>
      <c r="V32" s="392"/>
      <c r="W32" s="392"/>
      <c r="X32" s="392"/>
      <c r="Y32" s="392"/>
      <c r="Z32" s="392"/>
      <c r="AA32" s="392"/>
      <c r="AB32" s="392"/>
      <c r="AC32" s="392"/>
      <c r="AD32" s="392"/>
      <c r="AE32" s="392"/>
      <c r="AF32" s="392"/>
      <c r="AG32" s="392"/>
      <c r="AH32" s="392"/>
      <c r="AI32" s="392"/>
      <c r="AJ32" s="392"/>
      <c r="AK32" s="392"/>
      <c r="AM32" s="392" t="s">
        <v>193</v>
      </c>
      <c r="AN32" s="392"/>
      <c r="AO32" s="392"/>
      <c r="AP32" s="392"/>
      <c r="AQ32" s="392"/>
      <c r="AR32" s="392"/>
      <c r="AS32" s="392"/>
      <c r="AT32" s="392"/>
      <c r="AU32" s="392"/>
      <c r="AV32" s="392"/>
      <c r="AW32" s="392"/>
      <c r="AX32" s="392"/>
      <c r="AY32" s="392"/>
      <c r="AZ32" s="392"/>
      <c r="BA32" s="392"/>
      <c r="BB32" s="392"/>
      <c r="BC32" s="392"/>
      <c r="BE32" s="392" t="s">
        <v>194</v>
      </c>
      <c r="BF32" s="392"/>
      <c r="BG32" s="392"/>
      <c r="BH32" s="392"/>
      <c r="BI32" s="392"/>
      <c r="BJ32" s="392"/>
      <c r="BK32" s="392"/>
      <c r="BL32" s="392"/>
      <c r="BM32" s="392"/>
      <c r="BN32" s="392"/>
      <c r="BO32" s="392"/>
      <c r="BP32" s="392"/>
      <c r="BQ32" s="392"/>
      <c r="BR32" s="392"/>
      <c r="BS32" s="392"/>
      <c r="BT32" s="392"/>
      <c r="BU32" s="392"/>
      <c r="BW32" s="392" t="s">
        <v>195</v>
      </c>
      <c r="BX32" s="392"/>
      <c r="BY32" s="392"/>
      <c r="BZ32" s="392"/>
      <c r="CA32" s="392"/>
      <c r="CB32" s="392"/>
      <c r="CC32" s="392"/>
      <c r="CD32" s="392"/>
      <c r="CE32" s="392"/>
      <c r="CF32" s="392"/>
      <c r="CG32" s="392"/>
      <c r="CH32" s="392"/>
      <c r="CI32" s="392"/>
      <c r="CJ32" s="392"/>
      <c r="CK32" s="392"/>
      <c r="CL32" s="392"/>
      <c r="CM32" s="392"/>
      <c r="CO32" s="392" t="s">
        <v>196</v>
      </c>
      <c r="CP32" s="392"/>
      <c r="CQ32" s="392"/>
      <c r="CR32" s="392"/>
      <c r="CS32" s="392"/>
      <c r="CT32" s="392"/>
      <c r="CU32" s="392"/>
      <c r="CV32" s="392"/>
      <c r="CW32" s="392"/>
      <c r="CX32" s="392"/>
      <c r="CY32" s="392"/>
      <c r="CZ32" s="392"/>
      <c r="DA32" s="392"/>
      <c r="DB32" s="392"/>
      <c r="DC32" s="392"/>
      <c r="DD32" s="392"/>
      <c r="DE32" s="392"/>
      <c r="DI32" s="198"/>
    </row>
    <row r="33" spans="1:113" ht="13.5" customHeight="1">
      <c r="A33" s="175"/>
      <c r="B33" s="199"/>
      <c r="C33" s="384" t="s">
        <v>197</v>
      </c>
      <c r="D33" s="384"/>
      <c r="E33" s="383" t="s">
        <v>198</v>
      </c>
      <c r="F33" s="383"/>
      <c r="G33" s="383"/>
      <c r="H33" s="383"/>
      <c r="I33" s="383"/>
      <c r="J33" s="383"/>
      <c r="K33" s="383"/>
      <c r="L33" s="383"/>
      <c r="M33" s="383"/>
      <c r="N33" s="383"/>
      <c r="O33" s="383"/>
      <c r="P33" s="383"/>
      <c r="Q33" s="383"/>
      <c r="R33" s="383"/>
      <c r="S33" s="383"/>
      <c r="T33" s="200"/>
      <c r="U33" s="384" t="s">
        <v>197</v>
      </c>
      <c r="V33" s="384"/>
      <c r="W33" s="383" t="s">
        <v>198</v>
      </c>
      <c r="X33" s="383"/>
      <c r="Y33" s="383"/>
      <c r="Z33" s="383"/>
      <c r="AA33" s="383"/>
      <c r="AB33" s="383"/>
      <c r="AC33" s="383"/>
      <c r="AD33" s="383"/>
      <c r="AE33" s="383"/>
      <c r="AF33" s="383"/>
      <c r="AG33" s="383"/>
      <c r="AH33" s="383"/>
      <c r="AI33" s="383"/>
      <c r="AJ33" s="383"/>
      <c r="AK33" s="383"/>
      <c r="AL33" s="200"/>
      <c r="AM33" s="384" t="s">
        <v>197</v>
      </c>
      <c r="AN33" s="384"/>
      <c r="AO33" s="383" t="s">
        <v>199</v>
      </c>
      <c r="AP33" s="383"/>
      <c r="AQ33" s="383"/>
      <c r="AR33" s="383"/>
      <c r="AS33" s="383"/>
      <c r="AT33" s="383"/>
      <c r="AU33" s="383"/>
      <c r="AV33" s="383"/>
      <c r="AW33" s="383"/>
      <c r="AX33" s="383"/>
      <c r="AY33" s="383"/>
      <c r="AZ33" s="383"/>
      <c r="BA33" s="383"/>
      <c r="BB33" s="383"/>
      <c r="BC33" s="383"/>
      <c r="BD33" s="201"/>
      <c r="BE33" s="383" t="s">
        <v>200</v>
      </c>
      <c r="BF33" s="383"/>
      <c r="BG33" s="383" t="s">
        <v>201</v>
      </c>
      <c r="BH33" s="383"/>
      <c r="BI33" s="383"/>
      <c r="BJ33" s="383"/>
      <c r="BK33" s="383"/>
      <c r="BL33" s="383"/>
      <c r="BM33" s="383"/>
      <c r="BN33" s="383"/>
      <c r="BO33" s="383"/>
      <c r="BP33" s="383"/>
      <c r="BQ33" s="383"/>
      <c r="BR33" s="383"/>
      <c r="BS33" s="383"/>
      <c r="BT33" s="383"/>
      <c r="BU33" s="383"/>
      <c r="BV33" s="201"/>
      <c r="BW33" s="384" t="s">
        <v>200</v>
      </c>
      <c r="BX33" s="384"/>
      <c r="BY33" s="383" t="s">
        <v>202</v>
      </c>
      <c r="BZ33" s="383"/>
      <c r="CA33" s="383"/>
      <c r="CB33" s="383"/>
      <c r="CC33" s="383"/>
      <c r="CD33" s="383"/>
      <c r="CE33" s="383"/>
      <c r="CF33" s="383"/>
      <c r="CG33" s="383"/>
      <c r="CH33" s="383"/>
      <c r="CI33" s="383"/>
      <c r="CJ33" s="383"/>
      <c r="CK33" s="383"/>
      <c r="CL33" s="383"/>
      <c r="CM33" s="383"/>
      <c r="CN33" s="200"/>
      <c r="CO33" s="384" t="s">
        <v>203</v>
      </c>
      <c r="CP33" s="384"/>
      <c r="CQ33" s="383" t="s">
        <v>204</v>
      </c>
      <c r="CR33" s="383"/>
      <c r="CS33" s="383"/>
      <c r="CT33" s="383"/>
      <c r="CU33" s="383"/>
      <c r="CV33" s="383"/>
      <c r="CW33" s="383"/>
      <c r="CX33" s="383"/>
      <c r="CY33" s="383"/>
      <c r="CZ33" s="383"/>
      <c r="DA33" s="383"/>
      <c r="DB33" s="383"/>
      <c r="DC33" s="383"/>
      <c r="DD33" s="383"/>
      <c r="DE33" s="383"/>
      <c r="DF33" s="200"/>
      <c r="DG33" s="382" t="s">
        <v>205</v>
      </c>
      <c r="DH33" s="382"/>
      <c r="DI33" s="202"/>
    </row>
    <row r="34" spans="1:113" ht="32.25" customHeight="1">
      <c r="A34" s="175"/>
      <c r="B34" s="199"/>
      <c r="C34" s="380">
        <f>IF(E34="","",1)</f>
        <v>1</v>
      </c>
      <c r="D34" s="380"/>
      <c r="E34" s="381" t="str">
        <f>IF('各会計、関係団体の財政状況及び健全化判断比率'!B7="","",'各会計、関係団体の財政状況及び健全化判断比率'!B7)</f>
        <v>一般会計</v>
      </c>
      <c r="F34" s="381"/>
      <c r="G34" s="381"/>
      <c r="H34" s="381"/>
      <c r="I34" s="381"/>
      <c r="J34" s="381"/>
      <c r="K34" s="381"/>
      <c r="L34" s="381"/>
      <c r="M34" s="381"/>
      <c r="N34" s="381"/>
      <c r="O34" s="381"/>
      <c r="P34" s="381"/>
      <c r="Q34" s="381"/>
      <c r="R34" s="381"/>
      <c r="S34" s="381"/>
      <c r="T34" s="175"/>
      <c r="U34" s="380">
        <f>IF(W34="","",MAX(C34:D43)+1)</f>
        <v>2</v>
      </c>
      <c r="V34" s="380"/>
      <c r="W34" s="381" t="str">
        <f>IF('各会計、関係団体の財政状況及び健全化判断比率'!B28="","",'各会計、関係団体の財政状況及び健全化判断比率'!B28)</f>
        <v>国民健康保険特別会計</v>
      </c>
      <c r="X34" s="381"/>
      <c r="Y34" s="381"/>
      <c r="Z34" s="381"/>
      <c r="AA34" s="381"/>
      <c r="AB34" s="381"/>
      <c r="AC34" s="381"/>
      <c r="AD34" s="381"/>
      <c r="AE34" s="381"/>
      <c r="AF34" s="381"/>
      <c r="AG34" s="381"/>
      <c r="AH34" s="381"/>
      <c r="AI34" s="381"/>
      <c r="AJ34" s="381"/>
      <c r="AK34" s="381"/>
      <c r="AL34" s="175"/>
      <c r="AM34" s="380">
        <f>IF(AO34="","",MAX(C34:D43,U34:V43)+1)</f>
        <v>5</v>
      </c>
      <c r="AN34" s="380"/>
      <c r="AO34" s="381" t="str">
        <f>IF('各会計、関係団体の財政状況及び健全化判断比率'!B31="","",'各会計、関係団体の財政状況及び健全化判断比率'!B31)</f>
        <v>水道事業特別会計</v>
      </c>
      <c r="AP34" s="381"/>
      <c r="AQ34" s="381"/>
      <c r="AR34" s="381"/>
      <c r="AS34" s="381"/>
      <c r="AT34" s="381"/>
      <c r="AU34" s="381"/>
      <c r="AV34" s="381"/>
      <c r="AW34" s="381"/>
      <c r="AX34" s="381"/>
      <c r="AY34" s="381"/>
      <c r="AZ34" s="381"/>
      <c r="BA34" s="381"/>
      <c r="BB34" s="381"/>
      <c r="BC34" s="381"/>
      <c r="BD34" s="175"/>
      <c r="BE34" s="380">
        <f>IF(BG34="","",MAX(C34:D43,U34:V43,AM34:AN43)+1)</f>
        <v>6</v>
      </c>
      <c r="BF34" s="380"/>
      <c r="BG34" s="381" t="str">
        <f>IF('各会計、関係団体の財政状況及び健全化判断比率'!B32="","",'各会計、関係団体の財政状況及び健全化判断比率'!B32)</f>
        <v>農業集落排水事業特別会計</v>
      </c>
      <c r="BH34" s="381"/>
      <c r="BI34" s="381"/>
      <c r="BJ34" s="381"/>
      <c r="BK34" s="381"/>
      <c r="BL34" s="381"/>
      <c r="BM34" s="381"/>
      <c r="BN34" s="381"/>
      <c r="BO34" s="381"/>
      <c r="BP34" s="381"/>
      <c r="BQ34" s="381"/>
      <c r="BR34" s="381"/>
      <c r="BS34" s="381"/>
      <c r="BT34" s="381"/>
      <c r="BU34" s="381"/>
      <c r="BV34" s="175"/>
      <c r="BW34" s="380">
        <f>IF(BY34="","",MAX(C34:D43,U34:V43,AM34:AN43,BE34:BF43)+1)</f>
        <v>7</v>
      </c>
      <c r="BX34" s="380"/>
      <c r="BY34" s="381" t="str">
        <f>IF('各会計、関係団体の財政状況及び健全化判断比率'!B68="","",'各会計、関係団体の財政状況及び健全化判断比率'!B68)</f>
        <v>毛呂山・越生・鳩山公共下水道組合</v>
      </c>
      <c r="BZ34" s="381"/>
      <c r="CA34" s="381"/>
      <c r="CB34" s="381"/>
      <c r="CC34" s="381"/>
      <c r="CD34" s="381"/>
      <c r="CE34" s="381"/>
      <c r="CF34" s="381"/>
      <c r="CG34" s="381"/>
      <c r="CH34" s="381"/>
      <c r="CI34" s="381"/>
      <c r="CJ34" s="381"/>
      <c r="CK34" s="381"/>
      <c r="CL34" s="381"/>
      <c r="CM34" s="381"/>
      <c r="CN34" s="175"/>
      <c r="CO34" s="380">
        <f>IF(CQ34="","",MAX(C34:D43,U34:V43,AM34:AN43,BE34:BF43,BW34:BX43)+1)</f>
        <v>17</v>
      </c>
      <c r="CP34" s="380"/>
      <c r="CQ34" s="381" t="str">
        <f>IF('各会計、関係団体の財政状況及び健全化判断比率'!BS7="","",'各会計、関係団体の財政状況及び健全化判断比率'!BS7)</f>
        <v>株式会社　もろやま創成舎</v>
      </c>
      <c r="CR34" s="381"/>
      <c r="CS34" s="381"/>
      <c r="CT34" s="381"/>
      <c r="CU34" s="381"/>
      <c r="CV34" s="381"/>
      <c r="CW34" s="381"/>
      <c r="CX34" s="381"/>
      <c r="CY34" s="381"/>
      <c r="CZ34" s="381"/>
      <c r="DA34" s="381"/>
      <c r="DB34" s="381"/>
      <c r="DC34" s="381"/>
      <c r="DD34" s="381"/>
      <c r="DE34" s="381"/>
      <c r="DG34" s="378" t="str">
        <f>IF('各会計、関係団体の財政状況及び健全化判断比率'!BR7="","",'各会計、関係団体の財政状況及び健全化判断比率'!BR7)</f>
        <v/>
      </c>
      <c r="DH34" s="378"/>
      <c r="DI34" s="202"/>
    </row>
    <row r="35" spans="1:113" ht="32.25" customHeight="1">
      <c r="A35" s="175"/>
      <c r="B35" s="199"/>
      <c r="C35" s="380" t="str">
        <f>IF(E35="","",C34+1)</f>
        <v/>
      </c>
      <c r="D35" s="380"/>
      <c r="E35" s="381" t="str">
        <f>IF('各会計、関係団体の財政状況及び健全化判断比率'!B8="","",'各会計、関係団体の財政状況及び健全化判断比率'!B8)</f>
        <v/>
      </c>
      <c r="F35" s="381"/>
      <c r="G35" s="381"/>
      <c r="H35" s="381"/>
      <c r="I35" s="381"/>
      <c r="J35" s="381"/>
      <c r="K35" s="381"/>
      <c r="L35" s="381"/>
      <c r="M35" s="381"/>
      <c r="N35" s="381"/>
      <c r="O35" s="381"/>
      <c r="P35" s="381"/>
      <c r="Q35" s="381"/>
      <c r="R35" s="381"/>
      <c r="S35" s="381"/>
      <c r="T35" s="175"/>
      <c r="U35" s="380">
        <f>IF(W35="","",U34+1)</f>
        <v>3</v>
      </c>
      <c r="V35" s="380"/>
      <c r="W35" s="381" t="str">
        <f>IF('各会計、関係団体の財政状況及び健全化判断比率'!B29="","",'各会計、関係団体の財政状況及び健全化判断比率'!B29)</f>
        <v>介護保険特別会計</v>
      </c>
      <c r="X35" s="381"/>
      <c r="Y35" s="381"/>
      <c r="Z35" s="381"/>
      <c r="AA35" s="381"/>
      <c r="AB35" s="381"/>
      <c r="AC35" s="381"/>
      <c r="AD35" s="381"/>
      <c r="AE35" s="381"/>
      <c r="AF35" s="381"/>
      <c r="AG35" s="381"/>
      <c r="AH35" s="381"/>
      <c r="AI35" s="381"/>
      <c r="AJ35" s="381"/>
      <c r="AK35" s="381"/>
      <c r="AL35" s="175"/>
      <c r="AM35" s="380" t="str">
        <f t="shared" ref="AM35:AM43" si="0">IF(AO35="","",AM34+1)</f>
        <v/>
      </c>
      <c r="AN35" s="380"/>
      <c r="AO35" s="381"/>
      <c r="AP35" s="381"/>
      <c r="AQ35" s="381"/>
      <c r="AR35" s="381"/>
      <c r="AS35" s="381"/>
      <c r="AT35" s="381"/>
      <c r="AU35" s="381"/>
      <c r="AV35" s="381"/>
      <c r="AW35" s="381"/>
      <c r="AX35" s="381"/>
      <c r="AY35" s="381"/>
      <c r="AZ35" s="381"/>
      <c r="BA35" s="381"/>
      <c r="BB35" s="381"/>
      <c r="BC35" s="381"/>
      <c r="BD35" s="175"/>
      <c r="BE35" s="380" t="str">
        <f t="shared" ref="BE35:BE43" si="1">IF(BG35="","",BE34+1)</f>
        <v/>
      </c>
      <c r="BF35" s="380"/>
      <c r="BG35" s="381"/>
      <c r="BH35" s="381"/>
      <c r="BI35" s="381"/>
      <c r="BJ35" s="381"/>
      <c r="BK35" s="381"/>
      <c r="BL35" s="381"/>
      <c r="BM35" s="381"/>
      <c r="BN35" s="381"/>
      <c r="BO35" s="381"/>
      <c r="BP35" s="381"/>
      <c r="BQ35" s="381"/>
      <c r="BR35" s="381"/>
      <c r="BS35" s="381"/>
      <c r="BT35" s="381"/>
      <c r="BU35" s="381"/>
      <c r="BV35" s="175"/>
      <c r="BW35" s="380">
        <f t="shared" ref="BW35:BW43" si="2">IF(BY35="","",BW34+1)</f>
        <v>8</v>
      </c>
      <c r="BX35" s="380"/>
      <c r="BY35" s="381" t="str">
        <f>IF('各会計、関係団体の財政状況及び健全化判断比率'!B69="","",'各会計、関係団体の財政状況及び健全化判断比率'!B69)</f>
        <v>西入間広域消防組合</v>
      </c>
      <c r="BZ35" s="381"/>
      <c r="CA35" s="381"/>
      <c r="CB35" s="381"/>
      <c r="CC35" s="381"/>
      <c r="CD35" s="381"/>
      <c r="CE35" s="381"/>
      <c r="CF35" s="381"/>
      <c r="CG35" s="381"/>
      <c r="CH35" s="381"/>
      <c r="CI35" s="381"/>
      <c r="CJ35" s="381"/>
      <c r="CK35" s="381"/>
      <c r="CL35" s="381"/>
      <c r="CM35" s="381"/>
      <c r="CN35" s="175"/>
      <c r="CO35" s="380" t="str">
        <f t="shared" ref="CO35:CO43" si="3">IF(CQ35="","",CO34+1)</f>
        <v/>
      </c>
      <c r="CP35" s="380"/>
      <c r="CQ35" s="381" t="str">
        <f>IF('各会計、関係団体の財政状況及び健全化判断比率'!BS8="","",'各会計、関係団体の財政状況及び健全化判断比率'!BS8)</f>
        <v/>
      </c>
      <c r="CR35" s="381"/>
      <c r="CS35" s="381"/>
      <c r="CT35" s="381"/>
      <c r="CU35" s="381"/>
      <c r="CV35" s="381"/>
      <c r="CW35" s="381"/>
      <c r="CX35" s="381"/>
      <c r="CY35" s="381"/>
      <c r="CZ35" s="381"/>
      <c r="DA35" s="381"/>
      <c r="DB35" s="381"/>
      <c r="DC35" s="381"/>
      <c r="DD35" s="381"/>
      <c r="DE35" s="381"/>
      <c r="DG35" s="378" t="str">
        <f>IF('各会計、関係団体の財政状況及び健全化判断比率'!BR8="","",'各会計、関係団体の財政状況及び健全化判断比率'!BR8)</f>
        <v/>
      </c>
      <c r="DH35" s="378"/>
      <c r="DI35" s="202"/>
    </row>
    <row r="36" spans="1:113" ht="32.25" customHeight="1">
      <c r="A36" s="175"/>
      <c r="B36" s="199"/>
      <c r="C36" s="380" t="str">
        <f>IF(E36="","",C35+1)</f>
        <v/>
      </c>
      <c r="D36" s="380"/>
      <c r="E36" s="381" t="str">
        <f>IF('各会計、関係団体の財政状況及び健全化判断比率'!B9="","",'各会計、関係団体の財政状況及び健全化判断比率'!B9)</f>
        <v/>
      </c>
      <c r="F36" s="381"/>
      <c r="G36" s="381"/>
      <c r="H36" s="381"/>
      <c r="I36" s="381"/>
      <c r="J36" s="381"/>
      <c r="K36" s="381"/>
      <c r="L36" s="381"/>
      <c r="M36" s="381"/>
      <c r="N36" s="381"/>
      <c r="O36" s="381"/>
      <c r="P36" s="381"/>
      <c r="Q36" s="381"/>
      <c r="R36" s="381"/>
      <c r="S36" s="381"/>
      <c r="T36" s="175"/>
      <c r="U36" s="380">
        <f t="shared" ref="U36:U43" si="4">IF(W36="","",U35+1)</f>
        <v>4</v>
      </c>
      <c r="V36" s="380"/>
      <c r="W36" s="381" t="str">
        <f>IF('各会計、関係団体の財政状況及び健全化判断比率'!B30="","",'各会計、関係団体の財政状況及び健全化判断比率'!B30)</f>
        <v>後期高齢者医療特別会計</v>
      </c>
      <c r="X36" s="381"/>
      <c r="Y36" s="381"/>
      <c r="Z36" s="381"/>
      <c r="AA36" s="381"/>
      <c r="AB36" s="381"/>
      <c r="AC36" s="381"/>
      <c r="AD36" s="381"/>
      <c r="AE36" s="381"/>
      <c r="AF36" s="381"/>
      <c r="AG36" s="381"/>
      <c r="AH36" s="381"/>
      <c r="AI36" s="381"/>
      <c r="AJ36" s="381"/>
      <c r="AK36" s="381"/>
      <c r="AL36" s="175"/>
      <c r="AM36" s="380" t="str">
        <f t="shared" si="0"/>
        <v/>
      </c>
      <c r="AN36" s="380"/>
      <c r="AO36" s="381"/>
      <c r="AP36" s="381"/>
      <c r="AQ36" s="381"/>
      <c r="AR36" s="381"/>
      <c r="AS36" s="381"/>
      <c r="AT36" s="381"/>
      <c r="AU36" s="381"/>
      <c r="AV36" s="381"/>
      <c r="AW36" s="381"/>
      <c r="AX36" s="381"/>
      <c r="AY36" s="381"/>
      <c r="AZ36" s="381"/>
      <c r="BA36" s="381"/>
      <c r="BB36" s="381"/>
      <c r="BC36" s="381"/>
      <c r="BD36" s="175"/>
      <c r="BE36" s="380" t="str">
        <f t="shared" si="1"/>
        <v/>
      </c>
      <c r="BF36" s="380"/>
      <c r="BG36" s="381"/>
      <c r="BH36" s="381"/>
      <c r="BI36" s="381"/>
      <c r="BJ36" s="381"/>
      <c r="BK36" s="381"/>
      <c r="BL36" s="381"/>
      <c r="BM36" s="381"/>
      <c r="BN36" s="381"/>
      <c r="BO36" s="381"/>
      <c r="BP36" s="381"/>
      <c r="BQ36" s="381"/>
      <c r="BR36" s="381"/>
      <c r="BS36" s="381"/>
      <c r="BT36" s="381"/>
      <c r="BU36" s="381"/>
      <c r="BV36" s="175"/>
      <c r="BW36" s="380">
        <f t="shared" si="2"/>
        <v>9</v>
      </c>
      <c r="BX36" s="380"/>
      <c r="BY36" s="381" t="str">
        <f>IF('各会計、関係団体の財政状況及び健全化判断比率'!B70="","",'各会計、関係団体の財政状況及び健全化判断比率'!B70)</f>
        <v>埼玉西部環境保全組合</v>
      </c>
      <c r="BZ36" s="381"/>
      <c r="CA36" s="381"/>
      <c r="CB36" s="381"/>
      <c r="CC36" s="381"/>
      <c r="CD36" s="381"/>
      <c r="CE36" s="381"/>
      <c r="CF36" s="381"/>
      <c r="CG36" s="381"/>
      <c r="CH36" s="381"/>
      <c r="CI36" s="381"/>
      <c r="CJ36" s="381"/>
      <c r="CK36" s="381"/>
      <c r="CL36" s="381"/>
      <c r="CM36" s="381"/>
      <c r="CN36" s="175"/>
      <c r="CO36" s="380" t="str">
        <f t="shared" si="3"/>
        <v/>
      </c>
      <c r="CP36" s="380"/>
      <c r="CQ36" s="381" t="str">
        <f>IF('各会計、関係団体の財政状況及び健全化判断比率'!BS9="","",'各会計、関係団体の財政状況及び健全化判断比率'!BS9)</f>
        <v/>
      </c>
      <c r="CR36" s="381"/>
      <c r="CS36" s="381"/>
      <c r="CT36" s="381"/>
      <c r="CU36" s="381"/>
      <c r="CV36" s="381"/>
      <c r="CW36" s="381"/>
      <c r="CX36" s="381"/>
      <c r="CY36" s="381"/>
      <c r="CZ36" s="381"/>
      <c r="DA36" s="381"/>
      <c r="DB36" s="381"/>
      <c r="DC36" s="381"/>
      <c r="DD36" s="381"/>
      <c r="DE36" s="381"/>
      <c r="DG36" s="378" t="str">
        <f>IF('各会計、関係団体の財政状況及び健全化判断比率'!BR9="","",'各会計、関係団体の財政状況及び健全化判断比率'!BR9)</f>
        <v/>
      </c>
      <c r="DH36" s="378"/>
      <c r="DI36" s="202"/>
    </row>
    <row r="37" spans="1:113" ht="32.25" customHeight="1">
      <c r="A37" s="175"/>
      <c r="B37" s="199"/>
      <c r="C37" s="380" t="str">
        <f>IF(E37="","",C36+1)</f>
        <v/>
      </c>
      <c r="D37" s="380"/>
      <c r="E37" s="381" t="str">
        <f>IF('各会計、関係団体の財政状況及び健全化判断比率'!B10="","",'各会計、関係団体の財政状況及び健全化判断比率'!B10)</f>
        <v/>
      </c>
      <c r="F37" s="381"/>
      <c r="G37" s="381"/>
      <c r="H37" s="381"/>
      <c r="I37" s="381"/>
      <c r="J37" s="381"/>
      <c r="K37" s="381"/>
      <c r="L37" s="381"/>
      <c r="M37" s="381"/>
      <c r="N37" s="381"/>
      <c r="O37" s="381"/>
      <c r="P37" s="381"/>
      <c r="Q37" s="381"/>
      <c r="R37" s="381"/>
      <c r="S37" s="381"/>
      <c r="T37" s="175"/>
      <c r="U37" s="380" t="str">
        <f t="shared" si="4"/>
        <v/>
      </c>
      <c r="V37" s="380"/>
      <c r="W37" s="381"/>
      <c r="X37" s="381"/>
      <c r="Y37" s="381"/>
      <c r="Z37" s="381"/>
      <c r="AA37" s="381"/>
      <c r="AB37" s="381"/>
      <c r="AC37" s="381"/>
      <c r="AD37" s="381"/>
      <c r="AE37" s="381"/>
      <c r="AF37" s="381"/>
      <c r="AG37" s="381"/>
      <c r="AH37" s="381"/>
      <c r="AI37" s="381"/>
      <c r="AJ37" s="381"/>
      <c r="AK37" s="381"/>
      <c r="AL37" s="175"/>
      <c r="AM37" s="380" t="str">
        <f t="shared" si="0"/>
        <v/>
      </c>
      <c r="AN37" s="380"/>
      <c r="AO37" s="381"/>
      <c r="AP37" s="381"/>
      <c r="AQ37" s="381"/>
      <c r="AR37" s="381"/>
      <c r="AS37" s="381"/>
      <c r="AT37" s="381"/>
      <c r="AU37" s="381"/>
      <c r="AV37" s="381"/>
      <c r="AW37" s="381"/>
      <c r="AX37" s="381"/>
      <c r="AY37" s="381"/>
      <c r="AZ37" s="381"/>
      <c r="BA37" s="381"/>
      <c r="BB37" s="381"/>
      <c r="BC37" s="381"/>
      <c r="BD37" s="175"/>
      <c r="BE37" s="380" t="str">
        <f t="shared" si="1"/>
        <v/>
      </c>
      <c r="BF37" s="380"/>
      <c r="BG37" s="381"/>
      <c r="BH37" s="381"/>
      <c r="BI37" s="381"/>
      <c r="BJ37" s="381"/>
      <c r="BK37" s="381"/>
      <c r="BL37" s="381"/>
      <c r="BM37" s="381"/>
      <c r="BN37" s="381"/>
      <c r="BO37" s="381"/>
      <c r="BP37" s="381"/>
      <c r="BQ37" s="381"/>
      <c r="BR37" s="381"/>
      <c r="BS37" s="381"/>
      <c r="BT37" s="381"/>
      <c r="BU37" s="381"/>
      <c r="BV37" s="175"/>
      <c r="BW37" s="380">
        <f t="shared" si="2"/>
        <v>10</v>
      </c>
      <c r="BX37" s="380"/>
      <c r="BY37" s="381" t="str">
        <f>IF('各会計、関係団体の財政状況及び健全化判断比率'!B71="","",'各会計、関係団体の財政状況及び健全化判断比率'!B71)</f>
        <v>坂戸地区衛生組合</v>
      </c>
      <c r="BZ37" s="381"/>
      <c r="CA37" s="381"/>
      <c r="CB37" s="381"/>
      <c r="CC37" s="381"/>
      <c r="CD37" s="381"/>
      <c r="CE37" s="381"/>
      <c r="CF37" s="381"/>
      <c r="CG37" s="381"/>
      <c r="CH37" s="381"/>
      <c r="CI37" s="381"/>
      <c r="CJ37" s="381"/>
      <c r="CK37" s="381"/>
      <c r="CL37" s="381"/>
      <c r="CM37" s="381"/>
      <c r="CN37" s="175"/>
      <c r="CO37" s="380" t="str">
        <f t="shared" si="3"/>
        <v/>
      </c>
      <c r="CP37" s="380"/>
      <c r="CQ37" s="381" t="str">
        <f>IF('各会計、関係団体の財政状況及び健全化判断比率'!BS10="","",'各会計、関係団体の財政状況及び健全化判断比率'!BS10)</f>
        <v/>
      </c>
      <c r="CR37" s="381"/>
      <c r="CS37" s="381"/>
      <c r="CT37" s="381"/>
      <c r="CU37" s="381"/>
      <c r="CV37" s="381"/>
      <c r="CW37" s="381"/>
      <c r="CX37" s="381"/>
      <c r="CY37" s="381"/>
      <c r="CZ37" s="381"/>
      <c r="DA37" s="381"/>
      <c r="DB37" s="381"/>
      <c r="DC37" s="381"/>
      <c r="DD37" s="381"/>
      <c r="DE37" s="381"/>
      <c r="DG37" s="378" t="str">
        <f>IF('各会計、関係団体の財政状況及び健全化判断比率'!BR10="","",'各会計、関係団体の財政状況及び健全化判断比率'!BR10)</f>
        <v/>
      </c>
      <c r="DH37" s="378"/>
      <c r="DI37" s="202"/>
    </row>
    <row r="38" spans="1:113" ht="32.25" customHeight="1">
      <c r="A38" s="175"/>
      <c r="B38" s="199"/>
      <c r="C38" s="380" t="str">
        <f t="shared" ref="C38:C43" si="5">IF(E38="","",C37+1)</f>
        <v/>
      </c>
      <c r="D38" s="380"/>
      <c r="E38" s="381" t="str">
        <f>IF('各会計、関係団体の財政状況及び健全化判断比率'!B11="","",'各会計、関係団体の財政状況及び健全化判断比率'!B11)</f>
        <v/>
      </c>
      <c r="F38" s="381"/>
      <c r="G38" s="381"/>
      <c r="H38" s="381"/>
      <c r="I38" s="381"/>
      <c r="J38" s="381"/>
      <c r="K38" s="381"/>
      <c r="L38" s="381"/>
      <c r="M38" s="381"/>
      <c r="N38" s="381"/>
      <c r="O38" s="381"/>
      <c r="P38" s="381"/>
      <c r="Q38" s="381"/>
      <c r="R38" s="381"/>
      <c r="S38" s="381"/>
      <c r="T38" s="175"/>
      <c r="U38" s="380" t="str">
        <f t="shared" si="4"/>
        <v/>
      </c>
      <c r="V38" s="380"/>
      <c r="W38" s="381"/>
      <c r="X38" s="381"/>
      <c r="Y38" s="381"/>
      <c r="Z38" s="381"/>
      <c r="AA38" s="381"/>
      <c r="AB38" s="381"/>
      <c r="AC38" s="381"/>
      <c r="AD38" s="381"/>
      <c r="AE38" s="381"/>
      <c r="AF38" s="381"/>
      <c r="AG38" s="381"/>
      <c r="AH38" s="381"/>
      <c r="AI38" s="381"/>
      <c r="AJ38" s="381"/>
      <c r="AK38" s="381"/>
      <c r="AL38" s="175"/>
      <c r="AM38" s="380" t="str">
        <f t="shared" si="0"/>
        <v/>
      </c>
      <c r="AN38" s="380"/>
      <c r="AO38" s="381"/>
      <c r="AP38" s="381"/>
      <c r="AQ38" s="381"/>
      <c r="AR38" s="381"/>
      <c r="AS38" s="381"/>
      <c r="AT38" s="381"/>
      <c r="AU38" s="381"/>
      <c r="AV38" s="381"/>
      <c r="AW38" s="381"/>
      <c r="AX38" s="381"/>
      <c r="AY38" s="381"/>
      <c r="AZ38" s="381"/>
      <c r="BA38" s="381"/>
      <c r="BB38" s="381"/>
      <c r="BC38" s="381"/>
      <c r="BD38" s="175"/>
      <c r="BE38" s="380" t="str">
        <f t="shared" si="1"/>
        <v/>
      </c>
      <c r="BF38" s="380"/>
      <c r="BG38" s="381"/>
      <c r="BH38" s="381"/>
      <c r="BI38" s="381"/>
      <c r="BJ38" s="381"/>
      <c r="BK38" s="381"/>
      <c r="BL38" s="381"/>
      <c r="BM38" s="381"/>
      <c r="BN38" s="381"/>
      <c r="BO38" s="381"/>
      <c r="BP38" s="381"/>
      <c r="BQ38" s="381"/>
      <c r="BR38" s="381"/>
      <c r="BS38" s="381"/>
      <c r="BT38" s="381"/>
      <c r="BU38" s="381"/>
      <c r="BV38" s="175"/>
      <c r="BW38" s="380">
        <f t="shared" si="2"/>
        <v>11</v>
      </c>
      <c r="BX38" s="380"/>
      <c r="BY38" s="381" t="str">
        <f>IF('各会計、関係団体の財政状況及び健全化判断比率'!B72="","",'各会計、関係団体の財政状況及び健全化判断比率'!B72)</f>
        <v>広域静苑組合</v>
      </c>
      <c r="BZ38" s="381"/>
      <c r="CA38" s="381"/>
      <c r="CB38" s="381"/>
      <c r="CC38" s="381"/>
      <c r="CD38" s="381"/>
      <c r="CE38" s="381"/>
      <c r="CF38" s="381"/>
      <c r="CG38" s="381"/>
      <c r="CH38" s="381"/>
      <c r="CI38" s="381"/>
      <c r="CJ38" s="381"/>
      <c r="CK38" s="381"/>
      <c r="CL38" s="381"/>
      <c r="CM38" s="381"/>
      <c r="CN38" s="175"/>
      <c r="CO38" s="380" t="str">
        <f t="shared" si="3"/>
        <v/>
      </c>
      <c r="CP38" s="380"/>
      <c r="CQ38" s="381" t="str">
        <f>IF('各会計、関係団体の財政状況及び健全化判断比率'!BS11="","",'各会計、関係団体の財政状況及び健全化判断比率'!BS11)</f>
        <v/>
      </c>
      <c r="CR38" s="381"/>
      <c r="CS38" s="381"/>
      <c r="CT38" s="381"/>
      <c r="CU38" s="381"/>
      <c r="CV38" s="381"/>
      <c r="CW38" s="381"/>
      <c r="CX38" s="381"/>
      <c r="CY38" s="381"/>
      <c r="CZ38" s="381"/>
      <c r="DA38" s="381"/>
      <c r="DB38" s="381"/>
      <c r="DC38" s="381"/>
      <c r="DD38" s="381"/>
      <c r="DE38" s="381"/>
      <c r="DG38" s="378" t="str">
        <f>IF('各会計、関係団体の財政状況及び健全化判断比率'!BR11="","",'各会計、関係団体の財政状況及び健全化判断比率'!BR11)</f>
        <v/>
      </c>
      <c r="DH38" s="378"/>
      <c r="DI38" s="202"/>
    </row>
    <row r="39" spans="1:113" ht="32.25" customHeight="1">
      <c r="A39" s="175"/>
      <c r="B39" s="199"/>
      <c r="C39" s="380" t="str">
        <f t="shared" si="5"/>
        <v/>
      </c>
      <c r="D39" s="380"/>
      <c r="E39" s="381" t="str">
        <f>IF('各会計、関係団体の財政状況及び健全化判断比率'!B12="","",'各会計、関係団体の財政状況及び健全化判断比率'!B12)</f>
        <v/>
      </c>
      <c r="F39" s="381"/>
      <c r="G39" s="381"/>
      <c r="H39" s="381"/>
      <c r="I39" s="381"/>
      <c r="J39" s="381"/>
      <c r="K39" s="381"/>
      <c r="L39" s="381"/>
      <c r="M39" s="381"/>
      <c r="N39" s="381"/>
      <c r="O39" s="381"/>
      <c r="P39" s="381"/>
      <c r="Q39" s="381"/>
      <c r="R39" s="381"/>
      <c r="S39" s="381"/>
      <c r="T39" s="175"/>
      <c r="U39" s="380" t="str">
        <f t="shared" si="4"/>
        <v/>
      </c>
      <c r="V39" s="380"/>
      <c r="W39" s="381"/>
      <c r="X39" s="381"/>
      <c r="Y39" s="381"/>
      <c r="Z39" s="381"/>
      <c r="AA39" s="381"/>
      <c r="AB39" s="381"/>
      <c r="AC39" s="381"/>
      <c r="AD39" s="381"/>
      <c r="AE39" s="381"/>
      <c r="AF39" s="381"/>
      <c r="AG39" s="381"/>
      <c r="AH39" s="381"/>
      <c r="AI39" s="381"/>
      <c r="AJ39" s="381"/>
      <c r="AK39" s="381"/>
      <c r="AL39" s="175"/>
      <c r="AM39" s="380" t="str">
        <f t="shared" si="0"/>
        <v/>
      </c>
      <c r="AN39" s="380"/>
      <c r="AO39" s="381"/>
      <c r="AP39" s="381"/>
      <c r="AQ39" s="381"/>
      <c r="AR39" s="381"/>
      <c r="AS39" s="381"/>
      <c r="AT39" s="381"/>
      <c r="AU39" s="381"/>
      <c r="AV39" s="381"/>
      <c r="AW39" s="381"/>
      <c r="AX39" s="381"/>
      <c r="AY39" s="381"/>
      <c r="AZ39" s="381"/>
      <c r="BA39" s="381"/>
      <c r="BB39" s="381"/>
      <c r="BC39" s="381"/>
      <c r="BD39" s="175"/>
      <c r="BE39" s="380" t="str">
        <f t="shared" si="1"/>
        <v/>
      </c>
      <c r="BF39" s="380"/>
      <c r="BG39" s="381"/>
      <c r="BH39" s="381"/>
      <c r="BI39" s="381"/>
      <c r="BJ39" s="381"/>
      <c r="BK39" s="381"/>
      <c r="BL39" s="381"/>
      <c r="BM39" s="381"/>
      <c r="BN39" s="381"/>
      <c r="BO39" s="381"/>
      <c r="BP39" s="381"/>
      <c r="BQ39" s="381"/>
      <c r="BR39" s="381"/>
      <c r="BS39" s="381"/>
      <c r="BT39" s="381"/>
      <c r="BU39" s="381"/>
      <c r="BV39" s="175"/>
      <c r="BW39" s="380">
        <f t="shared" si="2"/>
        <v>12</v>
      </c>
      <c r="BX39" s="380"/>
      <c r="BY39" s="381" t="str">
        <f>IF('各会計、関係団体の財政状況及び健全化判断比率'!B73="","",'各会計、関係団体の財政状況及び健全化判断比率'!B73)</f>
        <v>埼玉県後期高齢者医療広域連合</v>
      </c>
      <c r="BZ39" s="381"/>
      <c r="CA39" s="381"/>
      <c r="CB39" s="381"/>
      <c r="CC39" s="381"/>
      <c r="CD39" s="381"/>
      <c r="CE39" s="381"/>
      <c r="CF39" s="381"/>
      <c r="CG39" s="381"/>
      <c r="CH39" s="381"/>
      <c r="CI39" s="381"/>
      <c r="CJ39" s="381"/>
      <c r="CK39" s="381"/>
      <c r="CL39" s="381"/>
      <c r="CM39" s="381"/>
      <c r="CN39" s="175"/>
      <c r="CO39" s="380" t="str">
        <f t="shared" si="3"/>
        <v/>
      </c>
      <c r="CP39" s="380"/>
      <c r="CQ39" s="381" t="str">
        <f>IF('各会計、関係団体の財政状況及び健全化判断比率'!BS12="","",'各会計、関係団体の財政状況及び健全化判断比率'!BS12)</f>
        <v/>
      </c>
      <c r="CR39" s="381"/>
      <c r="CS39" s="381"/>
      <c r="CT39" s="381"/>
      <c r="CU39" s="381"/>
      <c r="CV39" s="381"/>
      <c r="CW39" s="381"/>
      <c r="CX39" s="381"/>
      <c r="CY39" s="381"/>
      <c r="CZ39" s="381"/>
      <c r="DA39" s="381"/>
      <c r="DB39" s="381"/>
      <c r="DC39" s="381"/>
      <c r="DD39" s="381"/>
      <c r="DE39" s="381"/>
      <c r="DG39" s="378" t="str">
        <f>IF('各会計、関係団体の財政状況及び健全化判断比率'!BR12="","",'各会計、関係団体の財政状況及び健全化判断比率'!BR12)</f>
        <v/>
      </c>
      <c r="DH39" s="378"/>
      <c r="DI39" s="202"/>
    </row>
    <row r="40" spans="1:113" ht="32.25" customHeight="1">
      <c r="A40" s="175"/>
      <c r="B40" s="199"/>
      <c r="C40" s="380" t="str">
        <f t="shared" si="5"/>
        <v/>
      </c>
      <c r="D40" s="380"/>
      <c r="E40" s="381" t="str">
        <f>IF('各会計、関係団体の財政状況及び健全化判断比率'!B13="","",'各会計、関係団体の財政状況及び健全化判断比率'!B13)</f>
        <v/>
      </c>
      <c r="F40" s="381"/>
      <c r="G40" s="381"/>
      <c r="H40" s="381"/>
      <c r="I40" s="381"/>
      <c r="J40" s="381"/>
      <c r="K40" s="381"/>
      <c r="L40" s="381"/>
      <c r="M40" s="381"/>
      <c r="N40" s="381"/>
      <c r="O40" s="381"/>
      <c r="P40" s="381"/>
      <c r="Q40" s="381"/>
      <c r="R40" s="381"/>
      <c r="S40" s="381"/>
      <c r="T40" s="175"/>
      <c r="U40" s="380" t="str">
        <f t="shared" si="4"/>
        <v/>
      </c>
      <c r="V40" s="380"/>
      <c r="W40" s="381"/>
      <c r="X40" s="381"/>
      <c r="Y40" s="381"/>
      <c r="Z40" s="381"/>
      <c r="AA40" s="381"/>
      <c r="AB40" s="381"/>
      <c r="AC40" s="381"/>
      <c r="AD40" s="381"/>
      <c r="AE40" s="381"/>
      <c r="AF40" s="381"/>
      <c r="AG40" s="381"/>
      <c r="AH40" s="381"/>
      <c r="AI40" s="381"/>
      <c r="AJ40" s="381"/>
      <c r="AK40" s="381"/>
      <c r="AL40" s="175"/>
      <c r="AM40" s="380" t="str">
        <f t="shared" si="0"/>
        <v/>
      </c>
      <c r="AN40" s="380"/>
      <c r="AO40" s="381"/>
      <c r="AP40" s="381"/>
      <c r="AQ40" s="381"/>
      <c r="AR40" s="381"/>
      <c r="AS40" s="381"/>
      <c r="AT40" s="381"/>
      <c r="AU40" s="381"/>
      <c r="AV40" s="381"/>
      <c r="AW40" s="381"/>
      <c r="AX40" s="381"/>
      <c r="AY40" s="381"/>
      <c r="AZ40" s="381"/>
      <c r="BA40" s="381"/>
      <c r="BB40" s="381"/>
      <c r="BC40" s="381"/>
      <c r="BD40" s="175"/>
      <c r="BE40" s="380" t="str">
        <f t="shared" si="1"/>
        <v/>
      </c>
      <c r="BF40" s="380"/>
      <c r="BG40" s="381"/>
      <c r="BH40" s="381"/>
      <c r="BI40" s="381"/>
      <c r="BJ40" s="381"/>
      <c r="BK40" s="381"/>
      <c r="BL40" s="381"/>
      <c r="BM40" s="381"/>
      <c r="BN40" s="381"/>
      <c r="BO40" s="381"/>
      <c r="BP40" s="381"/>
      <c r="BQ40" s="381"/>
      <c r="BR40" s="381"/>
      <c r="BS40" s="381"/>
      <c r="BT40" s="381"/>
      <c r="BU40" s="381"/>
      <c r="BV40" s="175"/>
      <c r="BW40" s="380">
        <f t="shared" si="2"/>
        <v>13</v>
      </c>
      <c r="BX40" s="380"/>
      <c r="BY40" s="381" t="str">
        <f>IF('各会計、関係団体の財政状況及び健全化判断比率'!B74="","",'各会計、関係団体の財政状況及び健全化判断比率'!B74)</f>
        <v>埼玉県後期高齢者医療広域連合</v>
      </c>
      <c r="BZ40" s="381"/>
      <c r="CA40" s="381"/>
      <c r="CB40" s="381"/>
      <c r="CC40" s="381"/>
      <c r="CD40" s="381"/>
      <c r="CE40" s="381"/>
      <c r="CF40" s="381"/>
      <c r="CG40" s="381"/>
      <c r="CH40" s="381"/>
      <c r="CI40" s="381"/>
      <c r="CJ40" s="381"/>
      <c r="CK40" s="381"/>
      <c r="CL40" s="381"/>
      <c r="CM40" s="381"/>
      <c r="CN40" s="175"/>
      <c r="CO40" s="380" t="str">
        <f t="shared" si="3"/>
        <v/>
      </c>
      <c r="CP40" s="380"/>
      <c r="CQ40" s="381" t="str">
        <f>IF('各会計、関係団体の財政状況及び健全化判断比率'!BS13="","",'各会計、関係団体の財政状況及び健全化判断比率'!BS13)</f>
        <v/>
      </c>
      <c r="CR40" s="381"/>
      <c r="CS40" s="381"/>
      <c r="CT40" s="381"/>
      <c r="CU40" s="381"/>
      <c r="CV40" s="381"/>
      <c r="CW40" s="381"/>
      <c r="CX40" s="381"/>
      <c r="CY40" s="381"/>
      <c r="CZ40" s="381"/>
      <c r="DA40" s="381"/>
      <c r="DB40" s="381"/>
      <c r="DC40" s="381"/>
      <c r="DD40" s="381"/>
      <c r="DE40" s="381"/>
      <c r="DG40" s="378" t="str">
        <f>IF('各会計、関係団体の財政状況及び健全化判断比率'!BR13="","",'各会計、関係団体の財政状況及び健全化判断比率'!BR13)</f>
        <v/>
      </c>
      <c r="DH40" s="378"/>
      <c r="DI40" s="202"/>
    </row>
    <row r="41" spans="1:113" ht="32.25" customHeight="1">
      <c r="A41" s="175"/>
      <c r="B41" s="199"/>
      <c r="C41" s="380" t="str">
        <f t="shared" si="5"/>
        <v/>
      </c>
      <c r="D41" s="380"/>
      <c r="E41" s="381" t="str">
        <f>IF('各会計、関係団体の財政状況及び健全化判断比率'!B14="","",'各会計、関係団体の財政状況及び健全化判断比率'!B14)</f>
        <v/>
      </c>
      <c r="F41" s="381"/>
      <c r="G41" s="381"/>
      <c r="H41" s="381"/>
      <c r="I41" s="381"/>
      <c r="J41" s="381"/>
      <c r="K41" s="381"/>
      <c r="L41" s="381"/>
      <c r="M41" s="381"/>
      <c r="N41" s="381"/>
      <c r="O41" s="381"/>
      <c r="P41" s="381"/>
      <c r="Q41" s="381"/>
      <c r="R41" s="381"/>
      <c r="S41" s="381"/>
      <c r="T41" s="175"/>
      <c r="U41" s="380" t="str">
        <f t="shared" si="4"/>
        <v/>
      </c>
      <c r="V41" s="380"/>
      <c r="W41" s="381"/>
      <c r="X41" s="381"/>
      <c r="Y41" s="381"/>
      <c r="Z41" s="381"/>
      <c r="AA41" s="381"/>
      <c r="AB41" s="381"/>
      <c r="AC41" s="381"/>
      <c r="AD41" s="381"/>
      <c r="AE41" s="381"/>
      <c r="AF41" s="381"/>
      <c r="AG41" s="381"/>
      <c r="AH41" s="381"/>
      <c r="AI41" s="381"/>
      <c r="AJ41" s="381"/>
      <c r="AK41" s="381"/>
      <c r="AL41" s="175"/>
      <c r="AM41" s="380" t="str">
        <f t="shared" si="0"/>
        <v/>
      </c>
      <c r="AN41" s="380"/>
      <c r="AO41" s="381"/>
      <c r="AP41" s="381"/>
      <c r="AQ41" s="381"/>
      <c r="AR41" s="381"/>
      <c r="AS41" s="381"/>
      <c r="AT41" s="381"/>
      <c r="AU41" s="381"/>
      <c r="AV41" s="381"/>
      <c r="AW41" s="381"/>
      <c r="AX41" s="381"/>
      <c r="AY41" s="381"/>
      <c r="AZ41" s="381"/>
      <c r="BA41" s="381"/>
      <c r="BB41" s="381"/>
      <c r="BC41" s="381"/>
      <c r="BD41" s="175"/>
      <c r="BE41" s="380" t="str">
        <f t="shared" si="1"/>
        <v/>
      </c>
      <c r="BF41" s="380"/>
      <c r="BG41" s="381"/>
      <c r="BH41" s="381"/>
      <c r="BI41" s="381"/>
      <c r="BJ41" s="381"/>
      <c r="BK41" s="381"/>
      <c r="BL41" s="381"/>
      <c r="BM41" s="381"/>
      <c r="BN41" s="381"/>
      <c r="BO41" s="381"/>
      <c r="BP41" s="381"/>
      <c r="BQ41" s="381"/>
      <c r="BR41" s="381"/>
      <c r="BS41" s="381"/>
      <c r="BT41" s="381"/>
      <c r="BU41" s="381"/>
      <c r="BV41" s="175"/>
      <c r="BW41" s="380">
        <f t="shared" si="2"/>
        <v>14</v>
      </c>
      <c r="BX41" s="380"/>
      <c r="BY41" s="381" t="str">
        <f>IF('各会計、関係団体の財政状況及び健全化判断比率'!B75="","",'各会計、関係団体の財政状況及び健全化判断比率'!B75)</f>
        <v>埼玉県市町村総合事務組合</v>
      </c>
      <c r="BZ41" s="381"/>
      <c r="CA41" s="381"/>
      <c r="CB41" s="381"/>
      <c r="CC41" s="381"/>
      <c r="CD41" s="381"/>
      <c r="CE41" s="381"/>
      <c r="CF41" s="381"/>
      <c r="CG41" s="381"/>
      <c r="CH41" s="381"/>
      <c r="CI41" s="381"/>
      <c r="CJ41" s="381"/>
      <c r="CK41" s="381"/>
      <c r="CL41" s="381"/>
      <c r="CM41" s="381"/>
      <c r="CN41" s="175"/>
      <c r="CO41" s="380" t="str">
        <f t="shared" si="3"/>
        <v/>
      </c>
      <c r="CP41" s="380"/>
      <c r="CQ41" s="381" t="str">
        <f>IF('各会計、関係団体の財政状況及び健全化判断比率'!BS14="","",'各会計、関係団体の財政状況及び健全化判断比率'!BS14)</f>
        <v/>
      </c>
      <c r="CR41" s="381"/>
      <c r="CS41" s="381"/>
      <c r="CT41" s="381"/>
      <c r="CU41" s="381"/>
      <c r="CV41" s="381"/>
      <c r="CW41" s="381"/>
      <c r="CX41" s="381"/>
      <c r="CY41" s="381"/>
      <c r="CZ41" s="381"/>
      <c r="DA41" s="381"/>
      <c r="DB41" s="381"/>
      <c r="DC41" s="381"/>
      <c r="DD41" s="381"/>
      <c r="DE41" s="381"/>
      <c r="DG41" s="378" t="str">
        <f>IF('各会計、関係団体の財政状況及び健全化判断比率'!BR14="","",'各会計、関係団体の財政状況及び健全化判断比率'!BR14)</f>
        <v/>
      </c>
      <c r="DH41" s="378"/>
      <c r="DI41" s="202"/>
    </row>
    <row r="42" spans="1:113" ht="32.25" customHeight="1">
      <c r="B42" s="199"/>
      <c r="C42" s="380" t="str">
        <f t="shared" si="5"/>
        <v/>
      </c>
      <c r="D42" s="380"/>
      <c r="E42" s="381" t="str">
        <f>IF('各会計、関係団体の財政状況及び健全化判断比率'!B15="","",'各会計、関係団体の財政状況及び健全化判断比率'!B15)</f>
        <v/>
      </c>
      <c r="F42" s="381"/>
      <c r="G42" s="381"/>
      <c r="H42" s="381"/>
      <c r="I42" s="381"/>
      <c r="J42" s="381"/>
      <c r="K42" s="381"/>
      <c r="L42" s="381"/>
      <c r="M42" s="381"/>
      <c r="N42" s="381"/>
      <c r="O42" s="381"/>
      <c r="P42" s="381"/>
      <c r="Q42" s="381"/>
      <c r="R42" s="381"/>
      <c r="S42" s="381"/>
      <c r="T42" s="175"/>
      <c r="U42" s="380" t="str">
        <f t="shared" si="4"/>
        <v/>
      </c>
      <c r="V42" s="380"/>
      <c r="W42" s="381"/>
      <c r="X42" s="381"/>
      <c r="Y42" s="381"/>
      <c r="Z42" s="381"/>
      <c r="AA42" s="381"/>
      <c r="AB42" s="381"/>
      <c r="AC42" s="381"/>
      <c r="AD42" s="381"/>
      <c r="AE42" s="381"/>
      <c r="AF42" s="381"/>
      <c r="AG42" s="381"/>
      <c r="AH42" s="381"/>
      <c r="AI42" s="381"/>
      <c r="AJ42" s="381"/>
      <c r="AK42" s="381"/>
      <c r="AL42" s="175"/>
      <c r="AM42" s="380" t="str">
        <f t="shared" si="0"/>
        <v/>
      </c>
      <c r="AN42" s="380"/>
      <c r="AO42" s="381"/>
      <c r="AP42" s="381"/>
      <c r="AQ42" s="381"/>
      <c r="AR42" s="381"/>
      <c r="AS42" s="381"/>
      <c r="AT42" s="381"/>
      <c r="AU42" s="381"/>
      <c r="AV42" s="381"/>
      <c r="AW42" s="381"/>
      <c r="AX42" s="381"/>
      <c r="AY42" s="381"/>
      <c r="AZ42" s="381"/>
      <c r="BA42" s="381"/>
      <c r="BB42" s="381"/>
      <c r="BC42" s="381"/>
      <c r="BD42" s="175"/>
      <c r="BE42" s="380" t="str">
        <f t="shared" si="1"/>
        <v/>
      </c>
      <c r="BF42" s="380"/>
      <c r="BG42" s="381"/>
      <c r="BH42" s="381"/>
      <c r="BI42" s="381"/>
      <c r="BJ42" s="381"/>
      <c r="BK42" s="381"/>
      <c r="BL42" s="381"/>
      <c r="BM42" s="381"/>
      <c r="BN42" s="381"/>
      <c r="BO42" s="381"/>
      <c r="BP42" s="381"/>
      <c r="BQ42" s="381"/>
      <c r="BR42" s="381"/>
      <c r="BS42" s="381"/>
      <c r="BT42" s="381"/>
      <c r="BU42" s="381"/>
      <c r="BV42" s="175"/>
      <c r="BW42" s="380">
        <f t="shared" si="2"/>
        <v>15</v>
      </c>
      <c r="BX42" s="380"/>
      <c r="BY42" s="381" t="str">
        <f>IF('各会計、関係団体の財政状況及び健全化判断比率'!B76="","",'各会計、関係団体の財政状況及び健全化判断比率'!B76)</f>
        <v>埼玉県市町村総合事務組合</v>
      </c>
      <c r="BZ42" s="381"/>
      <c r="CA42" s="381"/>
      <c r="CB42" s="381"/>
      <c r="CC42" s="381"/>
      <c r="CD42" s="381"/>
      <c r="CE42" s="381"/>
      <c r="CF42" s="381"/>
      <c r="CG42" s="381"/>
      <c r="CH42" s="381"/>
      <c r="CI42" s="381"/>
      <c r="CJ42" s="381"/>
      <c r="CK42" s="381"/>
      <c r="CL42" s="381"/>
      <c r="CM42" s="381"/>
      <c r="CN42" s="175"/>
      <c r="CO42" s="380" t="str">
        <f t="shared" si="3"/>
        <v/>
      </c>
      <c r="CP42" s="380"/>
      <c r="CQ42" s="381" t="str">
        <f>IF('各会計、関係団体の財政状況及び健全化判断比率'!BS15="","",'各会計、関係団体の財政状況及び健全化判断比率'!BS15)</f>
        <v/>
      </c>
      <c r="CR42" s="381"/>
      <c r="CS42" s="381"/>
      <c r="CT42" s="381"/>
      <c r="CU42" s="381"/>
      <c r="CV42" s="381"/>
      <c r="CW42" s="381"/>
      <c r="CX42" s="381"/>
      <c r="CY42" s="381"/>
      <c r="CZ42" s="381"/>
      <c r="DA42" s="381"/>
      <c r="DB42" s="381"/>
      <c r="DC42" s="381"/>
      <c r="DD42" s="381"/>
      <c r="DE42" s="381"/>
      <c r="DG42" s="378" t="str">
        <f>IF('各会計、関係団体の財政状況及び健全化判断比率'!BR15="","",'各会計、関係団体の財政状況及び健全化判断比率'!BR15)</f>
        <v/>
      </c>
      <c r="DH42" s="378"/>
      <c r="DI42" s="202"/>
    </row>
    <row r="43" spans="1:113" ht="32.25" customHeight="1">
      <c r="B43" s="199"/>
      <c r="C43" s="380" t="str">
        <f t="shared" si="5"/>
        <v/>
      </c>
      <c r="D43" s="380"/>
      <c r="E43" s="381" t="str">
        <f>IF('各会計、関係団体の財政状況及び健全化判断比率'!B16="","",'各会計、関係団体の財政状況及び健全化判断比率'!B16)</f>
        <v/>
      </c>
      <c r="F43" s="381"/>
      <c r="G43" s="381"/>
      <c r="H43" s="381"/>
      <c r="I43" s="381"/>
      <c r="J43" s="381"/>
      <c r="K43" s="381"/>
      <c r="L43" s="381"/>
      <c r="M43" s="381"/>
      <c r="N43" s="381"/>
      <c r="O43" s="381"/>
      <c r="P43" s="381"/>
      <c r="Q43" s="381"/>
      <c r="R43" s="381"/>
      <c r="S43" s="381"/>
      <c r="T43" s="175"/>
      <c r="U43" s="380" t="str">
        <f t="shared" si="4"/>
        <v/>
      </c>
      <c r="V43" s="380"/>
      <c r="W43" s="381"/>
      <c r="X43" s="381"/>
      <c r="Y43" s="381"/>
      <c r="Z43" s="381"/>
      <c r="AA43" s="381"/>
      <c r="AB43" s="381"/>
      <c r="AC43" s="381"/>
      <c r="AD43" s="381"/>
      <c r="AE43" s="381"/>
      <c r="AF43" s="381"/>
      <c r="AG43" s="381"/>
      <c r="AH43" s="381"/>
      <c r="AI43" s="381"/>
      <c r="AJ43" s="381"/>
      <c r="AK43" s="381"/>
      <c r="AL43" s="175"/>
      <c r="AM43" s="380" t="str">
        <f t="shared" si="0"/>
        <v/>
      </c>
      <c r="AN43" s="380"/>
      <c r="AO43" s="381"/>
      <c r="AP43" s="381"/>
      <c r="AQ43" s="381"/>
      <c r="AR43" s="381"/>
      <c r="AS43" s="381"/>
      <c r="AT43" s="381"/>
      <c r="AU43" s="381"/>
      <c r="AV43" s="381"/>
      <c r="AW43" s="381"/>
      <c r="AX43" s="381"/>
      <c r="AY43" s="381"/>
      <c r="AZ43" s="381"/>
      <c r="BA43" s="381"/>
      <c r="BB43" s="381"/>
      <c r="BC43" s="381"/>
      <c r="BD43" s="175"/>
      <c r="BE43" s="380" t="str">
        <f t="shared" si="1"/>
        <v/>
      </c>
      <c r="BF43" s="380"/>
      <c r="BG43" s="381"/>
      <c r="BH43" s="381"/>
      <c r="BI43" s="381"/>
      <c r="BJ43" s="381"/>
      <c r="BK43" s="381"/>
      <c r="BL43" s="381"/>
      <c r="BM43" s="381"/>
      <c r="BN43" s="381"/>
      <c r="BO43" s="381"/>
      <c r="BP43" s="381"/>
      <c r="BQ43" s="381"/>
      <c r="BR43" s="381"/>
      <c r="BS43" s="381"/>
      <c r="BT43" s="381"/>
      <c r="BU43" s="381"/>
      <c r="BV43" s="175"/>
      <c r="BW43" s="380">
        <f t="shared" si="2"/>
        <v>16</v>
      </c>
      <c r="BX43" s="380"/>
      <c r="BY43" s="381" t="str">
        <f>IF('各会計、関係団体の財政状況及び健全化判断比率'!B77="","",'各会計、関係団体の財政状況及び健全化判断比率'!B77)</f>
        <v>彩の国さいたま人づくり広域連合</v>
      </c>
      <c r="BZ43" s="381"/>
      <c r="CA43" s="381"/>
      <c r="CB43" s="381"/>
      <c r="CC43" s="381"/>
      <c r="CD43" s="381"/>
      <c r="CE43" s="381"/>
      <c r="CF43" s="381"/>
      <c r="CG43" s="381"/>
      <c r="CH43" s="381"/>
      <c r="CI43" s="381"/>
      <c r="CJ43" s="381"/>
      <c r="CK43" s="381"/>
      <c r="CL43" s="381"/>
      <c r="CM43" s="381"/>
      <c r="CN43" s="175"/>
      <c r="CO43" s="380" t="str">
        <f t="shared" si="3"/>
        <v/>
      </c>
      <c r="CP43" s="380"/>
      <c r="CQ43" s="381" t="str">
        <f>IF('各会計、関係団体の財政状況及び健全化判断比率'!BS16="","",'各会計、関係団体の財政状況及び健全化判断比率'!BS16)</f>
        <v/>
      </c>
      <c r="CR43" s="381"/>
      <c r="CS43" s="381"/>
      <c r="CT43" s="381"/>
      <c r="CU43" s="381"/>
      <c r="CV43" s="381"/>
      <c r="CW43" s="381"/>
      <c r="CX43" s="381"/>
      <c r="CY43" s="381"/>
      <c r="CZ43" s="381"/>
      <c r="DA43" s="381"/>
      <c r="DB43" s="381"/>
      <c r="DC43" s="381"/>
      <c r="DD43" s="381"/>
      <c r="DE43" s="381"/>
      <c r="DG43" s="378" t="str">
        <f>IF('各会計、関係団体の財政状況及び健全化判断比率'!BR16="","",'各会計、関係団体の財政状況及び健全化判断比率'!BR16)</f>
        <v/>
      </c>
      <c r="DH43" s="378"/>
      <c r="DI43" s="202"/>
    </row>
    <row r="44" spans="1:113" ht="13.5" customHeight="1" thickBot="1">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row r="46" spans="1:113">
      <c r="B46" s="174" t="s">
        <v>206</v>
      </c>
      <c r="E46" s="377" t="s">
        <v>207</v>
      </c>
      <c r="F46" s="377"/>
      <c r="G46" s="377"/>
      <c r="H46" s="377"/>
      <c r="I46" s="377"/>
      <c r="J46" s="377"/>
      <c r="K46" s="377"/>
      <c r="L46" s="377"/>
      <c r="M46" s="377"/>
      <c r="N46" s="377"/>
      <c r="O46" s="377"/>
      <c r="P46" s="377"/>
      <c r="Q46" s="377"/>
      <c r="R46" s="377"/>
      <c r="S46" s="377"/>
      <c r="T46" s="377"/>
      <c r="U46" s="377"/>
      <c r="V46" s="377"/>
      <c r="W46" s="377"/>
      <c r="X46" s="377"/>
      <c r="Y46" s="377"/>
      <c r="Z46" s="377"/>
      <c r="AA46" s="377"/>
      <c r="AB46" s="377"/>
      <c r="AC46" s="377"/>
      <c r="AD46" s="377"/>
      <c r="AE46" s="377"/>
      <c r="AF46" s="377"/>
      <c r="AG46" s="377"/>
      <c r="AH46" s="377"/>
      <c r="AI46" s="377"/>
      <c r="AJ46" s="377"/>
      <c r="AK46" s="377"/>
      <c r="AL46" s="377"/>
      <c r="AM46" s="377"/>
      <c r="AN46" s="377"/>
      <c r="AO46" s="377"/>
      <c r="AP46" s="377"/>
      <c r="AQ46" s="377"/>
      <c r="AR46" s="377"/>
      <c r="AS46" s="377"/>
      <c r="AT46" s="377"/>
      <c r="AU46" s="377"/>
      <c r="AV46" s="377"/>
      <c r="AW46" s="377"/>
      <c r="AX46" s="377"/>
      <c r="AY46" s="377"/>
      <c r="AZ46" s="377"/>
      <c r="BA46" s="377"/>
      <c r="BB46" s="377"/>
      <c r="BC46" s="377"/>
      <c r="BD46" s="377"/>
      <c r="BE46" s="377"/>
      <c r="BF46" s="377"/>
      <c r="BG46" s="377"/>
      <c r="BH46" s="377"/>
      <c r="BI46" s="377"/>
      <c r="BJ46" s="377"/>
      <c r="BK46" s="377"/>
      <c r="BL46" s="377"/>
      <c r="BM46" s="377"/>
      <c r="BN46" s="377"/>
      <c r="BO46" s="377"/>
      <c r="BP46" s="377"/>
      <c r="BQ46" s="377"/>
      <c r="BR46" s="377"/>
      <c r="BS46" s="377"/>
      <c r="BT46" s="377"/>
      <c r="BU46" s="377"/>
      <c r="BV46" s="377"/>
      <c r="BW46" s="377"/>
      <c r="BX46" s="377"/>
      <c r="BY46" s="377"/>
      <c r="BZ46" s="377"/>
      <c r="CA46" s="377"/>
      <c r="CB46" s="377"/>
      <c r="CC46" s="377"/>
      <c r="CD46" s="377"/>
      <c r="CE46" s="377"/>
      <c r="CF46" s="377"/>
      <c r="CG46" s="377"/>
      <c r="CH46" s="377"/>
      <c r="CI46" s="377"/>
      <c r="CJ46" s="377"/>
      <c r="CK46" s="377"/>
      <c r="CL46" s="377"/>
      <c r="CM46" s="377"/>
      <c r="CN46" s="377"/>
      <c r="CO46" s="377"/>
      <c r="CP46" s="377"/>
      <c r="CQ46" s="377"/>
      <c r="CR46" s="377"/>
      <c r="CS46" s="377"/>
      <c r="CT46" s="377"/>
      <c r="CU46" s="377"/>
      <c r="CV46" s="377"/>
      <c r="CW46" s="377"/>
      <c r="CX46" s="377"/>
      <c r="CY46" s="377"/>
      <c r="CZ46" s="377"/>
      <c r="DA46" s="377"/>
      <c r="DB46" s="377"/>
      <c r="DC46" s="377"/>
      <c r="DD46" s="377"/>
      <c r="DE46" s="377"/>
      <c r="DF46" s="377"/>
      <c r="DG46" s="377"/>
      <c r="DH46" s="377"/>
      <c r="DI46" s="377"/>
    </row>
    <row r="47" spans="1:113">
      <c r="E47" s="377" t="s">
        <v>208</v>
      </c>
      <c r="F47" s="377"/>
      <c r="G47" s="377"/>
      <c r="H47" s="377"/>
      <c r="I47" s="377"/>
      <c r="J47" s="377"/>
      <c r="K47" s="377"/>
      <c r="L47" s="377"/>
      <c r="M47" s="377"/>
      <c r="N47" s="377"/>
      <c r="O47" s="377"/>
      <c r="P47" s="377"/>
      <c r="Q47" s="377"/>
      <c r="R47" s="377"/>
      <c r="S47" s="377"/>
      <c r="T47" s="377"/>
      <c r="U47" s="377"/>
      <c r="V47" s="377"/>
      <c r="W47" s="377"/>
      <c r="X47" s="377"/>
      <c r="Y47" s="377"/>
      <c r="Z47" s="377"/>
      <c r="AA47" s="377"/>
      <c r="AB47" s="377"/>
      <c r="AC47" s="377"/>
      <c r="AD47" s="377"/>
      <c r="AE47" s="377"/>
      <c r="AF47" s="377"/>
      <c r="AG47" s="377"/>
      <c r="AH47" s="377"/>
      <c r="AI47" s="377"/>
      <c r="AJ47" s="377"/>
      <c r="AK47" s="377"/>
      <c r="AL47" s="377"/>
      <c r="AM47" s="377"/>
      <c r="AN47" s="377"/>
      <c r="AO47" s="377"/>
      <c r="AP47" s="377"/>
      <c r="AQ47" s="377"/>
      <c r="AR47" s="377"/>
      <c r="AS47" s="377"/>
      <c r="AT47" s="377"/>
      <c r="AU47" s="377"/>
      <c r="AV47" s="377"/>
      <c r="AW47" s="377"/>
      <c r="AX47" s="377"/>
      <c r="AY47" s="377"/>
      <c r="AZ47" s="377"/>
      <c r="BA47" s="377"/>
      <c r="BB47" s="377"/>
      <c r="BC47" s="377"/>
      <c r="BD47" s="377"/>
      <c r="BE47" s="377"/>
      <c r="BF47" s="377"/>
      <c r="BG47" s="377"/>
      <c r="BH47" s="377"/>
      <c r="BI47" s="377"/>
      <c r="BJ47" s="377"/>
      <c r="BK47" s="377"/>
      <c r="BL47" s="377"/>
      <c r="BM47" s="377"/>
      <c r="BN47" s="377"/>
      <c r="BO47" s="377"/>
      <c r="BP47" s="377"/>
      <c r="BQ47" s="377"/>
      <c r="BR47" s="377"/>
      <c r="BS47" s="377"/>
      <c r="BT47" s="377"/>
      <c r="BU47" s="377"/>
      <c r="BV47" s="377"/>
      <c r="BW47" s="377"/>
      <c r="BX47" s="377"/>
      <c r="BY47" s="377"/>
      <c r="BZ47" s="377"/>
      <c r="CA47" s="377"/>
      <c r="CB47" s="377"/>
      <c r="CC47" s="377"/>
      <c r="CD47" s="377"/>
      <c r="CE47" s="377"/>
      <c r="CF47" s="377"/>
      <c r="CG47" s="377"/>
      <c r="CH47" s="377"/>
      <c r="CI47" s="377"/>
      <c r="CJ47" s="377"/>
      <c r="CK47" s="377"/>
      <c r="CL47" s="377"/>
      <c r="CM47" s="377"/>
      <c r="CN47" s="377"/>
      <c r="CO47" s="377"/>
      <c r="CP47" s="377"/>
      <c r="CQ47" s="377"/>
      <c r="CR47" s="377"/>
      <c r="CS47" s="377"/>
      <c r="CT47" s="377"/>
      <c r="CU47" s="377"/>
      <c r="CV47" s="377"/>
      <c r="CW47" s="377"/>
      <c r="CX47" s="377"/>
      <c r="CY47" s="377"/>
      <c r="CZ47" s="377"/>
      <c r="DA47" s="377"/>
      <c r="DB47" s="377"/>
      <c r="DC47" s="377"/>
      <c r="DD47" s="377"/>
      <c r="DE47" s="377"/>
      <c r="DF47" s="377"/>
      <c r="DG47" s="377"/>
      <c r="DH47" s="377"/>
      <c r="DI47" s="377"/>
    </row>
    <row r="48" spans="1:113">
      <c r="E48" s="377" t="s">
        <v>209</v>
      </c>
      <c r="F48" s="377"/>
      <c r="G48" s="377"/>
      <c r="H48" s="377"/>
      <c r="I48" s="377"/>
      <c r="J48" s="377"/>
      <c r="K48" s="377"/>
      <c r="L48" s="377"/>
      <c r="M48" s="377"/>
      <c r="N48" s="377"/>
      <c r="O48" s="377"/>
      <c r="P48" s="377"/>
      <c r="Q48" s="377"/>
      <c r="R48" s="377"/>
      <c r="S48" s="377"/>
      <c r="T48" s="377"/>
      <c r="U48" s="377"/>
      <c r="V48" s="377"/>
      <c r="W48" s="377"/>
      <c r="X48" s="377"/>
      <c r="Y48" s="377"/>
      <c r="Z48" s="377"/>
      <c r="AA48" s="377"/>
      <c r="AB48" s="377"/>
      <c r="AC48" s="377"/>
      <c r="AD48" s="377"/>
      <c r="AE48" s="377"/>
      <c r="AF48" s="377"/>
      <c r="AG48" s="377"/>
      <c r="AH48" s="377"/>
      <c r="AI48" s="377"/>
      <c r="AJ48" s="377"/>
      <c r="AK48" s="377"/>
      <c r="AL48" s="377"/>
      <c r="AM48" s="377"/>
      <c r="AN48" s="377"/>
      <c r="AO48" s="377"/>
      <c r="AP48" s="377"/>
      <c r="AQ48" s="377"/>
      <c r="AR48" s="377"/>
      <c r="AS48" s="377"/>
      <c r="AT48" s="377"/>
      <c r="AU48" s="377"/>
      <c r="AV48" s="377"/>
      <c r="AW48" s="377"/>
      <c r="AX48" s="377"/>
      <c r="AY48" s="377"/>
      <c r="AZ48" s="377"/>
      <c r="BA48" s="377"/>
      <c r="BB48" s="377"/>
      <c r="BC48" s="377"/>
      <c r="BD48" s="377"/>
      <c r="BE48" s="377"/>
      <c r="BF48" s="377"/>
      <c r="BG48" s="377"/>
      <c r="BH48" s="377"/>
      <c r="BI48" s="377"/>
      <c r="BJ48" s="377"/>
      <c r="BK48" s="377"/>
      <c r="BL48" s="377"/>
      <c r="BM48" s="377"/>
      <c r="BN48" s="377"/>
      <c r="BO48" s="377"/>
      <c r="BP48" s="377"/>
      <c r="BQ48" s="377"/>
      <c r="BR48" s="377"/>
      <c r="BS48" s="377"/>
      <c r="BT48" s="377"/>
      <c r="BU48" s="377"/>
      <c r="BV48" s="377"/>
      <c r="BW48" s="377"/>
      <c r="BX48" s="377"/>
      <c r="BY48" s="377"/>
      <c r="BZ48" s="377"/>
      <c r="CA48" s="377"/>
      <c r="CB48" s="377"/>
      <c r="CC48" s="377"/>
      <c r="CD48" s="377"/>
      <c r="CE48" s="377"/>
      <c r="CF48" s="377"/>
      <c r="CG48" s="377"/>
      <c r="CH48" s="377"/>
      <c r="CI48" s="377"/>
      <c r="CJ48" s="377"/>
      <c r="CK48" s="377"/>
      <c r="CL48" s="377"/>
      <c r="CM48" s="377"/>
      <c r="CN48" s="377"/>
      <c r="CO48" s="377"/>
      <c r="CP48" s="377"/>
      <c r="CQ48" s="377"/>
      <c r="CR48" s="377"/>
      <c r="CS48" s="377"/>
      <c r="CT48" s="377"/>
      <c r="CU48" s="377"/>
      <c r="CV48" s="377"/>
      <c r="CW48" s="377"/>
      <c r="CX48" s="377"/>
      <c r="CY48" s="377"/>
      <c r="CZ48" s="377"/>
      <c r="DA48" s="377"/>
      <c r="DB48" s="377"/>
      <c r="DC48" s="377"/>
      <c r="DD48" s="377"/>
      <c r="DE48" s="377"/>
      <c r="DF48" s="377"/>
      <c r="DG48" s="377"/>
      <c r="DH48" s="377"/>
      <c r="DI48" s="377"/>
    </row>
    <row r="49" spans="5:113">
      <c r="E49" s="379" t="s">
        <v>210</v>
      </c>
      <c r="F49" s="379"/>
      <c r="G49" s="379"/>
      <c r="H49" s="379"/>
      <c r="I49" s="379"/>
      <c r="J49" s="379"/>
      <c r="K49" s="379"/>
      <c r="L49" s="379"/>
      <c r="M49" s="379"/>
      <c r="N49" s="379"/>
      <c r="O49" s="379"/>
      <c r="P49" s="379"/>
      <c r="Q49" s="379"/>
      <c r="R49" s="379"/>
      <c r="S49" s="379"/>
      <c r="T49" s="379"/>
      <c r="U49" s="379"/>
      <c r="V49" s="379"/>
      <c r="W49" s="379"/>
      <c r="X49" s="379"/>
      <c r="Y49" s="379"/>
      <c r="Z49" s="379"/>
      <c r="AA49" s="379"/>
      <c r="AB49" s="379"/>
      <c r="AC49" s="379"/>
      <c r="AD49" s="379"/>
      <c r="AE49" s="379"/>
      <c r="AF49" s="379"/>
      <c r="AG49" s="379"/>
      <c r="AH49" s="379"/>
      <c r="AI49" s="379"/>
      <c r="AJ49" s="379"/>
      <c r="AK49" s="379"/>
      <c r="AL49" s="379"/>
      <c r="AM49" s="379"/>
      <c r="AN49" s="379"/>
      <c r="AO49" s="379"/>
      <c r="AP49" s="379"/>
      <c r="AQ49" s="379"/>
      <c r="AR49" s="379"/>
      <c r="AS49" s="379"/>
      <c r="AT49" s="379"/>
      <c r="AU49" s="379"/>
      <c r="AV49" s="379"/>
      <c r="AW49" s="379"/>
      <c r="AX49" s="379"/>
      <c r="AY49" s="379"/>
      <c r="AZ49" s="379"/>
      <c r="BA49" s="379"/>
      <c r="BB49" s="379"/>
      <c r="BC49" s="379"/>
      <c r="BD49" s="379"/>
      <c r="BE49" s="379"/>
      <c r="BF49" s="379"/>
      <c r="BG49" s="379"/>
      <c r="BH49" s="379"/>
      <c r="BI49" s="379"/>
      <c r="BJ49" s="379"/>
      <c r="BK49" s="379"/>
      <c r="BL49" s="379"/>
      <c r="BM49" s="379"/>
      <c r="BN49" s="379"/>
      <c r="BO49" s="379"/>
      <c r="BP49" s="379"/>
      <c r="BQ49" s="379"/>
      <c r="BR49" s="379"/>
      <c r="BS49" s="379"/>
      <c r="BT49" s="379"/>
      <c r="BU49" s="379"/>
      <c r="BV49" s="379"/>
      <c r="BW49" s="379"/>
      <c r="BX49" s="379"/>
      <c r="BY49" s="379"/>
      <c r="BZ49" s="379"/>
      <c r="CA49" s="379"/>
      <c r="CB49" s="379"/>
      <c r="CC49" s="379"/>
      <c r="CD49" s="379"/>
      <c r="CE49" s="379"/>
      <c r="CF49" s="379"/>
      <c r="CG49" s="379"/>
      <c r="CH49" s="379"/>
      <c r="CI49" s="379"/>
      <c r="CJ49" s="379"/>
      <c r="CK49" s="379"/>
      <c r="CL49" s="379"/>
      <c r="CM49" s="379"/>
      <c r="CN49" s="379"/>
      <c r="CO49" s="379"/>
      <c r="CP49" s="379"/>
      <c r="CQ49" s="379"/>
      <c r="CR49" s="379"/>
      <c r="CS49" s="379"/>
      <c r="CT49" s="379"/>
      <c r="CU49" s="379"/>
      <c r="CV49" s="379"/>
      <c r="CW49" s="379"/>
      <c r="CX49" s="379"/>
      <c r="CY49" s="379"/>
      <c r="CZ49" s="379"/>
      <c r="DA49" s="379"/>
      <c r="DB49" s="379"/>
      <c r="DC49" s="379"/>
      <c r="DD49" s="379"/>
      <c r="DE49" s="379"/>
      <c r="DF49" s="379"/>
      <c r="DG49" s="379"/>
      <c r="DH49" s="379"/>
      <c r="DI49" s="379"/>
    </row>
    <row r="50" spans="5:113">
      <c r="E50" s="377" t="s">
        <v>211</v>
      </c>
      <c r="F50" s="377"/>
      <c r="G50" s="377"/>
      <c r="H50" s="377"/>
      <c r="I50" s="377"/>
      <c r="J50" s="377"/>
      <c r="K50" s="377"/>
      <c r="L50" s="377"/>
      <c r="M50" s="377"/>
      <c r="N50" s="377"/>
      <c r="O50" s="377"/>
      <c r="P50" s="377"/>
      <c r="Q50" s="377"/>
      <c r="R50" s="377"/>
      <c r="S50" s="377"/>
      <c r="T50" s="377"/>
      <c r="U50" s="377"/>
      <c r="V50" s="377"/>
      <c r="W50" s="377"/>
      <c r="X50" s="377"/>
      <c r="Y50" s="377"/>
      <c r="Z50" s="377"/>
      <c r="AA50" s="377"/>
      <c r="AB50" s="377"/>
      <c r="AC50" s="377"/>
      <c r="AD50" s="377"/>
      <c r="AE50" s="377"/>
      <c r="AF50" s="377"/>
      <c r="AG50" s="377"/>
      <c r="AH50" s="377"/>
      <c r="AI50" s="377"/>
      <c r="AJ50" s="377"/>
      <c r="AK50" s="377"/>
      <c r="AL50" s="377"/>
      <c r="AM50" s="377"/>
      <c r="AN50" s="377"/>
      <c r="AO50" s="377"/>
      <c r="AP50" s="377"/>
      <c r="AQ50" s="377"/>
      <c r="AR50" s="377"/>
      <c r="AS50" s="377"/>
      <c r="AT50" s="377"/>
      <c r="AU50" s="377"/>
      <c r="AV50" s="377"/>
      <c r="AW50" s="377"/>
      <c r="AX50" s="377"/>
      <c r="AY50" s="377"/>
      <c r="AZ50" s="377"/>
      <c r="BA50" s="377"/>
      <c r="BB50" s="377"/>
      <c r="BC50" s="377"/>
      <c r="BD50" s="377"/>
      <c r="BE50" s="377"/>
      <c r="BF50" s="377"/>
      <c r="BG50" s="377"/>
      <c r="BH50" s="377"/>
      <c r="BI50" s="377"/>
      <c r="BJ50" s="377"/>
      <c r="BK50" s="377"/>
      <c r="BL50" s="377"/>
      <c r="BM50" s="377"/>
      <c r="BN50" s="377"/>
      <c r="BO50" s="377"/>
      <c r="BP50" s="377"/>
      <c r="BQ50" s="377"/>
      <c r="BR50" s="377"/>
      <c r="BS50" s="377"/>
      <c r="BT50" s="377"/>
      <c r="BU50" s="377"/>
      <c r="BV50" s="377"/>
      <c r="BW50" s="377"/>
      <c r="BX50" s="377"/>
      <c r="BY50" s="377"/>
      <c r="BZ50" s="377"/>
      <c r="CA50" s="377"/>
      <c r="CB50" s="377"/>
      <c r="CC50" s="377"/>
      <c r="CD50" s="377"/>
      <c r="CE50" s="377"/>
      <c r="CF50" s="377"/>
      <c r="CG50" s="377"/>
      <c r="CH50" s="377"/>
      <c r="CI50" s="377"/>
      <c r="CJ50" s="377"/>
      <c r="CK50" s="377"/>
      <c r="CL50" s="377"/>
      <c r="CM50" s="377"/>
      <c r="CN50" s="377"/>
      <c r="CO50" s="377"/>
      <c r="CP50" s="377"/>
      <c r="CQ50" s="377"/>
      <c r="CR50" s="377"/>
      <c r="CS50" s="377"/>
      <c r="CT50" s="377"/>
      <c r="CU50" s="377"/>
      <c r="CV50" s="377"/>
      <c r="CW50" s="377"/>
      <c r="CX50" s="377"/>
      <c r="CY50" s="377"/>
      <c r="CZ50" s="377"/>
      <c r="DA50" s="377"/>
      <c r="DB50" s="377"/>
      <c r="DC50" s="377"/>
      <c r="DD50" s="377"/>
      <c r="DE50" s="377"/>
      <c r="DF50" s="377"/>
      <c r="DG50" s="377"/>
      <c r="DH50" s="377"/>
      <c r="DI50" s="377"/>
    </row>
    <row r="51" spans="5:113">
      <c r="E51" s="377" t="s">
        <v>212</v>
      </c>
      <c r="F51" s="377"/>
      <c r="G51" s="377"/>
      <c r="H51" s="377"/>
      <c r="I51" s="377"/>
      <c r="J51" s="377"/>
      <c r="K51" s="377"/>
      <c r="L51" s="377"/>
      <c r="M51" s="377"/>
      <c r="N51" s="377"/>
      <c r="O51" s="377"/>
      <c r="P51" s="377"/>
      <c r="Q51" s="377"/>
      <c r="R51" s="377"/>
      <c r="S51" s="377"/>
      <c r="T51" s="377"/>
      <c r="U51" s="377"/>
      <c r="V51" s="377"/>
      <c r="W51" s="377"/>
      <c r="X51" s="377"/>
      <c r="Y51" s="377"/>
      <c r="Z51" s="377"/>
      <c r="AA51" s="377"/>
      <c r="AB51" s="377"/>
      <c r="AC51" s="377"/>
      <c r="AD51" s="377"/>
      <c r="AE51" s="377"/>
      <c r="AF51" s="377"/>
      <c r="AG51" s="377"/>
      <c r="AH51" s="377"/>
      <c r="AI51" s="377"/>
      <c r="AJ51" s="377"/>
      <c r="AK51" s="377"/>
      <c r="AL51" s="377"/>
      <c r="AM51" s="377"/>
      <c r="AN51" s="377"/>
      <c r="AO51" s="377"/>
      <c r="AP51" s="377"/>
      <c r="AQ51" s="377"/>
      <c r="AR51" s="377"/>
      <c r="AS51" s="377"/>
      <c r="AT51" s="377"/>
      <c r="AU51" s="377"/>
      <c r="AV51" s="377"/>
      <c r="AW51" s="377"/>
      <c r="AX51" s="377"/>
      <c r="AY51" s="377"/>
      <c r="AZ51" s="377"/>
      <c r="BA51" s="377"/>
      <c r="BB51" s="377"/>
      <c r="BC51" s="377"/>
      <c r="BD51" s="377"/>
      <c r="BE51" s="377"/>
      <c r="BF51" s="377"/>
      <c r="BG51" s="377"/>
      <c r="BH51" s="377"/>
      <c r="BI51" s="377"/>
      <c r="BJ51" s="377"/>
      <c r="BK51" s="377"/>
      <c r="BL51" s="377"/>
      <c r="BM51" s="377"/>
      <c r="BN51" s="377"/>
      <c r="BO51" s="377"/>
      <c r="BP51" s="377"/>
      <c r="BQ51" s="377"/>
      <c r="BR51" s="377"/>
      <c r="BS51" s="377"/>
      <c r="BT51" s="377"/>
      <c r="BU51" s="377"/>
      <c r="BV51" s="377"/>
      <c r="BW51" s="377"/>
      <c r="BX51" s="377"/>
      <c r="BY51" s="377"/>
      <c r="BZ51" s="377"/>
      <c r="CA51" s="377"/>
      <c r="CB51" s="377"/>
      <c r="CC51" s="377"/>
      <c r="CD51" s="377"/>
      <c r="CE51" s="377"/>
      <c r="CF51" s="377"/>
      <c r="CG51" s="377"/>
      <c r="CH51" s="377"/>
      <c r="CI51" s="377"/>
      <c r="CJ51" s="377"/>
      <c r="CK51" s="377"/>
      <c r="CL51" s="377"/>
      <c r="CM51" s="377"/>
      <c r="CN51" s="377"/>
      <c r="CO51" s="377"/>
      <c r="CP51" s="377"/>
      <c r="CQ51" s="377"/>
      <c r="CR51" s="377"/>
      <c r="CS51" s="377"/>
      <c r="CT51" s="377"/>
      <c r="CU51" s="377"/>
      <c r="CV51" s="377"/>
      <c r="CW51" s="377"/>
      <c r="CX51" s="377"/>
      <c r="CY51" s="377"/>
      <c r="CZ51" s="377"/>
      <c r="DA51" s="377"/>
      <c r="DB51" s="377"/>
      <c r="DC51" s="377"/>
      <c r="DD51" s="377"/>
      <c r="DE51" s="377"/>
      <c r="DF51" s="377"/>
      <c r="DG51" s="377"/>
      <c r="DH51" s="377"/>
      <c r="DI51" s="377"/>
    </row>
    <row r="52" spans="5:113">
      <c r="E52" s="377" t="s">
        <v>213</v>
      </c>
      <c r="F52" s="377"/>
      <c r="G52" s="377"/>
      <c r="H52" s="377"/>
      <c r="I52" s="377"/>
      <c r="J52" s="377"/>
      <c r="K52" s="377"/>
      <c r="L52" s="377"/>
      <c r="M52" s="377"/>
      <c r="N52" s="377"/>
      <c r="O52" s="377"/>
      <c r="P52" s="377"/>
      <c r="Q52" s="377"/>
      <c r="R52" s="377"/>
      <c r="S52" s="377"/>
      <c r="T52" s="377"/>
      <c r="U52" s="377"/>
      <c r="V52" s="377"/>
      <c r="W52" s="377"/>
      <c r="X52" s="377"/>
      <c r="Y52" s="377"/>
      <c r="Z52" s="377"/>
      <c r="AA52" s="377"/>
      <c r="AB52" s="377"/>
      <c r="AC52" s="377"/>
      <c r="AD52" s="377"/>
      <c r="AE52" s="377"/>
      <c r="AF52" s="377"/>
      <c r="AG52" s="377"/>
      <c r="AH52" s="377"/>
      <c r="AI52" s="377"/>
      <c r="AJ52" s="377"/>
      <c r="AK52" s="377"/>
      <c r="AL52" s="377"/>
      <c r="AM52" s="377"/>
      <c r="AN52" s="377"/>
      <c r="AO52" s="377"/>
      <c r="AP52" s="377"/>
      <c r="AQ52" s="377"/>
      <c r="AR52" s="377"/>
      <c r="AS52" s="377"/>
      <c r="AT52" s="377"/>
      <c r="AU52" s="377"/>
      <c r="AV52" s="377"/>
      <c r="AW52" s="377"/>
      <c r="AX52" s="377"/>
      <c r="AY52" s="377"/>
      <c r="AZ52" s="377"/>
      <c r="BA52" s="377"/>
      <c r="BB52" s="377"/>
      <c r="BC52" s="377"/>
      <c r="BD52" s="377"/>
      <c r="BE52" s="377"/>
      <c r="BF52" s="377"/>
      <c r="BG52" s="377"/>
      <c r="BH52" s="377"/>
      <c r="BI52" s="377"/>
      <c r="BJ52" s="377"/>
      <c r="BK52" s="377"/>
      <c r="BL52" s="377"/>
      <c r="BM52" s="377"/>
      <c r="BN52" s="377"/>
      <c r="BO52" s="377"/>
      <c r="BP52" s="377"/>
      <c r="BQ52" s="377"/>
      <c r="BR52" s="377"/>
      <c r="BS52" s="377"/>
      <c r="BT52" s="377"/>
      <c r="BU52" s="377"/>
      <c r="BV52" s="377"/>
      <c r="BW52" s="377"/>
      <c r="BX52" s="377"/>
      <c r="BY52" s="377"/>
      <c r="BZ52" s="377"/>
      <c r="CA52" s="377"/>
      <c r="CB52" s="377"/>
      <c r="CC52" s="377"/>
      <c r="CD52" s="377"/>
      <c r="CE52" s="377"/>
      <c r="CF52" s="377"/>
      <c r="CG52" s="377"/>
      <c r="CH52" s="377"/>
      <c r="CI52" s="377"/>
      <c r="CJ52" s="377"/>
      <c r="CK52" s="377"/>
      <c r="CL52" s="377"/>
      <c r="CM52" s="377"/>
      <c r="CN52" s="377"/>
      <c r="CO52" s="377"/>
      <c r="CP52" s="377"/>
      <c r="CQ52" s="377"/>
      <c r="CR52" s="377"/>
      <c r="CS52" s="377"/>
      <c r="CT52" s="377"/>
      <c r="CU52" s="377"/>
      <c r="CV52" s="377"/>
      <c r="CW52" s="377"/>
      <c r="CX52" s="377"/>
      <c r="CY52" s="377"/>
      <c r="CZ52" s="377"/>
      <c r="DA52" s="377"/>
      <c r="DB52" s="377"/>
      <c r="DC52" s="377"/>
      <c r="DD52" s="377"/>
      <c r="DE52" s="377"/>
      <c r="DF52" s="377"/>
      <c r="DG52" s="377"/>
      <c r="DH52" s="377"/>
      <c r="DI52" s="377"/>
    </row>
    <row r="53" spans="5:113">
      <c r="E53" s="377" t="s">
        <v>214</v>
      </c>
      <c r="F53" s="377"/>
      <c r="G53" s="377"/>
      <c r="H53" s="377"/>
      <c r="I53" s="377"/>
      <c r="J53" s="377"/>
      <c r="K53" s="377"/>
      <c r="L53" s="377"/>
      <c r="M53" s="377"/>
      <c r="N53" s="377"/>
      <c r="O53" s="377"/>
      <c r="P53" s="377"/>
      <c r="Q53" s="377"/>
      <c r="R53" s="377"/>
      <c r="S53" s="377"/>
      <c r="T53" s="377"/>
      <c r="U53" s="377"/>
      <c r="V53" s="377"/>
      <c r="W53" s="377"/>
      <c r="X53" s="377"/>
      <c r="Y53" s="377"/>
      <c r="Z53" s="377"/>
      <c r="AA53" s="377"/>
      <c r="AB53" s="377"/>
      <c r="AC53" s="377"/>
      <c r="AD53" s="377"/>
      <c r="AE53" s="377"/>
      <c r="AF53" s="377"/>
      <c r="AG53" s="377"/>
      <c r="AH53" s="377"/>
      <c r="AI53" s="377"/>
      <c r="AJ53" s="377"/>
      <c r="AK53" s="377"/>
      <c r="AL53" s="377"/>
      <c r="AM53" s="377"/>
      <c r="AN53" s="377"/>
      <c r="AO53" s="377"/>
      <c r="AP53" s="377"/>
      <c r="AQ53" s="377"/>
      <c r="AR53" s="377"/>
      <c r="AS53" s="377"/>
      <c r="AT53" s="377"/>
      <c r="AU53" s="377"/>
      <c r="AV53" s="377"/>
      <c r="AW53" s="377"/>
      <c r="AX53" s="377"/>
      <c r="AY53" s="377"/>
      <c r="AZ53" s="377"/>
      <c r="BA53" s="377"/>
      <c r="BB53" s="377"/>
      <c r="BC53" s="377"/>
      <c r="BD53" s="377"/>
      <c r="BE53" s="377"/>
      <c r="BF53" s="377"/>
      <c r="BG53" s="377"/>
      <c r="BH53" s="377"/>
      <c r="BI53" s="377"/>
      <c r="BJ53" s="377"/>
      <c r="BK53" s="377"/>
      <c r="BL53" s="377"/>
      <c r="BM53" s="377"/>
      <c r="BN53" s="377"/>
      <c r="BO53" s="377"/>
      <c r="BP53" s="377"/>
      <c r="BQ53" s="377"/>
      <c r="BR53" s="377"/>
      <c r="BS53" s="377"/>
      <c r="BT53" s="377"/>
      <c r="BU53" s="377"/>
      <c r="BV53" s="377"/>
      <c r="BW53" s="377"/>
      <c r="BX53" s="377"/>
      <c r="BY53" s="377"/>
      <c r="BZ53" s="377"/>
      <c r="CA53" s="377"/>
      <c r="CB53" s="377"/>
      <c r="CC53" s="377"/>
      <c r="CD53" s="377"/>
      <c r="CE53" s="377"/>
      <c r="CF53" s="377"/>
      <c r="CG53" s="377"/>
      <c r="CH53" s="377"/>
      <c r="CI53" s="377"/>
      <c r="CJ53" s="377"/>
      <c r="CK53" s="377"/>
      <c r="CL53" s="377"/>
      <c r="CM53" s="377"/>
      <c r="CN53" s="377"/>
      <c r="CO53" s="377"/>
      <c r="CP53" s="377"/>
      <c r="CQ53" s="377"/>
      <c r="CR53" s="377"/>
      <c r="CS53" s="377"/>
      <c r="CT53" s="377"/>
      <c r="CU53" s="377"/>
      <c r="CV53" s="377"/>
      <c r="CW53" s="377"/>
      <c r="CX53" s="377"/>
      <c r="CY53" s="377"/>
      <c r="CZ53" s="377"/>
      <c r="DA53" s="377"/>
      <c r="DB53" s="377"/>
      <c r="DC53" s="377"/>
      <c r="DD53" s="377"/>
      <c r="DE53" s="377"/>
      <c r="DF53" s="377"/>
      <c r="DG53" s="377"/>
      <c r="DH53" s="377"/>
      <c r="DI53" s="377"/>
    </row>
    <row r="54" spans="5:113"/>
    <row r="55" spans="5:113"/>
    <row r="56" spans="5:113"/>
  </sheetData>
  <sheetProtection algorithmName="SHA-512" hashValue="w/C7XUOPu16jDxfjDVM5FGxlbvorvi9VBJ1mtjo9vxC2maxtLdB5QOH44OPHgE+cZRaE9PGUQ7Y9MQxwTCV2zA==" saltValue="OeHpmLxTlITi8MO6lMchX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cols>
    <col min="1" max="1" width="1.6328125" style="208" customWidth="1"/>
    <col min="2" max="2" width="2.36328125" style="208" customWidth="1"/>
    <col min="3" max="16" width="2.6328125" style="208" customWidth="1"/>
    <col min="17" max="17" width="2.36328125" style="208" customWidth="1"/>
    <col min="18" max="95" width="1.6328125" style="208" customWidth="1"/>
    <col min="96" max="133" width="1.6328125" style="220" customWidth="1"/>
    <col min="134" max="143" width="1.6328125" style="208" customWidth="1"/>
    <col min="144" max="16384" width="0" style="208" hidden="1"/>
  </cols>
  <sheetData>
    <row r="1" spans="2:143" ht="22.5" customHeight="1" thickBot="1">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30" t="s">
        <v>215</v>
      </c>
      <c r="DI1" s="731"/>
      <c r="DJ1" s="731"/>
      <c r="DK1" s="731"/>
      <c r="DL1" s="731"/>
      <c r="DM1" s="731"/>
      <c r="DN1" s="732"/>
      <c r="DO1" s="208"/>
      <c r="DP1" s="730" t="s">
        <v>216</v>
      </c>
      <c r="DQ1" s="731"/>
      <c r="DR1" s="731"/>
      <c r="DS1" s="731"/>
      <c r="DT1" s="731"/>
      <c r="DU1" s="731"/>
      <c r="DV1" s="731"/>
      <c r="DW1" s="731"/>
      <c r="DX1" s="731"/>
      <c r="DY1" s="731"/>
      <c r="DZ1" s="731"/>
      <c r="EA1" s="731"/>
      <c r="EB1" s="731"/>
      <c r="EC1" s="732"/>
      <c r="ED1" s="207"/>
      <c r="EE1" s="207"/>
      <c r="EF1" s="207"/>
      <c r="EG1" s="207"/>
      <c r="EH1" s="207"/>
      <c r="EI1" s="207"/>
      <c r="EJ1" s="207"/>
      <c r="EK1" s="207"/>
      <c r="EL1" s="207"/>
      <c r="EM1" s="207"/>
    </row>
    <row r="2" spans="2:143" ht="22.5" customHeight="1">
      <c r="B2" s="209" t="s">
        <v>217</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c r="B3" s="686" t="s">
        <v>218</v>
      </c>
      <c r="C3" s="687"/>
      <c r="D3" s="687"/>
      <c r="E3" s="687"/>
      <c r="F3" s="687"/>
      <c r="G3" s="687"/>
      <c r="H3" s="687"/>
      <c r="I3" s="687"/>
      <c r="J3" s="687"/>
      <c r="K3" s="687"/>
      <c r="L3" s="687"/>
      <c r="M3" s="687"/>
      <c r="N3" s="687"/>
      <c r="O3" s="687"/>
      <c r="P3" s="687"/>
      <c r="Q3" s="687"/>
      <c r="R3" s="687"/>
      <c r="S3" s="687"/>
      <c r="T3" s="687"/>
      <c r="U3" s="687"/>
      <c r="V3" s="687"/>
      <c r="W3" s="687"/>
      <c r="X3" s="687"/>
      <c r="Y3" s="687"/>
      <c r="Z3" s="687"/>
      <c r="AA3" s="687"/>
      <c r="AB3" s="687"/>
      <c r="AC3" s="687"/>
      <c r="AD3" s="687"/>
      <c r="AE3" s="687"/>
      <c r="AF3" s="687"/>
      <c r="AG3" s="687"/>
      <c r="AH3" s="687"/>
      <c r="AI3" s="687"/>
      <c r="AJ3" s="687"/>
      <c r="AK3" s="687"/>
      <c r="AL3" s="687"/>
      <c r="AM3" s="687"/>
      <c r="AN3" s="687"/>
      <c r="AO3" s="687"/>
      <c r="AP3" s="686" t="s">
        <v>219</v>
      </c>
      <c r="AQ3" s="687"/>
      <c r="AR3" s="687"/>
      <c r="AS3" s="687"/>
      <c r="AT3" s="687"/>
      <c r="AU3" s="687"/>
      <c r="AV3" s="687"/>
      <c r="AW3" s="687"/>
      <c r="AX3" s="687"/>
      <c r="AY3" s="687"/>
      <c r="AZ3" s="687"/>
      <c r="BA3" s="687"/>
      <c r="BB3" s="687"/>
      <c r="BC3" s="687"/>
      <c r="BD3" s="687"/>
      <c r="BE3" s="687"/>
      <c r="BF3" s="687"/>
      <c r="BG3" s="687"/>
      <c r="BH3" s="687"/>
      <c r="BI3" s="687"/>
      <c r="BJ3" s="687"/>
      <c r="BK3" s="687"/>
      <c r="BL3" s="687"/>
      <c r="BM3" s="687"/>
      <c r="BN3" s="687"/>
      <c r="BO3" s="687"/>
      <c r="BP3" s="687"/>
      <c r="BQ3" s="687"/>
      <c r="BR3" s="687"/>
      <c r="BS3" s="687"/>
      <c r="BT3" s="687"/>
      <c r="BU3" s="687"/>
      <c r="BV3" s="687"/>
      <c r="BW3" s="687"/>
      <c r="BX3" s="687"/>
      <c r="BY3" s="687"/>
      <c r="BZ3" s="687"/>
      <c r="CA3" s="687"/>
      <c r="CB3" s="688"/>
      <c r="CD3" s="686" t="s">
        <v>220</v>
      </c>
      <c r="CE3" s="687"/>
      <c r="CF3" s="687"/>
      <c r="CG3" s="687"/>
      <c r="CH3" s="687"/>
      <c r="CI3" s="687"/>
      <c r="CJ3" s="687"/>
      <c r="CK3" s="687"/>
      <c r="CL3" s="687"/>
      <c r="CM3" s="687"/>
      <c r="CN3" s="687"/>
      <c r="CO3" s="687"/>
      <c r="CP3" s="687"/>
      <c r="CQ3" s="687"/>
      <c r="CR3" s="687"/>
      <c r="CS3" s="687"/>
      <c r="CT3" s="687"/>
      <c r="CU3" s="687"/>
      <c r="CV3" s="687"/>
      <c r="CW3" s="687"/>
      <c r="CX3" s="687"/>
      <c r="CY3" s="687"/>
      <c r="CZ3" s="687"/>
      <c r="DA3" s="687"/>
      <c r="DB3" s="687"/>
      <c r="DC3" s="687"/>
      <c r="DD3" s="687"/>
      <c r="DE3" s="687"/>
      <c r="DF3" s="687"/>
      <c r="DG3" s="687"/>
      <c r="DH3" s="687"/>
      <c r="DI3" s="687"/>
      <c r="DJ3" s="687"/>
      <c r="DK3" s="687"/>
      <c r="DL3" s="687"/>
      <c r="DM3" s="687"/>
      <c r="DN3" s="687"/>
      <c r="DO3" s="687"/>
      <c r="DP3" s="687"/>
      <c r="DQ3" s="687"/>
      <c r="DR3" s="687"/>
      <c r="DS3" s="687"/>
      <c r="DT3" s="687"/>
      <c r="DU3" s="687"/>
      <c r="DV3" s="687"/>
      <c r="DW3" s="687"/>
      <c r="DX3" s="687"/>
      <c r="DY3" s="687"/>
      <c r="DZ3" s="687"/>
      <c r="EA3" s="687"/>
      <c r="EB3" s="687"/>
      <c r="EC3" s="688"/>
    </row>
    <row r="4" spans="2:143" ht="11.25" customHeight="1">
      <c r="B4" s="686" t="s">
        <v>1</v>
      </c>
      <c r="C4" s="687"/>
      <c r="D4" s="687"/>
      <c r="E4" s="687"/>
      <c r="F4" s="687"/>
      <c r="G4" s="687"/>
      <c r="H4" s="687"/>
      <c r="I4" s="687"/>
      <c r="J4" s="687"/>
      <c r="K4" s="687"/>
      <c r="L4" s="687"/>
      <c r="M4" s="687"/>
      <c r="N4" s="687"/>
      <c r="O4" s="687"/>
      <c r="P4" s="687"/>
      <c r="Q4" s="688"/>
      <c r="R4" s="686" t="s">
        <v>221</v>
      </c>
      <c r="S4" s="687"/>
      <c r="T4" s="687"/>
      <c r="U4" s="687"/>
      <c r="V4" s="687"/>
      <c r="W4" s="687"/>
      <c r="X4" s="687"/>
      <c r="Y4" s="688"/>
      <c r="Z4" s="686" t="s">
        <v>222</v>
      </c>
      <c r="AA4" s="687"/>
      <c r="AB4" s="687"/>
      <c r="AC4" s="688"/>
      <c r="AD4" s="686" t="s">
        <v>223</v>
      </c>
      <c r="AE4" s="687"/>
      <c r="AF4" s="687"/>
      <c r="AG4" s="687"/>
      <c r="AH4" s="687"/>
      <c r="AI4" s="687"/>
      <c r="AJ4" s="687"/>
      <c r="AK4" s="688"/>
      <c r="AL4" s="686" t="s">
        <v>222</v>
      </c>
      <c r="AM4" s="687"/>
      <c r="AN4" s="687"/>
      <c r="AO4" s="688"/>
      <c r="AP4" s="733" t="s">
        <v>224</v>
      </c>
      <c r="AQ4" s="733"/>
      <c r="AR4" s="733"/>
      <c r="AS4" s="733"/>
      <c r="AT4" s="733"/>
      <c r="AU4" s="733"/>
      <c r="AV4" s="733"/>
      <c r="AW4" s="733"/>
      <c r="AX4" s="733"/>
      <c r="AY4" s="733"/>
      <c r="AZ4" s="733"/>
      <c r="BA4" s="733"/>
      <c r="BB4" s="733"/>
      <c r="BC4" s="733"/>
      <c r="BD4" s="733"/>
      <c r="BE4" s="733"/>
      <c r="BF4" s="733"/>
      <c r="BG4" s="733" t="s">
        <v>225</v>
      </c>
      <c r="BH4" s="733"/>
      <c r="BI4" s="733"/>
      <c r="BJ4" s="733"/>
      <c r="BK4" s="733"/>
      <c r="BL4" s="733"/>
      <c r="BM4" s="733"/>
      <c r="BN4" s="733"/>
      <c r="BO4" s="733" t="s">
        <v>222</v>
      </c>
      <c r="BP4" s="733"/>
      <c r="BQ4" s="733"/>
      <c r="BR4" s="733"/>
      <c r="BS4" s="733" t="s">
        <v>226</v>
      </c>
      <c r="BT4" s="733"/>
      <c r="BU4" s="733"/>
      <c r="BV4" s="733"/>
      <c r="BW4" s="733"/>
      <c r="BX4" s="733"/>
      <c r="BY4" s="733"/>
      <c r="BZ4" s="733"/>
      <c r="CA4" s="733"/>
      <c r="CB4" s="733"/>
      <c r="CD4" s="686" t="s">
        <v>227</v>
      </c>
      <c r="CE4" s="687"/>
      <c r="CF4" s="687"/>
      <c r="CG4" s="687"/>
      <c r="CH4" s="687"/>
      <c r="CI4" s="687"/>
      <c r="CJ4" s="687"/>
      <c r="CK4" s="687"/>
      <c r="CL4" s="687"/>
      <c r="CM4" s="687"/>
      <c r="CN4" s="687"/>
      <c r="CO4" s="687"/>
      <c r="CP4" s="687"/>
      <c r="CQ4" s="687"/>
      <c r="CR4" s="687"/>
      <c r="CS4" s="687"/>
      <c r="CT4" s="687"/>
      <c r="CU4" s="687"/>
      <c r="CV4" s="687"/>
      <c r="CW4" s="687"/>
      <c r="CX4" s="687"/>
      <c r="CY4" s="687"/>
      <c r="CZ4" s="687"/>
      <c r="DA4" s="687"/>
      <c r="DB4" s="687"/>
      <c r="DC4" s="687"/>
      <c r="DD4" s="687"/>
      <c r="DE4" s="687"/>
      <c r="DF4" s="687"/>
      <c r="DG4" s="687"/>
      <c r="DH4" s="687"/>
      <c r="DI4" s="687"/>
      <c r="DJ4" s="687"/>
      <c r="DK4" s="687"/>
      <c r="DL4" s="687"/>
      <c r="DM4" s="687"/>
      <c r="DN4" s="687"/>
      <c r="DO4" s="687"/>
      <c r="DP4" s="687"/>
      <c r="DQ4" s="687"/>
      <c r="DR4" s="687"/>
      <c r="DS4" s="687"/>
      <c r="DT4" s="687"/>
      <c r="DU4" s="687"/>
      <c r="DV4" s="687"/>
      <c r="DW4" s="687"/>
      <c r="DX4" s="687"/>
      <c r="DY4" s="687"/>
      <c r="DZ4" s="687"/>
      <c r="EA4" s="687"/>
      <c r="EB4" s="687"/>
      <c r="EC4" s="688"/>
    </row>
    <row r="5" spans="2:143" ht="11.25" customHeight="1">
      <c r="B5" s="692" t="s">
        <v>228</v>
      </c>
      <c r="C5" s="693"/>
      <c r="D5" s="693"/>
      <c r="E5" s="693"/>
      <c r="F5" s="693"/>
      <c r="G5" s="693"/>
      <c r="H5" s="693"/>
      <c r="I5" s="693"/>
      <c r="J5" s="693"/>
      <c r="K5" s="693"/>
      <c r="L5" s="693"/>
      <c r="M5" s="693"/>
      <c r="N5" s="693"/>
      <c r="O5" s="693"/>
      <c r="P5" s="693"/>
      <c r="Q5" s="694"/>
      <c r="R5" s="689">
        <v>3529270</v>
      </c>
      <c r="S5" s="690"/>
      <c r="T5" s="690"/>
      <c r="U5" s="690"/>
      <c r="V5" s="690"/>
      <c r="W5" s="690"/>
      <c r="X5" s="690"/>
      <c r="Y5" s="715"/>
      <c r="Z5" s="728">
        <v>30.8</v>
      </c>
      <c r="AA5" s="728"/>
      <c r="AB5" s="728"/>
      <c r="AC5" s="728"/>
      <c r="AD5" s="729">
        <v>3418911</v>
      </c>
      <c r="AE5" s="729"/>
      <c r="AF5" s="729"/>
      <c r="AG5" s="729"/>
      <c r="AH5" s="729"/>
      <c r="AI5" s="729"/>
      <c r="AJ5" s="729"/>
      <c r="AK5" s="729"/>
      <c r="AL5" s="716">
        <v>47.6</v>
      </c>
      <c r="AM5" s="698"/>
      <c r="AN5" s="698"/>
      <c r="AO5" s="717"/>
      <c r="AP5" s="692" t="s">
        <v>229</v>
      </c>
      <c r="AQ5" s="693"/>
      <c r="AR5" s="693"/>
      <c r="AS5" s="693"/>
      <c r="AT5" s="693"/>
      <c r="AU5" s="693"/>
      <c r="AV5" s="693"/>
      <c r="AW5" s="693"/>
      <c r="AX5" s="693"/>
      <c r="AY5" s="693"/>
      <c r="AZ5" s="693"/>
      <c r="BA5" s="693"/>
      <c r="BB5" s="693"/>
      <c r="BC5" s="693"/>
      <c r="BD5" s="693"/>
      <c r="BE5" s="693"/>
      <c r="BF5" s="694"/>
      <c r="BG5" s="634">
        <v>3418911</v>
      </c>
      <c r="BH5" s="635"/>
      <c r="BI5" s="635"/>
      <c r="BJ5" s="635"/>
      <c r="BK5" s="635"/>
      <c r="BL5" s="635"/>
      <c r="BM5" s="635"/>
      <c r="BN5" s="636"/>
      <c r="BO5" s="672">
        <v>96.9</v>
      </c>
      <c r="BP5" s="672"/>
      <c r="BQ5" s="672"/>
      <c r="BR5" s="672"/>
      <c r="BS5" s="673" t="s">
        <v>129</v>
      </c>
      <c r="BT5" s="673"/>
      <c r="BU5" s="673"/>
      <c r="BV5" s="673"/>
      <c r="BW5" s="673"/>
      <c r="BX5" s="673"/>
      <c r="BY5" s="673"/>
      <c r="BZ5" s="673"/>
      <c r="CA5" s="673"/>
      <c r="CB5" s="711"/>
      <c r="CD5" s="686" t="s">
        <v>224</v>
      </c>
      <c r="CE5" s="687"/>
      <c r="CF5" s="687"/>
      <c r="CG5" s="687"/>
      <c r="CH5" s="687"/>
      <c r="CI5" s="687"/>
      <c r="CJ5" s="687"/>
      <c r="CK5" s="687"/>
      <c r="CL5" s="687"/>
      <c r="CM5" s="687"/>
      <c r="CN5" s="687"/>
      <c r="CO5" s="687"/>
      <c r="CP5" s="687"/>
      <c r="CQ5" s="688"/>
      <c r="CR5" s="686" t="s">
        <v>230</v>
      </c>
      <c r="CS5" s="687"/>
      <c r="CT5" s="687"/>
      <c r="CU5" s="687"/>
      <c r="CV5" s="687"/>
      <c r="CW5" s="687"/>
      <c r="CX5" s="687"/>
      <c r="CY5" s="688"/>
      <c r="CZ5" s="686" t="s">
        <v>222</v>
      </c>
      <c r="DA5" s="687"/>
      <c r="DB5" s="687"/>
      <c r="DC5" s="688"/>
      <c r="DD5" s="686" t="s">
        <v>231</v>
      </c>
      <c r="DE5" s="687"/>
      <c r="DF5" s="687"/>
      <c r="DG5" s="687"/>
      <c r="DH5" s="687"/>
      <c r="DI5" s="687"/>
      <c r="DJ5" s="687"/>
      <c r="DK5" s="687"/>
      <c r="DL5" s="687"/>
      <c r="DM5" s="687"/>
      <c r="DN5" s="687"/>
      <c r="DO5" s="687"/>
      <c r="DP5" s="688"/>
      <c r="DQ5" s="686" t="s">
        <v>232</v>
      </c>
      <c r="DR5" s="687"/>
      <c r="DS5" s="687"/>
      <c r="DT5" s="687"/>
      <c r="DU5" s="687"/>
      <c r="DV5" s="687"/>
      <c r="DW5" s="687"/>
      <c r="DX5" s="687"/>
      <c r="DY5" s="687"/>
      <c r="DZ5" s="687"/>
      <c r="EA5" s="687"/>
      <c r="EB5" s="687"/>
      <c r="EC5" s="688"/>
    </row>
    <row r="6" spans="2:143" ht="11.25" customHeight="1">
      <c r="B6" s="631" t="s">
        <v>233</v>
      </c>
      <c r="C6" s="632"/>
      <c r="D6" s="632"/>
      <c r="E6" s="632"/>
      <c r="F6" s="632"/>
      <c r="G6" s="632"/>
      <c r="H6" s="632"/>
      <c r="I6" s="632"/>
      <c r="J6" s="632"/>
      <c r="K6" s="632"/>
      <c r="L6" s="632"/>
      <c r="M6" s="632"/>
      <c r="N6" s="632"/>
      <c r="O6" s="632"/>
      <c r="P6" s="632"/>
      <c r="Q6" s="633"/>
      <c r="R6" s="634">
        <v>102163</v>
      </c>
      <c r="S6" s="635"/>
      <c r="T6" s="635"/>
      <c r="U6" s="635"/>
      <c r="V6" s="635"/>
      <c r="W6" s="635"/>
      <c r="X6" s="635"/>
      <c r="Y6" s="636"/>
      <c r="Z6" s="672">
        <v>0.9</v>
      </c>
      <c r="AA6" s="672"/>
      <c r="AB6" s="672"/>
      <c r="AC6" s="672"/>
      <c r="AD6" s="673">
        <v>102163</v>
      </c>
      <c r="AE6" s="673"/>
      <c r="AF6" s="673"/>
      <c r="AG6" s="673"/>
      <c r="AH6" s="673"/>
      <c r="AI6" s="673"/>
      <c r="AJ6" s="673"/>
      <c r="AK6" s="673"/>
      <c r="AL6" s="637">
        <v>1.4</v>
      </c>
      <c r="AM6" s="638"/>
      <c r="AN6" s="638"/>
      <c r="AO6" s="674"/>
      <c r="AP6" s="631" t="s">
        <v>234</v>
      </c>
      <c r="AQ6" s="632"/>
      <c r="AR6" s="632"/>
      <c r="AS6" s="632"/>
      <c r="AT6" s="632"/>
      <c r="AU6" s="632"/>
      <c r="AV6" s="632"/>
      <c r="AW6" s="632"/>
      <c r="AX6" s="632"/>
      <c r="AY6" s="632"/>
      <c r="AZ6" s="632"/>
      <c r="BA6" s="632"/>
      <c r="BB6" s="632"/>
      <c r="BC6" s="632"/>
      <c r="BD6" s="632"/>
      <c r="BE6" s="632"/>
      <c r="BF6" s="633"/>
      <c r="BG6" s="634">
        <v>3418911</v>
      </c>
      <c r="BH6" s="635"/>
      <c r="BI6" s="635"/>
      <c r="BJ6" s="635"/>
      <c r="BK6" s="635"/>
      <c r="BL6" s="635"/>
      <c r="BM6" s="635"/>
      <c r="BN6" s="636"/>
      <c r="BO6" s="672">
        <v>96.9</v>
      </c>
      <c r="BP6" s="672"/>
      <c r="BQ6" s="672"/>
      <c r="BR6" s="672"/>
      <c r="BS6" s="673" t="s">
        <v>129</v>
      </c>
      <c r="BT6" s="673"/>
      <c r="BU6" s="673"/>
      <c r="BV6" s="673"/>
      <c r="BW6" s="673"/>
      <c r="BX6" s="673"/>
      <c r="BY6" s="673"/>
      <c r="BZ6" s="673"/>
      <c r="CA6" s="673"/>
      <c r="CB6" s="711"/>
      <c r="CD6" s="692" t="s">
        <v>235</v>
      </c>
      <c r="CE6" s="693"/>
      <c r="CF6" s="693"/>
      <c r="CG6" s="693"/>
      <c r="CH6" s="693"/>
      <c r="CI6" s="693"/>
      <c r="CJ6" s="693"/>
      <c r="CK6" s="693"/>
      <c r="CL6" s="693"/>
      <c r="CM6" s="693"/>
      <c r="CN6" s="693"/>
      <c r="CO6" s="693"/>
      <c r="CP6" s="693"/>
      <c r="CQ6" s="694"/>
      <c r="CR6" s="634">
        <v>104070</v>
      </c>
      <c r="CS6" s="635"/>
      <c r="CT6" s="635"/>
      <c r="CU6" s="635"/>
      <c r="CV6" s="635"/>
      <c r="CW6" s="635"/>
      <c r="CX6" s="635"/>
      <c r="CY6" s="636"/>
      <c r="CZ6" s="716">
        <v>0.9</v>
      </c>
      <c r="DA6" s="698"/>
      <c r="DB6" s="698"/>
      <c r="DC6" s="718"/>
      <c r="DD6" s="640" t="s">
        <v>129</v>
      </c>
      <c r="DE6" s="635"/>
      <c r="DF6" s="635"/>
      <c r="DG6" s="635"/>
      <c r="DH6" s="635"/>
      <c r="DI6" s="635"/>
      <c r="DJ6" s="635"/>
      <c r="DK6" s="635"/>
      <c r="DL6" s="635"/>
      <c r="DM6" s="635"/>
      <c r="DN6" s="635"/>
      <c r="DO6" s="635"/>
      <c r="DP6" s="636"/>
      <c r="DQ6" s="640">
        <v>104070</v>
      </c>
      <c r="DR6" s="635"/>
      <c r="DS6" s="635"/>
      <c r="DT6" s="635"/>
      <c r="DU6" s="635"/>
      <c r="DV6" s="635"/>
      <c r="DW6" s="635"/>
      <c r="DX6" s="635"/>
      <c r="DY6" s="635"/>
      <c r="DZ6" s="635"/>
      <c r="EA6" s="635"/>
      <c r="EB6" s="635"/>
      <c r="EC6" s="671"/>
    </row>
    <row r="7" spans="2:143" ht="11.25" customHeight="1">
      <c r="B7" s="631" t="s">
        <v>236</v>
      </c>
      <c r="C7" s="632"/>
      <c r="D7" s="632"/>
      <c r="E7" s="632"/>
      <c r="F7" s="632"/>
      <c r="G7" s="632"/>
      <c r="H7" s="632"/>
      <c r="I7" s="632"/>
      <c r="J7" s="632"/>
      <c r="K7" s="632"/>
      <c r="L7" s="632"/>
      <c r="M7" s="632"/>
      <c r="N7" s="632"/>
      <c r="O7" s="632"/>
      <c r="P7" s="632"/>
      <c r="Q7" s="633"/>
      <c r="R7" s="634">
        <v>1537</v>
      </c>
      <c r="S7" s="635"/>
      <c r="T7" s="635"/>
      <c r="U7" s="635"/>
      <c r="V7" s="635"/>
      <c r="W7" s="635"/>
      <c r="X7" s="635"/>
      <c r="Y7" s="636"/>
      <c r="Z7" s="672">
        <v>0</v>
      </c>
      <c r="AA7" s="672"/>
      <c r="AB7" s="672"/>
      <c r="AC7" s="672"/>
      <c r="AD7" s="673">
        <v>1537</v>
      </c>
      <c r="AE7" s="673"/>
      <c r="AF7" s="673"/>
      <c r="AG7" s="673"/>
      <c r="AH7" s="673"/>
      <c r="AI7" s="673"/>
      <c r="AJ7" s="673"/>
      <c r="AK7" s="673"/>
      <c r="AL7" s="637">
        <v>0</v>
      </c>
      <c r="AM7" s="638"/>
      <c r="AN7" s="638"/>
      <c r="AO7" s="674"/>
      <c r="AP7" s="631" t="s">
        <v>237</v>
      </c>
      <c r="AQ7" s="632"/>
      <c r="AR7" s="632"/>
      <c r="AS7" s="632"/>
      <c r="AT7" s="632"/>
      <c r="AU7" s="632"/>
      <c r="AV7" s="632"/>
      <c r="AW7" s="632"/>
      <c r="AX7" s="632"/>
      <c r="AY7" s="632"/>
      <c r="AZ7" s="632"/>
      <c r="BA7" s="632"/>
      <c r="BB7" s="632"/>
      <c r="BC7" s="632"/>
      <c r="BD7" s="632"/>
      <c r="BE7" s="632"/>
      <c r="BF7" s="633"/>
      <c r="BG7" s="634">
        <v>1695390</v>
      </c>
      <c r="BH7" s="635"/>
      <c r="BI7" s="635"/>
      <c r="BJ7" s="635"/>
      <c r="BK7" s="635"/>
      <c r="BL7" s="635"/>
      <c r="BM7" s="635"/>
      <c r="BN7" s="636"/>
      <c r="BO7" s="672">
        <v>48</v>
      </c>
      <c r="BP7" s="672"/>
      <c r="BQ7" s="672"/>
      <c r="BR7" s="672"/>
      <c r="BS7" s="673" t="s">
        <v>129</v>
      </c>
      <c r="BT7" s="673"/>
      <c r="BU7" s="673"/>
      <c r="BV7" s="673"/>
      <c r="BW7" s="673"/>
      <c r="BX7" s="673"/>
      <c r="BY7" s="673"/>
      <c r="BZ7" s="673"/>
      <c r="CA7" s="673"/>
      <c r="CB7" s="711"/>
      <c r="CD7" s="631" t="s">
        <v>238</v>
      </c>
      <c r="CE7" s="632"/>
      <c r="CF7" s="632"/>
      <c r="CG7" s="632"/>
      <c r="CH7" s="632"/>
      <c r="CI7" s="632"/>
      <c r="CJ7" s="632"/>
      <c r="CK7" s="632"/>
      <c r="CL7" s="632"/>
      <c r="CM7" s="632"/>
      <c r="CN7" s="632"/>
      <c r="CO7" s="632"/>
      <c r="CP7" s="632"/>
      <c r="CQ7" s="633"/>
      <c r="CR7" s="634">
        <v>1810744</v>
      </c>
      <c r="CS7" s="635"/>
      <c r="CT7" s="635"/>
      <c r="CU7" s="635"/>
      <c r="CV7" s="635"/>
      <c r="CW7" s="635"/>
      <c r="CX7" s="635"/>
      <c r="CY7" s="636"/>
      <c r="CZ7" s="672">
        <v>16.5</v>
      </c>
      <c r="DA7" s="672"/>
      <c r="DB7" s="672"/>
      <c r="DC7" s="672"/>
      <c r="DD7" s="640">
        <v>23743</v>
      </c>
      <c r="DE7" s="635"/>
      <c r="DF7" s="635"/>
      <c r="DG7" s="635"/>
      <c r="DH7" s="635"/>
      <c r="DI7" s="635"/>
      <c r="DJ7" s="635"/>
      <c r="DK7" s="635"/>
      <c r="DL7" s="635"/>
      <c r="DM7" s="635"/>
      <c r="DN7" s="635"/>
      <c r="DO7" s="635"/>
      <c r="DP7" s="636"/>
      <c r="DQ7" s="640">
        <v>1629073</v>
      </c>
      <c r="DR7" s="635"/>
      <c r="DS7" s="635"/>
      <c r="DT7" s="635"/>
      <c r="DU7" s="635"/>
      <c r="DV7" s="635"/>
      <c r="DW7" s="635"/>
      <c r="DX7" s="635"/>
      <c r="DY7" s="635"/>
      <c r="DZ7" s="635"/>
      <c r="EA7" s="635"/>
      <c r="EB7" s="635"/>
      <c r="EC7" s="671"/>
    </row>
    <row r="8" spans="2:143" ht="11.25" customHeight="1">
      <c r="B8" s="631" t="s">
        <v>239</v>
      </c>
      <c r="C8" s="632"/>
      <c r="D8" s="632"/>
      <c r="E8" s="632"/>
      <c r="F8" s="632"/>
      <c r="G8" s="632"/>
      <c r="H8" s="632"/>
      <c r="I8" s="632"/>
      <c r="J8" s="632"/>
      <c r="K8" s="632"/>
      <c r="L8" s="632"/>
      <c r="M8" s="632"/>
      <c r="N8" s="632"/>
      <c r="O8" s="632"/>
      <c r="P8" s="632"/>
      <c r="Q8" s="633"/>
      <c r="R8" s="634">
        <v>22128</v>
      </c>
      <c r="S8" s="635"/>
      <c r="T8" s="635"/>
      <c r="U8" s="635"/>
      <c r="V8" s="635"/>
      <c r="W8" s="635"/>
      <c r="X8" s="635"/>
      <c r="Y8" s="636"/>
      <c r="Z8" s="672">
        <v>0.2</v>
      </c>
      <c r="AA8" s="672"/>
      <c r="AB8" s="672"/>
      <c r="AC8" s="672"/>
      <c r="AD8" s="673">
        <v>22128</v>
      </c>
      <c r="AE8" s="673"/>
      <c r="AF8" s="673"/>
      <c r="AG8" s="673"/>
      <c r="AH8" s="673"/>
      <c r="AI8" s="673"/>
      <c r="AJ8" s="673"/>
      <c r="AK8" s="673"/>
      <c r="AL8" s="637">
        <v>0.3</v>
      </c>
      <c r="AM8" s="638"/>
      <c r="AN8" s="638"/>
      <c r="AO8" s="674"/>
      <c r="AP8" s="631" t="s">
        <v>240</v>
      </c>
      <c r="AQ8" s="632"/>
      <c r="AR8" s="632"/>
      <c r="AS8" s="632"/>
      <c r="AT8" s="632"/>
      <c r="AU8" s="632"/>
      <c r="AV8" s="632"/>
      <c r="AW8" s="632"/>
      <c r="AX8" s="632"/>
      <c r="AY8" s="632"/>
      <c r="AZ8" s="632"/>
      <c r="BA8" s="632"/>
      <c r="BB8" s="632"/>
      <c r="BC8" s="632"/>
      <c r="BD8" s="632"/>
      <c r="BE8" s="632"/>
      <c r="BF8" s="633"/>
      <c r="BG8" s="634">
        <v>59020</v>
      </c>
      <c r="BH8" s="635"/>
      <c r="BI8" s="635"/>
      <c r="BJ8" s="635"/>
      <c r="BK8" s="635"/>
      <c r="BL8" s="635"/>
      <c r="BM8" s="635"/>
      <c r="BN8" s="636"/>
      <c r="BO8" s="672">
        <v>1.7</v>
      </c>
      <c r="BP8" s="672"/>
      <c r="BQ8" s="672"/>
      <c r="BR8" s="672"/>
      <c r="BS8" s="673" t="s">
        <v>129</v>
      </c>
      <c r="BT8" s="673"/>
      <c r="BU8" s="673"/>
      <c r="BV8" s="673"/>
      <c r="BW8" s="673"/>
      <c r="BX8" s="673"/>
      <c r="BY8" s="673"/>
      <c r="BZ8" s="673"/>
      <c r="CA8" s="673"/>
      <c r="CB8" s="711"/>
      <c r="CD8" s="631" t="s">
        <v>241</v>
      </c>
      <c r="CE8" s="632"/>
      <c r="CF8" s="632"/>
      <c r="CG8" s="632"/>
      <c r="CH8" s="632"/>
      <c r="CI8" s="632"/>
      <c r="CJ8" s="632"/>
      <c r="CK8" s="632"/>
      <c r="CL8" s="632"/>
      <c r="CM8" s="632"/>
      <c r="CN8" s="632"/>
      <c r="CO8" s="632"/>
      <c r="CP8" s="632"/>
      <c r="CQ8" s="633"/>
      <c r="CR8" s="634">
        <v>4355254</v>
      </c>
      <c r="CS8" s="635"/>
      <c r="CT8" s="635"/>
      <c r="CU8" s="635"/>
      <c r="CV8" s="635"/>
      <c r="CW8" s="635"/>
      <c r="CX8" s="635"/>
      <c r="CY8" s="636"/>
      <c r="CZ8" s="672">
        <v>39.700000000000003</v>
      </c>
      <c r="DA8" s="672"/>
      <c r="DB8" s="672"/>
      <c r="DC8" s="672"/>
      <c r="DD8" s="640">
        <v>9685</v>
      </c>
      <c r="DE8" s="635"/>
      <c r="DF8" s="635"/>
      <c r="DG8" s="635"/>
      <c r="DH8" s="635"/>
      <c r="DI8" s="635"/>
      <c r="DJ8" s="635"/>
      <c r="DK8" s="635"/>
      <c r="DL8" s="635"/>
      <c r="DM8" s="635"/>
      <c r="DN8" s="635"/>
      <c r="DO8" s="635"/>
      <c r="DP8" s="636"/>
      <c r="DQ8" s="640">
        <v>2300796</v>
      </c>
      <c r="DR8" s="635"/>
      <c r="DS8" s="635"/>
      <c r="DT8" s="635"/>
      <c r="DU8" s="635"/>
      <c r="DV8" s="635"/>
      <c r="DW8" s="635"/>
      <c r="DX8" s="635"/>
      <c r="DY8" s="635"/>
      <c r="DZ8" s="635"/>
      <c r="EA8" s="635"/>
      <c r="EB8" s="635"/>
      <c r="EC8" s="671"/>
    </row>
    <row r="9" spans="2:143" ht="11.25" customHeight="1">
      <c r="B9" s="631" t="s">
        <v>242</v>
      </c>
      <c r="C9" s="632"/>
      <c r="D9" s="632"/>
      <c r="E9" s="632"/>
      <c r="F9" s="632"/>
      <c r="G9" s="632"/>
      <c r="H9" s="632"/>
      <c r="I9" s="632"/>
      <c r="J9" s="632"/>
      <c r="K9" s="632"/>
      <c r="L9" s="632"/>
      <c r="M9" s="632"/>
      <c r="N9" s="632"/>
      <c r="O9" s="632"/>
      <c r="P9" s="632"/>
      <c r="Q9" s="633"/>
      <c r="R9" s="634">
        <v>17215</v>
      </c>
      <c r="S9" s="635"/>
      <c r="T9" s="635"/>
      <c r="U9" s="635"/>
      <c r="V9" s="635"/>
      <c r="W9" s="635"/>
      <c r="X9" s="635"/>
      <c r="Y9" s="636"/>
      <c r="Z9" s="672">
        <v>0.2</v>
      </c>
      <c r="AA9" s="672"/>
      <c r="AB9" s="672"/>
      <c r="AC9" s="672"/>
      <c r="AD9" s="673">
        <v>17215</v>
      </c>
      <c r="AE9" s="673"/>
      <c r="AF9" s="673"/>
      <c r="AG9" s="673"/>
      <c r="AH9" s="673"/>
      <c r="AI9" s="673"/>
      <c r="AJ9" s="673"/>
      <c r="AK9" s="673"/>
      <c r="AL9" s="637">
        <v>0.2</v>
      </c>
      <c r="AM9" s="638"/>
      <c r="AN9" s="638"/>
      <c r="AO9" s="674"/>
      <c r="AP9" s="631" t="s">
        <v>243</v>
      </c>
      <c r="AQ9" s="632"/>
      <c r="AR9" s="632"/>
      <c r="AS9" s="632"/>
      <c r="AT9" s="632"/>
      <c r="AU9" s="632"/>
      <c r="AV9" s="632"/>
      <c r="AW9" s="632"/>
      <c r="AX9" s="632"/>
      <c r="AY9" s="632"/>
      <c r="AZ9" s="632"/>
      <c r="BA9" s="632"/>
      <c r="BB9" s="632"/>
      <c r="BC9" s="632"/>
      <c r="BD9" s="632"/>
      <c r="BE9" s="632"/>
      <c r="BF9" s="633"/>
      <c r="BG9" s="634">
        <v>1531865</v>
      </c>
      <c r="BH9" s="635"/>
      <c r="BI9" s="635"/>
      <c r="BJ9" s="635"/>
      <c r="BK9" s="635"/>
      <c r="BL9" s="635"/>
      <c r="BM9" s="635"/>
      <c r="BN9" s="636"/>
      <c r="BO9" s="672">
        <v>43.4</v>
      </c>
      <c r="BP9" s="672"/>
      <c r="BQ9" s="672"/>
      <c r="BR9" s="672"/>
      <c r="BS9" s="673" t="s">
        <v>129</v>
      </c>
      <c r="BT9" s="673"/>
      <c r="BU9" s="673"/>
      <c r="BV9" s="673"/>
      <c r="BW9" s="673"/>
      <c r="BX9" s="673"/>
      <c r="BY9" s="673"/>
      <c r="BZ9" s="673"/>
      <c r="CA9" s="673"/>
      <c r="CB9" s="711"/>
      <c r="CD9" s="631" t="s">
        <v>244</v>
      </c>
      <c r="CE9" s="632"/>
      <c r="CF9" s="632"/>
      <c r="CG9" s="632"/>
      <c r="CH9" s="632"/>
      <c r="CI9" s="632"/>
      <c r="CJ9" s="632"/>
      <c r="CK9" s="632"/>
      <c r="CL9" s="632"/>
      <c r="CM9" s="632"/>
      <c r="CN9" s="632"/>
      <c r="CO9" s="632"/>
      <c r="CP9" s="632"/>
      <c r="CQ9" s="633"/>
      <c r="CR9" s="634">
        <v>1005498</v>
      </c>
      <c r="CS9" s="635"/>
      <c r="CT9" s="635"/>
      <c r="CU9" s="635"/>
      <c r="CV9" s="635"/>
      <c r="CW9" s="635"/>
      <c r="CX9" s="635"/>
      <c r="CY9" s="636"/>
      <c r="CZ9" s="672">
        <v>9.1999999999999993</v>
      </c>
      <c r="DA9" s="672"/>
      <c r="DB9" s="672"/>
      <c r="DC9" s="672"/>
      <c r="DD9" s="640">
        <v>3621</v>
      </c>
      <c r="DE9" s="635"/>
      <c r="DF9" s="635"/>
      <c r="DG9" s="635"/>
      <c r="DH9" s="635"/>
      <c r="DI9" s="635"/>
      <c r="DJ9" s="635"/>
      <c r="DK9" s="635"/>
      <c r="DL9" s="635"/>
      <c r="DM9" s="635"/>
      <c r="DN9" s="635"/>
      <c r="DO9" s="635"/>
      <c r="DP9" s="636"/>
      <c r="DQ9" s="640">
        <v>783285</v>
      </c>
      <c r="DR9" s="635"/>
      <c r="DS9" s="635"/>
      <c r="DT9" s="635"/>
      <c r="DU9" s="635"/>
      <c r="DV9" s="635"/>
      <c r="DW9" s="635"/>
      <c r="DX9" s="635"/>
      <c r="DY9" s="635"/>
      <c r="DZ9" s="635"/>
      <c r="EA9" s="635"/>
      <c r="EB9" s="635"/>
      <c r="EC9" s="671"/>
    </row>
    <row r="10" spans="2:143" ht="11.25" customHeight="1">
      <c r="B10" s="631" t="s">
        <v>245</v>
      </c>
      <c r="C10" s="632"/>
      <c r="D10" s="632"/>
      <c r="E10" s="632"/>
      <c r="F10" s="632"/>
      <c r="G10" s="632"/>
      <c r="H10" s="632"/>
      <c r="I10" s="632"/>
      <c r="J10" s="632"/>
      <c r="K10" s="632"/>
      <c r="L10" s="632"/>
      <c r="M10" s="632"/>
      <c r="N10" s="632"/>
      <c r="O10" s="632"/>
      <c r="P10" s="632"/>
      <c r="Q10" s="633"/>
      <c r="R10" s="634" t="s">
        <v>129</v>
      </c>
      <c r="S10" s="635"/>
      <c r="T10" s="635"/>
      <c r="U10" s="635"/>
      <c r="V10" s="635"/>
      <c r="W10" s="635"/>
      <c r="X10" s="635"/>
      <c r="Y10" s="636"/>
      <c r="Z10" s="672" t="s">
        <v>129</v>
      </c>
      <c r="AA10" s="672"/>
      <c r="AB10" s="672"/>
      <c r="AC10" s="672"/>
      <c r="AD10" s="673" t="s">
        <v>129</v>
      </c>
      <c r="AE10" s="673"/>
      <c r="AF10" s="673"/>
      <c r="AG10" s="673"/>
      <c r="AH10" s="673"/>
      <c r="AI10" s="673"/>
      <c r="AJ10" s="673"/>
      <c r="AK10" s="673"/>
      <c r="AL10" s="637" t="s">
        <v>129</v>
      </c>
      <c r="AM10" s="638"/>
      <c r="AN10" s="638"/>
      <c r="AO10" s="674"/>
      <c r="AP10" s="631" t="s">
        <v>246</v>
      </c>
      <c r="AQ10" s="632"/>
      <c r="AR10" s="632"/>
      <c r="AS10" s="632"/>
      <c r="AT10" s="632"/>
      <c r="AU10" s="632"/>
      <c r="AV10" s="632"/>
      <c r="AW10" s="632"/>
      <c r="AX10" s="632"/>
      <c r="AY10" s="632"/>
      <c r="AZ10" s="632"/>
      <c r="BA10" s="632"/>
      <c r="BB10" s="632"/>
      <c r="BC10" s="632"/>
      <c r="BD10" s="632"/>
      <c r="BE10" s="632"/>
      <c r="BF10" s="633"/>
      <c r="BG10" s="634">
        <v>59902</v>
      </c>
      <c r="BH10" s="635"/>
      <c r="BI10" s="635"/>
      <c r="BJ10" s="635"/>
      <c r="BK10" s="635"/>
      <c r="BL10" s="635"/>
      <c r="BM10" s="635"/>
      <c r="BN10" s="636"/>
      <c r="BO10" s="672">
        <v>1.7</v>
      </c>
      <c r="BP10" s="672"/>
      <c r="BQ10" s="672"/>
      <c r="BR10" s="672"/>
      <c r="BS10" s="673" t="s">
        <v>129</v>
      </c>
      <c r="BT10" s="673"/>
      <c r="BU10" s="673"/>
      <c r="BV10" s="673"/>
      <c r="BW10" s="673"/>
      <c r="BX10" s="673"/>
      <c r="BY10" s="673"/>
      <c r="BZ10" s="673"/>
      <c r="CA10" s="673"/>
      <c r="CB10" s="711"/>
      <c r="CD10" s="631" t="s">
        <v>247</v>
      </c>
      <c r="CE10" s="632"/>
      <c r="CF10" s="632"/>
      <c r="CG10" s="632"/>
      <c r="CH10" s="632"/>
      <c r="CI10" s="632"/>
      <c r="CJ10" s="632"/>
      <c r="CK10" s="632"/>
      <c r="CL10" s="632"/>
      <c r="CM10" s="632"/>
      <c r="CN10" s="632"/>
      <c r="CO10" s="632"/>
      <c r="CP10" s="632"/>
      <c r="CQ10" s="633"/>
      <c r="CR10" s="634">
        <v>1032</v>
      </c>
      <c r="CS10" s="635"/>
      <c r="CT10" s="635"/>
      <c r="CU10" s="635"/>
      <c r="CV10" s="635"/>
      <c r="CW10" s="635"/>
      <c r="CX10" s="635"/>
      <c r="CY10" s="636"/>
      <c r="CZ10" s="672">
        <v>0</v>
      </c>
      <c r="DA10" s="672"/>
      <c r="DB10" s="672"/>
      <c r="DC10" s="672"/>
      <c r="DD10" s="640" t="s">
        <v>129</v>
      </c>
      <c r="DE10" s="635"/>
      <c r="DF10" s="635"/>
      <c r="DG10" s="635"/>
      <c r="DH10" s="635"/>
      <c r="DI10" s="635"/>
      <c r="DJ10" s="635"/>
      <c r="DK10" s="635"/>
      <c r="DL10" s="635"/>
      <c r="DM10" s="635"/>
      <c r="DN10" s="635"/>
      <c r="DO10" s="635"/>
      <c r="DP10" s="636"/>
      <c r="DQ10" s="640">
        <v>32</v>
      </c>
      <c r="DR10" s="635"/>
      <c r="DS10" s="635"/>
      <c r="DT10" s="635"/>
      <c r="DU10" s="635"/>
      <c r="DV10" s="635"/>
      <c r="DW10" s="635"/>
      <c r="DX10" s="635"/>
      <c r="DY10" s="635"/>
      <c r="DZ10" s="635"/>
      <c r="EA10" s="635"/>
      <c r="EB10" s="635"/>
      <c r="EC10" s="671"/>
    </row>
    <row r="11" spans="2:143" ht="11.25" customHeight="1">
      <c r="B11" s="631" t="s">
        <v>248</v>
      </c>
      <c r="C11" s="632"/>
      <c r="D11" s="632"/>
      <c r="E11" s="632"/>
      <c r="F11" s="632"/>
      <c r="G11" s="632"/>
      <c r="H11" s="632"/>
      <c r="I11" s="632"/>
      <c r="J11" s="632"/>
      <c r="K11" s="632"/>
      <c r="L11" s="632"/>
      <c r="M11" s="632"/>
      <c r="N11" s="632"/>
      <c r="O11" s="632"/>
      <c r="P11" s="632"/>
      <c r="Q11" s="633"/>
      <c r="R11" s="634">
        <v>812543</v>
      </c>
      <c r="S11" s="635"/>
      <c r="T11" s="635"/>
      <c r="U11" s="635"/>
      <c r="V11" s="635"/>
      <c r="W11" s="635"/>
      <c r="X11" s="635"/>
      <c r="Y11" s="636"/>
      <c r="Z11" s="637">
        <v>7.1</v>
      </c>
      <c r="AA11" s="638"/>
      <c r="AB11" s="638"/>
      <c r="AC11" s="639"/>
      <c r="AD11" s="640">
        <v>812543</v>
      </c>
      <c r="AE11" s="635"/>
      <c r="AF11" s="635"/>
      <c r="AG11" s="635"/>
      <c r="AH11" s="635"/>
      <c r="AI11" s="635"/>
      <c r="AJ11" s="635"/>
      <c r="AK11" s="636"/>
      <c r="AL11" s="637">
        <v>11.3</v>
      </c>
      <c r="AM11" s="638"/>
      <c r="AN11" s="638"/>
      <c r="AO11" s="674"/>
      <c r="AP11" s="631" t="s">
        <v>249</v>
      </c>
      <c r="AQ11" s="632"/>
      <c r="AR11" s="632"/>
      <c r="AS11" s="632"/>
      <c r="AT11" s="632"/>
      <c r="AU11" s="632"/>
      <c r="AV11" s="632"/>
      <c r="AW11" s="632"/>
      <c r="AX11" s="632"/>
      <c r="AY11" s="632"/>
      <c r="AZ11" s="632"/>
      <c r="BA11" s="632"/>
      <c r="BB11" s="632"/>
      <c r="BC11" s="632"/>
      <c r="BD11" s="632"/>
      <c r="BE11" s="632"/>
      <c r="BF11" s="633"/>
      <c r="BG11" s="634">
        <v>44603</v>
      </c>
      <c r="BH11" s="635"/>
      <c r="BI11" s="635"/>
      <c r="BJ11" s="635"/>
      <c r="BK11" s="635"/>
      <c r="BL11" s="635"/>
      <c r="BM11" s="635"/>
      <c r="BN11" s="636"/>
      <c r="BO11" s="672">
        <v>1.3</v>
      </c>
      <c r="BP11" s="672"/>
      <c r="BQ11" s="672"/>
      <c r="BR11" s="672"/>
      <c r="BS11" s="673" t="s">
        <v>129</v>
      </c>
      <c r="BT11" s="673"/>
      <c r="BU11" s="673"/>
      <c r="BV11" s="673"/>
      <c r="BW11" s="673"/>
      <c r="BX11" s="673"/>
      <c r="BY11" s="673"/>
      <c r="BZ11" s="673"/>
      <c r="CA11" s="673"/>
      <c r="CB11" s="711"/>
      <c r="CD11" s="631" t="s">
        <v>250</v>
      </c>
      <c r="CE11" s="632"/>
      <c r="CF11" s="632"/>
      <c r="CG11" s="632"/>
      <c r="CH11" s="632"/>
      <c r="CI11" s="632"/>
      <c r="CJ11" s="632"/>
      <c r="CK11" s="632"/>
      <c r="CL11" s="632"/>
      <c r="CM11" s="632"/>
      <c r="CN11" s="632"/>
      <c r="CO11" s="632"/>
      <c r="CP11" s="632"/>
      <c r="CQ11" s="633"/>
      <c r="CR11" s="634">
        <v>124349</v>
      </c>
      <c r="CS11" s="635"/>
      <c r="CT11" s="635"/>
      <c r="CU11" s="635"/>
      <c r="CV11" s="635"/>
      <c r="CW11" s="635"/>
      <c r="CX11" s="635"/>
      <c r="CY11" s="636"/>
      <c r="CZ11" s="672">
        <v>1.1000000000000001</v>
      </c>
      <c r="DA11" s="672"/>
      <c r="DB11" s="672"/>
      <c r="DC11" s="672"/>
      <c r="DD11" s="640">
        <v>3836</v>
      </c>
      <c r="DE11" s="635"/>
      <c r="DF11" s="635"/>
      <c r="DG11" s="635"/>
      <c r="DH11" s="635"/>
      <c r="DI11" s="635"/>
      <c r="DJ11" s="635"/>
      <c r="DK11" s="635"/>
      <c r="DL11" s="635"/>
      <c r="DM11" s="635"/>
      <c r="DN11" s="635"/>
      <c r="DO11" s="635"/>
      <c r="DP11" s="636"/>
      <c r="DQ11" s="640">
        <v>103761</v>
      </c>
      <c r="DR11" s="635"/>
      <c r="DS11" s="635"/>
      <c r="DT11" s="635"/>
      <c r="DU11" s="635"/>
      <c r="DV11" s="635"/>
      <c r="DW11" s="635"/>
      <c r="DX11" s="635"/>
      <c r="DY11" s="635"/>
      <c r="DZ11" s="635"/>
      <c r="EA11" s="635"/>
      <c r="EB11" s="635"/>
      <c r="EC11" s="671"/>
    </row>
    <row r="12" spans="2:143" ht="11.25" customHeight="1">
      <c r="B12" s="631" t="s">
        <v>251</v>
      </c>
      <c r="C12" s="632"/>
      <c r="D12" s="632"/>
      <c r="E12" s="632"/>
      <c r="F12" s="632"/>
      <c r="G12" s="632"/>
      <c r="H12" s="632"/>
      <c r="I12" s="632"/>
      <c r="J12" s="632"/>
      <c r="K12" s="632"/>
      <c r="L12" s="632"/>
      <c r="M12" s="632"/>
      <c r="N12" s="632"/>
      <c r="O12" s="632"/>
      <c r="P12" s="632"/>
      <c r="Q12" s="633"/>
      <c r="R12" s="634">
        <v>74851</v>
      </c>
      <c r="S12" s="635"/>
      <c r="T12" s="635"/>
      <c r="U12" s="635"/>
      <c r="V12" s="635"/>
      <c r="W12" s="635"/>
      <c r="X12" s="635"/>
      <c r="Y12" s="636"/>
      <c r="Z12" s="672">
        <v>0.7</v>
      </c>
      <c r="AA12" s="672"/>
      <c r="AB12" s="672"/>
      <c r="AC12" s="672"/>
      <c r="AD12" s="673">
        <v>74851</v>
      </c>
      <c r="AE12" s="673"/>
      <c r="AF12" s="673"/>
      <c r="AG12" s="673"/>
      <c r="AH12" s="673"/>
      <c r="AI12" s="673"/>
      <c r="AJ12" s="673"/>
      <c r="AK12" s="673"/>
      <c r="AL12" s="637">
        <v>1</v>
      </c>
      <c r="AM12" s="638"/>
      <c r="AN12" s="638"/>
      <c r="AO12" s="674"/>
      <c r="AP12" s="631" t="s">
        <v>252</v>
      </c>
      <c r="AQ12" s="632"/>
      <c r="AR12" s="632"/>
      <c r="AS12" s="632"/>
      <c r="AT12" s="632"/>
      <c r="AU12" s="632"/>
      <c r="AV12" s="632"/>
      <c r="AW12" s="632"/>
      <c r="AX12" s="632"/>
      <c r="AY12" s="632"/>
      <c r="AZ12" s="632"/>
      <c r="BA12" s="632"/>
      <c r="BB12" s="632"/>
      <c r="BC12" s="632"/>
      <c r="BD12" s="632"/>
      <c r="BE12" s="632"/>
      <c r="BF12" s="633"/>
      <c r="BG12" s="634">
        <v>1385000</v>
      </c>
      <c r="BH12" s="635"/>
      <c r="BI12" s="635"/>
      <c r="BJ12" s="635"/>
      <c r="BK12" s="635"/>
      <c r="BL12" s="635"/>
      <c r="BM12" s="635"/>
      <c r="BN12" s="636"/>
      <c r="BO12" s="672">
        <v>39.200000000000003</v>
      </c>
      <c r="BP12" s="672"/>
      <c r="BQ12" s="672"/>
      <c r="BR12" s="672"/>
      <c r="BS12" s="673" t="s">
        <v>129</v>
      </c>
      <c r="BT12" s="673"/>
      <c r="BU12" s="673"/>
      <c r="BV12" s="673"/>
      <c r="BW12" s="673"/>
      <c r="BX12" s="673"/>
      <c r="BY12" s="673"/>
      <c r="BZ12" s="673"/>
      <c r="CA12" s="673"/>
      <c r="CB12" s="711"/>
      <c r="CD12" s="631" t="s">
        <v>253</v>
      </c>
      <c r="CE12" s="632"/>
      <c r="CF12" s="632"/>
      <c r="CG12" s="632"/>
      <c r="CH12" s="632"/>
      <c r="CI12" s="632"/>
      <c r="CJ12" s="632"/>
      <c r="CK12" s="632"/>
      <c r="CL12" s="632"/>
      <c r="CM12" s="632"/>
      <c r="CN12" s="632"/>
      <c r="CO12" s="632"/>
      <c r="CP12" s="632"/>
      <c r="CQ12" s="633"/>
      <c r="CR12" s="634">
        <v>42794</v>
      </c>
      <c r="CS12" s="635"/>
      <c r="CT12" s="635"/>
      <c r="CU12" s="635"/>
      <c r="CV12" s="635"/>
      <c r="CW12" s="635"/>
      <c r="CX12" s="635"/>
      <c r="CY12" s="636"/>
      <c r="CZ12" s="672">
        <v>0.4</v>
      </c>
      <c r="DA12" s="672"/>
      <c r="DB12" s="672"/>
      <c r="DC12" s="672"/>
      <c r="DD12" s="640">
        <v>2370</v>
      </c>
      <c r="DE12" s="635"/>
      <c r="DF12" s="635"/>
      <c r="DG12" s="635"/>
      <c r="DH12" s="635"/>
      <c r="DI12" s="635"/>
      <c r="DJ12" s="635"/>
      <c r="DK12" s="635"/>
      <c r="DL12" s="635"/>
      <c r="DM12" s="635"/>
      <c r="DN12" s="635"/>
      <c r="DO12" s="635"/>
      <c r="DP12" s="636"/>
      <c r="DQ12" s="640">
        <v>39986</v>
      </c>
      <c r="DR12" s="635"/>
      <c r="DS12" s="635"/>
      <c r="DT12" s="635"/>
      <c r="DU12" s="635"/>
      <c r="DV12" s="635"/>
      <c r="DW12" s="635"/>
      <c r="DX12" s="635"/>
      <c r="DY12" s="635"/>
      <c r="DZ12" s="635"/>
      <c r="EA12" s="635"/>
      <c r="EB12" s="635"/>
      <c r="EC12" s="671"/>
    </row>
    <row r="13" spans="2:143" ht="11.25" customHeight="1">
      <c r="B13" s="631" t="s">
        <v>254</v>
      </c>
      <c r="C13" s="632"/>
      <c r="D13" s="632"/>
      <c r="E13" s="632"/>
      <c r="F13" s="632"/>
      <c r="G13" s="632"/>
      <c r="H13" s="632"/>
      <c r="I13" s="632"/>
      <c r="J13" s="632"/>
      <c r="K13" s="632"/>
      <c r="L13" s="632"/>
      <c r="M13" s="632"/>
      <c r="N13" s="632"/>
      <c r="O13" s="632"/>
      <c r="P13" s="632"/>
      <c r="Q13" s="633"/>
      <c r="R13" s="634" t="s">
        <v>255</v>
      </c>
      <c r="S13" s="635"/>
      <c r="T13" s="635"/>
      <c r="U13" s="635"/>
      <c r="V13" s="635"/>
      <c r="W13" s="635"/>
      <c r="X13" s="635"/>
      <c r="Y13" s="636"/>
      <c r="Z13" s="672" t="s">
        <v>129</v>
      </c>
      <c r="AA13" s="672"/>
      <c r="AB13" s="672"/>
      <c r="AC13" s="672"/>
      <c r="AD13" s="673" t="s">
        <v>129</v>
      </c>
      <c r="AE13" s="673"/>
      <c r="AF13" s="673"/>
      <c r="AG13" s="673"/>
      <c r="AH13" s="673"/>
      <c r="AI13" s="673"/>
      <c r="AJ13" s="673"/>
      <c r="AK13" s="673"/>
      <c r="AL13" s="637" t="s">
        <v>129</v>
      </c>
      <c r="AM13" s="638"/>
      <c r="AN13" s="638"/>
      <c r="AO13" s="674"/>
      <c r="AP13" s="631" t="s">
        <v>256</v>
      </c>
      <c r="AQ13" s="632"/>
      <c r="AR13" s="632"/>
      <c r="AS13" s="632"/>
      <c r="AT13" s="632"/>
      <c r="AU13" s="632"/>
      <c r="AV13" s="632"/>
      <c r="AW13" s="632"/>
      <c r="AX13" s="632"/>
      <c r="AY13" s="632"/>
      <c r="AZ13" s="632"/>
      <c r="BA13" s="632"/>
      <c r="BB13" s="632"/>
      <c r="BC13" s="632"/>
      <c r="BD13" s="632"/>
      <c r="BE13" s="632"/>
      <c r="BF13" s="633"/>
      <c r="BG13" s="634">
        <v>1382257</v>
      </c>
      <c r="BH13" s="635"/>
      <c r="BI13" s="635"/>
      <c r="BJ13" s="635"/>
      <c r="BK13" s="635"/>
      <c r="BL13" s="635"/>
      <c r="BM13" s="635"/>
      <c r="BN13" s="636"/>
      <c r="BO13" s="672">
        <v>39.200000000000003</v>
      </c>
      <c r="BP13" s="672"/>
      <c r="BQ13" s="672"/>
      <c r="BR13" s="672"/>
      <c r="BS13" s="673" t="s">
        <v>129</v>
      </c>
      <c r="BT13" s="673"/>
      <c r="BU13" s="673"/>
      <c r="BV13" s="673"/>
      <c r="BW13" s="673"/>
      <c r="BX13" s="673"/>
      <c r="BY13" s="673"/>
      <c r="BZ13" s="673"/>
      <c r="CA13" s="673"/>
      <c r="CB13" s="711"/>
      <c r="CD13" s="631" t="s">
        <v>257</v>
      </c>
      <c r="CE13" s="632"/>
      <c r="CF13" s="632"/>
      <c r="CG13" s="632"/>
      <c r="CH13" s="632"/>
      <c r="CI13" s="632"/>
      <c r="CJ13" s="632"/>
      <c r="CK13" s="632"/>
      <c r="CL13" s="632"/>
      <c r="CM13" s="632"/>
      <c r="CN13" s="632"/>
      <c r="CO13" s="632"/>
      <c r="CP13" s="632"/>
      <c r="CQ13" s="633"/>
      <c r="CR13" s="634">
        <v>890767</v>
      </c>
      <c r="CS13" s="635"/>
      <c r="CT13" s="635"/>
      <c r="CU13" s="635"/>
      <c r="CV13" s="635"/>
      <c r="CW13" s="635"/>
      <c r="CX13" s="635"/>
      <c r="CY13" s="636"/>
      <c r="CZ13" s="672">
        <v>8.1</v>
      </c>
      <c r="DA13" s="672"/>
      <c r="DB13" s="672"/>
      <c r="DC13" s="672"/>
      <c r="DD13" s="640">
        <v>166241</v>
      </c>
      <c r="DE13" s="635"/>
      <c r="DF13" s="635"/>
      <c r="DG13" s="635"/>
      <c r="DH13" s="635"/>
      <c r="DI13" s="635"/>
      <c r="DJ13" s="635"/>
      <c r="DK13" s="635"/>
      <c r="DL13" s="635"/>
      <c r="DM13" s="635"/>
      <c r="DN13" s="635"/>
      <c r="DO13" s="635"/>
      <c r="DP13" s="636"/>
      <c r="DQ13" s="640">
        <v>851178</v>
      </c>
      <c r="DR13" s="635"/>
      <c r="DS13" s="635"/>
      <c r="DT13" s="635"/>
      <c r="DU13" s="635"/>
      <c r="DV13" s="635"/>
      <c r="DW13" s="635"/>
      <c r="DX13" s="635"/>
      <c r="DY13" s="635"/>
      <c r="DZ13" s="635"/>
      <c r="EA13" s="635"/>
      <c r="EB13" s="635"/>
      <c r="EC13" s="671"/>
    </row>
    <row r="14" spans="2:143" ht="11.25" customHeight="1">
      <c r="B14" s="631" t="s">
        <v>258</v>
      </c>
      <c r="C14" s="632"/>
      <c r="D14" s="632"/>
      <c r="E14" s="632"/>
      <c r="F14" s="632"/>
      <c r="G14" s="632"/>
      <c r="H14" s="632"/>
      <c r="I14" s="632"/>
      <c r="J14" s="632"/>
      <c r="K14" s="632"/>
      <c r="L14" s="632"/>
      <c r="M14" s="632"/>
      <c r="N14" s="632"/>
      <c r="O14" s="632"/>
      <c r="P14" s="632"/>
      <c r="Q14" s="633"/>
      <c r="R14" s="634">
        <v>254</v>
      </c>
      <c r="S14" s="635"/>
      <c r="T14" s="635"/>
      <c r="U14" s="635"/>
      <c r="V14" s="635"/>
      <c r="W14" s="635"/>
      <c r="X14" s="635"/>
      <c r="Y14" s="636"/>
      <c r="Z14" s="672">
        <v>0</v>
      </c>
      <c r="AA14" s="672"/>
      <c r="AB14" s="672"/>
      <c r="AC14" s="672"/>
      <c r="AD14" s="673">
        <v>254</v>
      </c>
      <c r="AE14" s="673"/>
      <c r="AF14" s="673"/>
      <c r="AG14" s="673"/>
      <c r="AH14" s="673"/>
      <c r="AI14" s="673"/>
      <c r="AJ14" s="673"/>
      <c r="AK14" s="673"/>
      <c r="AL14" s="637">
        <v>0</v>
      </c>
      <c r="AM14" s="638"/>
      <c r="AN14" s="638"/>
      <c r="AO14" s="674"/>
      <c r="AP14" s="631" t="s">
        <v>259</v>
      </c>
      <c r="AQ14" s="632"/>
      <c r="AR14" s="632"/>
      <c r="AS14" s="632"/>
      <c r="AT14" s="632"/>
      <c r="AU14" s="632"/>
      <c r="AV14" s="632"/>
      <c r="AW14" s="632"/>
      <c r="AX14" s="632"/>
      <c r="AY14" s="632"/>
      <c r="AZ14" s="632"/>
      <c r="BA14" s="632"/>
      <c r="BB14" s="632"/>
      <c r="BC14" s="632"/>
      <c r="BD14" s="632"/>
      <c r="BE14" s="632"/>
      <c r="BF14" s="633"/>
      <c r="BG14" s="634">
        <v>103180</v>
      </c>
      <c r="BH14" s="635"/>
      <c r="BI14" s="635"/>
      <c r="BJ14" s="635"/>
      <c r="BK14" s="635"/>
      <c r="BL14" s="635"/>
      <c r="BM14" s="635"/>
      <c r="BN14" s="636"/>
      <c r="BO14" s="672">
        <v>2.9</v>
      </c>
      <c r="BP14" s="672"/>
      <c r="BQ14" s="672"/>
      <c r="BR14" s="672"/>
      <c r="BS14" s="673" t="s">
        <v>129</v>
      </c>
      <c r="BT14" s="673"/>
      <c r="BU14" s="673"/>
      <c r="BV14" s="673"/>
      <c r="BW14" s="673"/>
      <c r="BX14" s="673"/>
      <c r="BY14" s="673"/>
      <c r="BZ14" s="673"/>
      <c r="CA14" s="673"/>
      <c r="CB14" s="711"/>
      <c r="CD14" s="631" t="s">
        <v>260</v>
      </c>
      <c r="CE14" s="632"/>
      <c r="CF14" s="632"/>
      <c r="CG14" s="632"/>
      <c r="CH14" s="632"/>
      <c r="CI14" s="632"/>
      <c r="CJ14" s="632"/>
      <c r="CK14" s="632"/>
      <c r="CL14" s="632"/>
      <c r="CM14" s="632"/>
      <c r="CN14" s="632"/>
      <c r="CO14" s="632"/>
      <c r="CP14" s="632"/>
      <c r="CQ14" s="633"/>
      <c r="CR14" s="634">
        <v>611164</v>
      </c>
      <c r="CS14" s="635"/>
      <c r="CT14" s="635"/>
      <c r="CU14" s="635"/>
      <c r="CV14" s="635"/>
      <c r="CW14" s="635"/>
      <c r="CX14" s="635"/>
      <c r="CY14" s="636"/>
      <c r="CZ14" s="672">
        <v>5.6</v>
      </c>
      <c r="DA14" s="672"/>
      <c r="DB14" s="672"/>
      <c r="DC14" s="672"/>
      <c r="DD14" s="640" t="s">
        <v>129</v>
      </c>
      <c r="DE14" s="635"/>
      <c r="DF14" s="635"/>
      <c r="DG14" s="635"/>
      <c r="DH14" s="635"/>
      <c r="DI14" s="635"/>
      <c r="DJ14" s="635"/>
      <c r="DK14" s="635"/>
      <c r="DL14" s="635"/>
      <c r="DM14" s="635"/>
      <c r="DN14" s="635"/>
      <c r="DO14" s="635"/>
      <c r="DP14" s="636"/>
      <c r="DQ14" s="640">
        <v>611164</v>
      </c>
      <c r="DR14" s="635"/>
      <c r="DS14" s="635"/>
      <c r="DT14" s="635"/>
      <c r="DU14" s="635"/>
      <c r="DV14" s="635"/>
      <c r="DW14" s="635"/>
      <c r="DX14" s="635"/>
      <c r="DY14" s="635"/>
      <c r="DZ14" s="635"/>
      <c r="EA14" s="635"/>
      <c r="EB14" s="635"/>
      <c r="EC14" s="671"/>
    </row>
    <row r="15" spans="2:143" ht="11.25" customHeight="1">
      <c r="B15" s="631" t="s">
        <v>261</v>
      </c>
      <c r="C15" s="632"/>
      <c r="D15" s="632"/>
      <c r="E15" s="632"/>
      <c r="F15" s="632"/>
      <c r="G15" s="632"/>
      <c r="H15" s="632"/>
      <c r="I15" s="632"/>
      <c r="J15" s="632"/>
      <c r="K15" s="632"/>
      <c r="L15" s="632"/>
      <c r="M15" s="632"/>
      <c r="N15" s="632"/>
      <c r="O15" s="632"/>
      <c r="P15" s="632"/>
      <c r="Q15" s="633"/>
      <c r="R15" s="634" t="s">
        <v>129</v>
      </c>
      <c r="S15" s="635"/>
      <c r="T15" s="635"/>
      <c r="U15" s="635"/>
      <c r="V15" s="635"/>
      <c r="W15" s="635"/>
      <c r="X15" s="635"/>
      <c r="Y15" s="636"/>
      <c r="Z15" s="672" t="s">
        <v>129</v>
      </c>
      <c r="AA15" s="672"/>
      <c r="AB15" s="672"/>
      <c r="AC15" s="672"/>
      <c r="AD15" s="673" t="s">
        <v>255</v>
      </c>
      <c r="AE15" s="673"/>
      <c r="AF15" s="673"/>
      <c r="AG15" s="673"/>
      <c r="AH15" s="673"/>
      <c r="AI15" s="673"/>
      <c r="AJ15" s="673"/>
      <c r="AK15" s="673"/>
      <c r="AL15" s="637" t="s">
        <v>255</v>
      </c>
      <c r="AM15" s="638"/>
      <c r="AN15" s="638"/>
      <c r="AO15" s="674"/>
      <c r="AP15" s="631" t="s">
        <v>262</v>
      </c>
      <c r="AQ15" s="632"/>
      <c r="AR15" s="632"/>
      <c r="AS15" s="632"/>
      <c r="AT15" s="632"/>
      <c r="AU15" s="632"/>
      <c r="AV15" s="632"/>
      <c r="AW15" s="632"/>
      <c r="AX15" s="632"/>
      <c r="AY15" s="632"/>
      <c r="AZ15" s="632"/>
      <c r="BA15" s="632"/>
      <c r="BB15" s="632"/>
      <c r="BC15" s="632"/>
      <c r="BD15" s="632"/>
      <c r="BE15" s="632"/>
      <c r="BF15" s="633"/>
      <c r="BG15" s="634">
        <v>235341</v>
      </c>
      <c r="BH15" s="635"/>
      <c r="BI15" s="635"/>
      <c r="BJ15" s="635"/>
      <c r="BK15" s="635"/>
      <c r="BL15" s="635"/>
      <c r="BM15" s="635"/>
      <c r="BN15" s="636"/>
      <c r="BO15" s="672">
        <v>6.7</v>
      </c>
      <c r="BP15" s="672"/>
      <c r="BQ15" s="672"/>
      <c r="BR15" s="672"/>
      <c r="BS15" s="673" t="s">
        <v>129</v>
      </c>
      <c r="BT15" s="673"/>
      <c r="BU15" s="673"/>
      <c r="BV15" s="673"/>
      <c r="BW15" s="673"/>
      <c r="BX15" s="673"/>
      <c r="BY15" s="673"/>
      <c r="BZ15" s="673"/>
      <c r="CA15" s="673"/>
      <c r="CB15" s="711"/>
      <c r="CD15" s="631" t="s">
        <v>263</v>
      </c>
      <c r="CE15" s="632"/>
      <c r="CF15" s="632"/>
      <c r="CG15" s="632"/>
      <c r="CH15" s="632"/>
      <c r="CI15" s="632"/>
      <c r="CJ15" s="632"/>
      <c r="CK15" s="632"/>
      <c r="CL15" s="632"/>
      <c r="CM15" s="632"/>
      <c r="CN15" s="632"/>
      <c r="CO15" s="632"/>
      <c r="CP15" s="632"/>
      <c r="CQ15" s="633"/>
      <c r="CR15" s="634">
        <v>971156</v>
      </c>
      <c r="CS15" s="635"/>
      <c r="CT15" s="635"/>
      <c r="CU15" s="635"/>
      <c r="CV15" s="635"/>
      <c r="CW15" s="635"/>
      <c r="CX15" s="635"/>
      <c r="CY15" s="636"/>
      <c r="CZ15" s="672">
        <v>8.8000000000000007</v>
      </c>
      <c r="DA15" s="672"/>
      <c r="DB15" s="672"/>
      <c r="DC15" s="672"/>
      <c r="DD15" s="640">
        <v>80772</v>
      </c>
      <c r="DE15" s="635"/>
      <c r="DF15" s="635"/>
      <c r="DG15" s="635"/>
      <c r="DH15" s="635"/>
      <c r="DI15" s="635"/>
      <c r="DJ15" s="635"/>
      <c r="DK15" s="635"/>
      <c r="DL15" s="635"/>
      <c r="DM15" s="635"/>
      <c r="DN15" s="635"/>
      <c r="DO15" s="635"/>
      <c r="DP15" s="636"/>
      <c r="DQ15" s="640">
        <v>939136</v>
      </c>
      <c r="DR15" s="635"/>
      <c r="DS15" s="635"/>
      <c r="DT15" s="635"/>
      <c r="DU15" s="635"/>
      <c r="DV15" s="635"/>
      <c r="DW15" s="635"/>
      <c r="DX15" s="635"/>
      <c r="DY15" s="635"/>
      <c r="DZ15" s="635"/>
      <c r="EA15" s="635"/>
      <c r="EB15" s="635"/>
      <c r="EC15" s="671"/>
    </row>
    <row r="16" spans="2:143" ht="11.25" customHeight="1">
      <c r="B16" s="631" t="s">
        <v>264</v>
      </c>
      <c r="C16" s="632"/>
      <c r="D16" s="632"/>
      <c r="E16" s="632"/>
      <c r="F16" s="632"/>
      <c r="G16" s="632"/>
      <c r="H16" s="632"/>
      <c r="I16" s="632"/>
      <c r="J16" s="632"/>
      <c r="K16" s="632"/>
      <c r="L16" s="632"/>
      <c r="M16" s="632"/>
      <c r="N16" s="632"/>
      <c r="O16" s="632"/>
      <c r="P16" s="632"/>
      <c r="Q16" s="633"/>
      <c r="R16" s="634">
        <v>16797</v>
      </c>
      <c r="S16" s="635"/>
      <c r="T16" s="635"/>
      <c r="U16" s="635"/>
      <c r="V16" s="635"/>
      <c r="W16" s="635"/>
      <c r="X16" s="635"/>
      <c r="Y16" s="636"/>
      <c r="Z16" s="672">
        <v>0.1</v>
      </c>
      <c r="AA16" s="672"/>
      <c r="AB16" s="672"/>
      <c r="AC16" s="672"/>
      <c r="AD16" s="673">
        <v>16797</v>
      </c>
      <c r="AE16" s="673"/>
      <c r="AF16" s="673"/>
      <c r="AG16" s="673"/>
      <c r="AH16" s="673"/>
      <c r="AI16" s="673"/>
      <c r="AJ16" s="673"/>
      <c r="AK16" s="673"/>
      <c r="AL16" s="637">
        <v>0.2</v>
      </c>
      <c r="AM16" s="638"/>
      <c r="AN16" s="638"/>
      <c r="AO16" s="674"/>
      <c r="AP16" s="631" t="s">
        <v>265</v>
      </c>
      <c r="AQ16" s="632"/>
      <c r="AR16" s="632"/>
      <c r="AS16" s="632"/>
      <c r="AT16" s="632"/>
      <c r="AU16" s="632"/>
      <c r="AV16" s="632"/>
      <c r="AW16" s="632"/>
      <c r="AX16" s="632"/>
      <c r="AY16" s="632"/>
      <c r="AZ16" s="632"/>
      <c r="BA16" s="632"/>
      <c r="BB16" s="632"/>
      <c r="BC16" s="632"/>
      <c r="BD16" s="632"/>
      <c r="BE16" s="632"/>
      <c r="BF16" s="633"/>
      <c r="BG16" s="634" t="s">
        <v>129</v>
      </c>
      <c r="BH16" s="635"/>
      <c r="BI16" s="635"/>
      <c r="BJ16" s="635"/>
      <c r="BK16" s="635"/>
      <c r="BL16" s="635"/>
      <c r="BM16" s="635"/>
      <c r="BN16" s="636"/>
      <c r="BO16" s="672" t="s">
        <v>129</v>
      </c>
      <c r="BP16" s="672"/>
      <c r="BQ16" s="672"/>
      <c r="BR16" s="672"/>
      <c r="BS16" s="673" t="s">
        <v>129</v>
      </c>
      <c r="BT16" s="673"/>
      <c r="BU16" s="673"/>
      <c r="BV16" s="673"/>
      <c r="BW16" s="673"/>
      <c r="BX16" s="673"/>
      <c r="BY16" s="673"/>
      <c r="BZ16" s="673"/>
      <c r="CA16" s="673"/>
      <c r="CB16" s="711"/>
      <c r="CD16" s="631" t="s">
        <v>266</v>
      </c>
      <c r="CE16" s="632"/>
      <c r="CF16" s="632"/>
      <c r="CG16" s="632"/>
      <c r="CH16" s="632"/>
      <c r="CI16" s="632"/>
      <c r="CJ16" s="632"/>
      <c r="CK16" s="632"/>
      <c r="CL16" s="632"/>
      <c r="CM16" s="632"/>
      <c r="CN16" s="632"/>
      <c r="CO16" s="632"/>
      <c r="CP16" s="632"/>
      <c r="CQ16" s="633"/>
      <c r="CR16" s="634">
        <v>3990</v>
      </c>
      <c r="CS16" s="635"/>
      <c r="CT16" s="635"/>
      <c r="CU16" s="635"/>
      <c r="CV16" s="635"/>
      <c r="CW16" s="635"/>
      <c r="CX16" s="635"/>
      <c r="CY16" s="636"/>
      <c r="CZ16" s="672">
        <v>0</v>
      </c>
      <c r="DA16" s="672"/>
      <c r="DB16" s="672"/>
      <c r="DC16" s="672"/>
      <c r="DD16" s="640" t="s">
        <v>129</v>
      </c>
      <c r="DE16" s="635"/>
      <c r="DF16" s="635"/>
      <c r="DG16" s="635"/>
      <c r="DH16" s="635"/>
      <c r="DI16" s="635"/>
      <c r="DJ16" s="635"/>
      <c r="DK16" s="635"/>
      <c r="DL16" s="635"/>
      <c r="DM16" s="635"/>
      <c r="DN16" s="635"/>
      <c r="DO16" s="635"/>
      <c r="DP16" s="636"/>
      <c r="DQ16" s="640">
        <v>29</v>
      </c>
      <c r="DR16" s="635"/>
      <c r="DS16" s="635"/>
      <c r="DT16" s="635"/>
      <c r="DU16" s="635"/>
      <c r="DV16" s="635"/>
      <c r="DW16" s="635"/>
      <c r="DX16" s="635"/>
      <c r="DY16" s="635"/>
      <c r="DZ16" s="635"/>
      <c r="EA16" s="635"/>
      <c r="EB16" s="635"/>
      <c r="EC16" s="671"/>
    </row>
    <row r="17" spans="2:133" ht="11.25" customHeight="1">
      <c r="B17" s="631" t="s">
        <v>267</v>
      </c>
      <c r="C17" s="632"/>
      <c r="D17" s="632"/>
      <c r="E17" s="632"/>
      <c r="F17" s="632"/>
      <c r="G17" s="632"/>
      <c r="H17" s="632"/>
      <c r="I17" s="632"/>
      <c r="J17" s="632"/>
      <c r="K17" s="632"/>
      <c r="L17" s="632"/>
      <c r="M17" s="632"/>
      <c r="N17" s="632"/>
      <c r="O17" s="632"/>
      <c r="P17" s="632"/>
      <c r="Q17" s="633"/>
      <c r="R17" s="634">
        <v>45878</v>
      </c>
      <c r="S17" s="635"/>
      <c r="T17" s="635"/>
      <c r="U17" s="635"/>
      <c r="V17" s="635"/>
      <c r="W17" s="635"/>
      <c r="X17" s="635"/>
      <c r="Y17" s="636"/>
      <c r="Z17" s="672">
        <v>0.4</v>
      </c>
      <c r="AA17" s="672"/>
      <c r="AB17" s="672"/>
      <c r="AC17" s="672"/>
      <c r="AD17" s="673">
        <v>45878</v>
      </c>
      <c r="AE17" s="673"/>
      <c r="AF17" s="673"/>
      <c r="AG17" s="673"/>
      <c r="AH17" s="673"/>
      <c r="AI17" s="673"/>
      <c r="AJ17" s="673"/>
      <c r="AK17" s="673"/>
      <c r="AL17" s="637">
        <v>0.6</v>
      </c>
      <c r="AM17" s="638"/>
      <c r="AN17" s="638"/>
      <c r="AO17" s="674"/>
      <c r="AP17" s="631" t="s">
        <v>268</v>
      </c>
      <c r="AQ17" s="632"/>
      <c r="AR17" s="632"/>
      <c r="AS17" s="632"/>
      <c r="AT17" s="632"/>
      <c r="AU17" s="632"/>
      <c r="AV17" s="632"/>
      <c r="AW17" s="632"/>
      <c r="AX17" s="632"/>
      <c r="AY17" s="632"/>
      <c r="AZ17" s="632"/>
      <c r="BA17" s="632"/>
      <c r="BB17" s="632"/>
      <c r="BC17" s="632"/>
      <c r="BD17" s="632"/>
      <c r="BE17" s="632"/>
      <c r="BF17" s="633"/>
      <c r="BG17" s="634" t="s">
        <v>129</v>
      </c>
      <c r="BH17" s="635"/>
      <c r="BI17" s="635"/>
      <c r="BJ17" s="635"/>
      <c r="BK17" s="635"/>
      <c r="BL17" s="635"/>
      <c r="BM17" s="635"/>
      <c r="BN17" s="636"/>
      <c r="BO17" s="672" t="s">
        <v>129</v>
      </c>
      <c r="BP17" s="672"/>
      <c r="BQ17" s="672"/>
      <c r="BR17" s="672"/>
      <c r="BS17" s="673" t="s">
        <v>129</v>
      </c>
      <c r="BT17" s="673"/>
      <c r="BU17" s="673"/>
      <c r="BV17" s="673"/>
      <c r="BW17" s="673"/>
      <c r="BX17" s="673"/>
      <c r="BY17" s="673"/>
      <c r="BZ17" s="673"/>
      <c r="CA17" s="673"/>
      <c r="CB17" s="711"/>
      <c r="CD17" s="631" t="s">
        <v>269</v>
      </c>
      <c r="CE17" s="632"/>
      <c r="CF17" s="632"/>
      <c r="CG17" s="632"/>
      <c r="CH17" s="632"/>
      <c r="CI17" s="632"/>
      <c r="CJ17" s="632"/>
      <c r="CK17" s="632"/>
      <c r="CL17" s="632"/>
      <c r="CM17" s="632"/>
      <c r="CN17" s="632"/>
      <c r="CO17" s="632"/>
      <c r="CP17" s="632"/>
      <c r="CQ17" s="633"/>
      <c r="CR17" s="634">
        <v>1055026</v>
      </c>
      <c r="CS17" s="635"/>
      <c r="CT17" s="635"/>
      <c r="CU17" s="635"/>
      <c r="CV17" s="635"/>
      <c r="CW17" s="635"/>
      <c r="CX17" s="635"/>
      <c r="CY17" s="636"/>
      <c r="CZ17" s="672">
        <v>9.6</v>
      </c>
      <c r="DA17" s="672"/>
      <c r="DB17" s="672"/>
      <c r="DC17" s="672"/>
      <c r="DD17" s="640" t="s">
        <v>129</v>
      </c>
      <c r="DE17" s="635"/>
      <c r="DF17" s="635"/>
      <c r="DG17" s="635"/>
      <c r="DH17" s="635"/>
      <c r="DI17" s="635"/>
      <c r="DJ17" s="635"/>
      <c r="DK17" s="635"/>
      <c r="DL17" s="635"/>
      <c r="DM17" s="635"/>
      <c r="DN17" s="635"/>
      <c r="DO17" s="635"/>
      <c r="DP17" s="636"/>
      <c r="DQ17" s="640">
        <v>1050182</v>
      </c>
      <c r="DR17" s="635"/>
      <c r="DS17" s="635"/>
      <c r="DT17" s="635"/>
      <c r="DU17" s="635"/>
      <c r="DV17" s="635"/>
      <c r="DW17" s="635"/>
      <c r="DX17" s="635"/>
      <c r="DY17" s="635"/>
      <c r="DZ17" s="635"/>
      <c r="EA17" s="635"/>
      <c r="EB17" s="635"/>
      <c r="EC17" s="671"/>
    </row>
    <row r="18" spans="2:133" ht="11.25" customHeight="1">
      <c r="B18" s="631" t="s">
        <v>270</v>
      </c>
      <c r="C18" s="632"/>
      <c r="D18" s="632"/>
      <c r="E18" s="632"/>
      <c r="F18" s="632"/>
      <c r="G18" s="632"/>
      <c r="H18" s="632"/>
      <c r="I18" s="632"/>
      <c r="J18" s="632"/>
      <c r="K18" s="632"/>
      <c r="L18" s="632"/>
      <c r="M18" s="632"/>
      <c r="N18" s="632"/>
      <c r="O18" s="632"/>
      <c r="P18" s="632"/>
      <c r="Q18" s="633"/>
      <c r="R18" s="634">
        <v>21615</v>
      </c>
      <c r="S18" s="635"/>
      <c r="T18" s="635"/>
      <c r="U18" s="635"/>
      <c r="V18" s="635"/>
      <c r="W18" s="635"/>
      <c r="X18" s="635"/>
      <c r="Y18" s="636"/>
      <c r="Z18" s="672">
        <v>0.2</v>
      </c>
      <c r="AA18" s="672"/>
      <c r="AB18" s="672"/>
      <c r="AC18" s="672"/>
      <c r="AD18" s="673">
        <v>21615</v>
      </c>
      <c r="AE18" s="673"/>
      <c r="AF18" s="673"/>
      <c r="AG18" s="673"/>
      <c r="AH18" s="673"/>
      <c r="AI18" s="673"/>
      <c r="AJ18" s="673"/>
      <c r="AK18" s="673"/>
      <c r="AL18" s="637">
        <v>0.3</v>
      </c>
      <c r="AM18" s="638"/>
      <c r="AN18" s="638"/>
      <c r="AO18" s="674"/>
      <c r="AP18" s="631" t="s">
        <v>271</v>
      </c>
      <c r="AQ18" s="632"/>
      <c r="AR18" s="632"/>
      <c r="AS18" s="632"/>
      <c r="AT18" s="632"/>
      <c r="AU18" s="632"/>
      <c r="AV18" s="632"/>
      <c r="AW18" s="632"/>
      <c r="AX18" s="632"/>
      <c r="AY18" s="632"/>
      <c r="AZ18" s="632"/>
      <c r="BA18" s="632"/>
      <c r="BB18" s="632"/>
      <c r="BC18" s="632"/>
      <c r="BD18" s="632"/>
      <c r="BE18" s="632"/>
      <c r="BF18" s="633"/>
      <c r="BG18" s="634" t="s">
        <v>129</v>
      </c>
      <c r="BH18" s="635"/>
      <c r="BI18" s="635"/>
      <c r="BJ18" s="635"/>
      <c r="BK18" s="635"/>
      <c r="BL18" s="635"/>
      <c r="BM18" s="635"/>
      <c r="BN18" s="636"/>
      <c r="BO18" s="672" t="s">
        <v>129</v>
      </c>
      <c r="BP18" s="672"/>
      <c r="BQ18" s="672"/>
      <c r="BR18" s="672"/>
      <c r="BS18" s="673" t="s">
        <v>129</v>
      </c>
      <c r="BT18" s="673"/>
      <c r="BU18" s="673"/>
      <c r="BV18" s="673"/>
      <c r="BW18" s="673"/>
      <c r="BX18" s="673"/>
      <c r="BY18" s="673"/>
      <c r="BZ18" s="673"/>
      <c r="CA18" s="673"/>
      <c r="CB18" s="711"/>
      <c r="CD18" s="631" t="s">
        <v>272</v>
      </c>
      <c r="CE18" s="632"/>
      <c r="CF18" s="632"/>
      <c r="CG18" s="632"/>
      <c r="CH18" s="632"/>
      <c r="CI18" s="632"/>
      <c r="CJ18" s="632"/>
      <c r="CK18" s="632"/>
      <c r="CL18" s="632"/>
      <c r="CM18" s="632"/>
      <c r="CN18" s="632"/>
      <c r="CO18" s="632"/>
      <c r="CP18" s="632"/>
      <c r="CQ18" s="633"/>
      <c r="CR18" s="634" t="s">
        <v>129</v>
      </c>
      <c r="CS18" s="635"/>
      <c r="CT18" s="635"/>
      <c r="CU18" s="635"/>
      <c r="CV18" s="635"/>
      <c r="CW18" s="635"/>
      <c r="CX18" s="635"/>
      <c r="CY18" s="636"/>
      <c r="CZ18" s="672" t="s">
        <v>255</v>
      </c>
      <c r="DA18" s="672"/>
      <c r="DB18" s="672"/>
      <c r="DC18" s="672"/>
      <c r="DD18" s="640" t="s">
        <v>129</v>
      </c>
      <c r="DE18" s="635"/>
      <c r="DF18" s="635"/>
      <c r="DG18" s="635"/>
      <c r="DH18" s="635"/>
      <c r="DI18" s="635"/>
      <c r="DJ18" s="635"/>
      <c r="DK18" s="635"/>
      <c r="DL18" s="635"/>
      <c r="DM18" s="635"/>
      <c r="DN18" s="635"/>
      <c r="DO18" s="635"/>
      <c r="DP18" s="636"/>
      <c r="DQ18" s="640" t="s">
        <v>129</v>
      </c>
      <c r="DR18" s="635"/>
      <c r="DS18" s="635"/>
      <c r="DT18" s="635"/>
      <c r="DU18" s="635"/>
      <c r="DV18" s="635"/>
      <c r="DW18" s="635"/>
      <c r="DX18" s="635"/>
      <c r="DY18" s="635"/>
      <c r="DZ18" s="635"/>
      <c r="EA18" s="635"/>
      <c r="EB18" s="635"/>
      <c r="EC18" s="671"/>
    </row>
    <row r="19" spans="2:133" ht="11.25" customHeight="1">
      <c r="B19" s="631" t="s">
        <v>273</v>
      </c>
      <c r="C19" s="632"/>
      <c r="D19" s="632"/>
      <c r="E19" s="632"/>
      <c r="F19" s="632"/>
      <c r="G19" s="632"/>
      <c r="H19" s="632"/>
      <c r="I19" s="632"/>
      <c r="J19" s="632"/>
      <c r="K19" s="632"/>
      <c r="L19" s="632"/>
      <c r="M19" s="632"/>
      <c r="N19" s="632"/>
      <c r="O19" s="632"/>
      <c r="P19" s="632"/>
      <c r="Q19" s="633"/>
      <c r="R19" s="634">
        <v>21187</v>
      </c>
      <c r="S19" s="635"/>
      <c r="T19" s="635"/>
      <c r="U19" s="635"/>
      <c r="V19" s="635"/>
      <c r="W19" s="635"/>
      <c r="X19" s="635"/>
      <c r="Y19" s="636"/>
      <c r="Z19" s="672">
        <v>0.2</v>
      </c>
      <c r="AA19" s="672"/>
      <c r="AB19" s="672"/>
      <c r="AC19" s="672"/>
      <c r="AD19" s="673">
        <v>21187</v>
      </c>
      <c r="AE19" s="673"/>
      <c r="AF19" s="673"/>
      <c r="AG19" s="673"/>
      <c r="AH19" s="673"/>
      <c r="AI19" s="673"/>
      <c r="AJ19" s="673"/>
      <c r="AK19" s="673"/>
      <c r="AL19" s="637">
        <v>0.3</v>
      </c>
      <c r="AM19" s="638"/>
      <c r="AN19" s="638"/>
      <c r="AO19" s="674"/>
      <c r="AP19" s="631" t="s">
        <v>274</v>
      </c>
      <c r="AQ19" s="632"/>
      <c r="AR19" s="632"/>
      <c r="AS19" s="632"/>
      <c r="AT19" s="632"/>
      <c r="AU19" s="632"/>
      <c r="AV19" s="632"/>
      <c r="AW19" s="632"/>
      <c r="AX19" s="632"/>
      <c r="AY19" s="632"/>
      <c r="AZ19" s="632"/>
      <c r="BA19" s="632"/>
      <c r="BB19" s="632"/>
      <c r="BC19" s="632"/>
      <c r="BD19" s="632"/>
      <c r="BE19" s="632"/>
      <c r="BF19" s="633"/>
      <c r="BG19" s="634">
        <v>110359</v>
      </c>
      <c r="BH19" s="635"/>
      <c r="BI19" s="635"/>
      <c r="BJ19" s="635"/>
      <c r="BK19" s="635"/>
      <c r="BL19" s="635"/>
      <c r="BM19" s="635"/>
      <c r="BN19" s="636"/>
      <c r="BO19" s="672">
        <v>3.1</v>
      </c>
      <c r="BP19" s="672"/>
      <c r="BQ19" s="672"/>
      <c r="BR19" s="672"/>
      <c r="BS19" s="673" t="s">
        <v>129</v>
      </c>
      <c r="BT19" s="673"/>
      <c r="BU19" s="673"/>
      <c r="BV19" s="673"/>
      <c r="BW19" s="673"/>
      <c r="BX19" s="673"/>
      <c r="BY19" s="673"/>
      <c r="BZ19" s="673"/>
      <c r="CA19" s="673"/>
      <c r="CB19" s="711"/>
      <c r="CD19" s="631" t="s">
        <v>275</v>
      </c>
      <c r="CE19" s="632"/>
      <c r="CF19" s="632"/>
      <c r="CG19" s="632"/>
      <c r="CH19" s="632"/>
      <c r="CI19" s="632"/>
      <c r="CJ19" s="632"/>
      <c r="CK19" s="632"/>
      <c r="CL19" s="632"/>
      <c r="CM19" s="632"/>
      <c r="CN19" s="632"/>
      <c r="CO19" s="632"/>
      <c r="CP19" s="632"/>
      <c r="CQ19" s="633"/>
      <c r="CR19" s="634" t="s">
        <v>129</v>
      </c>
      <c r="CS19" s="635"/>
      <c r="CT19" s="635"/>
      <c r="CU19" s="635"/>
      <c r="CV19" s="635"/>
      <c r="CW19" s="635"/>
      <c r="CX19" s="635"/>
      <c r="CY19" s="636"/>
      <c r="CZ19" s="672" t="s">
        <v>255</v>
      </c>
      <c r="DA19" s="672"/>
      <c r="DB19" s="672"/>
      <c r="DC19" s="672"/>
      <c r="DD19" s="640" t="s">
        <v>129</v>
      </c>
      <c r="DE19" s="635"/>
      <c r="DF19" s="635"/>
      <c r="DG19" s="635"/>
      <c r="DH19" s="635"/>
      <c r="DI19" s="635"/>
      <c r="DJ19" s="635"/>
      <c r="DK19" s="635"/>
      <c r="DL19" s="635"/>
      <c r="DM19" s="635"/>
      <c r="DN19" s="635"/>
      <c r="DO19" s="635"/>
      <c r="DP19" s="636"/>
      <c r="DQ19" s="640" t="s">
        <v>129</v>
      </c>
      <c r="DR19" s="635"/>
      <c r="DS19" s="635"/>
      <c r="DT19" s="635"/>
      <c r="DU19" s="635"/>
      <c r="DV19" s="635"/>
      <c r="DW19" s="635"/>
      <c r="DX19" s="635"/>
      <c r="DY19" s="635"/>
      <c r="DZ19" s="635"/>
      <c r="EA19" s="635"/>
      <c r="EB19" s="635"/>
      <c r="EC19" s="671"/>
    </row>
    <row r="20" spans="2:133" ht="11.25" customHeight="1">
      <c r="B20" s="701" t="s">
        <v>276</v>
      </c>
      <c r="C20" s="702"/>
      <c r="D20" s="702"/>
      <c r="E20" s="702"/>
      <c r="F20" s="702"/>
      <c r="G20" s="702"/>
      <c r="H20" s="702"/>
      <c r="I20" s="702"/>
      <c r="J20" s="702"/>
      <c r="K20" s="702"/>
      <c r="L20" s="702"/>
      <c r="M20" s="702"/>
      <c r="N20" s="702"/>
      <c r="O20" s="702"/>
      <c r="P20" s="702"/>
      <c r="Q20" s="703"/>
      <c r="R20" s="634">
        <v>428</v>
      </c>
      <c r="S20" s="635"/>
      <c r="T20" s="635"/>
      <c r="U20" s="635"/>
      <c r="V20" s="635"/>
      <c r="W20" s="635"/>
      <c r="X20" s="635"/>
      <c r="Y20" s="636"/>
      <c r="Z20" s="672">
        <v>0</v>
      </c>
      <c r="AA20" s="672"/>
      <c r="AB20" s="672"/>
      <c r="AC20" s="672"/>
      <c r="AD20" s="673">
        <v>428</v>
      </c>
      <c r="AE20" s="673"/>
      <c r="AF20" s="673"/>
      <c r="AG20" s="673"/>
      <c r="AH20" s="673"/>
      <c r="AI20" s="673"/>
      <c r="AJ20" s="673"/>
      <c r="AK20" s="673"/>
      <c r="AL20" s="637">
        <v>0</v>
      </c>
      <c r="AM20" s="638"/>
      <c r="AN20" s="638"/>
      <c r="AO20" s="674"/>
      <c r="AP20" s="631" t="s">
        <v>277</v>
      </c>
      <c r="AQ20" s="632"/>
      <c r="AR20" s="632"/>
      <c r="AS20" s="632"/>
      <c r="AT20" s="632"/>
      <c r="AU20" s="632"/>
      <c r="AV20" s="632"/>
      <c r="AW20" s="632"/>
      <c r="AX20" s="632"/>
      <c r="AY20" s="632"/>
      <c r="AZ20" s="632"/>
      <c r="BA20" s="632"/>
      <c r="BB20" s="632"/>
      <c r="BC20" s="632"/>
      <c r="BD20" s="632"/>
      <c r="BE20" s="632"/>
      <c r="BF20" s="633"/>
      <c r="BG20" s="634">
        <v>110359</v>
      </c>
      <c r="BH20" s="635"/>
      <c r="BI20" s="635"/>
      <c r="BJ20" s="635"/>
      <c r="BK20" s="635"/>
      <c r="BL20" s="635"/>
      <c r="BM20" s="635"/>
      <c r="BN20" s="636"/>
      <c r="BO20" s="672">
        <v>3.1</v>
      </c>
      <c r="BP20" s="672"/>
      <c r="BQ20" s="672"/>
      <c r="BR20" s="672"/>
      <c r="BS20" s="673" t="s">
        <v>129</v>
      </c>
      <c r="BT20" s="673"/>
      <c r="BU20" s="673"/>
      <c r="BV20" s="673"/>
      <c r="BW20" s="673"/>
      <c r="BX20" s="673"/>
      <c r="BY20" s="673"/>
      <c r="BZ20" s="673"/>
      <c r="CA20" s="673"/>
      <c r="CB20" s="711"/>
      <c r="CD20" s="631" t="s">
        <v>278</v>
      </c>
      <c r="CE20" s="632"/>
      <c r="CF20" s="632"/>
      <c r="CG20" s="632"/>
      <c r="CH20" s="632"/>
      <c r="CI20" s="632"/>
      <c r="CJ20" s="632"/>
      <c r="CK20" s="632"/>
      <c r="CL20" s="632"/>
      <c r="CM20" s="632"/>
      <c r="CN20" s="632"/>
      <c r="CO20" s="632"/>
      <c r="CP20" s="632"/>
      <c r="CQ20" s="633"/>
      <c r="CR20" s="634">
        <v>10975844</v>
      </c>
      <c r="CS20" s="635"/>
      <c r="CT20" s="635"/>
      <c r="CU20" s="635"/>
      <c r="CV20" s="635"/>
      <c r="CW20" s="635"/>
      <c r="CX20" s="635"/>
      <c r="CY20" s="636"/>
      <c r="CZ20" s="672">
        <v>100</v>
      </c>
      <c r="DA20" s="672"/>
      <c r="DB20" s="672"/>
      <c r="DC20" s="672"/>
      <c r="DD20" s="640">
        <v>290268</v>
      </c>
      <c r="DE20" s="635"/>
      <c r="DF20" s="635"/>
      <c r="DG20" s="635"/>
      <c r="DH20" s="635"/>
      <c r="DI20" s="635"/>
      <c r="DJ20" s="635"/>
      <c r="DK20" s="635"/>
      <c r="DL20" s="635"/>
      <c r="DM20" s="635"/>
      <c r="DN20" s="635"/>
      <c r="DO20" s="635"/>
      <c r="DP20" s="636"/>
      <c r="DQ20" s="640">
        <v>8412692</v>
      </c>
      <c r="DR20" s="635"/>
      <c r="DS20" s="635"/>
      <c r="DT20" s="635"/>
      <c r="DU20" s="635"/>
      <c r="DV20" s="635"/>
      <c r="DW20" s="635"/>
      <c r="DX20" s="635"/>
      <c r="DY20" s="635"/>
      <c r="DZ20" s="635"/>
      <c r="EA20" s="635"/>
      <c r="EB20" s="635"/>
      <c r="EC20" s="671"/>
    </row>
    <row r="21" spans="2:133" ht="11.25" customHeight="1">
      <c r="B21" s="631" t="s">
        <v>279</v>
      </c>
      <c r="C21" s="632"/>
      <c r="D21" s="632"/>
      <c r="E21" s="632"/>
      <c r="F21" s="632"/>
      <c r="G21" s="632"/>
      <c r="H21" s="632"/>
      <c r="I21" s="632"/>
      <c r="J21" s="632"/>
      <c r="K21" s="632"/>
      <c r="L21" s="632"/>
      <c r="M21" s="632"/>
      <c r="N21" s="632"/>
      <c r="O21" s="632"/>
      <c r="P21" s="632"/>
      <c r="Q21" s="633"/>
      <c r="R21" s="634">
        <v>2744343</v>
      </c>
      <c r="S21" s="635"/>
      <c r="T21" s="635"/>
      <c r="U21" s="635"/>
      <c r="V21" s="635"/>
      <c r="W21" s="635"/>
      <c r="X21" s="635"/>
      <c r="Y21" s="636"/>
      <c r="Z21" s="672">
        <v>24</v>
      </c>
      <c r="AA21" s="672"/>
      <c r="AB21" s="672"/>
      <c r="AC21" s="672"/>
      <c r="AD21" s="673">
        <v>2605157</v>
      </c>
      <c r="AE21" s="673"/>
      <c r="AF21" s="673"/>
      <c r="AG21" s="673"/>
      <c r="AH21" s="673"/>
      <c r="AI21" s="673"/>
      <c r="AJ21" s="673"/>
      <c r="AK21" s="673"/>
      <c r="AL21" s="637">
        <v>36.200000000000003</v>
      </c>
      <c r="AM21" s="638"/>
      <c r="AN21" s="638"/>
      <c r="AO21" s="674"/>
      <c r="AP21" s="631" t="s">
        <v>280</v>
      </c>
      <c r="AQ21" s="712"/>
      <c r="AR21" s="712"/>
      <c r="AS21" s="712"/>
      <c r="AT21" s="712"/>
      <c r="AU21" s="712"/>
      <c r="AV21" s="712"/>
      <c r="AW21" s="712"/>
      <c r="AX21" s="712"/>
      <c r="AY21" s="712"/>
      <c r="AZ21" s="712"/>
      <c r="BA21" s="712"/>
      <c r="BB21" s="712"/>
      <c r="BC21" s="712"/>
      <c r="BD21" s="712"/>
      <c r="BE21" s="712"/>
      <c r="BF21" s="713"/>
      <c r="BG21" s="634" t="s">
        <v>129</v>
      </c>
      <c r="BH21" s="635"/>
      <c r="BI21" s="635"/>
      <c r="BJ21" s="635"/>
      <c r="BK21" s="635"/>
      <c r="BL21" s="635"/>
      <c r="BM21" s="635"/>
      <c r="BN21" s="636"/>
      <c r="BO21" s="672" t="s">
        <v>129</v>
      </c>
      <c r="BP21" s="672"/>
      <c r="BQ21" s="672"/>
      <c r="BR21" s="672"/>
      <c r="BS21" s="673" t="s">
        <v>129</v>
      </c>
      <c r="BT21" s="673"/>
      <c r="BU21" s="673"/>
      <c r="BV21" s="673"/>
      <c r="BW21" s="673"/>
      <c r="BX21" s="673"/>
      <c r="BY21" s="673"/>
      <c r="BZ21" s="673"/>
      <c r="CA21" s="673"/>
      <c r="CB21" s="711"/>
      <c r="CD21" s="615"/>
      <c r="CE21" s="616"/>
      <c r="CF21" s="616"/>
      <c r="CG21" s="616"/>
      <c r="CH21" s="616"/>
      <c r="CI21" s="616"/>
      <c r="CJ21" s="616"/>
      <c r="CK21" s="616"/>
      <c r="CL21" s="616"/>
      <c r="CM21" s="616"/>
      <c r="CN21" s="616"/>
      <c r="CO21" s="616"/>
      <c r="CP21" s="616"/>
      <c r="CQ21" s="617"/>
      <c r="CR21" s="719"/>
      <c r="CS21" s="720"/>
      <c r="CT21" s="720"/>
      <c r="CU21" s="720"/>
      <c r="CV21" s="720"/>
      <c r="CW21" s="720"/>
      <c r="CX21" s="720"/>
      <c r="CY21" s="721"/>
      <c r="CZ21" s="722"/>
      <c r="DA21" s="722"/>
      <c r="DB21" s="722"/>
      <c r="DC21" s="722"/>
      <c r="DD21" s="723"/>
      <c r="DE21" s="720"/>
      <c r="DF21" s="720"/>
      <c r="DG21" s="720"/>
      <c r="DH21" s="720"/>
      <c r="DI21" s="720"/>
      <c r="DJ21" s="720"/>
      <c r="DK21" s="720"/>
      <c r="DL21" s="720"/>
      <c r="DM21" s="720"/>
      <c r="DN21" s="720"/>
      <c r="DO21" s="720"/>
      <c r="DP21" s="721"/>
      <c r="DQ21" s="723"/>
      <c r="DR21" s="720"/>
      <c r="DS21" s="720"/>
      <c r="DT21" s="720"/>
      <c r="DU21" s="720"/>
      <c r="DV21" s="720"/>
      <c r="DW21" s="720"/>
      <c r="DX21" s="720"/>
      <c r="DY21" s="720"/>
      <c r="DZ21" s="720"/>
      <c r="EA21" s="720"/>
      <c r="EB21" s="720"/>
      <c r="EC21" s="727"/>
    </row>
    <row r="22" spans="2:133" ht="11.25" customHeight="1">
      <c r="B22" s="631" t="s">
        <v>281</v>
      </c>
      <c r="C22" s="632"/>
      <c r="D22" s="632"/>
      <c r="E22" s="632"/>
      <c r="F22" s="632"/>
      <c r="G22" s="632"/>
      <c r="H22" s="632"/>
      <c r="I22" s="632"/>
      <c r="J22" s="632"/>
      <c r="K22" s="632"/>
      <c r="L22" s="632"/>
      <c r="M22" s="632"/>
      <c r="N22" s="632"/>
      <c r="O22" s="632"/>
      <c r="P22" s="632"/>
      <c r="Q22" s="633"/>
      <c r="R22" s="634">
        <v>2605157</v>
      </c>
      <c r="S22" s="635"/>
      <c r="T22" s="635"/>
      <c r="U22" s="635"/>
      <c r="V22" s="635"/>
      <c r="W22" s="635"/>
      <c r="X22" s="635"/>
      <c r="Y22" s="636"/>
      <c r="Z22" s="672">
        <v>22.7</v>
      </c>
      <c r="AA22" s="672"/>
      <c r="AB22" s="672"/>
      <c r="AC22" s="672"/>
      <c r="AD22" s="673">
        <v>2605157</v>
      </c>
      <c r="AE22" s="673"/>
      <c r="AF22" s="673"/>
      <c r="AG22" s="673"/>
      <c r="AH22" s="673"/>
      <c r="AI22" s="673"/>
      <c r="AJ22" s="673"/>
      <c r="AK22" s="673"/>
      <c r="AL22" s="637">
        <v>36.200000000000003</v>
      </c>
      <c r="AM22" s="638"/>
      <c r="AN22" s="638"/>
      <c r="AO22" s="674"/>
      <c r="AP22" s="631" t="s">
        <v>282</v>
      </c>
      <c r="AQ22" s="712"/>
      <c r="AR22" s="712"/>
      <c r="AS22" s="712"/>
      <c r="AT22" s="712"/>
      <c r="AU22" s="712"/>
      <c r="AV22" s="712"/>
      <c r="AW22" s="712"/>
      <c r="AX22" s="712"/>
      <c r="AY22" s="712"/>
      <c r="AZ22" s="712"/>
      <c r="BA22" s="712"/>
      <c r="BB22" s="712"/>
      <c r="BC22" s="712"/>
      <c r="BD22" s="712"/>
      <c r="BE22" s="712"/>
      <c r="BF22" s="713"/>
      <c r="BG22" s="634" t="s">
        <v>255</v>
      </c>
      <c r="BH22" s="635"/>
      <c r="BI22" s="635"/>
      <c r="BJ22" s="635"/>
      <c r="BK22" s="635"/>
      <c r="BL22" s="635"/>
      <c r="BM22" s="635"/>
      <c r="BN22" s="636"/>
      <c r="BO22" s="672" t="s">
        <v>255</v>
      </c>
      <c r="BP22" s="672"/>
      <c r="BQ22" s="672"/>
      <c r="BR22" s="672"/>
      <c r="BS22" s="673" t="s">
        <v>255</v>
      </c>
      <c r="BT22" s="673"/>
      <c r="BU22" s="673"/>
      <c r="BV22" s="673"/>
      <c r="BW22" s="673"/>
      <c r="BX22" s="673"/>
      <c r="BY22" s="673"/>
      <c r="BZ22" s="673"/>
      <c r="CA22" s="673"/>
      <c r="CB22" s="711"/>
      <c r="CD22" s="686" t="s">
        <v>283</v>
      </c>
      <c r="CE22" s="687"/>
      <c r="CF22" s="687"/>
      <c r="CG22" s="687"/>
      <c r="CH22" s="687"/>
      <c r="CI22" s="687"/>
      <c r="CJ22" s="687"/>
      <c r="CK22" s="687"/>
      <c r="CL22" s="687"/>
      <c r="CM22" s="687"/>
      <c r="CN22" s="687"/>
      <c r="CO22" s="687"/>
      <c r="CP22" s="687"/>
      <c r="CQ22" s="687"/>
      <c r="CR22" s="687"/>
      <c r="CS22" s="687"/>
      <c r="CT22" s="687"/>
      <c r="CU22" s="687"/>
      <c r="CV22" s="687"/>
      <c r="CW22" s="687"/>
      <c r="CX22" s="687"/>
      <c r="CY22" s="687"/>
      <c r="CZ22" s="687"/>
      <c r="DA22" s="687"/>
      <c r="DB22" s="687"/>
      <c r="DC22" s="687"/>
      <c r="DD22" s="687"/>
      <c r="DE22" s="687"/>
      <c r="DF22" s="687"/>
      <c r="DG22" s="687"/>
      <c r="DH22" s="687"/>
      <c r="DI22" s="687"/>
      <c r="DJ22" s="687"/>
      <c r="DK22" s="687"/>
      <c r="DL22" s="687"/>
      <c r="DM22" s="687"/>
      <c r="DN22" s="687"/>
      <c r="DO22" s="687"/>
      <c r="DP22" s="687"/>
      <c r="DQ22" s="687"/>
      <c r="DR22" s="687"/>
      <c r="DS22" s="687"/>
      <c r="DT22" s="687"/>
      <c r="DU22" s="687"/>
      <c r="DV22" s="687"/>
      <c r="DW22" s="687"/>
      <c r="DX22" s="687"/>
      <c r="DY22" s="687"/>
      <c r="DZ22" s="687"/>
      <c r="EA22" s="687"/>
      <c r="EB22" s="687"/>
      <c r="EC22" s="688"/>
    </row>
    <row r="23" spans="2:133" ht="11.25" customHeight="1">
      <c r="B23" s="631" t="s">
        <v>284</v>
      </c>
      <c r="C23" s="632"/>
      <c r="D23" s="632"/>
      <c r="E23" s="632"/>
      <c r="F23" s="632"/>
      <c r="G23" s="632"/>
      <c r="H23" s="632"/>
      <c r="I23" s="632"/>
      <c r="J23" s="632"/>
      <c r="K23" s="632"/>
      <c r="L23" s="632"/>
      <c r="M23" s="632"/>
      <c r="N23" s="632"/>
      <c r="O23" s="632"/>
      <c r="P23" s="632"/>
      <c r="Q23" s="633"/>
      <c r="R23" s="634">
        <v>139186</v>
      </c>
      <c r="S23" s="635"/>
      <c r="T23" s="635"/>
      <c r="U23" s="635"/>
      <c r="V23" s="635"/>
      <c r="W23" s="635"/>
      <c r="X23" s="635"/>
      <c r="Y23" s="636"/>
      <c r="Z23" s="672">
        <v>1.2</v>
      </c>
      <c r="AA23" s="672"/>
      <c r="AB23" s="672"/>
      <c r="AC23" s="672"/>
      <c r="AD23" s="673" t="s">
        <v>129</v>
      </c>
      <c r="AE23" s="673"/>
      <c r="AF23" s="673"/>
      <c r="AG23" s="673"/>
      <c r="AH23" s="673"/>
      <c r="AI23" s="673"/>
      <c r="AJ23" s="673"/>
      <c r="AK23" s="673"/>
      <c r="AL23" s="637" t="s">
        <v>129</v>
      </c>
      <c r="AM23" s="638"/>
      <c r="AN23" s="638"/>
      <c r="AO23" s="674"/>
      <c r="AP23" s="631" t="s">
        <v>285</v>
      </c>
      <c r="AQ23" s="712"/>
      <c r="AR23" s="712"/>
      <c r="AS23" s="712"/>
      <c r="AT23" s="712"/>
      <c r="AU23" s="712"/>
      <c r="AV23" s="712"/>
      <c r="AW23" s="712"/>
      <c r="AX23" s="712"/>
      <c r="AY23" s="712"/>
      <c r="AZ23" s="712"/>
      <c r="BA23" s="712"/>
      <c r="BB23" s="712"/>
      <c r="BC23" s="712"/>
      <c r="BD23" s="712"/>
      <c r="BE23" s="712"/>
      <c r="BF23" s="713"/>
      <c r="BG23" s="634">
        <v>110359</v>
      </c>
      <c r="BH23" s="635"/>
      <c r="BI23" s="635"/>
      <c r="BJ23" s="635"/>
      <c r="BK23" s="635"/>
      <c r="BL23" s="635"/>
      <c r="BM23" s="635"/>
      <c r="BN23" s="636"/>
      <c r="BO23" s="672">
        <v>3.1</v>
      </c>
      <c r="BP23" s="672"/>
      <c r="BQ23" s="672"/>
      <c r="BR23" s="672"/>
      <c r="BS23" s="673" t="s">
        <v>129</v>
      </c>
      <c r="BT23" s="673"/>
      <c r="BU23" s="673"/>
      <c r="BV23" s="673"/>
      <c r="BW23" s="673"/>
      <c r="BX23" s="673"/>
      <c r="BY23" s="673"/>
      <c r="BZ23" s="673"/>
      <c r="CA23" s="673"/>
      <c r="CB23" s="711"/>
      <c r="CD23" s="686" t="s">
        <v>224</v>
      </c>
      <c r="CE23" s="687"/>
      <c r="CF23" s="687"/>
      <c r="CG23" s="687"/>
      <c r="CH23" s="687"/>
      <c r="CI23" s="687"/>
      <c r="CJ23" s="687"/>
      <c r="CK23" s="687"/>
      <c r="CL23" s="687"/>
      <c r="CM23" s="687"/>
      <c r="CN23" s="687"/>
      <c r="CO23" s="687"/>
      <c r="CP23" s="687"/>
      <c r="CQ23" s="688"/>
      <c r="CR23" s="686" t="s">
        <v>286</v>
      </c>
      <c r="CS23" s="687"/>
      <c r="CT23" s="687"/>
      <c r="CU23" s="687"/>
      <c r="CV23" s="687"/>
      <c r="CW23" s="687"/>
      <c r="CX23" s="687"/>
      <c r="CY23" s="688"/>
      <c r="CZ23" s="686" t="s">
        <v>287</v>
      </c>
      <c r="DA23" s="687"/>
      <c r="DB23" s="687"/>
      <c r="DC23" s="688"/>
      <c r="DD23" s="686" t="s">
        <v>288</v>
      </c>
      <c r="DE23" s="687"/>
      <c r="DF23" s="687"/>
      <c r="DG23" s="687"/>
      <c r="DH23" s="687"/>
      <c r="DI23" s="687"/>
      <c r="DJ23" s="687"/>
      <c r="DK23" s="688"/>
      <c r="DL23" s="724" t="s">
        <v>289</v>
      </c>
      <c r="DM23" s="725"/>
      <c r="DN23" s="725"/>
      <c r="DO23" s="725"/>
      <c r="DP23" s="725"/>
      <c r="DQ23" s="725"/>
      <c r="DR23" s="725"/>
      <c r="DS23" s="725"/>
      <c r="DT23" s="725"/>
      <c r="DU23" s="725"/>
      <c r="DV23" s="726"/>
      <c r="DW23" s="686" t="s">
        <v>290</v>
      </c>
      <c r="DX23" s="687"/>
      <c r="DY23" s="687"/>
      <c r="DZ23" s="687"/>
      <c r="EA23" s="687"/>
      <c r="EB23" s="687"/>
      <c r="EC23" s="688"/>
    </row>
    <row r="24" spans="2:133" ht="11.25" customHeight="1">
      <c r="B24" s="631" t="s">
        <v>291</v>
      </c>
      <c r="C24" s="632"/>
      <c r="D24" s="632"/>
      <c r="E24" s="632"/>
      <c r="F24" s="632"/>
      <c r="G24" s="632"/>
      <c r="H24" s="632"/>
      <c r="I24" s="632"/>
      <c r="J24" s="632"/>
      <c r="K24" s="632"/>
      <c r="L24" s="632"/>
      <c r="M24" s="632"/>
      <c r="N24" s="632"/>
      <c r="O24" s="632"/>
      <c r="P24" s="632"/>
      <c r="Q24" s="633"/>
      <c r="R24" s="634" t="s">
        <v>129</v>
      </c>
      <c r="S24" s="635"/>
      <c r="T24" s="635"/>
      <c r="U24" s="635"/>
      <c r="V24" s="635"/>
      <c r="W24" s="635"/>
      <c r="X24" s="635"/>
      <c r="Y24" s="636"/>
      <c r="Z24" s="672" t="s">
        <v>129</v>
      </c>
      <c r="AA24" s="672"/>
      <c r="AB24" s="672"/>
      <c r="AC24" s="672"/>
      <c r="AD24" s="673" t="s">
        <v>129</v>
      </c>
      <c r="AE24" s="673"/>
      <c r="AF24" s="673"/>
      <c r="AG24" s="673"/>
      <c r="AH24" s="673"/>
      <c r="AI24" s="673"/>
      <c r="AJ24" s="673"/>
      <c r="AK24" s="673"/>
      <c r="AL24" s="637" t="s">
        <v>129</v>
      </c>
      <c r="AM24" s="638"/>
      <c r="AN24" s="638"/>
      <c r="AO24" s="674"/>
      <c r="AP24" s="631" t="s">
        <v>292</v>
      </c>
      <c r="AQ24" s="712"/>
      <c r="AR24" s="712"/>
      <c r="AS24" s="712"/>
      <c r="AT24" s="712"/>
      <c r="AU24" s="712"/>
      <c r="AV24" s="712"/>
      <c r="AW24" s="712"/>
      <c r="AX24" s="712"/>
      <c r="AY24" s="712"/>
      <c r="AZ24" s="712"/>
      <c r="BA24" s="712"/>
      <c r="BB24" s="712"/>
      <c r="BC24" s="712"/>
      <c r="BD24" s="712"/>
      <c r="BE24" s="712"/>
      <c r="BF24" s="713"/>
      <c r="BG24" s="634" t="s">
        <v>255</v>
      </c>
      <c r="BH24" s="635"/>
      <c r="BI24" s="635"/>
      <c r="BJ24" s="635"/>
      <c r="BK24" s="635"/>
      <c r="BL24" s="635"/>
      <c r="BM24" s="635"/>
      <c r="BN24" s="636"/>
      <c r="BO24" s="672" t="s">
        <v>129</v>
      </c>
      <c r="BP24" s="672"/>
      <c r="BQ24" s="672"/>
      <c r="BR24" s="672"/>
      <c r="BS24" s="673" t="s">
        <v>255</v>
      </c>
      <c r="BT24" s="673"/>
      <c r="BU24" s="673"/>
      <c r="BV24" s="673"/>
      <c r="BW24" s="673"/>
      <c r="BX24" s="673"/>
      <c r="BY24" s="673"/>
      <c r="BZ24" s="673"/>
      <c r="CA24" s="673"/>
      <c r="CB24" s="711"/>
      <c r="CD24" s="692" t="s">
        <v>293</v>
      </c>
      <c r="CE24" s="693"/>
      <c r="CF24" s="693"/>
      <c r="CG24" s="693"/>
      <c r="CH24" s="693"/>
      <c r="CI24" s="693"/>
      <c r="CJ24" s="693"/>
      <c r="CK24" s="693"/>
      <c r="CL24" s="693"/>
      <c r="CM24" s="693"/>
      <c r="CN24" s="693"/>
      <c r="CO24" s="693"/>
      <c r="CP24" s="693"/>
      <c r="CQ24" s="694"/>
      <c r="CR24" s="689">
        <v>5386669</v>
      </c>
      <c r="CS24" s="690"/>
      <c r="CT24" s="690"/>
      <c r="CU24" s="690"/>
      <c r="CV24" s="690"/>
      <c r="CW24" s="690"/>
      <c r="CX24" s="690"/>
      <c r="CY24" s="715"/>
      <c r="CZ24" s="716">
        <v>49.1</v>
      </c>
      <c r="DA24" s="698"/>
      <c r="DB24" s="698"/>
      <c r="DC24" s="718"/>
      <c r="DD24" s="714">
        <v>3526624</v>
      </c>
      <c r="DE24" s="690"/>
      <c r="DF24" s="690"/>
      <c r="DG24" s="690"/>
      <c r="DH24" s="690"/>
      <c r="DI24" s="690"/>
      <c r="DJ24" s="690"/>
      <c r="DK24" s="715"/>
      <c r="DL24" s="714">
        <v>3397851</v>
      </c>
      <c r="DM24" s="690"/>
      <c r="DN24" s="690"/>
      <c r="DO24" s="690"/>
      <c r="DP24" s="690"/>
      <c r="DQ24" s="690"/>
      <c r="DR24" s="690"/>
      <c r="DS24" s="690"/>
      <c r="DT24" s="690"/>
      <c r="DU24" s="690"/>
      <c r="DV24" s="715"/>
      <c r="DW24" s="716">
        <v>46.3</v>
      </c>
      <c r="DX24" s="698"/>
      <c r="DY24" s="698"/>
      <c r="DZ24" s="698"/>
      <c r="EA24" s="698"/>
      <c r="EB24" s="698"/>
      <c r="EC24" s="717"/>
    </row>
    <row r="25" spans="2:133" ht="11.25" customHeight="1">
      <c r="B25" s="631" t="s">
        <v>294</v>
      </c>
      <c r="C25" s="632"/>
      <c r="D25" s="632"/>
      <c r="E25" s="632"/>
      <c r="F25" s="632"/>
      <c r="G25" s="632"/>
      <c r="H25" s="632"/>
      <c r="I25" s="632"/>
      <c r="J25" s="632"/>
      <c r="K25" s="632"/>
      <c r="L25" s="632"/>
      <c r="M25" s="632"/>
      <c r="N25" s="632"/>
      <c r="O25" s="632"/>
      <c r="P25" s="632"/>
      <c r="Q25" s="633"/>
      <c r="R25" s="634">
        <v>7388594</v>
      </c>
      <c r="S25" s="635"/>
      <c r="T25" s="635"/>
      <c r="U25" s="635"/>
      <c r="V25" s="635"/>
      <c r="W25" s="635"/>
      <c r="X25" s="635"/>
      <c r="Y25" s="636"/>
      <c r="Z25" s="672">
        <v>64.5</v>
      </c>
      <c r="AA25" s="672"/>
      <c r="AB25" s="672"/>
      <c r="AC25" s="672"/>
      <c r="AD25" s="673">
        <v>7139049</v>
      </c>
      <c r="AE25" s="673"/>
      <c r="AF25" s="673"/>
      <c r="AG25" s="673"/>
      <c r="AH25" s="673"/>
      <c r="AI25" s="673"/>
      <c r="AJ25" s="673"/>
      <c r="AK25" s="673"/>
      <c r="AL25" s="637">
        <v>99.3</v>
      </c>
      <c r="AM25" s="638"/>
      <c r="AN25" s="638"/>
      <c r="AO25" s="674"/>
      <c r="AP25" s="631" t="s">
        <v>295</v>
      </c>
      <c r="AQ25" s="712"/>
      <c r="AR25" s="712"/>
      <c r="AS25" s="712"/>
      <c r="AT25" s="712"/>
      <c r="AU25" s="712"/>
      <c r="AV25" s="712"/>
      <c r="AW25" s="712"/>
      <c r="AX25" s="712"/>
      <c r="AY25" s="712"/>
      <c r="AZ25" s="712"/>
      <c r="BA25" s="712"/>
      <c r="BB25" s="712"/>
      <c r="BC25" s="712"/>
      <c r="BD25" s="712"/>
      <c r="BE25" s="712"/>
      <c r="BF25" s="713"/>
      <c r="BG25" s="634" t="s">
        <v>129</v>
      </c>
      <c r="BH25" s="635"/>
      <c r="BI25" s="635"/>
      <c r="BJ25" s="635"/>
      <c r="BK25" s="635"/>
      <c r="BL25" s="635"/>
      <c r="BM25" s="635"/>
      <c r="BN25" s="636"/>
      <c r="BO25" s="672" t="s">
        <v>129</v>
      </c>
      <c r="BP25" s="672"/>
      <c r="BQ25" s="672"/>
      <c r="BR25" s="672"/>
      <c r="BS25" s="673" t="s">
        <v>129</v>
      </c>
      <c r="BT25" s="673"/>
      <c r="BU25" s="673"/>
      <c r="BV25" s="673"/>
      <c r="BW25" s="673"/>
      <c r="BX25" s="673"/>
      <c r="BY25" s="673"/>
      <c r="BZ25" s="673"/>
      <c r="CA25" s="673"/>
      <c r="CB25" s="711"/>
      <c r="CD25" s="631" t="s">
        <v>296</v>
      </c>
      <c r="CE25" s="632"/>
      <c r="CF25" s="632"/>
      <c r="CG25" s="632"/>
      <c r="CH25" s="632"/>
      <c r="CI25" s="632"/>
      <c r="CJ25" s="632"/>
      <c r="CK25" s="632"/>
      <c r="CL25" s="632"/>
      <c r="CM25" s="632"/>
      <c r="CN25" s="632"/>
      <c r="CO25" s="632"/>
      <c r="CP25" s="632"/>
      <c r="CQ25" s="633"/>
      <c r="CR25" s="634">
        <v>1952087</v>
      </c>
      <c r="CS25" s="647"/>
      <c r="CT25" s="647"/>
      <c r="CU25" s="647"/>
      <c r="CV25" s="647"/>
      <c r="CW25" s="647"/>
      <c r="CX25" s="647"/>
      <c r="CY25" s="648"/>
      <c r="CZ25" s="637">
        <v>17.8</v>
      </c>
      <c r="DA25" s="649"/>
      <c r="DB25" s="649"/>
      <c r="DC25" s="650"/>
      <c r="DD25" s="640">
        <v>1797439</v>
      </c>
      <c r="DE25" s="647"/>
      <c r="DF25" s="647"/>
      <c r="DG25" s="647"/>
      <c r="DH25" s="647"/>
      <c r="DI25" s="647"/>
      <c r="DJ25" s="647"/>
      <c r="DK25" s="648"/>
      <c r="DL25" s="640">
        <v>1747840</v>
      </c>
      <c r="DM25" s="647"/>
      <c r="DN25" s="647"/>
      <c r="DO25" s="647"/>
      <c r="DP25" s="647"/>
      <c r="DQ25" s="647"/>
      <c r="DR25" s="647"/>
      <c r="DS25" s="647"/>
      <c r="DT25" s="647"/>
      <c r="DU25" s="647"/>
      <c r="DV25" s="648"/>
      <c r="DW25" s="637">
        <v>23.8</v>
      </c>
      <c r="DX25" s="649"/>
      <c r="DY25" s="649"/>
      <c r="DZ25" s="649"/>
      <c r="EA25" s="649"/>
      <c r="EB25" s="649"/>
      <c r="EC25" s="661"/>
    </row>
    <row r="26" spans="2:133" ht="11.25" customHeight="1">
      <c r="B26" s="631" t="s">
        <v>297</v>
      </c>
      <c r="C26" s="632"/>
      <c r="D26" s="632"/>
      <c r="E26" s="632"/>
      <c r="F26" s="632"/>
      <c r="G26" s="632"/>
      <c r="H26" s="632"/>
      <c r="I26" s="632"/>
      <c r="J26" s="632"/>
      <c r="K26" s="632"/>
      <c r="L26" s="632"/>
      <c r="M26" s="632"/>
      <c r="N26" s="632"/>
      <c r="O26" s="632"/>
      <c r="P26" s="632"/>
      <c r="Q26" s="633"/>
      <c r="R26" s="634">
        <v>3712</v>
      </c>
      <c r="S26" s="635"/>
      <c r="T26" s="635"/>
      <c r="U26" s="635"/>
      <c r="V26" s="635"/>
      <c r="W26" s="635"/>
      <c r="X26" s="635"/>
      <c r="Y26" s="636"/>
      <c r="Z26" s="672">
        <v>0</v>
      </c>
      <c r="AA26" s="672"/>
      <c r="AB26" s="672"/>
      <c r="AC26" s="672"/>
      <c r="AD26" s="673">
        <v>3712</v>
      </c>
      <c r="AE26" s="673"/>
      <c r="AF26" s="673"/>
      <c r="AG26" s="673"/>
      <c r="AH26" s="673"/>
      <c r="AI26" s="673"/>
      <c r="AJ26" s="673"/>
      <c r="AK26" s="673"/>
      <c r="AL26" s="637">
        <v>0.1</v>
      </c>
      <c r="AM26" s="638"/>
      <c r="AN26" s="638"/>
      <c r="AO26" s="674"/>
      <c r="AP26" s="631" t="s">
        <v>298</v>
      </c>
      <c r="AQ26" s="712"/>
      <c r="AR26" s="712"/>
      <c r="AS26" s="712"/>
      <c r="AT26" s="712"/>
      <c r="AU26" s="712"/>
      <c r="AV26" s="712"/>
      <c r="AW26" s="712"/>
      <c r="AX26" s="712"/>
      <c r="AY26" s="712"/>
      <c r="AZ26" s="712"/>
      <c r="BA26" s="712"/>
      <c r="BB26" s="712"/>
      <c r="BC26" s="712"/>
      <c r="BD26" s="712"/>
      <c r="BE26" s="712"/>
      <c r="BF26" s="713"/>
      <c r="BG26" s="634" t="s">
        <v>255</v>
      </c>
      <c r="BH26" s="635"/>
      <c r="BI26" s="635"/>
      <c r="BJ26" s="635"/>
      <c r="BK26" s="635"/>
      <c r="BL26" s="635"/>
      <c r="BM26" s="635"/>
      <c r="BN26" s="636"/>
      <c r="BO26" s="672" t="s">
        <v>129</v>
      </c>
      <c r="BP26" s="672"/>
      <c r="BQ26" s="672"/>
      <c r="BR26" s="672"/>
      <c r="BS26" s="673" t="s">
        <v>129</v>
      </c>
      <c r="BT26" s="673"/>
      <c r="BU26" s="673"/>
      <c r="BV26" s="673"/>
      <c r="BW26" s="673"/>
      <c r="BX26" s="673"/>
      <c r="BY26" s="673"/>
      <c r="BZ26" s="673"/>
      <c r="CA26" s="673"/>
      <c r="CB26" s="711"/>
      <c r="CD26" s="631" t="s">
        <v>299</v>
      </c>
      <c r="CE26" s="632"/>
      <c r="CF26" s="632"/>
      <c r="CG26" s="632"/>
      <c r="CH26" s="632"/>
      <c r="CI26" s="632"/>
      <c r="CJ26" s="632"/>
      <c r="CK26" s="632"/>
      <c r="CL26" s="632"/>
      <c r="CM26" s="632"/>
      <c r="CN26" s="632"/>
      <c r="CO26" s="632"/>
      <c r="CP26" s="632"/>
      <c r="CQ26" s="633"/>
      <c r="CR26" s="634">
        <v>1240190</v>
      </c>
      <c r="CS26" s="635"/>
      <c r="CT26" s="635"/>
      <c r="CU26" s="635"/>
      <c r="CV26" s="635"/>
      <c r="CW26" s="635"/>
      <c r="CX26" s="635"/>
      <c r="CY26" s="636"/>
      <c r="CZ26" s="637">
        <v>11.3</v>
      </c>
      <c r="DA26" s="649"/>
      <c r="DB26" s="649"/>
      <c r="DC26" s="650"/>
      <c r="DD26" s="640">
        <v>1119238</v>
      </c>
      <c r="DE26" s="635"/>
      <c r="DF26" s="635"/>
      <c r="DG26" s="635"/>
      <c r="DH26" s="635"/>
      <c r="DI26" s="635"/>
      <c r="DJ26" s="635"/>
      <c r="DK26" s="636"/>
      <c r="DL26" s="640" t="s">
        <v>129</v>
      </c>
      <c r="DM26" s="635"/>
      <c r="DN26" s="635"/>
      <c r="DO26" s="635"/>
      <c r="DP26" s="635"/>
      <c r="DQ26" s="635"/>
      <c r="DR26" s="635"/>
      <c r="DS26" s="635"/>
      <c r="DT26" s="635"/>
      <c r="DU26" s="635"/>
      <c r="DV26" s="636"/>
      <c r="DW26" s="637" t="s">
        <v>129</v>
      </c>
      <c r="DX26" s="649"/>
      <c r="DY26" s="649"/>
      <c r="DZ26" s="649"/>
      <c r="EA26" s="649"/>
      <c r="EB26" s="649"/>
      <c r="EC26" s="661"/>
    </row>
    <row r="27" spans="2:133" ht="11.25" customHeight="1">
      <c r="B27" s="631" t="s">
        <v>300</v>
      </c>
      <c r="C27" s="632"/>
      <c r="D27" s="632"/>
      <c r="E27" s="632"/>
      <c r="F27" s="632"/>
      <c r="G27" s="632"/>
      <c r="H27" s="632"/>
      <c r="I27" s="632"/>
      <c r="J27" s="632"/>
      <c r="K27" s="632"/>
      <c r="L27" s="632"/>
      <c r="M27" s="632"/>
      <c r="N27" s="632"/>
      <c r="O27" s="632"/>
      <c r="P27" s="632"/>
      <c r="Q27" s="633"/>
      <c r="R27" s="634">
        <v>42316</v>
      </c>
      <c r="S27" s="635"/>
      <c r="T27" s="635"/>
      <c r="U27" s="635"/>
      <c r="V27" s="635"/>
      <c r="W27" s="635"/>
      <c r="X27" s="635"/>
      <c r="Y27" s="636"/>
      <c r="Z27" s="672">
        <v>0.4</v>
      </c>
      <c r="AA27" s="672"/>
      <c r="AB27" s="672"/>
      <c r="AC27" s="672"/>
      <c r="AD27" s="673" t="s">
        <v>129</v>
      </c>
      <c r="AE27" s="673"/>
      <c r="AF27" s="673"/>
      <c r="AG27" s="673"/>
      <c r="AH27" s="673"/>
      <c r="AI27" s="673"/>
      <c r="AJ27" s="673"/>
      <c r="AK27" s="673"/>
      <c r="AL27" s="637" t="s">
        <v>129</v>
      </c>
      <c r="AM27" s="638"/>
      <c r="AN27" s="638"/>
      <c r="AO27" s="674"/>
      <c r="AP27" s="631" t="s">
        <v>301</v>
      </c>
      <c r="AQ27" s="632"/>
      <c r="AR27" s="632"/>
      <c r="AS27" s="632"/>
      <c r="AT27" s="632"/>
      <c r="AU27" s="632"/>
      <c r="AV27" s="632"/>
      <c r="AW27" s="632"/>
      <c r="AX27" s="632"/>
      <c r="AY27" s="632"/>
      <c r="AZ27" s="632"/>
      <c r="BA27" s="632"/>
      <c r="BB27" s="632"/>
      <c r="BC27" s="632"/>
      <c r="BD27" s="632"/>
      <c r="BE27" s="632"/>
      <c r="BF27" s="633"/>
      <c r="BG27" s="634">
        <v>3529270</v>
      </c>
      <c r="BH27" s="635"/>
      <c r="BI27" s="635"/>
      <c r="BJ27" s="635"/>
      <c r="BK27" s="635"/>
      <c r="BL27" s="635"/>
      <c r="BM27" s="635"/>
      <c r="BN27" s="636"/>
      <c r="BO27" s="672">
        <v>100</v>
      </c>
      <c r="BP27" s="672"/>
      <c r="BQ27" s="672"/>
      <c r="BR27" s="672"/>
      <c r="BS27" s="673" t="s">
        <v>129</v>
      </c>
      <c r="BT27" s="673"/>
      <c r="BU27" s="673"/>
      <c r="BV27" s="673"/>
      <c r="BW27" s="673"/>
      <c r="BX27" s="673"/>
      <c r="BY27" s="673"/>
      <c r="BZ27" s="673"/>
      <c r="CA27" s="673"/>
      <c r="CB27" s="711"/>
      <c r="CD27" s="631" t="s">
        <v>302</v>
      </c>
      <c r="CE27" s="632"/>
      <c r="CF27" s="632"/>
      <c r="CG27" s="632"/>
      <c r="CH27" s="632"/>
      <c r="CI27" s="632"/>
      <c r="CJ27" s="632"/>
      <c r="CK27" s="632"/>
      <c r="CL27" s="632"/>
      <c r="CM27" s="632"/>
      <c r="CN27" s="632"/>
      <c r="CO27" s="632"/>
      <c r="CP27" s="632"/>
      <c r="CQ27" s="633"/>
      <c r="CR27" s="634">
        <v>2379556</v>
      </c>
      <c r="CS27" s="647"/>
      <c r="CT27" s="647"/>
      <c r="CU27" s="647"/>
      <c r="CV27" s="647"/>
      <c r="CW27" s="647"/>
      <c r="CX27" s="647"/>
      <c r="CY27" s="648"/>
      <c r="CZ27" s="637">
        <v>21.7</v>
      </c>
      <c r="DA27" s="649"/>
      <c r="DB27" s="649"/>
      <c r="DC27" s="650"/>
      <c r="DD27" s="640">
        <v>679003</v>
      </c>
      <c r="DE27" s="647"/>
      <c r="DF27" s="647"/>
      <c r="DG27" s="647"/>
      <c r="DH27" s="647"/>
      <c r="DI27" s="647"/>
      <c r="DJ27" s="647"/>
      <c r="DK27" s="648"/>
      <c r="DL27" s="640">
        <v>599829</v>
      </c>
      <c r="DM27" s="647"/>
      <c r="DN27" s="647"/>
      <c r="DO27" s="647"/>
      <c r="DP27" s="647"/>
      <c r="DQ27" s="647"/>
      <c r="DR27" s="647"/>
      <c r="DS27" s="647"/>
      <c r="DT27" s="647"/>
      <c r="DU27" s="647"/>
      <c r="DV27" s="648"/>
      <c r="DW27" s="637">
        <v>8.1999999999999993</v>
      </c>
      <c r="DX27" s="649"/>
      <c r="DY27" s="649"/>
      <c r="DZ27" s="649"/>
      <c r="EA27" s="649"/>
      <c r="EB27" s="649"/>
      <c r="EC27" s="661"/>
    </row>
    <row r="28" spans="2:133" ht="11.25" customHeight="1">
      <c r="B28" s="631" t="s">
        <v>303</v>
      </c>
      <c r="C28" s="632"/>
      <c r="D28" s="632"/>
      <c r="E28" s="632"/>
      <c r="F28" s="632"/>
      <c r="G28" s="632"/>
      <c r="H28" s="632"/>
      <c r="I28" s="632"/>
      <c r="J28" s="632"/>
      <c r="K28" s="632"/>
      <c r="L28" s="632"/>
      <c r="M28" s="632"/>
      <c r="N28" s="632"/>
      <c r="O28" s="632"/>
      <c r="P28" s="632"/>
      <c r="Q28" s="633"/>
      <c r="R28" s="634">
        <v>76108</v>
      </c>
      <c r="S28" s="635"/>
      <c r="T28" s="635"/>
      <c r="U28" s="635"/>
      <c r="V28" s="635"/>
      <c r="W28" s="635"/>
      <c r="X28" s="635"/>
      <c r="Y28" s="636"/>
      <c r="Z28" s="672">
        <v>0.7</v>
      </c>
      <c r="AA28" s="672"/>
      <c r="AB28" s="672"/>
      <c r="AC28" s="672"/>
      <c r="AD28" s="673">
        <v>13186</v>
      </c>
      <c r="AE28" s="673"/>
      <c r="AF28" s="673"/>
      <c r="AG28" s="673"/>
      <c r="AH28" s="673"/>
      <c r="AI28" s="673"/>
      <c r="AJ28" s="673"/>
      <c r="AK28" s="673"/>
      <c r="AL28" s="637">
        <v>0.2</v>
      </c>
      <c r="AM28" s="638"/>
      <c r="AN28" s="638"/>
      <c r="AO28" s="674"/>
      <c r="AP28" s="631"/>
      <c r="AQ28" s="632"/>
      <c r="AR28" s="632"/>
      <c r="AS28" s="632"/>
      <c r="AT28" s="632"/>
      <c r="AU28" s="632"/>
      <c r="AV28" s="632"/>
      <c r="AW28" s="632"/>
      <c r="AX28" s="632"/>
      <c r="AY28" s="632"/>
      <c r="AZ28" s="632"/>
      <c r="BA28" s="632"/>
      <c r="BB28" s="632"/>
      <c r="BC28" s="632"/>
      <c r="BD28" s="632"/>
      <c r="BE28" s="632"/>
      <c r="BF28" s="633"/>
      <c r="BG28" s="634"/>
      <c r="BH28" s="635"/>
      <c r="BI28" s="635"/>
      <c r="BJ28" s="635"/>
      <c r="BK28" s="635"/>
      <c r="BL28" s="635"/>
      <c r="BM28" s="635"/>
      <c r="BN28" s="636"/>
      <c r="BO28" s="672"/>
      <c r="BP28" s="672"/>
      <c r="BQ28" s="672"/>
      <c r="BR28" s="672"/>
      <c r="BS28" s="640"/>
      <c r="BT28" s="635"/>
      <c r="BU28" s="635"/>
      <c r="BV28" s="635"/>
      <c r="BW28" s="635"/>
      <c r="BX28" s="635"/>
      <c r="BY28" s="635"/>
      <c r="BZ28" s="635"/>
      <c r="CA28" s="635"/>
      <c r="CB28" s="671"/>
      <c r="CD28" s="631" t="s">
        <v>304</v>
      </c>
      <c r="CE28" s="632"/>
      <c r="CF28" s="632"/>
      <c r="CG28" s="632"/>
      <c r="CH28" s="632"/>
      <c r="CI28" s="632"/>
      <c r="CJ28" s="632"/>
      <c r="CK28" s="632"/>
      <c r="CL28" s="632"/>
      <c r="CM28" s="632"/>
      <c r="CN28" s="632"/>
      <c r="CO28" s="632"/>
      <c r="CP28" s="632"/>
      <c r="CQ28" s="633"/>
      <c r="CR28" s="634">
        <v>1055026</v>
      </c>
      <c r="CS28" s="635"/>
      <c r="CT28" s="635"/>
      <c r="CU28" s="635"/>
      <c r="CV28" s="635"/>
      <c r="CW28" s="635"/>
      <c r="CX28" s="635"/>
      <c r="CY28" s="636"/>
      <c r="CZ28" s="637">
        <v>9.6</v>
      </c>
      <c r="DA28" s="649"/>
      <c r="DB28" s="649"/>
      <c r="DC28" s="650"/>
      <c r="DD28" s="640">
        <v>1050182</v>
      </c>
      <c r="DE28" s="635"/>
      <c r="DF28" s="635"/>
      <c r="DG28" s="635"/>
      <c r="DH28" s="635"/>
      <c r="DI28" s="635"/>
      <c r="DJ28" s="635"/>
      <c r="DK28" s="636"/>
      <c r="DL28" s="640">
        <v>1050182</v>
      </c>
      <c r="DM28" s="635"/>
      <c r="DN28" s="635"/>
      <c r="DO28" s="635"/>
      <c r="DP28" s="635"/>
      <c r="DQ28" s="635"/>
      <c r="DR28" s="635"/>
      <c r="DS28" s="635"/>
      <c r="DT28" s="635"/>
      <c r="DU28" s="635"/>
      <c r="DV28" s="636"/>
      <c r="DW28" s="637">
        <v>14.3</v>
      </c>
      <c r="DX28" s="649"/>
      <c r="DY28" s="649"/>
      <c r="DZ28" s="649"/>
      <c r="EA28" s="649"/>
      <c r="EB28" s="649"/>
      <c r="EC28" s="661"/>
    </row>
    <row r="29" spans="2:133" ht="11.25" customHeight="1">
      <c r="B29" s="631" t="s">
        <v>305</v>
      </c>
      <c r="C29" s="632"/>
      <c r="D29" s="632"/>
      <c r="E29" s="632"/>
      <c r="F29" s="632"/>
      <c r="G29" s="632"/>
      <c r="H29" s="632"/>
      <c r="I29" s="632"/>
      <c r="J29" s="632"/>
      <c r="K29" s="632"/>
      <c r="L29" s="632"/>
      <c r="M29" s="632"/>
      <c r="N29" s="632"/>
      <c r="O29" s="632"/>
      <c r="P29" s="632"/>
      <c r="Q29" s="633"/>
      <c r="R29" s="634">
        <v>13641</v>
      </c>
      <c r="S29" s="635"/>
      <c r="T29" s="635"/>
      <c r="U29" s="635"/>
      <c r="V29" s="635"/>
      <c r="W29" s="635"/>
      <c r="X29" s="635"/>
      <c r="Y29" s="636"/>
      <c r="Z29" s="672">
        <v>0.1</v>
      </c>
      <c r="AA29" s="672"/>
      <c r="AB29" s="672"/>
      <c r="AC29" s="672"/>
      <c r="AD29" s="673" t="s">
        <v>129</v>
      </c>
      <c r="AE29" s="673"/>
      <c r="AF29" s="673"/>
      <c r="AG29" s="673"/>
      <c r="AH29" s="673"/>
      <c r="AI29" s="673"/>
      <c r="AJ29" s="673"/>
      <c r="AK29" s="673"/>
      <c r="AL29" s="637" t="s">
        <v>129</v>
      </c>
      <c r="AM29" s="638"/>
      <c r="AN29" s="638"/>
      <c r="AO29" s="674"/>
      <c r="AP29" s="615"/>
      <c r="AQ29" s="616"/>
      <c r="AR29" s="616"/>
      <c r="AS29" s="616"/>
      <c r="AT29" s="616"/>
      <c r="AU29" s="616"/>
      <c r="AV29" s="616"/>
      <c r="AW29" s="616"/>
      <c r="AX29" s="616"/>
      <c r="AY29" s="616"/>
      <c r="AZ29" s="616"/>
      <c r="BA29" s="616"/>
      <c r="BB29" s="616"/>
      <c r="BC29" s="616"/>
      <c r="BD29" s="616"/>
      <c r="BE29" s="616"/>
      <c r="BF29" s="617"/>
      <c r="BG29" s="634"/>
      <c r="BH29" s="635"/>
      <c r="BI29" s="635"/>
      <c r="BJ29" s="635"/>
      <c r="BK29" s="635"/>
      <c r="BL29" s="635"/>
      <c r="BM29" s="635"/>
      <c r="BN29" s="636"/>
      <c r="BO29" s="672"/>
      <c r="BP29" s="672"/>
      <c r="BQ29" s="672"/>
      <c r="BR29" s="672"/>
      <c r="BS29" s="673"/>
      <c r="BT29" s="673"/>
      <c r="BU29" s="673"/>
      <c r="BV29" s="673"/>
      <c r="BW29" s="673"/>
      <c r="BX29" s="673"/>
      <c r="BY29" s="673"/>
      <c r="BZ29" s="673"/>
      <c r="CA29" s="673"/>
      <c r="CB29" s="711"/>
      <c r="CD29" s="653" t="s">
        <v>306</v>
      </c>
      <c r="CE29" s="654"/>
      <c r="CF29" s="631" t="s">
        <v>71</v>
      </c>
      <c r="CG29" s="632"/>
      <c r="CH29" s="632"/>
      <c r="CI29" s="632"/>
      <c r="CJ29" s="632"/>
      <c r="CK29" s="632"/>
      <c r="CL29" s="632"/>
      <c r="CM29" s="632"/>
      <c r="CN29" s="632"/>
      <c r="CO29" s="632"/>
      <c r="CP29" s="632"/>
      <c r="CQ29" s="633"/>
      <c r="CR29" s="634">
        <v>1055026</v>
      </c>
      <c r="CS29" s="647"/>
      <c r="CT29" s="647"/>
      <c r="CU29" s="647"/>
      <c r="CV29" s="647"/>
      <c r="CW29" s="647"/>
      <c r="CX29" s="647"/>
      <c r="CY29" s="648"/>
      <c r="CZ29" s="637">
        <v>9.6</v>
      </c>
      <c r="DA29" s="649"/>
      <c r="DB29" s="649"/>
      <c r="DC29" s="650"/>
      <c r="DD29" s="640">
        <v>1050182</v>
      </c>
      <c r="DE29" s="647"/>
      <c r="DF29" s="647"/>
      <c r="DG29" s="647"/>
      <c r="DH29" s="647"/>
      <c r="DI29" s="647"/>
      <c r="DJ29" s="647"/>
      <c r="DK29" s="648"/>
      <c r="DL29" s="640">
        <v>1050182</v>
      </c>
      <c r="DM29" s="647"/>
      <c r="DN29" s="647"/>
      <c r="DO29" s="647"/>
      <c r="DP29" s="647"/>
      <c r="DQ29" s="647"/>
      <c r="DR29" s="647"/>
      <c r="DS29" s="647"/>
      <c r="DT29" s="647"/>
      <c r="DU29" s="647"/>
      <c r="DV29" s="648"/>
      <c r="DW29" s="637">
        <v>14.3</v>
      </c>
      <c r="DX29" s="649"/>
      <c r="DY29" s="649"/>
      <c r="DZ29" s="649"/>
      <c r="EA29" s="649"/>
      <c r="EB29" s="649"/>
      <c r="EC29" s="661"/>
    </row>
    <row r="30" spans="2:133" ht="11.25" customHeight="1">
      <c r="B30" s="631" t="s">
        <v>307</v>
      </c>
      <c r="C30" s="632"/>
      <c r="D30" s="632"/>
      <c r="E30" s="632"/>
      <c r="F30" s="632"/>
      <c r="G30" s="632"/>
      <c r="H30" s="632"/>
      <c r="I30" s="632"/>
      <c r="J30" s="632"/>
      <c r="K30" s="632"/>
      <c r="L30" s="632"/>
      <c r="M30" s="632"/>
      <c r="N30" s="632"/>
      <c r="O30" s="632"/>
      <c r="P30" s="632"/>
      <c r="Q30" s="633"/>
      <c r="R30" s="634">
        <v>2010253</v>
      </c>
      <c r="S30" s="635"/>
      <c r="T30" s="635"/>
      <c r="U30" s="635"/>
      <c r="V30" s="635"/>
      <c r="W30" s="635"/>
      <c r="X30" s="635"/>
      <c r="Y30" s="636"/>
      <c r="Z30" s="672">
        <v>17.5</v>
      </c>
      <c r="AA30" s="672"/>
      <c r="AB30" s="672"/>
      <c r="AC30" s="672"/>
      <c r="AD30" s="673" t="s">
        <v>129</v>
      </c>
      <c r="AE30" s="673"/>
      <c r="AF30" s="673"/>
      <c r="AG30" s="673"/>
      <c r="AH30" s="673"/>
      <c r="AI30" s="673"/>
      <c r="AJ30" s="673"/>
      <c r="AK30" s="673"/>
      <c r="AL30" s="637" t="s">
        <v>129</v>
      </c>
      <c r="AM30" s="638"/>
      <c r="AN30" s="638"/>
      <c r="AO30" s="674"/>
      <c r="AP30" s="686" t="s">
        <v>224</v>
      </c>
      <c r="AQ30" s="687"/>
      <c r="AR30" s="687"/>
      <c r="AS30" s="687"/>
      <c r="AT30" s="687"/>
      <c r="AU30" s="687"/>
      <c r="AV30" s="687"/>
      <c r="AW30" s="687"/>
      <c r="AX30" s="687"/>
      <c r="AY30" s="687"/>
      <c r="AZ30" s="687"/>
      <c r="BA30" s="687"/>
      <c r="BB30" s="687"/>
      <c r="BC30" s="687"/>
      <c r="BD30" s="687"/>
      <c r="BE30" s="687"/>
      <c r="BF30" s="688"/>
      <c r="BG30" s="686" t="s">
        <v>308</v>
      </c>
      <c r="BH30" s="709"/>
      <c r="BI30" s="709"/>
      <c r="BJ30" s="709"/>
      <c r="BK30" s="709"/>
      <c r="BL30" s="709"/>
      <c r="BM30" s="709"/>
      <c r="BN30" s="709"/>
      <c r="BO30" s="709"/>
      <c r="BP30" s="709"/>
      <c r="BQ30" s="710"/>
      <c r="BR30" s="686" t="s">
        <v>309</v>
      </c>
      <c r="BS30" s="709"/>
      <c r="BT30" s="709"/>
      <c r="BU30" s="709"/>
      <c r="BV30" s="709"/>
      <c r="BW30" s="709"/>
      <c r="BX30" s="709"/>
      <c r="BY30" s="709"/>
      <c r="BZ30" s="709"/>
      <c r="CA30" s="709"/>
      <c r="CB30" s="710"/>
      <c r="CD30" s="655"/>
      <c r="CE30" s="656"/>
      <c r="CF30" s="631" t="s">
        <v>310</v>
      </c>
      <c r="CG30" s="632"/>
      <c r="CH30" s="632"/>
      <c r="CI30" s="632"/>
      <c r="CJ30" s="632"/>
      <c r="CK30" s="632"/>
      <c r="CL30" s="632"/>
      <c r="CM30" s="632"/>
      <c r="CN30" s="632"/>
      <c r="CO30" s="632"/>
      <c r="CP30" s="632"/>
      <c r="CQ30" s="633"/>
      <c r="CR30" s="634">
        <v>1028393</v>
      </c>
      <c r="CS30" s="635"/>
      <c r="CT30" s="635"/>
      <c r="CU30" s="635"/>
      <c r="CV30" s="635"/>
      <c r="CW30" s="635"/>
      <c r="CX30" s="635"/>
      <c r="CY30" s="636"/>
      <c r="CZ30" s="637">
        <v>9.4</v>
      </c>
      <c r="DA30" s="649"/>
      <c r="DB30" s="649"/>
      <c r="DC30" s="650"/>
      <c r="DD30" s="640">
        <v>1023549</v>
      </c>
      <c r="DE30" s="635"/>
      <c r="DF30" s="635"/>
      <c r="DG30" s="635"/>
      <c r="DH30" s="635"/>
      <c r="DI30" s="635"/>
      <c r="DJ30" s="635"/>
      <c r="DK30" s="636"/>
      <c r="DL30" s="640">
        <v>1023549</v>
      </c>
      <c r="DM30" s="635"/>
      <c r="DN30" s="635"/>
      <c r="DO30" s="635"/>
      <c r="DP30" s="635"/>
      <c r="DQ30" s="635"/>
      <c r="DR30" s="635"/>
      <c r="DS30" s="635"/>
      <c r="DT30" s="635"/>
      <c r="DU30" s="635"/>
      <c r="DV30" s="636"/>
      <c r="DW30" s="637">
        <v>14</v>
      </c>
      <c r="DX30" s="649"/>
      <c r="DY30" s="649"/>
      <c r="DZ30" s="649"/>
      <c r="EA30" s="649"/>
      <c r="EB30" s="649"/>
      <c r="EC30" s="661"/>
    </row>
    <row r="31" spans="2:133" ht="11.25" customHeight="1">
      <c r="B31" s="701" t="s">
        <v>311</v>
      </c>
      <c r="C31" s="702"/>
      <c r="D31" s="702"/>
      <c r="E31" s="702"/>
      <c r="F31" s="702"/>
      <c r="G31" s="702"/>
      <c r="H31" s="702"/>
      <c r="I31" s="702"/>
      <c r="J31" s="702"/>
      <c r="K31" s="702"/>
      <c r="L31" s="702"/>
      <c r="M31" s="702"/>
      <c r="N31" s="702"/>
      <c r="O31" s="702"/>
      <c r="P31" s="702"/>
      <c r="Q31" s="703"/>
      <c r="R31" s="634" t="s">
        <v>129</v>
      </c>
      <c r="S31" s="635"/>
      <c r="T31" s="635"/>
      <c r="U31" s="635"/>
      <c r="V31" s="635"/>
      <c r="W31" s="635"/>
      <c r="X31" s="635"/>
      <c r="Y31" s="636"/>
      <c r="Z31" s="672" t="s">
        <v>129</v>
      </c>
      <c r="AA31" s="672"/>
      <c r="AB31" s="672"/>
      <c r="AC31" s="672"/>
      <c r="AD31" s="673" t="s">
        <v>255</v>
      </c>
      <c r="AE31" s="673"/>
      <c r="AF31" s="673"/>
      <c r="AG31" s="673"/>
      <c r="AH31" s="673"/>
      <c r="AI31" s="673"/>
      <c r="AJ31" s="673"/>
      <c r="AK31" s="673"/>
      <c r="AL31" s="637" t="s">
        <v>255</v>
      </c>
      <c r="AM31" s="638"/>
      <c r="AN31" s="638"/>
      <c r="AO31" s="674"/>
      <c r="AP31" s="704" t="s">
        <v>312</v>
      </c>
      <c r="AQ31" s="705"/>
      <c r="AR31" s="705"/>
      <c r="AS31" s="705"/>
      <c r="AT31" s="706" t="s">
        <v>313</v>
      </c>
      <c r="AU31" s="212"/>
      <c r="AV31" s="212"/>
      <c r="AW31" s="212"/>
      <c r="AX31" s="692" t="s">
        <v>188</v>
      </c>
      <c r="AY31" s="693"/>
      <c r="AZ31" s="693"/>
      <c r="BA31" s="693"/>
      <c r="BB31" s="693"/>
      <c r="BC31" s="693"/>
      <c r="BD31" s="693"/>
      <c r="BE31" s="693"/>
      <c r="BF31" s="694"/>
      <c r="BG31" s="696">
        <v>99.1</v>
      </c>
      <c r="BH31" s="697"/>
      <c r="BI31" s="697"/>
      <c r="BJ31" s="697"/>
      <c r="BK31" s="697"/>
      <c r="BL31" s="697"/>
      <c r="BM31" s="698">
        <v>97.8</v>
      </c>
      <c r="BN31" s="697"/>
      <c r="BO31" s="697"/>
      <c r="BP31" s="697"/>
      <c r="BQ31" s="699"/>
      <c r="BR31" s="696">
        <v>99.2</v>
      </c>
      <c r="BS31" s="697"/>
      <c r="BT31" s="697"/>
      <c r="BU31" s="697"/>
      <c r="BV31" s="697"/>
      <c r="BW31" s="697"/>
      <c r="BX31" s="698">
        <v>97.4</v>
      </c>
      <c r="BY31" s="697"/>
      <c r="BZ31" s="697"/>
      <c r="CA31" s="697"/>
      <c r="CB31" s="699"/>
      <c r="CD31" s="655"/>
      <c r="CE31" s="656"/>
      <c r="CF31" s="631" t="s">
        <v>314</v>
      </c>
      <c r="CG31" s="632"/>
      <c r="CH31" s="632"/>
      <c r="CI31" s="632"/>
      <c r="CJ31" s="632"/>
      <c r="CK31" s="632"/>
      <c r="CL31" s="632"/>
      <c r="CM31" s="632"/>
      <c r="CN31" s="632"/>
      <c r="CO31" s="632"/>
      <c r="CP31" s="632"/>
      <c r="CQ31" s="633"/>
      <c r="CR31" s="634">
        <v>26633</v>
      </c>
      <c r="CS31" s="647"/>
      <c r="CT31" s="647"/>
      <c r="CU31" s="647"/>
      <c r="CV31" s="647"/>
      <c r="CW31" s="647"/>
      <c r="CX31" s="647"/>
      <c r="CY31" s="648"/>
      <c r="CZ31" s="637">
        <v>0.2</v>
      </c>
      <c r="DA31" s="649"/>
      <c r="DB31" s="649"/>
      <c r="DC31" s="650"/>
      <c r="DD31" s="640">
        <v>26633</v>
      </c>
      <c r="DE31" s="647"/>
      <c r="DF31" s="647"/>
      <c r="DG31" s="647"/>
      <c r="DH31" s="647"/>
      <c r="DI31" s="647"/>
      <c r="DJ31" s="647"/>
      <c r="DK31" s="648"/>
      <c r="DL31" s="640">
        <v>26633</v>
      </c>
      <c r="DM31" s="647"/>
      <c r="DN31" s="647"/>
      <c r="DO31" s="647"/>
      <c r="DP31" s="647"/>
      <c r="DQ31" s="647"/>
      <c r="DR31" s="647"/>
      <c r="DS31" s="647"/>
      <c r="DT31" s="647"/>
      <c r="DU31" s="647"/>
      <c r="DV31" s="648"/>
      <c r="DW31" s="637">
        <v>0.4</v>
      </c>
      <c r="DX31" s="649"/>
      <c r="DY31" s="649"/>
      <c r="DZ31" s="649"/>
      <c r="EA31" s="649"/>
      <c r="EB31" s="649"/>
      <c r="EC31" s="661"/>
    </row>
    <row r="32" spans="2:133" ht="11.25" customHeight="1">
      <c r="B32" s="631" t="s">
        <v>315</v>
      </c>
      <c r="C32" s="632"/>
      <c r="D32" s="632"/>
      <c r="E32" s="632"/>
      <c r="F32" s="632"/>
      <c r="G32" s="632"/>
      <c r="H32" s="632"/>
      <c r="I32" s="632"/>
      <c r="J32" s="632"/>
      <c r="K32" s="632"/>
      <c r="L32" s="632"/>
      <c r="M32" s="632"/>
      <c r="N32" s="632"/>
      <c r="O32" s="632"/>
      <c r="P32" s="632"/>
      <c r="Q32" s="633"/>
      <c r="R32" s="634">
        <v>740426</v>
      </c>
      <c r="S32" s="635"/>
      <c r="T32" s="635"/>
      <c r="U32" s="635"/>
      <c r="V32" s="635"/>
      <c r="W32" s="635"/>
      <c r="X32" s="635"/>
      <c r="Y32" s="636"/>
      <c r="Z32" s="672">
        <v>6.5</v>
      </c>
      <c r="AA32" s="672"/>
      <c r="AB32" s="672"/>
      <c r="AC32" s="672"/>
      <c r="AD32" s="673" t="s">
        <v>129</v>
      </c>
      <c r="AE32" s="673"/>
      <c r="AF32" s="673"/>
      <c r="AG32" s="673"/>
      <c r="AH32" s="673"/>
      <c r="AI32" s="673"/>
      <c r="AJ32" s="673"/>
      <c r="AK32" s="673"/>
      <c r="AL32" s="637" t="s">
        <v>129</v>
      </c>
      <c r="AM32" s="638"/>
      <c r="AN32" s="638"/>
      <c r="AO32" s="674"/>
      <c r="AP32" s="675"/>
      <c r="AQ32" s="676"/>
      <c r="AR32" s="676"/>
      <c r="AS32" s="676"/>
      <c r="AT32" s="707"/>
      <c r="AU32" s="208" t="s">
        <v>316</v>
      </c>
      <c r="AX32" s="631" t="s">
        <v>317</v>
      </c>
      <c r="AY32" s="632"/>
      <c r="AZ32" s="632"/>
      <c r="BA32" s="632"/>
      <c r="BB32" s="632"/>
      <c r="BC32" s="632"/>
      <c r="BD32" s="632"/>
      <c r="BE32" s="632"/>
      <c r="BF32" s="633"/>
      <c r="BG32" s="700">
        <v>99.2</v>
      </c>
      <c r="BH32" s="647"/>
      <c r="BI32" s="647"/>
      <c r="BJ32" s="647"/>
      <c r="BK32" s="647"/>
      <c r="BL32" s="647"/>
      <c r="BM32" s="638">
        <v>98.5</v>
      </c>
      <c r="BN32" s="647"/>
      <c r="BO32" s="647"/>
      <c r="BP32" s="647"/>
      <c r="BQ32" s="670"/>
      <c r="BR32" s="700">
        <v>99.3</v>
      </c>
      <c r="BS32" s="647"/>
      <c r="BT32" s="647"/>
      <c r="BU32" s="647"/>
      <c r="BV32" s="647"/>
      <c r="BW32" s="647"/>
      <c r="BX32" s="638">
        <v>98.3</v>
      </c>
      <c r="BY32" s="647"/>
      <c r="BZ32" s="647"/>
      <c r="CA32" s="647"/>
      <c r="CB32" s="670"/>
      <c r="CD32" s="657"/>
      <c r="CE32" s="658"/>
      <c r="CF32" s="631" t="s">
        <v>318</v>
      </c>
      <c r="CG32" s="632"/>
      <c r="CH32" s="632"/>
      <c r="CI32" s="632"/>
      <c r="CJ32" s="632"/>
      <c r="CK32" s="632"/>
      <c r="CL32" s="632"/>
      <c r="CM32" s="632"/>
      <c r="CN32" s="632"/>
      <c r="CO32" s="632"/>
      <c r="CP32" s="632"/>
      <c r="CQ32" s="633"/>
      <c r="CR32" s="634" t="s">
        <v>129</v>
      </c>
      <c r="CS32" s="635"/>
      <c r="CT32" s="635"/>
      <c r="CU32" s="635"/>
      <c r="CV32" s="635"/>
      <c r="CW32" s="635"/>
      <c r="CX32" s="635"/>
      <c r="CY32" s="636"/>
      <c r="CZ32" s="637" t="s">
        <v>129</v>
      </c>
      <c r="DA32" s="649"/>
      <c r="DB32" s="649"/>
      <c r="DC32" s="650"/>
      <c r="DD32" s="640" t="s">
        <v>129</v>
      </c>
      <c r="DE32" s="635"/>
      <c r="DF32" s="635"/>
      <c r="DG32" s="635"/>
      <c r="DH32" s="635"/>
      <c r="DI32" s="635"/>
      <c r="DJ32" s="635"/>
      <c r="DK32" s="636"/>
      <c r="DL32" s="640" t="s">
        <v>129</v>
      </c>
      <c r="DM32" s="635"/>
      <c r="DN32" s="635"/>
      <c r="DO32" s="635"/>
      <c r="DP32" s="635"/>
      <c r="DQ32" s="635"/>
      <c r="DR32" s="635"/>
      <c r="DS32" s="635"/>
      <c r="DT32" s="635"/>
      <c r="DU32" s="635"/>
      <c r="DV32" s="636"/>
      <c r="DW32" s="637" t="s">
        <v>129</v>
      </c>
      <c r="DX32" s="649"/>
      <c r="DY32" s="649"/>
      <c r="DZ32" s="649"/>
      <c r="EA32" s="649"/>
      <c r="EB32" s="649"/>
      <c r="EC32" s="661"/>
    </row>
    <row r="33" spans="2:133" ht="11.25" customHeight="1">
      <c r="B33" s="631" t="s">
        <v>319</v>
      </c>
      <c r="C33" s="632"/>
      <c r="D33" s="632"/>
      <c r="E33" s="632"/>
      <c r="F33" s="632"/>
      <c r="G33" s="632"/>
      <c r="H33" s="632"/>
      <c r="I33" s="632"/>
      <c r="J33" s="632"/>
      <c r="K33" s="632"/>
      <c r="L33" s="632"/>
      <c r="M33" s="632"/>
      <c r="N33" s="632"/>
      <c r="O33" s="632"/>
      <c r="P33" s="632"/>
      <c r="Q33" s="633"/>
      <c r="R33" s="634">
        <v>25723</v>
      </c>
      <c r="S33" s="635"/>
      <c r="T33" s="635"/>
      <c r="U33" s="635"/>
      <c r="V33" s="635"/>
      <c r="W33" s="635"/>
      <c r="X33" s="635"/>
      <c r="Y33" s="636"/>
      <c r="Z33" s="672">
        <v>0.2</v>
      </c>
      <c r="AA33" s="672"/>
      <c r="AB33" s="672"/>
      <c r="AC33" s="672"/>
      <c r="AD33" s="673">
        <v>9619</v>
      </c>
      <c r="AE33" s="673"/>
      <c r="AF33" s="673"/>
      <c r="AG33" s="673"/>
      <c r="AH33" s="673"/>
      <c r="AI33" s="673"/>
      <c r="AJ33" s="673"/>
      <c r="AK33" s="673"/>
      <c r="AL33" s="637">
        <v>0.1</v>
      </c>
      <c r="AM33" s="638"/>
      <c r="AN33" s="638"/>
      <c r="AO33" s="674"/>
      <c r="AP33" s="677"/>
      <c r="AQ33" s="678"/>
      <c r="AR33" s="678"/>
      <c r="AS33" s="678"/>
      <c r="AT33" s="708"/>
      <c r="AU33" s="213"/>
      <c r="AV33" s="213"/>
      <c r="AW33" s="213"/>
      <c r="AX33" s="615" t="s">
        <v>320</v>
      </c>
      <c r="AY33" s="616"/>
      <c r="AZ33" s="616"/>
      <c r="BA33" s="616"/>
      <c r="BB33" s="616"/>
      <c r="BC33" s="616"/>
      <c r="BD33" s="616"/>
      <c r="BE33" s="616"/>
      <c r="BF33" s="617"/>
      <c r="BG33" s="695">
        <v>99</v>
      </c>
      <c r="BH33" s="619"/>
      <c r="BI33" s="619"/>
      <c r="BJ33" s="619"/>
      <c r="BK33" s="619"/>
      <c r="BL33" s="619"/>
      <c r="BM33" s="665">
        <v>96.8</v>
      </c>
      <c r="BN33" s="619"/>
      <c r="BO33" s="619"/>
      <c r="BP33" s="619"/>
      <c r="BQ33" s="682"/>
      <c r="BR33" s="695">
        <v>99.1</v>
      </c>
      <c r="BS33" s="619"/>
      <c r="BT33" s="619"/>
      <c r="BU33" s="619"/>
      <c r="BV33" s="619"/>
      <c r="BW33" s="619"/>
      <c r="BX33" s="665">
        <v>96.2</v>
      </c>
      <c r="BY33" s="619"/>
      <c r="BZ33" s="619"/>
      <c r="CA33" s="619"/>
      <c r="CB33" s="682"/>
      <c r="CD33" s="631" t="s">
        <v>321</v>
      </c>
      <c r="CE33" s="632"/>
      <c r="CF33" s="632"/>
      <c r="CG33" s="632"/>
      <c r="CH33" s="632"/>
      <c r="CI33" s="632"/>
      <c r="CJ33" s="632"/>
      <c r="CK33" s="632"/>
      <c r="CL33" s="632"/>
      <c r="CM33" s="632"/>
      <c r="CN33" s="632"/>
      <c r="CO33" s="632"/>
      <c r="CP33" s="632"/>
      <c r="CQ33" s="633"/>
      <c r="CR33" s="634">
        <v>5294917</v>
      </c>
      <c r="CS33" s="647"/>
      <c r="CT33" s="647"/>
      <c r="CU33" s="647"/>
      <c r="CV33" s="647"/>
      <c r="CW33" s="647"/>
      <c r="CX33" s="647"/>
      <c r="CY33" s="648"/>
      <c r="CZ33" s="637">
        <v>48.2</v>
      </c>
      <c r="DA33" s="649"/>
      <c r="DB33" s="649"/>
      <c r="DC33" s="650"/>
      <c r="DD33" s="640">
        <v>4616018</v>
      </c>
      <c r="DE33" s="647"/>
      <c r="DF33" s="647"/>
      <c r="DG33" s="647"/>
      <c r="DH33" s="647"/>
      <c r="DI33" s="647"/>
      <c r="DJ33" s="647"/>
      <c r="DK33" s="648"/>
      <c r="DL33" s="640">
        <v>3345283</v>
      </c>
      <c r="DM33" s="647"/>
      <c r="DN33" s="647"/>
      <c r="DO33" s="647"/>
      <c r="DP33" s="647"/>
      <c r="DQ33" s="647"/>
      <c r="DR33" s="647"/>
      <c r="DS33" s="647"/>
      <c r="DT33" s="647"/>
      <c r="DU33" s="647"/>
      <c r="DV33" s="648"/>
      <c r="DW33" s="637">
        <v>45.6</v>
      </c>
      <c r="DX33" s="649"/>
      <c r="DY33" s="649"/>
      <c r="DZ33" s="649"/>
      <c r="EA33" s="649"/>
      <c r="EB33" s="649"/>
      <c r="EC33" s="661"/>
    </row>
    <row r="34" spans="2:133" ht="11.25" customHeight="1">
      <c r="B34" s="631" t="s">
        <v>322</v>
      </c>
      <c r="C34" s="632"/>
      <c r="D34" s="632"/>
      <c r="E34" s="632"/>
      <c r="F34" s="632"/>
      <c r="G34" s="632"/>
      <c r="H34" s="632"/>
      <c r="I34" s="632"/>
      <c r="J34" s="632"/>
      <c r="K34" s="632"/>
      <c r="L34" s="632"/>
      <c r="M34" s="632"/>
      <c r="N34" s="632"/>
      <c r="O34" s="632"/>
      <c r="P34" s="632"/>
      <c r="Q34" s="633"/>
      <c r="R34" s="634">
        <v>45648</v>
      </c>
      <c r="S34" s="635"/>
      <c r="T34" s="635"/>
      <c r="U34" s="635"/>
      <c r="V34" s="635"/>
      <c r="W34" s="635"/>
      <c r="X34" s="635"/>
      <c r="Y34" s="636"/>
      <c r="Z34" s="672">
        <v>0.4</v>
      </c>
      <c r="AA34" s="672"/>
      <c r="AB34" s="672"/>
      <c r="AC34" s="672"/>
      <c r="AD34" s="673" t="s">
        <v>129</v>
      </c>
      <c r="AE34" s="673"/>
      <c r="AF34" s="673"/>
      <c r="AG34" s="673"/>
      <c r="AH34" s="673"/>
      <c r="AI34" s="673"/>
      <c r="AJ34" s="673"/>
      <c r="AK34" s="673"/>
      <c r="AL34" s="637" t="s">
        <v>129</v>
      </c>
      <c r="AM34" s="638"/>
      <c r="AN34" s="638"/>
      <c r="AO34" s="674"/>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31" t="s">
        <v>323</v>
      </c>
      <c r="CE34" s="632"/>
      <c r="CF34" s="632"/>
      <c r="CG34" s="632"/>
      <c r="CH34" s="632"/>
      <c r="CI34" s="632"/>
      <c r="CJ34" s="632"/>
      <c r="CK34" s="632"/>
      <c r="CL34" s="632"/>
      <c r="CM34" s="632"/>
      <c r="CN34" s="632"/>
      <c r="CO34" s="632"/>
      <c r="CP34" s="632"/>
      <c r="CQ34" s="633"/>
      <c r="CR34" s="634">
        <v>1463501</v>
      </c>
      <c r="CS34" s="635"/>
      <c r="CT34" s="635"/>
      <c r="CU34" s="635"/>
      <c r="CV34" s="635"/>
      <c r="CW34" s="635"/>
      <c r="CX34" s="635"/>
      <c r="CY34" s="636"/>
      <c r="CZ34" s="637">
        <v>13.3</v>
      </c>
      <c r="DA34" s="649"/>
      <c r="DB34" s="649"/>
      <c r="DC34" s="650"/>
      <c r="DD34" s="640">
        <v>1099963</v>
      </c>
      <c r="DE34" s="635"/>
      <c r="DF34" s="635"/>
      <c r="DG34" s="635"/>
      <c r="DH34" s="635"/>
      <c r="DI34" s="635"/>
      <c r="DJ34" s="635"/>
      <c r="DK34" s="636"/>
      <c r="DL34" s="640">
        <v>878283</v>
      </c>
      <c r="DM34" s="635"/>
      <c r="DN34" s="635"/>
      <c r="DO34" s="635"/>
      <c r="DP34" s="635"/>
      <c r="DQ34" s="635"/>
      <c r="DR34" s="635"/>
      <c r="DS34" s="635"/>
      <c r="DT34" s="635"/>
      <c r="DU34" s="635"/>
      <c r="DV34" s="636"/>
      <c r="DW34" s="637">
        <v>12</v>
      </c>
      <c r="DX34" s="649"/>
      <c r="DY34" s="649"/>
      <c r="DZ34" s="649"/>
      <c r="EA34" s="649"/>
      <c r="EB34" s="649"/>
      <c r="EC34" s="661"/>
    </row>
    <row r="35" spans="2:133" ht="11.25" customHeight="1">
      <c r="B35" s="631" t="s">
        <v>324</v>
      </c>
      <c r="C35" s="632"/>
      <c r="D35" s="632"/>
      <c r="E35" s="632"/>
      <c r="F35" s="632"/>
      <c r="G35" s="632"/>
      <c r="H35" s="632"/>
      <c r="I35" s="632"/>
      <c r="J35" s="632"/>
      <c r="K35" s="632"/>
      <c r="L35" s="632"/>
      <c r="M35" s="632"/>
      <c r="N35" s="632"/>
      <c r="O35" s="632"/>
      <c r="P35" s="632"/>
      <c r="Q35" s="633"/>
      <c r="R35" s="634">
        <v>424615</v>
      </c>
      <c r="S35" s="635"/>
      <c r="T35" s="635"/>
      <c r="U35" s="635"/>
      <c r="V35" s="635"/>
      <c r="W35" s="635"/>
      <c r="X35" s="635"/>
      <c r="Y35" s="636"/>
      <c r="Z35" s="672">
        <v>3.7</v>
      </c>
      <c r="AA35" s="672"/>
      <c r="AB35" s="672"/>
      <c r="AC35" s="672"/>
      <c r="AD35" s="673" t="s">
        <v>129</v>
      </c>
      <c r="AE35" s="673"/>
      <c r="AF35" s="673"/>
      <c r="AG35" s="673"/>
      <c r="AH35" s="673"/>
      <c r="AI35" s="673"/>
      <c r="AJ35" s="673"/>
      <c r="AK35" s="673"/>
      <c r="AL35" s="637" t="s">
        <v>129</v>
      </c>
      <c r="AM35" s="638"/>
      <c r="AN35" s="638"/>
      <c r="AO35" s="674"/>
      <c r="AP35" s="216"/>
      <c r="AQ35" s="686" t="s">
        <v>325</v>
      </c>
      <c r="AR35" s="687"/>
      <c r="AS35" s="687"/>
      <c r="AT35" s="687"/>
      <c r="AU35" s="687"/>
      <c r="AV35" s="687"/>
      <c r="AW35" s="687"/>
      <c r="AX35" s="687"/>
      <c r="AY35" s="687"/>
      <c r="AZ35" s="687"/>
      <c r="BA35" s="687"/>
      <c r="BB35" s="687"/>
      <c r="BC35" s="687"/>
      <c r="BD35" s="687"/>
      <c r="BE35" s="687"/>
      <c r="BF35" s="688"/>
      <c r="BG35" s="686" t="s">
        <v>326</v>
      </c>
      <c r="BH35" s="687"/>
      <c r="BI35" s="687"/>
      <c r="BJ35" s="687"/>
      <c r="BK35" s="687"/>
      <c r="BL35" s="687"/>
      <c r="BM35" s="687"/>
      <c r="BN35" s="687"/>
      <c r="BO35" s="687"/>
      <c r="BP35" s="687"/>
      <c r="BQ35" s="687"/>
      <c r="BR35" s="687"/>
      <c r="BS35" s="687"/>
      <c r="BT35" s="687"/>
      <c r="BU35" s="687"/>
      <c r="BV35" s="687"/>
      <c r="BW35" s="687"/>
      <c r="BX35" s="687"/>
      <c r="BY35" s="687"/>
      <c r="BZ35" s="687"/>
      <c r="CA35" s="687"/>
      <c r="CB35" s="688"/>
      <c r="CD35" s="631" t="s">
        <v>327</v>
      </c>
      <c r="CE35" s="632"/>
      <c r="CF35" s="632"/>
      <c r="CG35" s="632"/>
      <c r="CH35" s="632"/>
      <c r="CI35" s="632"/>
      <c r="CJ35" s="632"/>
      <c r="CK35" s="632"/>
      <c r="CL35" s="632"/>
      <c r="CM35" s="632"/>
      <c r="CN35" s="632"/>
      <c r="CO35" s="632"/>
      <c r="CP35" s="632"/>
      <c r="CQ35" s="633"/>
      <c r="CR35" s="634">
        <v>45663</v>
      </c>
      <c r="CS35" s="647"/>
      <c r="CT35" s="647"/>
      <c r="CU35" s="647"/>
      <c r="CV35" s="647"/>
      <c r="CW35" s="647"/>
      <c r="CX35" s="647"/>
      <c r="CY35" s="648"/>
      <c r="CZ35" s="637">
        <v>0.4</v>
      </c>
      <c r="DA35" s="649"/>
      <c r="DB35" s="649"/>
      <c r="DC35" s="650"/>
      <c r="DD35" s="640">
        <v>44661</v>
      </c>
      <c r="DE35" s="647"/>
      <c r="DF35" s="647"/>
      <c r="DG35" s="647"/>
      <c r="DH35" s="647"/>
      <c r="DI35" s="647"/>
      <c r="DJ35" s="647"/>
      <c r="DK35" s="648"/>
      <c r="DL35" s="640">
        <v>44331</v>
      </c>
      <c r="DM35" s="647"/>
      <c r="DN35" s="647"/>
      <c r="DO35" s="647"/>
      <c r="DP35" s="647"/>
      <c r="DQ35" s="647"/>
      <c r="DR35" s="647"/>
      <c r="DS35" s="647"/>
      <c r="DT35" s="647"/>
      <c r="DU35" s="647"/>
      <c r="DV35" s="648"/>
      <c r="DW35" s="637">
        <v>0.6</v>
      </c>
      <c r="DX35" s="649"/>
      <c r="DY35" s="649"/>
      <c r="DZ35" s="649"/>
      <c r="EA35" s="649"/>
      <c r="EB35" s="649"/>
      <c r="EC35" s="661"/>
    </row>
    <row r="36" spans="2:133" ht="11.25" customHeight="1">
      <c r="B36" s="631" t="s">
        <v>328</v>
      </c>
      <c r="C36" s="632"/>
      <c r="D36" s="632"/>
      <c r="E36" s="632"/>
      <c r="F36" s="632"/>
      <c r="G36" s="632"/>
      <c r="H36" s="632"/>
      <c r="I36" s="632"/>
      <c r="J36" s="632"/>
      <c r="K36" s="632"/>
      <c r="L36" s="632"/>
      <c r="M36" s="632"/>
      <c r="N36" s="632"/>
      <c r="O36" s="632"/>
      <c r="P36" s="632"/>
      <c r="Q36" s="633"/>
      <c r="R36" s="634">
        <v>443870</v>
      </c>
      <c r="S36" s="635"/>
      <c r="T36" s="635"/>
      <c r="U36" s="635"/>
      <c r="V36" s="635"/>
      <c r="W36" s="635"/>
      <c r="X36" s="635"/>
      <c r="Y36" s="636"/>
      <c r="Z36" s="672">
        <v>3.9</v>
      </c>
      <c r="AA36" s="672"/>
      <c r="AB36" s="672"/>
      <c r="AC36" s="672"/>
      <c r="AD36" s="673" t="s">
        <v>129</v>
      </c>
      <c r="AE36" s="673"/>
      <c r="AF36" s="673"/>
      <c r="AG36" s="673"/>
      <c r="AH36" s="673"/>
      <c r="AI36" s="673"/>
      <c r="AJ36" s="673"/>
      <c r="AK36" s="673"/>
      <c r="AL36" s="637" t="s">
        <v>129</v>
      </c>
      <c r="AM36" s="638"/>
      <c r="AN36" s="638"/>
      <c r="AO36" s="674"/>
      <c r="AP36" s="216"/>
      <c r="AQ36" s="683" t="s">
        <v>329</v>
      </c>
      <c r="AR36" s="684"/>
      <c r="AS36" s="684"/>
      <c r="AT36" s="684"/>
      <c r="AU36" s="684"/>
      <c r="AV36" s="684"/>
      <c r="AW36" s="684"/>
      <c r="AX36" s="684"/>
      <c r="AY36" s="685"/>
      <c r="AZ36" s="689">
        <v>1665400</v>
      </c>
      <c r="BA36" s="690"/>
      <c r="BB36" s="690"/>
      <c r="BC36" s="690"/>
      <c r="BD36" s="690"/>
      <c r="BE36" s="690"/>
      <c r="BF36" s="691"/>
      <c r="BG36" s="692" t="s">
        <v>330</v>
      </c>
      <c r="BH36" s="693"/>
      <c r="BI36" s="693"/>
      <c r="BJ36" s="693"/>
      <c r="BK36" s="693"/>
      <c r="BL36" s="693"/>
      <c r="BM36" s="693"/>
      <c r="BN36" s="693"/>
      <c r="BO36" s="693"/>
      <c r="BP36" s="693"/>
      <c r="BQ36" s="693"/>
      <c r="BR36" s="693"/>
      <c r="BS36" s="693"/>
      <c r="BT36" s="693"/>
      <c r="BU36" s="694"/>
      <c r="BV36" s="689">
        <v>101792</v>
      </c>
      <c r="BW36" s="690"/>
      <c r="BX36" s="690"/>
      <c r="BY36" s="690"/>
      <c r="BZ36" s="690"/>
      <c r="CA36" s="690"/>
      <c r="CB36" s="691"/>
      <c r="CD36" s="631" t="s">
        <v>331</v>
      </c>
      <c r="CE36" s="632"/>
      <c r="CF36" s="632"/>
      <c r="CG36" s="632"/>
      <c r="CH36" s="632"/>
      <c r="CI36" s="632"/>
      <c r="CJ36" s="632"/>
      <c r="CK36" s="632"/>
      <c r="CL36" s="632"/>
      <c r="CM36" s="632"/>
      <c r="CN36" s="632"/>
      <c r="CO36" s="632"/>
      <c r="CP36" s="632"/>
      <c r="CQ36" s="633"/>
      <c r="CR36" s="634">
        <v>1853251</v>
      </c>
      <c r="CS36" s="635"/>
      <c r="CT36" s="635"/>
      <c r="CU36" s="635"/>
      <c r="CV36" s="635"/>
      <c r="CW36" s="635"/>
      <c r="CX36" s="635"/>
      <c r="CY36" s="636"/>
      <c r="CZ36" s="637">
        <v>16.899999999999999</v>
      </c>
      <c r="DA36" s="649"/>
      <c r="DB36" s="649"/>
      <c r="DC36" s="650"/>
      <c r="DD36" s="640">
        <v>1803623</v>
      </c>
      <c r="DE36" s="635"/>
      <c r="DF36" s="635"/>
      <c r="DG36" s="635"/>
      <c r="DH36" s="635"/>
      <c r="DI36" s="635"/>
      <c r="DJ36" s="635"/>
      <c r="DK36" s="636"/>
      <c r="DL36" s="640">
        <v>1382507</v>
      </c>
      <c r="DM36" s="635"/>
      <c r="DN36" s="635"/>
      <c r="DO36" s="635"/>
      <c r="DP36" s="635"/>
      <c r="DQ36" s="635"/>
      <c r="DR36" s="635"/>
      <c r="DS36" s="635"/>
      <c r="DT36" s="635"/>
      <c r="DU36" s="635"/>
      <c r="DV36" s="636"/>
      <c r="DW36" s="637">
        <v>18.8</v>
      </c>
      <c r="DX36" s="649"/>
      <c r="DY36" s="649"/>
      <c r="DZ36" s="649"/>
      <c r="EA36" s="649"/>
      <c r="EB36" s="649"/>
      <c r="EC36" s="661"/>
    </row>
    <row r="37" spans="2:133" ht="11.25" customHeight="1">
      <c r="B37" s="631" t="s">
        <v>332</v>
      </c>
      <c r="C37" s="632"/>
      <c r="D37" s="632"/>
      <c r="E37" s="632"/>
      <c r="F37" s="632"/>
      <c r="G37" s="632"/>
      <c r="H37" s="632"/>
      <c r="I37" s="632"/>
      <c r="J37" s="632"/>
      <c r="K37" s="632"/>
      <c r="L37" s="632"/>
      <c r="M37" s="632"/>
      <c r="N37" s="632"/>
      <c r="O37" s="632"/>
      <c r="P37" s="632"/>
      <c r="Q37" s="633"/>
      <c r="R37" s="634">
        <v>87903</v>
      </c>
      <c r="S37" s="635"/>
      <c r="T37" s="635"/>
      <c r="U37" s="635"/>
      <c r="V37" s="635"/>
      <c r="W37" s="635"/>
      <c r="X37" s="635"/>
      <c r="Y37" s="636"/>
      <c r="Z37" s="672">
        <v>0.8</v>
      </c>
      <c r="AA37" s="672"/>
      <c r="AB37" s="672"/>
      <c r="AC37" s="672"/>
      <c r="AD37" s="673">
        <v>22800</v>
      </c>
      <c r="AE37" s="673"/>
      <c r="AF37" s="673"/>
      <c r="AG37" s="673"/>
      <c r="AH37" s="673"/>
      <c r="AI37" s="673"/>
      <c r="AJ37" s="673"/>
      <c r="AK37" s="673"/>
      <c r="AL37" s="637">
        <v>0.3</v>
      </c>
      <c r="AM37" s="638"/>
      <c r="AN37" s="638"/>
      <c r="AO37" s="674"/>
      <c r="AQ37" s="667" t="s">
        <v>333</v>
      </c>
      <c r="AR37" s="668"/>
      <c r="AS37" s="668"/>
      <c r="AT37" s="668"/>
      <c r="AU37" s="668"/>
      <c r="AV37" s="668"/>
      <c r="AW37" s="668"/>
      <c r="AX37" s="668"/>
      <c r="AY37" s="669"/>
      <c r="AZ37" s="634">
        <v>427090</v>
      </c>
      <c r="BA37" s="635"/>
      <c r="BB37" s="635"/>
      <c r="BC37" s="635"/>
      <c r="BD37" s="647"/>
      <c r="BE37" s="647"/>
      <c r="BF37" s="670"/>
      <c r="BG37" s="631" t="s">
        <v>334</v>
      </c>
      <c r="BH37" s="632"/>
      <c r="BI37" s="632"/>
      <c r="BJ37" s="632"/>
      <c r="BK37" s="632"/>
      <c r="BL37" s="632"/>
      <c r="BM37" s="632"/>
      <c r="BN37" s="632"/>
      <c r="BO37" s="632"/>
      <c r="BP37" s="632"/>
      <c r="BQ37" s="632"/>
      <c r="BR37" s="632"/>
      <c r="BS37" s="632"/>
      <c r="BT37" s="632"/>
      <c r="BU37" s="633"/>
      <c r="BV37" s="634">
        <v>76311</v>
      </c>
      <c r="BW37" s="635"/>
      <c r="BX37" s="635"/>
      <c r="BY37" s="635"/>
      <c r="BZ37" s="635"/>
      <c r="CA37" s="635"/>
      <c r="CB37" s="671"/>
      <c r="CD37" s="631" t="s">
        <v>335</v>
      </c>
      <c r="CE37" s="632"/>
      <c r="CF37" s="632"/>
      <c r="CG37" s="632"/>
      <c r="CH37" s="632"/>
      <c r="CI37" s="632"/>
      <c r="CJ37" s="632"/>
      <c r="CK37" s="632"/>
      <c r="CL37" s="632"/>
      <c r="CM37" s="632"/>
      <c r="CN37" s="632"/>
      <c r="CO37" s="632"/>
      <c r="CP37" s="632"/>
      <c r="CQ37" s="633"/>
      <c r="CR37" s="634">
        <v>1058822</v>
      </c>
      <c r="CS37" s="647"/>
      <c r="CT37" s="647"/>
      <c r="CU37" s="647"/>
      <c r="CV37" s="647"/>
      <c r="CW37" s="647"/>
      <c r="CX37" s="647"/>
      <c r="CY37" s="648"/>
      <c r="CZ37" s="637">
        <v>9.6</v>
      </c>
      <c r="DA37" s="649"/>
      <c r="DB37" s="649"/>
      <c r="DC37" s="650"/>
      <c r="DD37" s="640">
        <v>1058822</v>
      </c>
      <c r="DE37" s="647"/>
      <c r="DF37" s="647"/>
      <c r="DG37" s="647"/>
      <c r="DH37" s="647"/>
      <c r="DI37" s="647"/>
      <c r="DJ37" s="647"/>
      <c r="DK37" s="648"/>
      <c r="DL37" s="640">
        <v>995978</v>
      </c>
      <c r="DM37" s="647"/>
      <c r="DN37" s="647"/>
      <c r="DO37" s="647"/>
      <c r="DP37" s="647"/>
      <c r="DQ37" s="647"/>
      <c r="DR37" s="647"/>
      <c r="DS37" s="647"/>
      <c r="DT37" s="647"/>
      <c r="DU37" s="647"/>
      <c r="DV37" s="648"/>
      <c r="DW37" s="637">
        <v>13.6</v>
      </c>
      <c r="DX37" s="649"/>
      <c r="DY37" s="649"/>
      <c r="DZ37" s="649"/>
      <c r="EA37" s="649"/>
      <c r="EB37" s="649"/>
      <c r="EC37" s="661"/>
    </row>
    <row r="38" spans="2:133" ht="11.25" customHeight="1">
      <c r="B38" s="631" t="s">
        <v>336</v>
      </c>
      <c r="C38" s="632"/>
      <c r="D38" s="632"/>
      <c r="E38" s="632"/>
      <c r="F38" s="632"/>
      <c r="G38" s="632"/>
      <c r="H38" s="632"/>
      <c r="I38" s="632"/>
      <c r="J38" s="632"/>
      <c r="K38" s="632"/>
      <c r="L38" s="632"/>
      <c r="M38" s="632"/>
      <c r="N38" s="632"/>
      <c r="O38" s="632"/>
      <c r="P38" s="632"/>
      <c r="Q38" s="633"/>
      <c r="R38" s="634">
        <v>153844</v>
      </c>
      <c r="S38" s="635"/>
      <c r="T38" s="635"/>
      <c r="U38" s="635"/>
      <c r="V38" s="635"/>
      <c r="W38" s="635"/>
      <c r="X38" s="635"/>
      <c r="Y38" s="636"/>
      <c r="Z38" s="672">
        <v>1.3</v>
      </c>
      <c r="AA38" s="672"/>
      <c r="AB38" s="672"/>
      <c r="AC38" s="672"/>
      <c r="AD38" s="673" t="s">
        <v>255</v>
      </c>
      <c r="AE38" s="673"/>
      <c r="AF38" s="673"/>
      <c r="AG38" s="673"/>
      <c r="AH38" s="673"/>
      <c r="AI38" s="673"/>
      <c r="AJ38" s="673"/>
      <c r="AK38" s="673"/>
      <c r="AL38" s="637" t="s">
        <v>129</v>
      </c>
      <c r="AM38" s="638"/>
      <c r="AN38" s="638"/>
      <c r="AO38" s="674"/>
      <c r="AQ38" s="667" t="s">
        <v>337</v>
      </c>
      <c r="AR38" s="668"/>
      <c r="AS38" s="668"/>
      <c r="AT38" s="668"/>
      <c r="AU38" s="668"/>
      <c r="AV38" s="668"/>
      <c r="AW38" s="668"/>
      <c r="AX38" s="668"/>
      <c r="AY38" s="669"/>
      <c r="AZ38" s="634" t="s">
        <v>255</v>
      </c>
      <c r="BA38" s="635"/>
      <c r="BB38" s="635"/>
      <c r="BC38" s="635"/>
      <c r="BD38" s="647"/>
      <c r="BE38" s="647"/>
      <c r="BF38" s="670"/>
      <c r="BG38" s="631" t="s">
        <v>338</v>
      </c>
      <c r="BH38" s="632"/>
      <c r="BI38" s="632"/>
      <c r="BJ38" s="632"/>
      <c r="BK38" s="632"/>
      <c r="BL38" s="632"/>
      <c r="BM38" s="632"/>
      <c r="BN38" s="632"/>
      <c r="BO38" s="632"/>
      <c r="BP38" s="632"/>
      <c r="BQ38" s="632"/>
      <c r="BR38" s="632"/>
      <c r="BS38" s="632"/>
      <c r="BT38" s="632"/>
      <c r="BU38" s="633"/>
      <c r="BV38" s="634">
        <v>5126</v>
      </c>
      <c r="BW38" s="635"/>
      <c r="BX38" s="635"/>
      <c r="BY38" s="635"/>
      <c r="BZ38" s="635"/>
      <c r="CA38" s="635"/>
      <c r="CB38" s="671"/>
      <c r="CD38" s="631" t="s">
        <v>339</v>
      </c>
      <c r="CE38" s="632"/>
      <c r="CF38" s="632"/>
      <c r="CG38" s="632"/>
      <c r="CH38" s="632"/>
      <c r="CI38" s="632"/>
      <c r="CJ38" s="632"/>
      <c r="CK38" s="632"/>
      <c r="CL38" s="632"/>
      <c r="CM38" s="632"/>
      <c r="CN38" s="632"/>
      <c r="CO38" s="632"/>
      <c r="CP38" s="632"/>
      <c r="CQ38" s="633"/>
      <c r="CR38" s="634">
        <v>1267310</v>
      </c>
      <c r="CS38" s="635"/>
      <c r="CT38" s="635"/>
      <c r="CU38" s="635"/>
      <c r="CV38" s="635"/>
      <c r="CW38" s="635"/>
      <c r="CX38" s="635"/>
      <c r="CY38" s="636"/>
      <c r="CZ38" s="637">
        <v>11.5</v>
      </c>
      <c r="DA38" s="649"/>
      <c r="DB38" s="649"/>
      <c r="DC38" s="650"/>
      <c r="DD38" s="640">
        <v>1040162</v>
      </c>
      <c r="DE38" s="635"/>
      <c r="DF38" s="635"/>
      <c r="DG38" s="635"/>
      <c r="DH38" s="635"/>
      <c r="DI38" s="635"/>
      <c r="DJ38" s="635"/>
      <c r="DK38" s="636"/>
      <c r="DL38" s="640">
        <v>1040162</v>
      </c>
      <c r="DM38" s="635"/>
      <c r="DN38" s="635"/>
      <c r="DO38" s="635"/>
      <c r="DP38" s="635"/>
      <c r="DQ38" s="635"/>
      <c r="DR38" s="635"/>
      <c r="DS38" s="635"/>
      <c r="DT38" s="635"/>
      <c r="DU38" s="635"/>
      <c r="DV38" s="636"/>
      <c r="DW38" s="637">
        <v>14.2</v>
      </c>
      <c r="DX38" s="649"/>
      <c r="DY38" s="649"/>
      <c r="DZ38" s="649"/>
      <c r="EA38" s="649"/>
      <c r="EB38" s="649"/>
      <c r="EC38" s="661"/>
    </row>
    <row r="39" spans="2:133" ht="11.25" customHeight="1">
      <c r="B39" s="631" t="s">
        <v>340</v>
      </c>
      <c r="C39" s="632"/>
      <c r="D39" s="632"/>
      <c r="E39" s="632"/>
      <c r="F39" s="632"/>
      <c r="G39" s="632"/>
      <c r="H39" s="632"/>
      <c r="I39" s="632"/>
      <c r="J39" s="632"/>
      <c r="K39" s="632"/>
      <c r="L39" s="632"/>
      <c r="M39" s="632"/>
      <c r="N39" s="632"/>
      <c r="O39" s="632"/>
      <c r="P39" s="632"/>
      <c r="Q39" s="633"/>
      <c r="R39" s="634" t="s">
        <v>129</v>
      </c>
      <c r="S39" s="635"/>
      <c r="T39" s="635"/>
      <c r="U39" s="635"/>
      <c r="V39" s="635"/>
      <c r="W39" s="635"/>
      <c r="X39" s="635"/>
      <c r="Y39" s="636"/>
      <c r="Z39" s="672" t="s">
        <v>129</v>
      </c>
      <c r="AA39" s="672"/>
      <c r="AB39" s="672"/>
      <c r="AC39" s="672"/>
      <c r="AD39" s="673" t="s">
        <v>129</v>
      </c>
      <c r="AE39" s="673"/>
      <c r="AF39" s="673"/>
      <c r="AG39" s="673"/>
      <c r="AH39" s="673"/>
      <c r="AI39" s="673"/>
      <c r="AJ39" s="673"/>
      <c r="AK39" s="673"/>
      <c r="AL39" s="637" t="s">
        <v>129</v>
      </c>
      <c r="AM39" s="638"/>
      <c r="AN39" s="638"/>
      <c r="AO39" s="674"/>
      <c r="AQ39" s="667" t="s">
        <v>341</v>
      </c>
      <c r="AR39" s="668"/>
      <c r="AS39" s="668"/>
      <c r="AT39" s="668"/>
      <c r="AU39" s="668"/>
      <c r="AV39" s="668"/>
      <c r="AW39" s="668"/>
      <c r="AX39" s="668"/>
      <c r="AY39" s="669"/>
      <c r="AZ39" s="634" t="s">
        <v>129</v>
      </c>
      <c r="BA39" s="635"/>
      <c r="BB39" s="635"/>
      <c r="BC39" s="635"/>
      <c r="BD39" s="647"/>
      <c r="BE39" s="647"/>
      <c r="BF39" s="670"/>
      <c r="BG39" s="631" t="s">
        <v>342</v>
      </c>
      <c r="BH39" s="632"/>
      <c r="BI39" s="632"/>
      <c r="BJ39" s="632"/>
      <c r="BK39" s="632"/>
      <c r="BL39" s="632"/>
      <c r="BM39" s="632"/>
      <c r="BN39" s="632"/>
      <c r="BO39" s="632"/>
      <c r="BP39" s="632"/>
      <c r="BQ39" s="632"/>
      <c r="BR39" s="632"/>
      <c r="BS39" s="632"/>
      <c r="BT39" s="632"/>
      <c r="BU39" s="633"/>
      <c r="BV39" s="634">
        <v>7472</v>
      </c>
      <c r="BW39" s="635"/>
      <c r="BX39" s="635"/>
      <c r="BY39" s="635"/>
      <c r="BZ39" s="635"/>
      <c r="CA39" s="635"/>
      <c r="CB39" s="671"/>
      <c r="CD39" s="631" t="s">
        <v>343</v>
      </c>
      <c r="CE39" s="632"/>
      <c r="CF39" s="632"/>
      <c r="CG39" s="632"/>
      <c r="CH39" s="632"/>
      <c r="CI39" s="632"/>
      <c r="CJ39" s="632"/>
      <c r="CK39" s="632"/>
      <c r="CL39" s="632"/>
      <c r="CM39" s="632"/>
      <c r="CN39" s="632"/>
      <c r="CO39" s="632"/>
      <c r="CP39" s="632"/>
      <c r="CQ39" s="633"/>
      <c r="CR39" s="634">
        <v>661692</v>
      </c>
      <c r="CS39" s="647"/>
      <c r="CT39" s="647"/>
      <c r="CU39" s="647"/>
      <c r="CV39" s="647"/>
      <c r="CW39" s="647"/>
      <c r="CX39" s="647"/>
      <c r="CY39" s="648"/>
      <c r="CZ39" s="637">
        <v>6</v>
      </c>
      <c r="DA39" s="649"/>
      <c r="DB39" s="649"/>
      <c r="DC39" s="650"/>
      <c r="DD39" s="640">
        <v>627609</v>
      </c>
      <c r="DE39" s="647"/>
      <c r="DF39" s="647"/>
      <c r="DG39" s="647"/>
      <c r="DH39" s="647"/>
      <c r="DI39" s="647"/>
      <c r="DJ39" s="647"/>
      <c r="DK39" s="648"/>
      <c r="DL39" s="640" t="s">
        <v>255</v>
      </c>
      <c r="DM39" s="647"/>
      <c r="DN39" s="647"/>
      <c r="DO39" s="647"/>
      <c r="DP39" s="647"/>
      <c r="DQ39" s="647"/>
      <c r="DR39" s="647"/>
      <c r="DS39" s="647"/>
      <c r="DT39" s="647"/>
      <c r="DU39" s="647"/>
      <c r="DV39" s="648"/>
      <c r="DW39" s="637" t="s">
        <v>129</v>
      </c>
      <c r="DX39" s="649"/>
      <c r="DY39" s="649"/>
      <c r="DZ39" s="649"/>
      <c r="EA39" s="649"/>
      <c r="EB39" s="649"/>
      <c r="EC39" s="661"/>
    </row>
    <row r="40" spans="2:133" ht="11.25" customHeight="1">
      <c r="B40" s="631" t="s">
        <v>344</v>
      </c>
      <c r="C40" s="632"/>
      <c r="D40" s="632"/>
      <c r="E40" s="632"/>
      <c r="F40" s="632"/>
      <c r="G40" s="632"/>
      <c r="H40" s="632"/>
      <c r="I40" s="632"/>
      <c r="J40" s="632"/>
      <c r="K40" s="632"/>
      <c r="L40" s="632"/>
      <c r="M40" s="632"/>
      <c r="N40" s="632"/>
      <c r="O40" s="632"/>
      <c r="P40" s="632"/>
      <c r="Q40" s="633"/>
      <c r="R40" s="634">
        <v>147344</v>
      </c>
      <c r="S40" s="635"/>
      <c r="T40" s="635"/>
      <c r="U40" s="635"/>
      <c r="V40" s="635"/>
      <c r="W40" s="635"/>
      <c r="X40" s="635"/>
      <c r="Y40" s="636"/>
      <c r="Z40" s="672">
        <v>1.3</v>
      </c>
      <c r="AA40" s="672"/>
      <c r="AB40" s="672"/>
      <c r="AC40" s="672"/>
      <c r="AD40" s="673" t="s">
        <v>255</v>
      </c>
      <c r="AE40" s="673"/>
      <c r="AF40" s="673"/>
      <c r="AG40" s="673"/>
      <c r="AH40" s="673"/>
      <c r="AI40" s="673"/>
      <c r="AJ40" s="673"/>
      <c r="AK40" s="673"/>
      <c r="AL40" s="637" t="s">
        <v>129</v>
      </c>
      <c r="AM40" s="638"/>
      <c r="AN40" s="638"/>
      <c r="AO40" s="674"/>
      <c r="AQ40" s="667" t="s">
        <v>345</v>
      </c>
      <c r="AR40" s="668"/>
      <c r="AS40" s="668"/>
      <c r="AT40" s="668"/>
      <c r="AU40" s="668"/>
      <c r="AV40" s="668"/>
      <c r="AW40" s="668"/>
      <c r="AX40" s="668"/>
      <c r="AY40" s="669"/>
      <c r="AZ40" s="634" t="s">
        <v>129</v>
      </c>
      <c r="BA40" s="635"/>
      <c r="BB40" s="635"/>
      <c r="BC40" s="635"/>
      <c r="BD40" s="647"/>
      <c r="BE40" s="647"/>
      <c r="BF40" s="670"/>
      <c r="BG40" s="675" t="s">
        <v>346</v>
      </c>
      <c r="BH40" s="676"/>
      <c r="BI40" s="676"/>
      <c r="BJ40" s="676"/>
      <c r="BK40" s="676"/>
      <c r="BL40" s="217"/>
      <c r="BM40" s="632" t="s">
        <v>347</v>
      </c>
      <c r="BN40" s="632"/>
      <c r="BO40" s="632"/>
      <c r="BP40" s="632"/>
      <c r="BQ40" s="632"/>
      <c r="BR40" s="632"/>
      <c r="BS40" s="632"/>
      <c r="BT40" s="632"/>
      <c r="BU40" s="633"/>
      <c r="BV40" s="634">
        <v>92</v>
      </c>
      <c r="BW40" s="635"/>
      <c r="BX40" s="635"/>
      <c r="BY40" s="635"/>
      <c r="BZ40" s="635"/>
      <c r="CA40" s="635"/>
      <c r="CB40" s="671"/>
      <c r="CD40" s="631" t="s">
        <v>348</v>
      </c>
      <c r="CE40" s="632"/>
      <c r="CF40" s="632"/>
      <c r="CG40" s="632"/>
      <c r="CH40" s="632"/>
      <c r="CI40" s="632"/>
      <c r="CJ40" s="632"/>
      <c r="CK40" s="632"/>
      <c r="CL40" s="632"/>
      <c r="CM40" s="632"/>
      <c r="CN40" s="632"/>
      <c r="CO40" s="632"/>
      <c r="CP40" s="632"/>
      <c r="CQ40" s="633"/>
      <c r="CR40" s="634">
        <v>3500</v>
      </c>
      <c r="CS40" s="635"/>
      <c r="CT40" s="635"/>
      <c r="CU40" s="635"/>
      <c r="CV40" s="635"/>
      <c r="CW40" s="635"/>
      <c r="CX40" s="635"/>
      <c r="CY40" s="636"/>
      <c r="CZ40" s="637">
        <v>0</v>
      </c>
      <c r="DA40" s="649"/>
      <c r="DB40" s="649"/>
      <c r="DC40" s="650"/>
      <c r="DD40" s="640" t="s">
        <v>129</v>
      </c>
      <c r="DE40" s="635"/>
      <c r="DF40" s="635"/>
      <c r="DG40" s="635"/>
      <c r="DH40" s="635"/>
      <c r="DI40" s="635"/>
      <c r="DJ40" s="635"/>
      <c r="DK40" s="636"/>
      <c r="DL40" s="640" t="s">
        <v>129</v>
      </c>
      <c r="DM40" s="635"/>
      <c r="DN40" s="635"/>
      <c r="DO40" s="635"/>
      <c r="DP40" s="635"/>
      <c r="DQ40" s="635"/>
      <c r="DR40" s="635"/>
      <c r="DS40" s="635"/>
      <c r="DT40" s="635"/>
      <c r="DU40" s="635"/>
      <c r="DV40" s="636"/>
      <c r="DW40" s="637" t="s">
        <v>129</v>
      </c>
      <c r="DX40" s="649"/>
      <c r="DY40" s="649"/>
      <c r="DZ40" s="649"/>
      <c r="EA40" s="649"/>
      <c r="EB40" s="649"/>
      <c r="EC40" s="661"/>
    </row>
    <row r="41" spans="2:133" ht="11.25" customHeight="1">
      <c r="B41" s="615" t="s">
        <v>349</v>
      </c>
      <c r="C41" s="616"/>
      <c r="D41" s="616"/>
      <c r="E41" s="616"/>
      <c r="F41" s="616"/>
      <c r="G41" s="616"/>
      <c r="H41" s="616"/>
      <c r="I41" s="616"/>
      <c r="J41" s="616"/>
      <c r="K41" s="616"/>
      <c r="L41" s="616"/>
      <c r="M41" s="616"/>
      <c r="N41" s="616"/>
      <c r="O41" s="616"/>
      <c r="P41" s="616"/>
      <c r="Q41" s="617"/>
      <c r="R41" s="618">
        <v>11456653</v>
      </c>
      <c r="S41" s="659"/>
      <c r="T41" s="659"/>
      <c r="U41" s="659"/>
      <c r="V41" s="659"/>
      <c r="W41" s="659"/>
      <c r="X41" s="659"/>
      <c r="Y41" s="662"/>
      <c r="Z41" s="663">
        <v>100</v>
      </c>
      <c r="AA41" s="663"/>
      <c r="AB41" s="663"/>
      <c r="AC41" s="663"/>
      <c r="AD41" s="664">
        <v>7188366</v>
      </c>
      <c r="AE41" s="664"/>
      <c r="AF41" s="664"/>
      <c r="AG41" s="664"/>
      <c r="AH41" s="664"/>
      <c r="AI41" s="664"/>
      <c r="AJ41" s="664"/>
      <c r="AK41" s="664"/>
      <c r="AL41" s="621">
        <v>100</v>
      </c>
      <c r="AM41" s="665"/>
      <c r="AN41" s="665"/>
      <c r="AO41" s="666"/>
      <c r="AQ41" s="667" t="s">
        <v>350</v>
      </c>
      <c r="AR41" s="668"/>
      <c r="AS41" s="668"/>
      <c r="AT41" s="668"/>
      <c r="AU41" s="668"/>
      <c r="AV41" s="668"/>
      <c r="AW41" s="668"/>
      <c r="AX41" s="668"/>
      <c r="AY41" s="669"/>
      <c r="AZ41" s="634">
        <v>254308</v>
      </c>
      <c r="BA41" s="635"/>
      <c r="BB41" s="635"/>
      <c r="BC41" s="635"/>
      <c r="BD41" s="647"/>
      <c r="BE41" s="647"/>
      <c r="BF41" s="670"/>
      <c r="BG41" s="675"/>
      <c r="BH41" s="676"/>
      <c r="BI41" s="676"/>
      <c r="BJ41" s="676"/>
      <c r="BK41" s="676"/>
      <c r="BL41" s="217"/>
      <c r="BM41" s="632" t="s">
        <v>351</v>
      </c>
      <c r="BN41" s="632"/>
      <c r="BO41" s="632"/>
      <c r="BP41" s="632"/>
      <c r="BQ41" s="632"/>
      <c r="BR41" s="632"/>
      <c r="BS41" s="632"/>
      <c r="BT41" s="632"/>
      <c r="BU41" s="633"/>
      <c r="BV41" s="634" t="s">
        <v>129</v>
      </c>
      <c r="BW41" s="635"/>
      <c r="BX41" s="635"/>
      <c r="BY41" s="635"/>
      <c r="BZ41" s="635"/>
      <c r="CA41" s="635"/>
      <c r="CB41" s="671"/>
      <c r="CD41" s="631" t="s">
        <v>352</v>
      </c>
      <c r="CE41" s="632"/>
      <c r="CF41" s="632"/>
      <c r="CG41" s="632"/>
      <c r="CH41" s="632"/>
      <c r="CI41" s="632"/>
      <c r="CJ41" s="632"/>
      <c r="CK41" s="632"/>
      <c r="CL41" s="632"/>
      <c r="CM41" s="632"/>
      <c r="CN41" s="632"/>
      <c r="CO41" s="632"/>
      <c r="CP41" s="632"/>
      <c r="CQ41" s="633"/>
      <c r="CR41" s="634" t="s">
        <v>129</v>
      </c>
      <c r="CS41" s="647"/>
      <c r="CT41" s="647"/>
      <c r="CU41" s="647"/>
      <c r="CV41" s="647"/>
      <c r="CW41" s="647"/>
      <c r="CX41" s="647"/>
      <c r="CY41" s="648"/>
      <c r="CZ41" s="637" t="s">
        <v>129</v>
      </c>
      <c r="DA41" s="649"/>
      <c r="DB41" s="649"/>
      <c r="DC41" s="650"/>
      <c r="DD41" s="640" t="s">
        <v>129</v>
      </c>
      <c r="DE41" s="647"/>
      <c r="DF41" s="647"/>
      <c r="DG41" s="647"/>
      <c r="DH41" s="647"/>
      <c r="DI41" s="647"/>
      <c r="DJ41" s="647"/>
      <c r="DK41" s="648"/>
      <c r="DL41" s="641"/>
      <c r="DM41" s="642"/>
      <c r="DN41" s="642"/>
      <c r="DO41" s="642"/>
      <c r="DP41" s="642"/>
      <c r="DQ41" s="642"/>
      <c r="DR41" s="642"/>
      <c r="DS41" s="642"/>
      <c r="DT41" s="642"/>
      <c r="DU41" s="642"/>
      <c r="DV41" s="643"/>
      <c r="DW41" s="644"/>
      <c r="DX41" s="645"/>
      <c r="DY41" s="645"/>
      <c r="DZ41" s="645"/>
      <c r="EA41" s="645"/>
      <c r="EB41" s="645"/>
      <c r="EC41" s="646"/>
    </row>
    <row r="42" spans="2:133" ht="11.25" customHeight="1">
      <c r="AQ42" s="679" t="s">
        <v>353</v>
      </c>
      <c r="AR42" s="680"/>
      <c r="AS42" s="680"/>
      <c r="AT42" s="680"/>
      <c r="AU42" s="680"/>
      <c r="AV42" s="680"/>
      <c r="AW42" s="680"/>
      <c r="AX42" s="680"/>
      <c r="AY42" s="681"/>
      <c r="AZ42" s="618">
        <v>984002</v>
      </c>
      <c r="BA42" s="659"/>
      <c r="BB42" s="659"/>
      <c r="BC42" s="659"/>
      <c r="BD42" s="619"/>
      <c r="BE42" s="619"/>
      <c r="BF42" s="682"/>
      <c r="BG42" s="677"/>
      <c r="BH42" s="678"/>
      <c r="BI42" s="678"/>
      <c r="BJ42" s="678"/>
      <c r="BK42" s="678"/>
      <c r="BL42" s="218"/>
      <c r="BM42" s="616" t="s">
        <v>354</v>
      </c>
      <c r="BN42" s="616"/>
      <c r="BO42" s="616"/>
      <c r="BP42" s="616"/>
      <c r="BQ42" s="616"/>
      <c r="BR42" s="616"/>
      <c r="BS42" s="616"/>
      <c r="BT42" s="616"/>
      <c r="BU42" s="617"/>
      <c r="BV42" s="618">
        <v>394</v>
      </c>
      <c r="BW42" s="659"/>
      <c r="BX42" s="659"/>
      <c r="BY42" s="659"/>
      <c r="BZ42" s="659"/>
      <c r="CA42" s="659"/>
      <c r="CB42" s="660"/>
      <c r="CD42" s="631" t="s">
        <v>355</v>
      </c>
      <c r="CE42" s="632"/>
      <c r="CF42" s="632"/>
      <c r="CG42" s="632"/>
      <c r="CH42" s="632"/>
      <c r="CI42" s="632"/>
      <c r="CJ42" s="632"/>
      <c r="CK42" s="632"/>
      <c r="CL42" s="632"/>
      <c r="CM42" s="632"/>
      <c r="CN42" s="632"/>
      <c r="CO42" s="632"/>
      <c r="CP42" s="632"/>
      <c r="CQ42" s="633"/>
      <c r="CR42" s="634">
        <v>294258</v>
      </c>
      <c r="CS42" s="647"/>
      <c r="CT42" s="647"/>
      <c r="CU42" s="647"/>
      <c r="CV42" s="647"/>
      <c r="CW42" s="647"/>
      <c r="CX42" s="647"/>
      <c r="CY42" s="648"/>
      <c r="CZ42" s="637">
        <v>2.7</v>
      </c>
      <c r="DA42" s="649"/>
      <c r="DB42" s="649"/>
      <c r="DC42" s="650"/>
      <c r="DD42" s="640">
        <v>270050</v>
      </c>
      <c r="DE42" s="647"/>
      <c r="DF42" s="647"/>
      <c r="DG42" s="647"/>
      <c r="DH42" s="647"/>
      <c r="DI42" s="647"/>
      <c r="DJ42" s="647"/>
      <c r="DK42" s="648"/>
      <c r="DL42" s="641"/>
      <c r="DM42" s="642"/>
      <c r="DN42" s="642"/>
      <c r="DO42" s="642"/>
      <c r="DP42" s="642"/>
      <c r="DQ42" s="642"/>
      <c r="DR42" s="642"/>
      <c r="DS42" s="642"/>
      <c r="DT42" s="642"/>
      <c r="DU42" s="642"/>
      <c r="DV42" s="643"/>
      <c r="DW42" s="644"/>
      <c r="DX42" s="645"/>
      <c r="DY42" s="645"/>
      <c r="DZ42" s="645"/>
      <c r="EA42" s="645"/>
      <c r="EB42" s="645"/>
      <c r="EC42" s="646"/>
    </row>
    <row r="43" spans="2:133" ht="11.25" customHeight="1">
      <c r="B43" s="208" t="s">
        <v>356</v>
      </c>
      <c r="CD43" s="631" t="s">
        <v>357</v>
      </c>
      <c r="CE43" s="632"/>
      <c r="CF43" s="632"/>
      <c r="CG43" s="632"/>
      <c r="CH43" s="632"/>
      <c r="CI43" s="632"/>
      <c r="CJ43" s="632"/>
      <c r="CK43" s="632"/>
      <c r="CL43" s="632"/>
      <c r="CM43" s="632"/>
      <c r="CN43" s="632"/>
      <c r="CO43" s="632"/>
      <c r="CP43" s="632"/>
      <c r="CQ43" s="633"/>
      <c r="CR43" s="634">
        <v>50265</v>
      </c>
      <c r="CS43" s="647"/>
      <c r="CT43" s="647"/>
      <c r="CU43" s="647"/>
      <c r="CV43" s="647"/>
      <c r="CW43" s="647"/>
      <c r="CX43" s="647"/>
      <c r="CY43" s="648"/>
      <c r="CZ43" s="637">
        <v>0.5</v>
      </c>
      <c r="DA43" s="649"/>
      <c r="DB43" s="649"/>
      <c r="DC43" s="650"/>
      <c r="DD43" s="640">
        <v>50265</v>
      </c>
      <c r="DE43" s="647"/>
      <c r="DF43" s="647"/>
      <c r="DG43" s="647"/>
      <c r="DH43" s="647"/>
      <c r="DI43" s="647"/>
      <c r="DJ43" s="647"/>
      <c r="DK43" s="648"/>
      <c r="DL43" s="641"/>
      <c r="DM43" s="642"/>
      <c r="DN43" s="642"/>
      <c r="DO43" s="642"/>
      <c r="DP43" s="642"/>
      <c r="DQ43" s="642"/>
      <c r="DR43" s="642"/>
      <c r="DS43" s="642"/>
      <c r="DT43" s="642"/>
      <c r="DU43" s="642"/>
      <c r="DV43" s="643"/>
      <c r="DW43" s="644"/>
      <c r="DX43" s="645"/>
      <c r="DY43" s="645"/>
      <c r="DZ43" s="645"/>
      <c r="EA43" s="645"/>
      <c r="EB43" s="645"/>
      <c r="EC43" s="646"/>
    </row>
    <row r="44" spans="2:133" ht="11.25" customHeight="1">
      <c r="B44" s="651" t="s">
        <v>358</v>
      </c>
      <c r="C44" s="651"/>
      <c r="D44" s="651"/>
      <c r="E44" s="651"/>
      <c r="F44" s="651"/>
      <c r="G44" s="651"/>
      <c r="H44" s="651"/>
      <c r="I44" s="651"/>
      <c r="J44" s="651"/>
      <c r="K44" s="651"/>
      <c r="L44" s="651"/>
      <c r="M44" s="651"/>
      <c r="N44" s="651"/>
      <c r="O44" s="651"/>
      <c r="P44" s="651"/>
      <c r="Q44" s="651"/>
      <c r="R44" s="651"/>
      <c r="S44" s="651"/>
      <c r="T44" s="651"/>
      <c r="U44" s="651"/>
      <c r="V44" s="651"/>
      <c r="W44" s="651"/>
      <c r="X44" s="651"/>
      <c r="Y44" s="651"/>
      <c r="Z44" s="651"/>
      <c r="AA44" s="651"/>
      <c r="AB44" s="651"/>
      <c r="AC44" s="651"/>
      <c r="AD44" s="651"/>
      <c r="AE44" s="651"/>
      <c r="AF44" s="651"/>
      <c r="AG44" s="651"/>
      <c r="AH44" s="651"/>
      <c r="AI44" s="651"/>
      <c r="AJ44" s="651"/>
      <c r="AK44" s="651"/>
      <c r="AL44" s="651"/>
      <c r="AM44" s="651"/>
      <c r="AN44" s="651"/>
      <c r="AO44" s="651"/>
      <c r="AP44" s="651"/>
      <c r="AQ44" s="651"/>
      <c r="AR44" s="651"/>
      <c r="AS44" s="651"/>
      <c r="AT44" s="651"/>
      <c r="AU44" s="651"/>
      <c r="AV44" s="651"/>
      <c r="AW44" s="651"/>
      <c r="AX44" s="651"/>
      <c r="AY44" s="651"/>
      <c r="AZ44" s="651"/>
      <c r="BA44" s="651"/>
      <c r="BB44" s="651"/>
      <c r="BC44" s="651"/>
      <c r="BD44" s="651"/>
      <c r="BE44" s="651"/>
      <c r="BF44" s="651"/>
      <c r="BG44" s="651"/>
      <c r="BH44" s="651"/>
      <c r="BI44" s="651"/>
      <c r="BJ44" s="651"/>
      <c r="BK44" s="651"/>
      <c r="BL44" s="651"/>
      <c r="BM44" s="651"/>
      <c r="BN44" s="651"/>
      <c r="BO44" s="651"/>
      <c r="BP44" s="651"/>
      <c r="BQ44" s="651"/>
      <c r="BR44" s="651"/>
      <c r="BS44" s="651"/>
      <c r="BT44" s="651"/>
      <c r="BU44" s="651"/>
      <c r="BV44" s="651"/>
      <c r="BW44" s="651"/>
      <c r="BX44" s="651"/>
      <c r="BY44" s="651"/>
      <c r="BZ44" s="651"/>
      <c r="CA44" s="651"/>
      <c r="CB44" s="651"/>
      <c r="CC44" s="652"/>
      <c r="CD44" s="653" t="s">
        <v>306</v>
      </c>
      <c r="CE44" s="654"/>
      <c r="CF44" s="631" t="s">
        <v>359</v>
      </c>
      <c r="CG44" s="632"/>
      <c r="CH44" s="632"/>
      <c r="CI44" s="632"/>
      <c r="CJ44" s="632"/>
      <c r="CK44" s="632"/>
      <c r="CL44" s="632"/>
      <c r="CM44" s="632"/>
      <c r="CN44" s="632"/>
      <c r="CO44" s="632"/>
      <c r="CP44" s="632"/>
      <c r="CQ44" s="633"/>
      <c r="CR44" s="634">
        <v>290268</v>
      </c>
      <c r="CS44" s="635"/>
      <c r="CT44" s="635"/>
      <c r="CU44" s="635"/>
      <c r="CV44" s="635"/>
      <c r="CW44" s="635"/>
      <c r="CX44" s="635"/>
      <c r="CY44" s="636"/>
      <c r="CZ44" s="637">
        <v>2.6</v>
      </c>
      <c r="DA44" s="638"/>
      <c r="DB44" s="638"/>
      <c r="DC44" s="639"/>
      <c r="DD44" s="640">
        <v>270021</v>
      </c>
      <c r="DE44" s="635"/>
      <c r="DF44" s="635"/>
      <c r="DG44" s="635"/>
      <c r="DH44" s="635"/>
      <c r="DI44" s="635"/>
      <c r="DJ44" s="635"/>
      <c r="DK44" s="636"/>
      <c r="DL44" s="641"/>
      <c r="DM44" s="642"/>
      <c r="DN44" s="642"/>
      <c r="DO44" s="642"/>
      <c r="DP44" s="642"/>
      <c r="DQ44" s="642"/>
      <c r="DR44" s="642"/>
      <c r="DS44" s="642"/>
      <c r="DT44" s="642"/>
      <c r="DU44" s="642"/>
      <c r="DV44" s="643"/>
      <c r="DW44" s="644"/>
      <c r="DX44" s="645"/>
      <c r="DY44" s="645"/>
      <c r="DZ44" s="645"/>
      <c r="EA44" s="645"/>
      <c r="EB44" s="645"/>
      <c r="EC44" s="646"/>
    </row>
    <row r="45" spans="2:133" ht="11.25" customHeight="1">
      <c r="B45" s="651" t="s">
        <v>360</v>
      </c>
      <c r="C45" s="651"/>
      <c r="D45" s="651"/>
      <c r="E45" s="651"/>
      <c r="F45" s="651"/>
      <c r="G45" s="651"/>
      <c r="H45" s="651"/>
      <c r="I45" s="651"/>
      <c r="J45" s="651"/>
      <c r="K45" s="651"/>
      <c r="L45" s="651"/>
      <c r="M45" s="651"/>
      <c r="N45" s="651"/>
      <c r="O45" s="651"/>
      <c r="P45" s="651"/>
      <c r="Q45" s="651"/>
      <c r="R45" s="651"/>
      <c r="S45" s="651"/>
      <c r="T45" s="651"/>
      <c r="U45" s="651"/>
      <c r="V45" s="651"/>
      <c r="W45" s="651"/>
      <c r="X45" s="651"/>
      <c r="Y45" s="651"/>
      <c r="Z45" s="651"/>
      <c r="AA45" s="651"/>
      <c r="AB45" s="651"/>
      <c r="AC45" s="651"/>
      <c r="AD45" s="651"/>
      <c r="AE45" s="651"/>
      <c r="AF45" s="651"/>
      <c r="AG45" s="651"/>
      <c r="AH45" s="651"/>
      <c r="AI45" s="651"/>
      <c r="AJ45" s="651"/>
      <c r="AK45" s="651"/>
      <c r="AL45" s="651"/>
      <c r="AM45" s="651"/>
      <c r="AN45" s="651"/>
      <c r="AO45" s="651"/>
      <c r="AP45" s="651"/>
      <c r="AQ45" s="651"/>
      <c r="AR45" s="651"/>
      <c r="AS45" s="651"/>
      <c r="AT45" s="651"/>
      <c r="AU45" s="651"/>
      <c r="AV45" s="651"/>
      <c r="AW45" s="651"/>
      <c r="AX45" s="651"/>
      <c r="AY45" s="651"/>
      <c r="AZ45" s="651"/>
      <c r="BA45" s="651"/>
      <c r="BB45" s="651"/>
      <c r="BC45" s="651"/>
      <c r="BD45" s="651"/>
      <c r="BE45" s="651"/>
      <c r="BF45" s="651"/>
      <c r="BG45" s="651"/>
      <c r="BH45" s="651"/>
      <c r="BI45" s="651"/>
      <c r="BJ45" s="651"/>
      <c r="BK45" s="651"/>
      <c r="BL45" s="651"/>
      <c r="BM45" s="651"/>
      <c r="BN45" s="651"/>
      <c r="BO45" s="651"/>
      <c r="BP45" s="651"/>
      <c r="BQ45" s="651"/>
      <c r="BR45" s="651"/>
      <c r="BS45" s="651"/>
      <c r="BT45" s="651"/>
      <c r="BU45" s="651"/>
      <c r="BV45" s="651"/>
      <c r="BW45" s="651"/>
      <c r="BX45" s="651"/>
      <c r="BY45" s="651"/>
      <c r="BZ45" s="651"/>
      <c r="CA45" s="651"/>
      <c r="CB45" s="651"/>
      <c r="CC45" s="652"/>
      <c r="CD45" s="655"/>
      <c r="CE45" s="656"/>
      <c r="CF45" s="631" t="s">
        <v>361</v>
      </c>
      <c r="CG45" s="632"/>
      <c r="CH45" s="632"/>
      <c r="CI45" s="632"/>
      <c r="CJ45" s="632"/>
      <c r="CK45" s="632"/>
      <c r="CL45" s="632"/>
      <c r="CM45" s="632"/>
      <c r="CN45" s="632"/>
      <c r="CO45" s="632"/>
      <c r="CP45" s="632"/>
      <c r="CQ45" s="633"/>
      <c r="CR45" s="634">
        <v>26142</v>
      </c>
      <c r="CS45" s="647"/>
      <c r="CT45" s="647"/>
      <c r="CU45" s="647"/>
      <c r="CV45" s="647"/>
      <c r="CW45" s="647"/>
      <c r="CX45" s="647"/>
      <c r="CY45" s="648"/>
      <c r="CZ45" s="637">
        <v>0.2</v>
      </c>
      <c r="DA45" s="649"/>
      <c r="DB45" s="649"/>
      <c r="DC45" s="650"/>
      <c r="DD45" s="640">
        <v>9169</v>
      </c>
      <c r="DE45" s="647"/>
      <c r="DF45" s="647"/>
      <c r="DG45" s="647"/>
      <c r="DH45" s="647"/>
      <c r="DI45" s="647"/>
      <c r="DJ45" s="647"/>
      <c r="DK45" s="648"/>
      <c r="DL45" s="641"/>
      <c r="DM45" s="642"/>
      <c r="DN45" s="642"/>
      <c r="DO45" s="642"/>
      <c r="DP45" s="642"/>
      <c r="DQ45" s="642"/>
      <c r="DR45" s="642"/>
      <c r="DS45" s="642"/>
      <c r="DT45" s="642"/>
      <c r="DU45" s="642"/>
      <c r="DV45" s="643"/>
      <c r="DW45" s="644"/>
      <c r="DX45" s="645"/>
      <c r="DY45" s="645"/>
      <c r="DZ45" s="645"/>
      <c r="EA45" s="645"/>
      <c r="EB45" s="645"/>
      <c r="EC45" s="646"/>
    </row>
    <row r="46" spans="2:133" ht="11.25" customHeight="1">
      <c r="B46" s="219"/>
      <c r="CD46" s="655"/>
      <c r="CE46" s="656"/>
      <c r="CF46" s="631" t="s">
        <v>362</v>
      </c>
      <c r="CG46" s="632"/>
      <c r="CH46" s="632"/>
      <c r="CI46" s="632"/>
      <c r="CJ46" s="632"/>
      <c r="CK46" s="632"/>
      <c r="CL46" s="632"/>
      <c r="CM46" s="632"/>
      <c r="CN46" s="632"/>
      <c r="CO46" s="632"/>
      <c r="CP46" s="632"/>
      <c r="CQ46" s="633"/>
      <c r="CR46" s="634">
        <v>264126</v>
      </c>
      <c r="CS46" s="635"/>
      <c r="CT46" s="635"/>
      <c r="CU46" s="635"/>
      <c r="CV46" s="635"/>
      <c r="CW46" s="635"/>
      <c r="CX46" s="635"/>
      <c r="CY46" s="636"/>
      <c r="CZ46" s="637">
        <v>2.4</v>
      </c>
      <c r="DA46" s="638"/>
      <c r="DB46" s="638"/>
      <c r="DC46" s="639"/>
      <c r="DD46" s="640">
        <v>260852</v>
      </c>
      <c r="DE46" s="635"/>
      <c r="DF46" s="635"/>
      <c r="DG46" s="635"/>
      <c r="DH46" s="635"/>
      <c r="DI46" s="635"/>
      <c r="DJ46" s="635"/>
      <c r="DK46" s="636"/>
      <c r="DL46" s="641"/>
      <c r="DM46" s="642"/>
      <c r="DN46" s="642"/>
      <c r="DO46" s="642"/>
      <c r="DP46" s="642"/>
      <c r="DQ46" s="642"/>
      <c r="DR46" s="642"/>
      <c r="DS46" s="642"/>
      <c r="DT46" s="642"/>
      <c r="DU46" s="642"/>
      <c r="DV46" s="643"/>
      <c r="DW46" s="644"/>
      <c r="DX46" s="645"/>
      <c r="DY46" s="645"/>
      <c r="DZ46" s="645"/>
      <c r="EA46" s="645"/>
      <c r="EB46" s="645"/>
      <c r="EC46" s="646"/>
    </row>
    <row r="47" spans="2:133" ht="11.25" customHeight="1">
      <c r="B47" s="219"/>
      <c r="CD47" s="655"/>
      <c r="CE47" s="656"/>
      <c r="CF47" s="631" t="s">
        <v>363</v>
      </c>
      <c r="CG47" s="632"/>
      <c r="CH47" s="632"/>
      <c r="CI47" s="632"/>
      <c r="CJ47" s="632"/>
      <c r="CK47" s="632"/>
      <c r="CL47" s="632"/>
      <c r="CM47" s="632"/>
      <c r="CN47" s="632"/>
      <c r="CO47" s="632"/>
      <c r="CP47" s="632"/>
      <c r="CQ47" s="633"/>
      <c r="CR47" s="634">
        <v>3990</v>
      </c>
      <c r="CS47" s="647"/>
      <c r="CT47" s="647"/>
      <c r="CU47" s="647"/>
      <c r="CV47" s="647"/>
      <c r="CW47" s="647"/>
      <c r="CX47" s="647"/>
      <c r="CY47" s="648"/>
      <c r="CZ47" s="637">
        <v>0</v>
      </c>
      <c r="DA47" s="649"/>
      <c r="DB47" s="649"/>
      <c r="DC47" s="650"/>
      <c r="DD47" s="640">
        <v>29</v>
      </c>
      <c r="DE47" s="647"/>
      <c r="DF47" s="647"/>
      <c r="DG47" s="647"/>
      <c r="DH47" s="647"/>
      <c r="DI47" s="647"/>
      <c r="DJ47" s="647"/>
      <c r="DK47" s="648"/>
      <c r="DL47" s="641"/>
      <c r="DM47" s="642"/>
      <c r="DN47" s="642"/>
      <c r="DO47" s="642"/>
      <c r="DP47" s="642"/>
      <c r="DQ47" s="642"/>
      <c r="DR47" s="642"/>
      <c r="DS47" s="642"/>
      <c r="DT47" s="642"/>
      <c r="DU47" s="642"/>
      <c r="DV47" s="643"/>
      <c r="DW47" s="644"/>
      <c r="DX47" s="645"/>
      <c r="DY47" s="645"/>
      <c r="DZ47" s="645"/>
      <c r="EA47" s="645"/>
      <c r="EB47" s="645"/>
      <c r="EC47" s="646"/>
    </row>
    <row r="48" spans="2:133" ht="11">
      <c r="B48" s="219"/>
      <c r="CD48" s="657"/>
      <c r="CE48" s="658"/>
      <c r="CF48" s="631" t="s">
        <v>364</v>
      </c>
      <c r="CG48" s="632"/>
      <c r="CH48" s="632"/>
      <c r="CI48" s="632"/>
      <c r="CJ48" s="632"/>
      <c r="CK48" s="632"/>
      <c r="CL48" s="632"/>
      <c r="CM48" s="632"/>
      <c r="CN48" s="632"/>
      <c r="CO48" s="632"/>
      <c r="CP48" s="632"/>
      <c r="CQ48" s="633"/>
      <c r="CR48" s="634" t="s">
        <v>129</v>
      </c>
      <c r="CS48" s="635"/>
      <c r="CT48" s="635"/>
      <c r="CU48" s="635"/>
      <c r="CV48" s="635"/>
      <c r="CW48" s="635"/>
      <c r="CX48" s="635"/>
      <c r="CY48" s="636"/>
      <c r="CZ48" s="637" t="s">
        <v>129</v>
      </c>
      <c r="DA48" s="638"/>
      <c r="DB48" s="638"/>
      <c r="DC48" s="639"/>
      <c r="DD48" s="640" t="s">
        <v>129</v>
      </c>
      <c r="DE48" s="635"/>
      <c r="DF48" s="635"/>
      <c r="DG48" s="635"/>
      <c r="DH48" s="635"/>
      <c r="DI48" s="635"/>
      <c r="DJ48" s="635"/>
      <c r="DK48" s="636"/>
      <c r="DL48" s="641"/>
      <c r="DM48" s="642"/>
      <c r="DN48" s="642"/>
      <c r="DO48" s="642"/>
      <c r="DP48" s="642"/>
      <c r="DQ48" s="642"/>
      <c r="DR48" s="642"/>
      <c r="DS48" s="642"/>
      <c r="DT48" s="642"/>
      <c r="DU48" s="642"/>
      <c r="DV48" s="643"/>
      <c r="DW48" s="644"/>
      <c r="DX48" s="645"/>
      <c r="DY48" s="645"/>
      <c r="DZ48" s="645"/>
      <c r="EA48" s="645"/>
      <c r="EB48" s="645"/>
      <c r="EC48" s="646"/>
    </row>
    <row r="49" spans="2:133" ht="11.25" customHeight="1">
      <c r="B49" s="219"/>
      <c r="CD49" s="615" t="s">
        <v>365</v>
      </c>
      <c r="CE49" s="616"/>
      <c r="CF49" s="616"/>
      <c r="CG49" s="616"/>
      <c r="CH49" s="616"/>
      <c r="CI49" s="616"/>
      <c r="CJ49" s="616"/>
      <c r="CK49" s="616"/>
      <c r="CL49" s="616"/>
      <c r="CM49" s="616"/>
      <c r="CN49" s="616"/>
      <c r="CO49" s="616"/>
      <c r="CP49" s="616"/>
      <c r="CQ49" s="617"/>
      <c r="CR49" s="618">
        <v>10975844</v>
      </c>
      <c r="CS49" s="619"/>
      <c r="CT49" s="619"/>
      <c r="CU49" s="619"/>
      <c r="CV49" s="619"/>
      <c r="CW49" s="619"/>
      <c r="CX49" s="619"/>
      <c r="CY49" s="620"/>
      <c r="CZ49" s="621">
        <v>100</v>
      </c>
      <c r="DA49" s="622"/>
      <c r="DB49" s="622"/>
      <c r="DC49" s="623"/>
      <c r="DD49" s="624">
        <v>8412692</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sheetData>
  <sheetProtection algorithmName="SHA-512" hashValue="0/ZuIYl5ZYsijUOAEWGPLMzkcTWfMzmDElHx7Efiq1fDBZfGm6PSl9F72XKSi7WWDwOQ1GV9a4UJXdNpGsIC3g==" saltValue="pEU8z0bTojMwkYxr3eBuL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 zeroHeight="1"/>
  <cols>
    <col min="1" max="130" width="2.7265625" style="225" customWidth="1"/>
    <col min="131" max="131" width="1.6328125" style="225" customWidth="1"/>
    <col min="132" max="16384" width="9" style="225" hidden="1"/>
  </cols>
  <sheetData>
    <row r="1" spans="1:131" ht="11.25" customHeight="1" thickBot="1">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c r="A2" s="1103" t="s">
        <v>366</v>
      </c>
      <c r="B2" s="1103"/>
      <c r="C2" s="1103"/>
      <c r="D2" s="1103"/>
      <c r="E2" s="1103"/>
      <c r="F2" s="1103"/>
      <c r="G2" s="1103"/>
      <c r="H2" s="1103"/>
      <c r="I2" s="1103"/>
      <c r="J2" s="1103"/>
      <c r="K2" s="1103"/>
      <c r="L2" s="1103"/>
      <c r="M2" s="1103"/>
      <c r="N2" s="1103"/>
      <c r="O2" s="1103"/>
      <c r="P2" s="1103"/>
      <c r="Q2" s="1103"/>
      <c r="R2" s="1103"/>
      <c r="S2" s="1103"/>
      <c r="T2" s="1103"/>
      <c r="U2" s="1103"/>
      <c r="V2" s="1103"/>
      <c r="W2" s="1103"/>
      <c r="X2" s="1103"/>
      <c r="Y2" s="1103"/>
      <c r="Z2" s="1103"/>
      <c r="AA2" s="1103"/>
      <c r="AB2" s="1103"/>
      <c r="AC2" s="1103"/>
      <c r="AD2" s="1103"/>
      <c r="AE2" s="1103"/>
      <c r="AF2" s="1103"/>
      <c r="AG2" s="1103"/>
      <c r="AH2" s="1103"/>
      <c r="AI2" s="1103"/>
      <c r="AJ2" s="1103"/>
      <c r="AK2" s="1103"/>
      <c r="AL2" s="1103"/>
      <c r="AM2" s="1103"/>
      <c r="AN2" s="1103"/>
      <c r="AO2" s="1103"/>
      <c r="AP2" s="1103"/>
      <c r="AQ2" s="1103"/>
      <c r="AR2" s="1103"/>
      <c r="AS2" s="1103"/>
      <c r="AT2" s="1103"/>
      <c r="AU2" s="1103"/>
      <c r="AV2" s="1103"/>
      <c r="AW2" s="1103"/>
      <c r="AX2" s="1103"/>
      <c r="AY2" s="1103"/>
      <c r="AZ2" s="1103"/>
      <c r="BA2" s="1103"/>
      <c r="BB2" s="1103"/>
      <c r="BC2" s="1103"/>
      <c r="BD2" s="1103"/>
      <c r="BE2" s="1103"/>
      <c r="BF2" s="1103"/>
      <c r="BG2" s="1103"/>
      <c r="BH2" s="1103"/>
      <c r="BI2" s="1103"/>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104" t="s">
        <v>367</v>
      </c>
      <c r="DK2" s="1105"/>
      <c r="DL2" s="1105"/>
      <c r="DM2" s="1105"/>
      <c r="DN2" s="1105"/>
      <c r="DO2" s="1106"/>
      <c r="DP2" s="222"/>
      <c r="DQ2" s="1104" t="s">
        <v>368</v>
      </c>
      <c r="DR2" s="1105"/>
      <c r="DS2" s="1105"/>
      <c r="DT2" s="1105"/>
      <c r="DU2" s="1105"/>
      <c r="DV2" s="1105"/>
      <c r="DW2" s="1105"/>
      <c r="DX2" s="1105"/>
      <c r="DY2" s="1105"/>
      <c r="DZ2" s="1106"/>
      <c r="EA2" s="224"/>
    </row>
    <row r="3" spans="1:131" ht="11.25" customHeight="1">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c r="A4" s="1072" t="s">
        <v>369</v>
      </c>
      <c r="B4" s="1072"/>
      <c r="C4" s="1072"/>
      <c r="D4" s="1072"/>
      <c r="E4" s="1072"/>
      <c r="F4" s="1072"/>
      <c r="G4" s="1072"/>
      <c r="H4" s="1072"/>
      <c r="I4" s="1072"/>
      <c r="J4" s="1072"/>
      <c r="K4" s="1072"/>
      <c r="L4" s="1072"/>
      <c r="M4" s="1072"/>
      <c r="N4" s="1072"/>
      <c r="O4" s="1072"/>
      <c r="P4" s="1072"/>
      <c r="Q4" s="1072"/>
      <c r="R4" s="1072"/>
      <c r="S4" s="1072"/>
      <c r="T4" s="1072"/>
      <c r="U4" s="1072"/>
      <c r="V4" s="1072"/>
      <c r="W4" s="1072"/>
      <c r="X4" s="1072"/>
      <c r="Y4" s="1072"/>
      <c r="Z4" s="1072"/>
      <c r="AA4" s="1072"/>
      <c r="AB4" s="1072"/>
      <c r="AC4" s="1072"/>
      <c r="AD4" s="1072"/>
      <c r="AE4" s="1072"/>
      <c r="AF4" s="1072"/>
      <c r="AG4" s="1072"/>
      <c r="AH4" s="1072"/>
      <c r="AI4" s="1072"/>
      <c r="AJ4" s="1072"/>
      <c r="AK4" s="1072"/>
      <c r="AL4" s="1072"/>
      <c r="AM4" s="1072"/>
      <c r="AN4" s="1072"/>
      <c r="AO4" s="1072"/>
      <c r="AP4" s="1072"/>
      <c r="AQ4" s="1072"/>
      <c r="AR4" s="1072"/>
      <c r="AS4" s="1072"/>
      <c r="AT4" s="1072"/>
      <c r="AU4" s="1072"/>
      <c r="AV4" s="1072"/>
      <c r="AW4" s="1072"/>
      <c r="AX4" s="1072"/>
      <c r="AY4" s="1072"/>
      <c r="AZ4" s="226"/>
      <c r="BA4" s="226"/>
      <c r="BB4" s="226"/>
      <c r="BC4" s="226"/>
      <c r="BD4" s="226"/>
      <c r="BE4" s="227"/>
      <c r="BF4" s="227"/>
      <c r="BG4" s="227"/>
      <c r="BH4" s="227"/>
      <c r="BI4" s="227"/>
      <c r="BJ4" s="227"/>
      <c r="BK4" s="227"/>
      <c r="BL4" s="227"/>
      <c r="BM4" s="227"/>
      <c r="BN4" s="227"/>
      <c r="BO4" s="227"/>
      <c r="BP4" s="227"/>
      <c r="BQ4" s="743" t="s">
        <v>370</v>
      </c>
      <c r="BR4" s="743"/>
      <c r="BS4" s="743"/>
      <c r="BT4" s="743"/>
      <c r="BU4" s="743"/>
      <c r="BV4" s="743"/>
      <c r="BW4" s="743"/>
      <c r="BX4" s="743"/>
      <c r="BY4" s="743"/>
      <c r="BZ4" s="743"/>
      <c r="CA4" s="743"/>
      <c r="CB4" s="743"/>
      <c r="CC4" s="743"/>
      <c r="CD4" s="743"/>
      <c r="CE4" s="743"/>
      <c r="CF4" s="743"/>
      <c r="CG4" s="743"/>
      <c r="CH4" s="743"/>
      <c r="CI4" s="743"/>
      <c r="CJ4" s="743"/>
      <c r="CK4" s="743"/>
      <c r="CL4" s="743"/>
      <c r="CM4" s="743"/>
      <c r="CN4" s="743"/>
      <c r="CO4" s="743"/>
      <c r="CP4" s="743"/>
      <c r="CQ4" s="743"/>
      <c r="CR4" s="743"/>
      <c r="CS4" s="743"/>
      <c r="CT4" s="743"/>
      <c r="CU4" s="743"/>
      <c r="CV4" s="743"/>
      <c r="CW4" s="743"/>
      <c r="CX4" s="743"/>
      <c r="CY4" s="743"/>
      <c r="CZ4" s="743"/>
      <c r="DA4" s="743"/>
      <c r="DB4" s="743"/>
      <c r="DC4" s="743"/>
      <c r="DD4" s="743"/>
      <c r="DE4" s="743"/>
      <c r="DF4" s="743"/>
      <c r="DG4" s="743"/>
      <c r="DH4" s="743"/>
      <c r="DI4" s="743"/>
      <c r="DJ4" s="743"/>
      <c r="DK4" s="743"/>
      <c r="DL4" s="743"/>
      <c r="DM4" s="743"/>
      <c r="DN4" s="743"/>
      <c r="DO4" s="743"/>
      <c r="DP4" s="743"/>
      <c r="DQ4" s="743"/>
      <c r="DR4" s="743"/>
      <c r="DS4" s="743"/>
      <c r="DT4" s="743"/>
      <c r="DU4" s="743"/>
      <c r="DV4" s="743"/>
      <c r="DW4" s="743"/>
      <c r="DX4" s="743"/>
      <c r="DY4" s="743"/>
      <c r="DZ4" s="743"/>
      <c r="EA4" s="228"/>
    </row>
    <row r="5" spans="1:131" s="229" customFormat="1" ht="26.25" customHeight="1">
      <c r="A5" s="1008" t="s">
        <v>371</v>
      </c>
      <c r="B5" s="1009"/>
      <c r="C5" s="1009"/>
      <c r="D5" s="1009"/>
      <c r="E5" s="1009"/>
      <c r="F5" s="1009"/>
      <c r="G5" s="1009"/>
      <c r="H5" s="1009"/>
      <c r="I5" s="1009"/>
      <c r="J5" s="1009"/>
      <c r="K5" s="1009"/>
      <c r="L5" s="1009"/>
      <c r="M5" s="1009"/>
      <c r="N5" s="1009"/>
      <c r="O5" s="1009"/>
      <c r="P5" s="1010"/>
      <c r="Q5" s="1014" t="s">
        <v>372</v>
      </c>
      <c r="R5" s="1015"/>
      <c r="S5" s="1015"/>
      <c r="T5" s="1015"/>
      <c r="U5" s="1016"/>
      <c r="V5" s="1014" t="s">
        <v>373</v>
      </c>
      <c r="W5" s="1015"/>
      <c r="X5" s="1015"/>
      <c r="Y5" s="1015"/>
      <c r="Z5" s="1016"/>
      <c r="AA5" s="1014" t="s">
        <v>374</v>
      </c>
      <c r="AB5" s="1015"/>
      <c r="AC5" s="1015"/>
      <c r="AD5" s="1015"/>
      <c r="AE5" s="1015"/>
      <c r="AF5" s="1107" t="s">
        <v>375</v>
      </c>
      <c r="AG5" s="1015"/>
      <c r="AH5" s="1015"/>
      <c r="AI5" s="1015"/>
      <c r="AJ5" s="1028"/>
      <c r="AK5" s="1015" t="s">
        <v>376</v>
      </c>
      <c r="AL5" s="1015"/>
      <c r="AM5" s="1015"/>
      <c r="AN5" s="1015"/>
      <c r="AO5" s="1016"/>
      <c r="AP5" s="1014" t="s">
        <v>377</v>
      </c>
      <c r="AQ5" s="1015"/>
      <c r="AR5" s="1015"/>
      <c r="AS5" s="1015"/>
      <c r="AT5" s="1016"/>
      <c r="AU5" s="1014" t="s">
        <v>378</v>
      </c>
      <c r="AV5" s="1015"/>
      <c r="AW5" s="1015"/>
      <c r="AX5" s="1015"/>
      <c r="AY5" s="1028"/>
      <c r="AZ5" s="226"/>
      <c r="BA5" s="226"/>
      <c r="BB5" s="226"/>
      <c r="BC5" s="226"/>
      <c r="BD5" s="226"/>
      <c r="BE5" s="227"/>
      <c r="BF5" s="227"/>
      <c r="BG5" s="227"/>
      <c r="BH5" s="227"/>
      <c r="BI5" s="227"/>
      <c r="BJ5" s="227"/>
      <c r="BK5" s="227"/>
      <c r="BL5" s="227"/>
      <c r="BM5" s="227"/>
      <c r="BN5" s="227"/>
      <c r="BO5" s="227"/>
      <c r="BP5" s="227"/>
      <c r="BQ5" s="1008" t="s">
        <v>379</v>
      </c>
      <c r="BR5" s="1009"/>
      <c r="BS5" s="1009"/>
      <c r="BT5" s="1009"/>
      <c r="BU5" s="1009"/>
      <c r="BV5" s="1009"/>
      <c r="BW5" s="1009"/>
      <c r="BX5" s="1009"/>
      <c r="BY5" s="1009"/>
      <c r="BZ5" s="1009"/>
      <c r="CA5" s="1009"/>
      <c r="CB5" s="1009"/>
      <c r="CC5" s="1009"/>
      <c r="CD5" s="1009"/>
      <c r="CE5" s="1009"/>
      <c r="CF5" s="1009"/>
      <c r="CG5" s="1010"/>
      <c r="CH5" s="1014" t="s">
        <v>380</v>
      </c>
      <c r="CI5" s="1015"/>
      <c r="CJ5" s="1015"/>
      <c r="CK5" s="1015"/>
      <c r="CL5" s="1016"/>
      <c r="CM5" s="1014" t="s">
        <v>381</v>
      </c>
      <c r="CN5" s="1015"/>
      <c r="CO5" s="1015"/>
      <c r="CP5" s="1015"/>
      <c r="CQ5" s="1016"/>
      <c r="CR5" s="1014" t="s">
        <v>382</v>
      </c>
      <c r="CS5" s="1015"/>
      <c r="CT5" s="1015"/>
      <c r="CU5" s="1015"/>
      <c r="CV5" s="1016"/>
      <c r="CW5" s="1014" t="s">
        <v>383</v>
      </c>
      <c r="CX5" s="1015"/>
      <c r="CY5" s="1015"/>
      <c r="CZ5" s="1015"/>
      <c r="DA5" s="1016"/>
      <c r="DB5" s="1014" t="s">
        <v>384</v>
      </c>
      <c r="DC5" s="1015"/>
      <c r="DD5" s="1015"/>
      <c r="DE5" s="1015"/>
      <c r="DF5" s="1016"/>
      <c r="DG5" s="1097" t="s">
        <v>385</v>
      </c>
      <c r="DH5" s="1098"/>
      <c r="DI5" s="1098"/>
      <c r="DJ5" s="1098"/>
      <c r="DK5" s="1099"/>
      <c r="DL5" s="1097" t="s">
        <v>386</v>
      </c>
      <c r="DM5" s="1098"/>
      <c r="DN5" s="1098"/>
      <c r="DO5" s="1098"/>
      <c r="DP5" s="1099"/>
      <c r="DQ5" s="1014" t="s">
        <v>387</v>
      </c>
      <c r="DR5" s="1015"/>
      <c r="DS5" s="1015"/>
      <c r="DT5" s="1015"/>
      <c r="DU5" s="1016"/>
      <c r="DV5" s="1014" t="s">
        <v>378</v>
      </c>
      <c r="DW5" s="1015"/>
      <c r="DX5" s="1015"/>
      <c r="DY5" s="1015"/>
      <c r="DZ5" s="1028"/>
      <c r="EA5" s="228"/>
    </row>
    <row r="6" spans="1:131" s="229" customFormat="1" ht="26.25" customHeight="1" thickBot="1">
      <c r="A6" s="1011"/>
      <c r="B6" s="1012"/>
      <c r="C6" s="1012"/>
      <c r="D6" s="1012"/>
      <c r="E6" s="1012"/>
      <c r="F6" s="1012"/>
      <c r="G6" s="1012"/>
      <c r="H6" s="1012"/>
      <c r="I6" s="1012"/>
      <c r="J6" s="1012"/>
      <c r="K6" s="1012"/>
      <c r="L6" s="1012"/>
      <c r="M6" s="1012"/>
      <c r="N6" s="1012"/>
      <c r="O6" s="1012"/>
      <c r="P6" s="1013"/>
      <c r="Q6" s="1017"/>
      <c r="R6" s="1018"/>
      <c r="S6" s="1018"/>
      <c r="T6" s="1018"/>
      <c r="U6" s="1019"/>
      <c r="V6" s="1017"/>
      <c r="W6" s="1018"/>
      <c r="X6" s="1018"/>
      <c r="Y6" s="1018"/>
      <c r="Z6" s="1019"/>
      <c r="AA6" s="1017"/>
      <c r="AB6" s="1018"/>
      <c r="AC6" s="1018"/>
      <c r="AD6" s="1018"/>
      <c r="AE6" s="1018"/>
      <c r="AF6" s="1108"/>
      <c r="AG6" s="1018"/>
      <c r="AH6" s="1018"/>
      <c r="AI6" s="1018"/>
      <c r="AJ6" s="1029"/>
      <c r="AK6" s="1018"/>
      <c r="AL6" s="1018"/>
      <c r="AM6" s="1018"/>
      <c r="AN6" s="1018"/>
      <c r="AO6" s="1019"/>
      <c r="AP6" s="1017"/>
      <c r="AQ6" s="1018"/>
      <c r="AR6" s="1018"/>
      <c r="AS6" s="1018"/>
      <c r="AT6" s="1019"/>
      <c r="AU6" s="1017"/>
      <c r="AV6" s="1018"/>
      <c r="AW6" s="1018"/>
      <c r="AX6" s="1018"/>
      <c r="AY6" s="1029"/>
      <c r="AZ6" s="226"/>
      <c r="BA6" s="226"/>
      <c r="BB6" s="226"/>
      <c r="BC6" s="226"/>
      <c r="BD6" s="226"/>
      <c r="BE6" s="227"/>
      <c r="BF6" s="227"/>
      <c r="BG6" s="227"/>
      <c r="BH6" s="227"/>
      <c r="BI6" s="227"/>
      <c r="BJ6" s="227"/>
      <c r="BK6" s="227"/>
      <c r="BL6" s="227"/>
      <c r="BM6" s="227"/>
      <c r="BN6" s="227"/>
      <c r="BO6" s="227"/>
      <c r="BP6" s="227"/>
      <c r="BQ6" s="1011"/>
      <c r="BR6" s="1012"/>
      <c r="BS6" s="1012"/>
      <c r="BT6" s="1012"/>
      <c r="BU6" s="1012"/>
      <c r="BV6" s="1012"/>
      <c r="BW6" s="1012"/>
      <c r="BX6" s="1012"/>
      <c r="BY6" s="1012"/>
      <c r="BZ6" s="1012"/>
      <c r="CA6" s="1012"/>
      <c r="CB6" s="1012"/>
      <c r="CC6" s="1012"/>
      <c r="CD6" s="1012"/>
      <c r="CE6" s="1012"/>
      <c r="CF6" s="1012"/>
      <c r="CG6" s="1013"/>
      <c r="CH6" s="1017"/>
      <c r="CI6" s="1018"/>
      <c r="CJ6" s="1018"/>
      <c r="CK6" s="1018"/>
      <c r="CL6" s="1019"/>
      <c r="CM6" s="1017"/>
      <c r="CN6" s="1018"/>
      <c r="CO6" s="1018"/>
      <c r="CP6" s="1018"/>
      <c r="CQ6" s="1019"/>
      <c r="CR6" s="1017"/>
      <c r="CS6" s="1018"/>
      <c r="CT6" s="1018"/>
      <c r="CU6" s="1018"/>
      <c r="CV6" s="1019"/>
      <c r="CW6" s="1017"/>
      <c r="CX6" s="1018"/>
      <c r="CY6" s="1018"/>
      <c r="CZ6" s="1018"/>
      <c r="DA6" s="1019"/>
      <c r="DB6" s="1017"/>
      <c r="DC6" s="1018"/>
      <c r="DD6" s="1018"/>
      <c r="DE6" s="1018"/>
      <c r="DF6" s="1019"/>
      <c r="DG6" s="1100"/>
      <c r="DH6" s="1101"/>
      <c r="DI6" s="1101"/>
      <c r="DJ6" s="1101"/>
      <c r="DK6" s="1102"/>
      <c r="DL6" s="1100"/>
      <c r="DM6" s="1101"/>
      <c r="DN6" s="1101"/>
      <c r="DO6" s="1101"/>
      <c r="DP6" s="1102"/>
      <c r="DQ6" s="1017"/>
      <c r="DR6" s="1018"/>
      <c r="DS6" s="1018"/>
      <c r="DT6" s="1018"/>
      <c r="DU6" s="1019"/>
      <c r="DV6" s="1017"/>
      <c r="DW6" s="1018"/>
      <c r="DX6" s="1018"/>
      <c r="DY6" s="1018"/>
      <c r="DZ6" s="1029"/>
      <c r="EA6" s="228"/>
    </row>
    <row r="7" spans="1:131" s="229" customFormat="1" ht="26.25" customHeight="1" thickTop="1">
      <c r="A7" s="230">
        <v>1</v>
      </c>
      <c r="B7" s="1060" t="s">
        <v>388</v>
      </c>
      <c r="C7" s="1061"/>
      <c r="D7" s="1061"/>
      <c r="E7" s="1061"/>
      <c r="F7" s="1061"/>
      <c r="G7" s="1061"/>
      <c r="H7" s="1061"/>
      <c r="I7" s="1061"/>
      <c r="J7" s="1061"/>
      <c r="K7" s="1061"/>
      <c r="L7" s="1061"/>
      <c r="M7" s="1061"/>
      <c r="N7" s="1061"/>
      <c r="O7" s="1061"/>
      <c r="P7" s="1062"/>
      <c r="Q7" s="1115">
        <v>11457</v>
      </c>
      <c r="R7" s="1116"/>
      <c r="S7" s="1116"/>
      <c r="T7" s="1116"/>
      <c r="U7" s="1116"/>
      <c r="V7" s="1116">
        <v>10976</v>
      </c>
      <c r="W7" s="1116"/>
      <c r="X7" s="1116"/>
      <c r="Y7" s="1116"/>
      <c r="Z7" s="1116"/>
      <c r="AA7" s="1116">
        <v>481</v>
      </c>
      <c r="AB7" s="1116"/>
      <c r="AC7" s="1116"/>
      <c r="AD7" s="1116"/>
      <c r="AE7" s="1117"/>
      <c r="AF7" s="1118">
        <v>467</v>
      </c>
      <c r="AG7" s="1119"/>
      <c r="AH7" s="1119"/>
      <c r="AI7" s="1119"/>
      <c r="AJ7" s="1120"/>
      <c r="AK7" s="1121">
        <v>425</v>
      </c>
      <c r="AL7" s="1122"/>
      <c r="AM7" s="1122"/>
      <c r="AN7" s="1122"/>
      <c r="AO7" s="1122"/>
      <c r="AP7" s="1122">
        <v>8111</v>
      </c>
      <c r="AQ7" s="1122"/>
      <c r="AR7" s="1122"/>
      <c r="AS7" s="1122"/>
      <c r="AT7" s="1122"/>
      <c r="AU7" s="1123"/>
      <c r="AV7" s="1123"/>
      <c r="AW7" s="1123"/>
      <c r="AX7" s="1123"/>
      <c r="AY7" s="1124"/>
      <c r="AZ7" s="226"/>
      <c r="BA7" s="226"/>
      <c r="BB7" s="226"/>
      <c r="BC7" s="226"/>
      <c r="BD7" s="226"/>
      <c r="BE7" s="227"/>
      <c r="BF7" s="227"/>
      <c r="BG7" s="227"/>
      <c r="BH7" s="227"/>
      <c r="BI7" s="227"/>
      <c r="BJ7" s="227"/>
      <c r="BK7" s="227"/>
      <c r="BL7" s="227"/>
      <c r="BM7" s="227"/>
      <c r="BN7" s="227"/>
      <c r="BO7" s="227"/>
      <c r="BP7" s="227"/>
      <c r="BQ7" s="230">
        <v>1</v>
      </c>
      <c r="BR7" s="231"/>
      <c r="BS7" s="1112" t="s">
        <v>573</v>
      </c>
      <c r="BT7" s="1113"/>
      <c r="BU7" s="1113"/>
      <c r="BV7" s="1113"/>
      <c r="BW7" s="1113"/>
      <c r="BX7" s="1113"/>
      <c r="BY7" s="1113"/>
      <c r="BZ7" s="1113"/>
      <c r="CA7" s="1113"/>
      <c r="CB7" s="1113"/>
      <c r="CC7" s="1113"/>
      <c r="CD7" s="1113"/>
      <c r="CE7" s="1113"/>
      <c r="CF7" s="1113"/>
      <c r="CG7" s="1125"/>
      <c r="CH7" s="1109">
        <v>1</v>
      </c>
      <c r="CI7" s="1110"/>
      <c r="CJ7" s="1110"/>
      <c r="CK7" s="1110"/>
      <c r="CL7" s="1111"/>
      <c r="CM7" s="1109">
        <v>15</v>
      </c>
      <c r="CN7" s="1110"/>
      <c r="CO7" s="1110"/>
      <c r="CP7" s="1110"/>
      <c r="CQ7" s="1111"/>
      <c r="CR7" s="1109">
        <v>2</v>
      </c>
      <c r="CS7" s="1110"/>
      <c r="CT7" s="1110"/>
      <c r="CU7" s="1110"/>
      <c r="CV7" s="1111"/>
      <c r="CW7" s="1109"/>
      <c r="CX7" s="1110"/>
      <c r="CY7" s="1110"/>
      <c r="CZ7" s="1110"/>
      <c r="DA7" s="1111"/>
      <c r="DB7" s="1109"/>
      <c r="DC7" s="1110"/>
      <c r="DD7" s="1110"/>
      <c r="DE7" s="1110"/>
      <c r="DF7" s="1111"/>
      <c r="DG7" s="1109"/>
      <c r="DH7" s="1110"/>
      <c r="DI7" s="1110"/>
      <c r="DJ7" s="1110"/>
      <c r="DK7" s="1111"/>
      <c r="DL7" s="1109"/>
      <c r="DM7" s="1110"/>
      <c r="DN7" s="1110"/>
      <c r="DO7" s="1110"/>
      <c r="DP7" s="1111"/>
      <c r="DQ7" s="1109"/>
      <c r="DR7" s="1110"/>
      <c r="DS7" s="1110"/>
      <c r="DT7" s="1110"/>
      <c r="DU7" s="1111"/>
      <c r="DV7" s="1112"/>
      <c r="DW7" s="1113"/>
      <c r="DX7" s="1113"/>
      <c r="DY7" s="1113"/>
      <c r="DZ7" s="1114"/>
      <c r="EA7" s="228"/>
    </row>
    <row r="8" spans="1:131" s="229" customFormat="1" ht="26.25" customHeight="1">
      <c r="A8" s="232">
        <v>2</v>
      </c>
      <c r="B8" s="1043"/>
      <c r="C8" s="1044"/>
      <c r="D8" s="1044"/>
      <c r="E8" s="1044"/>
      <c r="F8" s="1044"/>
      <c r="G8" s="1044"/>
      <c r="H8" s="1044"/>
      <c r="I8" s="1044"/>
      <c r="J8" s="1044"/>
      <c r="K8" s="1044"/>
      <c r="L8" s="1044"/>
      <c r="M8" s="1044"/>
      <c r="N8" s="1044"/>
      <c r="O8" s="1044"/>
      <c r="P8" s="1045"/>
      <c r="Q8" s="1051"/>
      <c r="R8" s="1052"/>
      <c r="S8" s="1052"/>
      <c r="T8" s="1052"/>
      <c r="U8" s="1052"/>
      <c r="V8" s="1052"/>
      <c r="W8" s="1052"/>
      <c r="X8" s="1052"/>
      <c r="Y8" s="1052"/>
      <c r="Z8" s="1052"/>
      <c r="AA8" s="1052"/>
      <c r="AB8" s="1052"/>
      <c r="AC8" s="1052"/>
      <c r="AD8" s="1052"/>
      <c r="AE8" s="1053"/>
      <c r="AF8" s="1048"/>
      <c r="AG8" s="1049"/>
      <c r="AH8" s="1049"/>
      <c r="AI8" s="1049"/>
      <c r="AJ8" s="1050"/>
      <c r="AK8" s="1093"/>
      <c r="AL8" s="1094"/>
      <c r="AM8" s="1094"/>
      <c r="AN8" s="1094"/>
      <c r="AO8" s="1094"/>
      <c r="AP8" s="1094"/>
      <c r="AQ8" s="1094"/>
      <c r="AR8" s="1094"/>
      <c r="AS8" s="1094"/>
      <c r="AT8" s="1094"/>
      <c r="AU8" s="1095"/>
      <c r="AV8" s="1095"/>
      <c r="AW8" s="1095"/>
      <c r="AX8" s="1095"/>
      <c r="AY8" s="1096"/>
      <c r="AZ8" s="226"/>
      <c r="BA8" s="226"/>
      <c r="BB8" s="226"/>
      <c r="BC8" s="226"/>
      <c r="BD8" s="226"/>
      <c r="BE8" s="227"/>
      <c r="BF8" s="227"/>
      <c r="BG8" s="227"/>
      <c r="BH8" s="227"/>
      <c r="BI8" s="227"/>
      <c r="BJ8" s="227"/>
      <c r="BK8" s="227"/>
      <c r="BL8" s="227"/>
      <c r="BM8" s="227"/>
      <c r="BN8" s="227"/>
      <c r="BO8" s="227"/>
      <c r="BP8" s="227"/>
      <c r="BQ8" s="232">
        <v>2</v>
      </c>
      <c r="BR8" s="233"/>
      <c r="BS8" s="1005"/>
      <c r="BT8" s="1006"/>
      <c r="BU8" s="1006"/>
      <c r="BV8" s="1006"/>
      <c r="BW8" s="1006"/>
      <c r="BX8" s="1006"/>
      <c r="BY8" s="1006"/>
      <c r="BZ8" s="1006"/>
      <c r="CA8" s="1006"/>
      <c r="CB8" s="1006"/>
      <c r="CC8" s="1006"/>
      <c r="CD8" s="1006"/>
      <c r="CE8" s="1006"/>
      <c r="CF8" s="1006"/>
      <c r="CG8" s="1027"/>
      <c r="CH8" s="1002"/>
      <c r="CI8" s="1003"/>
      <c r="CJ8" s="1003"/>
      <c r="CK8" s="1003"/>
      <c r="CL8" s="1004"/>
      <c r="CM8" s="1002"/>
      <c r="CN8" s="1003"/>
      <c r="CO8" s="1003"/>
      <c r="CP8" s="1003"/>
      <c r="CQ8" s="1004"/>
      <c r="CR8" s="1002"/>
      <c r="CS8" s="1003"/>
      <c r="CT8" s="1003"/>
      <c r="CU8" s="1003"/>
      <c r="CV8" s="1004"/>
      <c r="CW8" s="1002"/>
      <c r="CX8" s="1003"/>
      <c r="CY8" s="1003"/>
      <c r="CZ8" s="1003"/>
      <c r="DA8" s="1004"/>
      <c r="DB8" s="1002"/>
      <c r="DC8" s="1003"/>
      <c r="DD8" s="1003"/>
      <c r="DE8" s="1003"/>
      <c r="DF8" s="1004"/>
      <c r="DG8" s="1002"/>
      <c r="DH8" s="1003"/>
      <c r="DI8" s="1003"/>
      <c r="DJ8" s="1003"/>
      <c r="DK8" s="1004"/>
      <c r="DL8" s="1002"/>
      <c r="DM8" s="1003"/>
      <c r="DN8" s="1003"/>
      <c r="DO8" s="1003"/>
      <c r="DP8" s="1004"/>
      <c r="DQ8" s="1002"/>
      <c r="DR8" s="1003"/>
      <c r="DS8" s="1003"/>
      <c r="DT8" s="1003"/>
      <c r="DU8" s="1004"/>
      <c r="DV8" s="1005"/>
      <c r="DW8" s="1006"/>
      <c r="DX8" s="1006"/>
      <c r="DY8" s="1006"/>
      <c r="DZ8" s="1007"/>
      <c r="EA8" s="228"/>
    </row>
    <row r="9" spans="1:131" s="229" customFormat="1" ht="26.25" customHeight="1">
      <c r="A9" s="232">
        <v>3</v>
      </c>
      <c r="B9" s="1043"/>
      <c r="C9" s="1044"/>
      <c r="D9" s="1044"/>
      <c r="E9" s="1044"/>
      <c r="F9" s="1044"/>
      <c r="G9" s="1044"/>
      <c r="H9" s="1044"/>
      <c r="I9" s="1044"/>
      <c r="J9" s="1044"/>
      <c r="K9" s="1044"/>
      <c r="L9" s="1044"/>
      <c r="M9" s="1044"/>
      <c r="N9" s="1044"/>
      <c r="O9" s="1044"/>
      <c r="P9" s="1045"/>
      <c r="Q9" s="1051"/>
      <c r="R9" s="1052"/>
      <c r="S9" s="1052"/>
      <c r="T9" s="1052"/>
      <c r="U9" s="1052"/>
      <c r="V9" s="1052"/>
      <c r="W9" s="1052"/>
      <c r="X9" s="1052"/>
      <c r="Y9" s="1052"/>
      <c r="Z9" s="1052"/>
      <c r="AA9" s="1052"/>
      <c r="AB9" s="1052"/>
      <c r="AC9" s="1052"/>
      <c r="AD9" s="1052"/>
      <c r="AE9" s="1053"/>
      <c r="AF9" s="1048"/>
      <c r="AG9" s="1049"/>
      <c r="AH9" s="1049"/>
      <c r="AI9" s="1049"/>
      <c r="AJ9" s="1050"/>
      <c r="AK9" s="1093"/>
      <c r="AL9" s="1094"/>
      <c r="AM9" s="1094"/>
      <c r="AN9" s="1094"/>
      <c r="AO9" s="1094"/>
      <c r="AP9" s="1094"/>
      <c r="AQ9" s="1094"/>
      <c r="AR9" s="1094"/>
      <c r="AS9" s="1094"/>
      <c r="AT9" s="1094"/>
      <c r="AU9" s="1095"/>
      <c r="AV9" s="1095"/>
      <c r="AW9" s="1095"/>
      <c r="AX9" s="1095"/>
      <c r="AY9" s="1096"/>
      <c r="AZ9" s="226"/>
      <c r="BA9" s="226"/>
      <c r="BB9" s="226"/>
      <c r="BC9" s="226"/>
      <c r="BD9" s="226"/>
      <c r="BE9" s="227"/>
      <c r="BF9" s="227"/>
      <c r="BG9" s="227"/>
      <c r="BH9" s="227"/>
      <c r="BI9" s="227"/>
      <c r="BJ9" s="227"/>
      <c r="BK9" s="227"/>
      <c r="BL9" s="227"/>
      <c r="BM9" s="227"/>
      <c r="BN9" s="227"/>
      <c r="BO9" s="227"/>
      <c r="BP9" s="227"/>
      <c r="BQ9" s="232">
        <v>3</v>
      </c>
      <c r="BR9" s="233"/>
      <c r="BS9" s="1005"/>
      <c r="BT9" s="1006"/>
      <c r="BU9" s="1006"/>
      <c r="BV9" s="1006"/>
      <c r="BW9" s="1006"/>
      <c r="BX9" s="1006"/>
      <c r="BY9" s="1006"/>
      <c r="BZ9" s="1006"/>
      <c r="CA9" s="1006"/>
      <c r="CB9" s="1006"/>
      <c r="CC9" s="1006"/>
      <c r="CD9" s="1006"/>
      <c r="CE9" s="1006"/>
      <c r="CF9" s="1006"/>
      <c r="CG9" s="1027"/>
      <c r="CH9" s="1002"/>
      <c r="CI9" s="1003"/>
      <c r="CJ9" s="1003"/>
      <c r="CK9" s="1003"/>
      <c r="CL9" s="1004"/>
      <c r="CM9" s="1002"/>
      <c r="CN9" s="1003"/>
      <c r="CO9" s="1003"/>
      <c r="CP9" s="1003"/>
      <c r="CQ9" s="1004"/>
      <c r="CR9" s="1002"/>
      <c r="CS9" s="1003"/>
      <c r="CT9" s="1003"/>
      <c r="CU9" s="1003"/>
      <c r="CV9" s="1004"/>
      <c r="CW9" s="1002"/>
      <c r="CX9" s="1003"/>
      <c r="CY9" s="1003"/>
      <c r="CZ9" s="1003"/>
      <c r="DA9" s="1004"/>
      <c r="DB9" s="1002"/>
      <c r="DC9" s="1003"/>
      <c r="DD9" s="1003"/>
      <c r="DE9" s="1003"/>
      <c r="DF9" s="1004"/>
      <c r="DG9" s="1002"/>
      <c r="DH9" s="1003"/>
      <c r="DI9" s="1003"/>
      <c r="DJ9" s="1003"/>
      <c r="DK9" s="1004"/>
      <c r="DL9" s="1002"/>
      <c r="DM9" s="1003"/>
      <c r="DN9" s="1003"/>
      <c r="DO9" s="1003"/>
      <c r="DP9" s="1004"/>
      <c r="DQ9" s="1002"/>
      <c r="DR9" s="1003"/>
      <c r="DS9" s="1003"/>
      <c r="DT9" s="1003"/>
      <c r="DU9" s="1004"/>
      <c r="DV9" s="1005"/>
      <c r="DW9" s="1006"/>
      <c r="DX9" s="1006"/>
      <c r="DY9" s="1006"/>
      <c r="DZ9" s="1007"/>
      <c r="EA9" s="228"/>
    </row>
    <row r="10" spans="1:131" s="229" customFormat="1" ht="26.25" customHeight="1">
      <c r="A10" s="232">
        <v>4</v>
      </c>
      <c r="B10" s="1043"/>
      <c r="C10" s="1044"/>
      <c r="D10" s="1044"/>
      <c r="E10" s="1044"/>
      <c r="F10" s="1044"/>
      <c r="G10" s="1044"/>
      <c r="H10" s="1044"/>
      <c r="I10" s="1044"/>
      <c r="J10" s="1044"/>
      <c r="K10" s="1044"/>
      <c r="L10" s="1044"/>
      <c r="M10" s="1044"/>
      <c r="N10" s="1044"/>
      <c r="O10" s="1044"/>
      <c r="P10" s="1045"/>
      <c r="Q10" s="1051"/>
      <c r="R10" s="1052"/>
      <c r="S10" s="1052"/>
      <c r="T10" s="1052"/>
      <c r="U10" s="1052"/>
      <c r="V10" s="1052"/>
      <c r="W10" s="1052"/>
      <c r="X10" s="1052"/>
      <c r="Y10" s="1052"/>
      <c r="Z10" s="1052"/>
      <c r="AA10" s="1052"/>
      <c r="AB10" s="1052"/>
      <c r="AC10" s="1052"/>
      <c r="AD10" s="1052"/>
      <c r="AE10" s="1053"/>
      <c r="AF10" s="1048"/>
      <c r="AG10" s="1049"/>
      <c r="AH10" s="1049"/>
      <c r="AI10" s="1049"/>
      <c r="AJ10" s="1050"/>
      <c r="AK10" s="1093"/>
      <c r="AL10" s="1094"/>
      <c r="AM10" s="1094"/>
      <c r="AN10" s="1094"/>
      <c r="AO10" s="1094"/>
      <c r="AP10" s="1094"/>
      <c r="AQ10" s="1094"/>
      <c r="AR10" s="1094"/>
      <c r="AS10" s="1094"/>
      <c r="AT10" s="1094"/>
      <c r="AU10" s="1095"/>
      <c r="AV10" s="1095"/>
      <c r="AW10" s="1095"/>
      <c r="AX10" s="1095"/>
      <c r="AY10" s="1096"/>
      <c r="AZ10" s="226"/>
      <c r="BA10" s="226"/>
      <c r="BB10" s="226"/>
      <c r="BC10" s="226"/>
      <c r="BD10" s="226"/>
      <c r="BE10" s="227"/>
      <c r="BF10" s="227"/>
      <c r="BG10" s="227"/>
      <c r="BH10" s="227"/>
      <c r="BI10" s="227"/>
      <c r="BJ10" s="227"/>
      <c r="BK10" s="227"/>
      <c r="BL10" s="227"/>
      <c r="BM10" s="227"/>
      <c r="BN10" s="227"/>
      <c r="BO10" s="227"/>
      <c r="BP10" s="227"/>
      <c r="BQ10" s="232">
        <v>4</v>
      </c>
      <c r="BR10" s="233"/>
      <c r="BS10" s="1005"/>
      <c r="BT10" s="1006"/>
      <c r="BU10" s="1006"/>
      <c r="BV10" s="1006"/>
      <c r="BW10" s="1006"/>
      <c r="BX10" s="1006"/>
      <c r="BY10" s="1006"/>
      <c r="BZ10" s="1006"/>
      <c r="CA10" s="1006"/>
      <c r="CB10" s="1006"/>
      <c r="CC10" s="1006"/>
      <c r="CD10" s="1006"/>
      <c r="CE10" s="1006"/>
      <c r="CF10" s="1006"/>
      <c r="CG10" s="1027"/>
      <c r="CH10" s="1002"/>
      <c r="CI10" s="1003"/>
      <c r="CJ10" s="1003"/>
      <c r="CK10" s="1003"/>
      <c r="CL10" s="1004"/>
      <c r="CM10" s="1002"/>
      <c r="CN10" s="1003"/>
      <c r="CO10" s="1003"/>
      <c r="CP10" s="1003"/>
      <c r="CQ10" s="1004"/>
      <c r="CR10" s="1002"/>
      <c r="CS10" s="1003"/>
      <c r="CT10" s="1003"/>
      <c r="CU10" s="1003"/>
      <c r="CV10" s="1004"/>
      <c r="CW10" s="1002"/>
      <c r="CX10" s="1003"/>
      <c r="CY10" s="1003"/>
      <c r="CZ10" s="1003"/>
      <c r="DA10" s="1004"/>
      <c r="DB10" s="1002"/>
      <c r="DC10" s="1003"/>
      <c r="DD10" s="1003"/>
      <c r="DE10" s="1003"/>
      <c r="DF10" s="1004"/>
      <c r="DG10" s="1002"/>
      <c r="DH10" s="1003"/>
      <c r="DI10" s="1003"/>
      <c r="DJ10" s="1003"/>
      <c r="DK10" s="1004"/>
      <c r="DL10" s="1002"/>
      <c r="DM10" s="1003"/>
      <c r="DN10" s="1003"/>
      <c r="DO10" s="1003"/>
      <c r="DP10" s="1004"/>
      <c r="DQ10" s="1002"/>
      <c r="DR10" s="1003"/>
      <c r="DS10" s="1003"/>
      <c r="DT10" s="1003"/>
      <c r="DU10" s="1004"/>
      <c r="DV10" s="1005"/>
      <c r="DW10" s="1006"/>
      <c r="DX10" s="1006"/>
      <c r="DY10" s="1006"/>
      <c r="DZ10" s="1007"/>
      <c r="EA10" s="228"/>
    </row>
    <row r="11" spans="1:131" s="229" customFormat="1" ht="26.25" customHeight="1">
      <c r="A11" s="232">
        <v>5</v>
      </c>
      <c r="B11" s="1043"/>
      <c r="C11" s="1044"/>
      <c r="D11" s="1044"/>
      <c r="E11" s="1044"/>
      <c r="F11" s="1044"/>
      <c r="G11" s="1044"/>
      <c r="H11" s="1044"/>
      <c r="I11" s="1044"/>
      <c r="J11" s="1044"/>
      <c r="K11" s="1044"/>
      <c r="L11" s="1044"/>
      <c r="M11" s="1044"/>
      <c r="N11" s="1044"/>
      <c r="O11" s="1044"/>
      <c r="P11" s="1045"/>
      <c r="Q11" s="1051"/>
      <c r="R11" s="1052"/>
      <c r="S11" s="1052"/>
      <c r="T11" s="1052"/>
      <c r="U11" s="1052"/>
      <c r="V11" s="1052"/>
      <c r="W11" s="1052"/>
      <c r="X11" s="1052"/>
      <c r="Y11" s="1052"/>
      <c r="Z11" s="1052"/>
      <c r="AA11" s="1052"/>
      <c r="AB11" s="1052"/>
      <c r="AC11" s="1052"/>
      <c r="AD11" s="1052"/>
      <c r="AE11" s="1053"/>
      <c r="AF11" s="1048"/>
      <c r="AG11" s="1049"/>
      <c r="AH11" s="1049"/>
      <c r="AI11" s="1049"/>
      <c r="AJ11" s="1050"/>
      <c r="AK11" s="1093"/>
      <c r="AL11" s="1094"/>
      <c r="AM11" s="1094"/>
      <c r="AN11" s="1094"/>
      <c r="AO11" s="1094"/>
      <c r="AP11" s="1094"/>
      <c r="AQ11" s="1094"/>
      <c r="AR11" s="1094"/>
      <c r="AS11" s="1094"/>
      <c r="AT11" s="1094"/>
      <c r="AU11" s="1095"/>
      <c r="AV11" s="1095"/>
      <c r="AW11" s="1095"/>
      <c r="AX11" s="1095"/>
      <c r="AY11" s="1096"/>
      <c r="AZ11" s="226"/>
      <c r="BA11" s="226"/>
      <c r="BB11" s="226"/>
      <c r="BC11" s="226"/>
      <c r="BD11" s="226"/>
      <c r="BE11" s="227"/>
      <c r="BF11" s="227"/>
      <c r="BG11" s="227"/>
      <c r="BH11" s="227"/>
      <c r="BI11" s="227"/>
      <c r="BJ11" s="227"/>
      <c r="BK11" s="227"/>
      <c r="BL11" s="227"/>
      <c r="BM11" s="227"/>
      <c r="BN11" s="227"/>
      <c r="BO11" s="227"/>
      <c r="BP11" s="227"/>
      <c r="BQ11" s="232">
        <v>5</v>
      </c>
      <c r="BR11" s="233"/>
      <c r="BS11" s="1005"/>
      <c r="BT11" s="1006"/>
      <c r="BU11" s="1006"/>
      <c r="BV11" s="1006"/>
      <c r="BW11" s="1006"/>
      <c r="BX11" s="1006"/>
      <c r="BY11" s="1006"/>
      <c r="BZ11" s="1006"/>
      <c r="CA11" s="1006"/>
      <c r="CB11" s="1006"/>
      <c r="CC11" s="1006"/>
      <c r="CD11" s="1006"/>
      <c r="CE11" s="1006"/>
      <c r="CF11" s="1006"/>
      <c r="CG11" s="1027"/>
      <c r="CH11" s="1002"/>
      <c r="CI11" s="1003"/>
      <c r="CJ11" s="1003"/>
      <c r="CK11" s="1003"/>
      <c r="CL11" s="1004"/>
      <c r="CM11" s="1002"/>
      <c r="CN11" s="1003"/>
      <c r="CO11" s="1003"/>
      <c r="CP11" s="1003"/>
      <c r="CQ11" s="1004"/>
      <c r="CR11" s="1002"/>
      <c r="CS11" s="1003"/>
      <c r="CT11" s="1003"/>
      <c r="CU11" s="1003"/>
      <c r="CV11" s="1004"/>
      <c r="CW11" s="1002"/>
      <c r="CX11" s="1003"/>
      <c r="CY11" s="1003"/>
      <c r="CZ11" s="1003"/>
      <c r="DA11" s="1004"/>
      <c r="DB11" s="1002"/>
      <c r="DC11" s="1003"/>
      <c r="DD11" s="1003"/>
      <c r="DE11" s="1003"/>
      <c r="DF11" s="1004"/>
      <c r="DG11" s="1002"/>
      <c r="DH11" s="1003"/>
      <c r="DI11" s="1003"/>
      <c r="DJ11" s="1003"/>
      <c r="DK11" s="1004"/>
      <c r="DL11" s="1002"/>
      <c r="DM11" s="1003"/>
      <c r="DN11" s="1003"/>
      <c r="DO11" s="1003"/>
      <c r="DP11" s="1004"/>
      <c r="DQ11" s="1002"/>
      <c r="DR11" s="1003"/>
      <c r="DS11" s="1003"/>
      <c r="DT11" s="1003"/>
      <c r="DU11" s="1004"/>
      <c r="DV11" s="1005"/>
      <c r="DW11" s="1006"/>
      <c r="DX11" s="1006"/>
      <c r="DY11" s="1006"/>
      <c r="DZ11" s="1007"/>
      <c r="EA11" s="228"/>
    </row>
    <row r="12" spans="1:131" s="229" customFormat="1" ht="26.25" customHeight="1">
      <c r="A12" s="232">
        <v>6</v>
      </c>
      <c r="B12" s="1043"/>
      <c r="C12" s="1044"/>
      <c r="D12" s="1044"/>
      <c r="E12" s="1044"/>
      <c r="F12" s="1044"/>
      <c r="G12" s="1044"/>
      <c r="H12" s="1044"/>
      <c r="I12" s="1044"/>
      <c r="J12" s="1044"/>
      <c r="K12" s="1044"/>
      <c r="L12" s="1044"/>
      <c r="M12" s="1044"/>
      <c r="N12" s="1044"/>
      <c r="O12" s="1044"/>
      <c r="P12" s="1045"/>
      <c r="Q12" s="1051"/>
      <c r="R12" s="1052"/>
      <c r="S12" s="1052"/>
      <c r="T12" s="1052"/>
      <c r="U12" s="1052"/>
      <c r="V12" s="1052"/>
      <c r="W12" s="1052"/>
      <c r="X12" s="1052"/>
      <c r="Y12" s="1052"/>
      <c r="Z12" s="1052"/>
      <c r="AA12" s="1052"/>
      <c r="AB12" s="1052"/>
      <c r="AC12" s="1052"/>
      <c r="AD12" s="1052"/>
      <c r="AE12" s="1053"/>
      <c r="AF12" s="1048"/>
      <c r="AG12" s="1049"/>
      <c r="AH12" s="1049"/>
      <c r="AI12" s="1049"/>
      <c r="AJ12" s="1050"/>
      <c r="AK12" s="1093"/>
      <c r="AL12" s="1094"/>
      <c r="AM12" s="1094"/>
      <c r="AN12" s="1094"/>
      <c r="AO12" s="1094"/>
      <c r="AP12" s="1094"/>
      <c r="AQ12" s="1094"/>
      <c r="AR12" s="1094"/>
      <c r="AS12" s="1094"/>
      <c r="AT12" s="1094"/>
      <c r="AU12" s="1095"/>
      <c r="AV12" s="1095"/>
      <c r="AW12" s="1095"/>
      <c r="AX12" s="1095"/>
      <c r="AY12" s="1096"/>
      <c r="AZ12" s="226"/>
      <c r="BA12" s="226"/>
      <c r="BB12" s="226"/>
      <c r="BC12" s="226"/>
      <c r="BD12" s="226"/>
      <c r="BE12" s="227"/>
      <c r="BF12" s="227"/>
      <c r="BG12" s="227"/>
      <c r="BH12" s="227"/>
      <c r="BI12" s="227"/>
      <c r="BJ12" s="227"/>
      <c r="BK12" s="227"/>
      <c r="BL12" s="227"/>
      <c r="BM12" s="227"/>
      <c r="BN12" s="227"/>
      <c r="BO12" s="227"/>
      <c r="BP12" s="227"/>
      <c r="BQ12" s="232">
        <v>6</v>
      </c>
      <c r="BR12" s="233"/>
      <c r="BS12" s="1005"/>
      <c r="BT12" s="1006"/>
      <c r="BU12" s="1006"/>
      <c r="BV12" s="1006"/>
      <c r="BW12" s="1006"/>
      <c r="BX12" s="1006"/>
      <c r="BY12" s="1006"/>
      <c r="BZ12" s="1006"/>
      <c r="CA12" s="1006"/>
      <c r="CB12" s="1006"/>
      <c r="CC12" s="1006"/>
      <c r="CD12" s="1006"/>
      <c r="CE12" s="1006"/>
      <c r="CF12" s="1006"/>
      <c r="CG12" s="1027"/>
      <c r="CH12" s="1002"/>
      <c r="CI12" s="1003"/>
      <c r="CJ12" s="1003"/>
      <c r="CK12" s="1003"/>
      <c r="CL12" s="1004"/>
      <c r="CM12" s="1002"/>
      <c r="CN12" s="1003"/>
      <c r="CO12" s="1003"/>
      <c r="CP12" s="1003"/>
      <c r="CQ12" s="1004"/>
      <c r="CR12" s="1002"/>
      <c r="CS12" s="1003"/>
      <c r="CT12" s="1003"/>
      <c r="CU12" s="1003"/>
      <c r="CV12" s="1004"/>
      <c r="CW12" s="1002"/>
      <c r="CX12" s="1003"/>
      <c r="CY12" s="1003"/>
      <c r="CZ12" s="1003"/>
      <c r="DA12" s="1004"/>
      <c r="DB12" s="1002"/>
      <c r="DC12" s="1003"/>
      <c r="DD12" s="1003"/>
      <c r="DE12" s="1003"/>
      <c r="DF12" s="1004"/>
      <c r="DG12" s="1002"/>
      <c r="DH12" s="1003"/>
      <c r="DI12" s="1003"/>
      <c r="DJ12" s="1003"/>
      <c r="DK12" s="1004"/>
      <c r="DL12" s="1002"/>
      <c r="DM12" s="1003"/>
      <c r="DN12" s="1003"/>
      <c r="DO12" s="1003"/>
      <c r="DP12" s="1004"/>
      <c r="DQ12" s="1002"/>
      <c r="DR12" s="1003"/>
      <c r="DS12" s="1003"/>
      <c r="DT12" s="1003"/>
      <c r="DU12" s="1004"/>
      <c r="DV12" s="1005"/>
      <c r="DW12" s="1006"/>
      <c r="DX12" s="1006"/>
      <c r="DY12" s="1006"/>
      <c r="DZ12" s="1007"/>
      <c r="EA12" s="228"/>
    </row>
    <row r="13" spans="1:131" s="229" customFormat="1" ht="26.25" customHeight="1">
      <c r="A13" s="232">
        <v>7</v>
      </c>
      <c r="B13" s="1043"/>
      <c r="C13" s="1044"/>
      <c r="D13" s="1044"/>
      <c r="E13" s="1044"/>
      <c r="F13" s="1044"/>
      <c r="G13" s="1044"/>
      <c r="H13" s="1044"/>
      <c r="I13" s="1044"/>
      <c r="J13" s="1044"/>
      <c r="K13" s="1044"/>
      <c r="L13" s="1044"/>
      <c r="M13" s="1044"/>
      <c r="N13" s="1044"/>
      <c r="O13" s="1044"/>
      <c r="P13" s="1045"/>
      <c r="Q13" s="1051"/>
      <c r="R13" s="1052"/>
      <c r="S13" s="1052"/>
      <c r="T13" s="1052"/>
      <c r="U13" s="1052"/>
      <c r="V13" s="1052"/>
      <c r="W13" s="1052"/>
      <c r="X13" s="1052"/>
      <c r="Y13" s="1052"/>
      <c r="Z13" s="1052"/>
      <c r="AA13" s="1052"/>
      <c r="AB13" s="1052"/>
      <c r="AC13" s="1052"/>
      <c r="AD13" s="1052"/>
      <c r="AE13" s="1053"/>
      <c r="AF13" s="1048"/>
      <c r="AG13" s="1049"/>
      <c r="AH13" s="1049"/>
      <c r="AI13" s="1049"/>
      <c r="AJ13" s="1050"/>
      <c r="AK13" s="1093"/>
      <c r="AL13" s="1094"/>
      <c r="AM13" s="1094"/>
      <c r="AN13" s="1094"/>
      <c r="AO13" s="1094"/>
      <c r="AP13" s="1094"/>
      <c r="AQ13" s="1094"/>
      <c r="AR13" s="1094"/>
      <c r="AS13" s="1094"/>
      <c r="AT13" s="1094"/>
      <c r="AU13" s="1095"/>
      <c r="AV13" s="1095"/>
      <c r="AW13" s="1095"/>
      <c r="AX13" s="1095"/>
      <c r="AY13" s="1096"/>
      <c r="AZ13" s="226"/>
      <c r="BA13" s="226"/>
      <c r="BB13" s="226"/>
      <c r="BC13" s="226"/>
      <c r="BD13" s="226"/>
      <c r="BE13" s="227"/>
      <c r="BF13" s="227"/>
      <c r="BG13" s="227"/>
      <c r="BH13" s="227"/>
      <c r="BI13" s="227"/>
      <c r="BJ13" s="227"/>
      <c r="BK13" s="227"/>
      <c r="BL13" s="227"/>
      <c r="BM13" s="227"/>
      <c r="BN13" s="227"/>
      <c r="BO13" s="227"/>
      <c r="BP13" s="227"/>
      <c r="BQ13" s="232">
        <v>7</v>
      </c>
      <c r="BR13" s="233"/>
      <c r="BS13" s="1005"/>
      <c r="BT13" s="1006"/>
      <c r="BU13" s="1006"/>
      <c r="BV13" s="1006"/>
      <c r="BW13" s="1006"/>
      <c r="BX13" s="1006"/>
      <c r="BY13" s="1006"/>
      <c r="BZ13" s="1006"/>
      <c r="CA13" s="1006"/>
      <c r="CB13" s="1006"/>
      <c r="CC13" s="1006"/>
      <c r="CD13" s="1006"/>
      <c r="CE13" s="1006"/>
      <c r="CF13" s="1006"/>
      <c r="CG13" s="1027"/>
      <c r="CH13" s="1002"/>
      <c r="CI13" s="1003"/>
      <c r="CJ13" s="1003"/>
      <c r="CK13" s="1003"/>
      <c r="CL13" s="1004"/>
      <c r="CM13" s="1002"/>
      <c r="CN13" s="1003"/>
      <c r="CO13" s="1003"/>
      <c r="CP13" s="1003"/>
      <c r="CQ13" s="1004"/>
      <c r="CR13" s="1002"/>
      <c r="CS13" s="1003"/>
      <c r="CT13" s="1003"/>
      <c r="CU13" s="1003"/>
      <c r="CV13" s="1004"/>
      <c r="CW13" s="1002"/>
      <c r="CX13" s="1003"/>
      <c r="CY13" s="1003"/>
      <c r="CZ13" s="1003"/>
      <c r="DA13" s="1004"/>
      <c r="DB13" s="1002"/>
      <c r="DC13" s="1003"/>
      <c r="DD13" s="1003"/>
      <c r="DE13" s="1003"/>
      <c r="DF13" s="1004"/>
      <c r="DG13" s="1002"/>
      <c r="DH13" s="1003"/>
      <c r="DI13" s="1003"/>
      <c r="DJ13" s="1003"/>
      <c r="DK13" s="1004"/>
      <c r="DL13" s="1002"/>
      <c r="DM13" s="1003"/>
      <c r="DN13" s="1003"/>
      <c r="DO13" s="1003"/>
      <c r="DP13" s="1004"/>
      <c r="DQ13" s="1002"/>
      <c r="DR13" s="1003"/>
      <c r="DS13" s="1003"/>
      <c r="DT13" s="1003"/>
      <c r="DU13" s="1004"/>
      <c r="DV13" s="1005"/>
      <c r="DW13" s="1006"/>
      <c r="DX13" s="1006"/>
      <c r="DY13" s="1006"/>
      <c r="DZ13" s="1007"/>
      <c r="EA13" s="228"/>
    </row>
    <row r="14" spans="1:131" s="229" customFormat="1" ht="26.25" customHeight="1">
      <c r="A14" s="232">
        <v>8</v>
      </c>
      <c r="B14" s="1043"/>
      <c r="C14" s="1044"/>
      <c r="D14" s="1044"/>
      <c r="E14" s="1044"/>
      <c r="F14" s="1044"/>
      <c r="G14" s="1044"/>
      <c r="H14" s="1044"/>
      <c r="I14" s="1044"/>
      <c r="J14" s="1044"/>
      <c r="K14" s="1044"/>
      <c r="L14" s="1044"/>
      <c r="M14" s="1044"/>
      <c r="N14" s="1044"/>
      <c r="O14" s="1044"/>
      <c r="P14" s="1045"/>
      <c r="Q14" s="1051"/>
      <c r="R14" s="1052"/>
      <c r="S14" s="1052"/>
      <c r="T14" s="1052"/>
      <c r="U14" s="1052"/>
      <c r="V14" s="1052"/>
      <c r="W14" s="1052"/>
      <c r="X14" s="1052"/>
      <c r="Y14" s="1052"/>
      <c r="Z14" s="1052"/>
      <c r="AA14" s="1052"/>
      <c r="AB14" s="1052"/>
      <c r="AC14" s="1052"/>
      <c r="AD14" s="1052"/>
      <c r="AE14" s="1053"/>
      <c r="AF14" s="1048"/>
      <c r="AG14" s="1049"/>
      <c r="AH14" s="1049"/>
      <c r="AI14" s="1049"/>
      <c r="AJ14" s="1050"/>
      <c r="AK14" s="1093"/>
      <c r="AL14" s="1094"/>
      <c r="AM14" s="1094"/>
      <c r="AN14" s="1094"/>
      <c r="AO14" s="1094"/>
      <c r="AP14" s="1094"/>
      <c r="AQ14" s="1094"/>
      <c r="AR14" s="1094"/>
      <c r="AS14" s="1094"/>
      <c r="AT14" s="1094"/>
      <c r="AU14" s="1095"/>
      <c r="AV14" s="1095"/>
      <c r="AW14" s="1095"/>
      <c r="AX14" s="1095"/>
      <c r="AY14" s="1096"/>
      <c r="AZ14" s="226"/>
      <c r="BA14" s="226"/>
      <c r="BB14" s="226"/>
      <c r="BC14" s="226"/>
      <c r="BD14" s="226"/>
      <c r="BE14" s="227"/>
      <c r="BF14" s="227"/>
      <c r="BG14" s="227"/>
      <c r="BH14" s="227"/>
      <c r="BI14" s="227"/>
      <c r="BJ14" s="227"/>
      <c r="BK14" s="227"/>
      <c r="BL14" s="227"/>
      <c r="BM14" s="227"/>
      <c r="BN14" s="227"/>
      <c r="BO14" s="227"/>
      <c r="BP14" s="227"/>
      <c r="BQ14" s="232">
        <v>8</v>
      </c>
      <c r="BR14" s="233"/>
      <c r="BS14" s="1005"/>
      <c r="BT14" s="1006"/>
      <c r="BU14" s="1006"/>
      <c r="BV14" s="1006"/>
      <c r="BW14" s="1006"/>
      <c r="BX14" s="1006"/>
      <c r="BY14" s="1006"/>
      <c r="BZ14" s="1006"/>
      <c r="CA14" s="1006"/>
      <c r="CB14" s="1006"/>
      <c r="CC14" s="1006"/>
      <c r="CD14" s="1006"/>
      <c r="CE14" s="1006"/>
      <c r="CF14" s="1006"/>
      <c r="CG14" s="1027"/>
      <c r="CH14" s="1002"/>
      <c r="CI14" s="1003"/>
      <c r="CJ14" s="1003"/>
      <c r="CK14" s="1003"/>
      <c r="CL14" s="1004"/>
      <c r="CM14" s="1002"/>
      <c r="CN14" s="1003"/>
      <c r="CO14" s="1003"/>
      <c r="CP14" s="1003"/>
      <c r="CQ14" s="1004"/>
      <c r="CR14" s="1002"/>
      <c r="CS14" s="1003"/>
      <c r="CT14" s="1003"/>
      <c r="CU14" s="1003"/>
      <c r="CV14" s="1004"/>
      <c r="CW14" s="1002"/>
      <c r="CX14" s="1003"/>
      <c r="CY14" s="1003"/>
      <c r="CZ14" s="1003"/>
      <c r="DA14" s="1004"/>
      <c r="DB14" s="1002"/>
      <c r="DC14" s="1003"/>
      <c r="DD14" s="1003"/>
      <c r="DE14" s="1003"/>
      <c r="DF14" s="1004"/>
      <c r="DG14" s="1002"/>
      <c r="DH14" s="1003"/>
      <c r="DI14" s="1003"/>
      <c r="DJ14" s="1003"/>
      <c r="DK14" s="1004"/>
      <c r="DL14" s="1002"/>
      <c r="DM14" s="1003"/>
      <c r="DN14" s="1003"/>
      <c r="DO14" s="1003"/>
      <c r="DP14" s="1004"/>
      <c r="DQ14" s="1002"/>
      <c r="DR14" s="1003"/>
      <c r="DS14" s="1003"/>
      <c r="DT14" s="1003"/>
      <c r="DU14" s="1004"/>
      <c r="DV14" s="1005"/>
      <c r="DW14" s="1006"/>
      <c r="DX14" s="1006"/>
      <c r="DY14" s="1006"/>
      <c r="DZ14" s="1007"/>
      <c r="EA14" s="228"/>
    </row>
    <row r="15" spans="1:131" s="229" customFormat="1" ht="26.25" customHeight="1">
      <c r="A15" s="232">
        <v>9</v>
      </c>
      <c r="B15" s="1043"/>
      <c r="C15" s="1044"/>
      <c r="D15" s="1044"/>
      <c r="E15" s="1044"/>
      <c r="F15" s="1044"/>
      <c r="G15" s="1044"/>
      <c r="H15" s="1044"/>
      <c r="I15" s="1044"/>
      <c r="J15" s="1044"/>
      <c r="K15" s="1044"/>
      <c r="L15" s="1044"/>
      <c r="M15" s="1044"/>
      <c r="N15" s="1044"/>
      <c r="O15" s="1044"/>
      <c r="P15" s="1045"/>
      <c r="Q15" s="1051"/>
      <c r="R15" s="1052"/>
      <c r="S15" s="1052"/>
      <c r="T15" s="1052"/>
      <c r="U15" s="1052"/>
      <c r="V15" s="1052"/>
      <c r="W15" s="1052"/>
      <c r="X15" s="1052"/>
      <c r="Y15" s="1052"/>
      <c r="Z15" s="1052"/>
      <c r="AA15" s="1052"/>
      <c r="AB15" s="1052"/>
      <c r="AC15" s="1052"/>
      <c r="AD15" s="1052"/>
      <c r="AE15" s="1053"/>
      <c r="AF15" s="1048"/>
      <c r="AG15" s="1049"/>
      <c r="AH15" s="1049"/>
      <c r="AI15" s="1049"/>
      <c r="AJ15" s="1050"/>
      <c r="AK15" s="1093"/>
      <c r="AL15" s="1094"/>
      <c r="AM15" s="1094"/>
      <c r="AN15" s="1094"/>
      <c r="AO15" s="1094"/>
      <c r="AP15" s="1094"/>
      <c r="AQ15" s="1094"/>
      <c r="AR15" s="1094"/>
      <c r="AS15" s="1094"/>
      <c r="AT15" s="1094"/>
      <c r="AU15" s="1095"/>
      <c r="AV15" s="1095"/>
      <c r="AW15" s="1095"/>
      <c r="AX15" s="1095"/>
      <c r="AY15" s="1096"/>
      <c r="AZ15" s="226"/>
      <c r="BA15" s="226"/>
      <c r="BB15" s="226"/>
      <c r="BC15" s="226"/>
      <c r="BD15" s="226"/>
      <c r="BE15" s="227"/>
      <c r="BF15" s="227"/>
      <c r="BG15" s="227"/>
      <c r="BH15" s="227"/>
      <c r="BI15" s="227"/>
      <c r="BJ15" s="227"/>
      <c r="BK15" s="227"/>
      <c r="BL15" s="227"/>
      <c r="BM15" s="227"/>
      <c r="BN15" s="227"/>
      <c r="BO15" s="227"/>
      <c r="BP15" s="227"/>
      <c r="BQ15" s="232">
        <v>9</v>
      </c>
      <c r="BR15" s="233"/>
      <c r="BS15" s="1005"/>
      <c r="BT15" s="1006"/>
      <c r="BU15" s="1006"/>
      <c r="BV15" s="1006"/>
      <c r="BW15" s="1006"/>
      <c r="BX15" s="1006"/>
      <c r="BY15" s="1006"/>
      <c r="BZ15" s="1006"/>
      <c r="CA15" s="1006"/>
      <c r="CB15" s="1006"/>
      <c r="CC15" s="1006"/>
      <c r="CD15" s="1006"/>
      <c r="CE15" s="1006"/>
      <c r="CF15" s="1006"/>
      <c r="CG15" s="1027"/>
      <c r="CH15" s="1002"/>
      <c r="CI15" s="1003"/>
      <c r="CJ15" s="1003"/>
      <c r="CK15" s="1003"/>
      <c r="CL15" s="1004"/>
      <c r="CM15" s="1002"/>
      <c r="CN15" s="1003"/>
      <c r="CO15" s="1003"/>
      <c r="CP15" s="1003"/>
      <c r="CQ15" s="1004"/>
      <c r="CR15" s="1002"/>
      <c r="CS15" s="1003"/>
      <c r="CT15" s="1003"/>
      <c r="CU15" s="1003"/>
      <c r="CV15" s="1004"/>
      <c r="CW15" s="1002"/>
      <c r="CX15" s="1003"/>
      <c r="CY15" s="1003"/>
      <c r="CZ15" s="1003"/>
      <c r="DA15" s="1004"/>
      <c r="DB15" s="1002"/>
      <c r="DC15" s="1003"/>
      <c r="DD15" s="1003"/>
      <c r="DE15" s="1003"/>
      <c r="DF15" s="1004"/>
      <c r="DG15" s="1002"/>
      <c r="DH15" s="1003"/>
      <c r="DI15" s="1003"/>
      <c r="DJ15" s="1003"/>
      <c r="DK15" s="1004"/>
      <c r="DL15" s="1002"/>
      <c r="DM15" s="1003"/>
      <c r="DN15" s="1003"/>
      <c r="DO15" s="1003"/>
      <c r="DP15" s="1004"/>
      <c r="DQ15" s="1002"/>
      <c r="DR15" s="1003"/>
      <c r="DS15" s="1003"/>
      <c r="DT15" s="1003"/>
      <c r="DU15" s="1004"/>
      <c r="DV15" s="1005"/>
      <c r="DW15" s="1006"/>
      <c r="DX15" s="1006"/>
      <c r="DY15" s="1006"/>
      <c r="DZ15" s="1007"/>
      <c r="EA15" s="228"/>
    </row>
    <row r="16" spans="1:131" s="229" customFormat="1" ht="26.25" customHeight="1">
      <c r="A16" s="232">
        <v>10</v>
      </c>
      <c r="B16" s="1043"/>
      <c r="C16" s="1044"/>
      <c r="D16" s="1044"/>
      <c r="E16" s="1044"/>
      <c r="F16" s="1044"/>
      <c r="G16" s="1044"/>
      <c r="H16" s="1044"/>
      <c r="I16" s="1044"/>
      <c r="J16" s="1044"/>
      <c r="K16" s="1044"/>
      <c r="L16" s="1044"/>
      <c r="M16" s="1044"/>
      <c r="N16" s="1044"/>
      <c r="O16" s="1044"/>
      <c r="P16" s="1045"/>
      <c r="Q16" s="1051"/>
      <c r="R16" s="1052"/>
      <c r="S16" s="1052"/>
      <c r="T16" s="1052"/>
      <c r="U16" s="1052"/>
      <c r="V16" s="1052"/>
      <c r="W16" s="1052"/>
      <c r="X16" s="1052"/>
      <c r="Y16" s="1052"/>
      <c r="Z16" s="1052"/>
      <c r="AA16" s="1052"/>
      <c r="AB16" s="1052"/>
      <c r="AC16" s="1052"/>
      <c r="AD16" s="1052"/>
      <c r="AE16" s="1053"/>
      <c r="AF16" s="1048"/>
      <c r="AG16" s="1049"/>
      <c r="AH16" s="1049"/>
      <c r="AI16" s="1049"/>
      <c r="AJ16" s="1050"/>
      <c r="AK16" s="1093"/>
      <c r="AL16" s="1094"/>
      <c r="AM16" s="1094"/>
      <c r="AN16" s="1094"/>
      <c r="AO16" s="1094"/>
      <c r="AP16" s="1094"/>
      <c r="AQ16" s="1094"/>
      <c r="AR16" s="1094"/>
      <c r="AS16" s="1094"/>
      <c r="AT16" s="1094"/>
      <c r="AU16" s="1095"/>
      <c r="AV16" s="1095"/>
      <c r="AW16" s="1095"/>
      <c r="AX16" s="1095"/>
      <c r="AY16" s="1096"/>
      <c r="AZ16" s="226"/>
      <c r="BA16" s="226"/>
      <c r="BB16" s="226"/>
      <c r="BC16" s="226"/>
      <c r="BD16" s="226"/>
      <c r="BE16" s="227"/>
      <c r="BF16" s="227"/>
      <c r="BG16" s="227"/>
      <c r="BH16" s="227"/>
      <c r="BI16" s="227"/>
      <c r="BJ16" s="227"/>
      <c r="BK16" s="227"/>
      <c r="BL16" s="227"/>
      <c r="BM16" s="227"/>
      <c r="BN16" s="227"/>
      <c r="BO16" s="227"/>
      <c r="BP16" s="227"/>
      <c r="BQ16" s="232">
        <v>10</v>
      </c>
      <c r="BR16" s="233"/>
      <c r="BS16" s="1005"/>
      <c r="BT16" s="1006"/>
      <c r="BU16" s="1006"/>
      <c r="BV16" s="1006"/>
      <c r="BW16" s="1006"/>
      <c r="BX16" s="1006"/>
      <c r="BY16" s="1006"/>
      <c r="BZ16" s="1006"/>
      <c r="CA16" s="1006"/>
      <c r="CB16" s="1006"/>
      <c r="CC16" s="1006"/>
      <c r="CD16" s="1006"/>
      <c r="CE16" s="1006"/>
      <c r="CF16" s="1006"/>
      <c r="CG16" s="1027"/>
      <c r="CH16" s="1002"/>
      <c r="CI16" s="1003"/>
      <c r="CJ16" s="1003"/>
      <c r="CK16" s="1003"/>
      <c r="CL16" s="1004"/>
      <c r="CM16" s="1002"/>
      <c r="CN16" s="1003"/>
      <c r="CO16" s="1003"/>
      <c r="CP16" s="1003"/>
      <c r="CQ16" s="1004"/>
      <c r="CR16" s="1002"/>
      <c r="CS16" s="1003"/>
      <c r="CT16" s="1003"/>
      <c r="CU16" s="1003"/>
      <c r="CV16" s="1004"/>
      <c r="CW16" s="1002"/>
      <c r="CX16" s="1003"/>
      <c r="CY16" s="1003"/>
      <c r="CZ16" s="1003"/>
      <c r="DA16" s="1004"/>
      <c r="DB16" s="1002"/>
      <c r="DC16" s="1003"/>
      <c r="DD16" s="1003"/>
      <c r="DE16" s="1003"/>
      <c r="DF16" s="1004"/>
      <c r="DG16" s="1002"/>
      <c r="DH16" s="1003"/>
      <c r="DI16" s="1003"/>
      <c r="DJ16" s="1003"/>
      <c r="DK16" s="1004"/>
      <c r="DL16" s="1002"/>
      <c r="DM16" s="1003"/>
      <c r="DN16" s="1003"/>
      <c r="DO16" s="1003"/>
      <c r="DP16" s="1004"/>
      <c r="DQ16" s="1002"/>
      <c r="DR16" s="1003"/>
      <c r="DS16" s="1003"/>
      <c r="DT16" s="1003"/>
      <c r="DU16" s="1004"/>
      <c r="DV16" s="1005"/>
      <c r="DW16" s="1006"/>
      <c r="DX16" s="1006"/>
      <c r="DY16" s="1006"/>
      <c r="DZ16" s="1007"/>
      <c r="EA16" s="228"/>
    </row>
    <row r="17" spans="1:131" s="229" customFormat="1" ht="26.25" customHeight="1">
      <c r="A17" s="232">
        <v>11</v>
      </c>
      <c r="B17" s="1043"/>
      <c r="C17" s="1044"/>
      <c r="D17" s="1044"/>
      <c r="E17" s="1044"/>
      <c r="F17" s="1044"/>
      <c r="G17" s="1044"/>
      <c r="H17" s="1044"/>
      <c r="I17" s="1044"/>
      <c r="J17" s="1044"/>
      <c r="K17" s="1044"/>
      <c r="L17" s="1044"/>
      <c r="M17" s="1044"/>
      <c r="N17" s="1044"/>
      <c r="O17" s="1044"/>
      <c r="P17" s="1045"/>
      <c r="Q17" s="1051"/>
      <c r="R17" s="1052"/>
      <c r="S17" s="1052"/>
      <c r="T17" s="1052"/>
      <c r="U17" s="1052"/>
      <c r="V17" s="1052"/>
      <c r="W17" s="1052"/>
      <c r="X17" s="1052"/>
      <c r="Y17" s="1052"/>
      <c r="Z17" s="1052"/>
      <c r="AA17" s="1052"/>
      <c r="AB17" s="1052"/>
      <c r="AC17" s="1052"/>
      <c r="AD17" s="1052"/>
      <c r="AE17" s="1053"/>
      <c r="AF17" s="1048"/>
      <c r="AG17" s="1049"/>
      <c r="AH17" s="1049"/>
      <c r="AI17" s="1049"/>
      <c r="AJ17" s="1050"/>
      <c r="AK17" s="1093"/>
      <c r="AL17" s="1094"/>
      <c r="AM17" s="1094"/>
      <c r="AN17" s="1094"/>
      <c r="AO17" s="1094"/>
      <c r="AP17" s="1094"/>
      <c r="AQ17" s="1094"/>
      <c r="AR17" s="1094"/>
      <c r="AS17" s="1094"/>
      <c r="AT17" s="1094"/>
      <c r="AU17" s="1095"/>
      <c r="AV17" s="1095"/>
      <c r="AW17" s="1095"/>
      <c r="AX17" s="1095"/>
      <c r="AY17" s="1096"/>
      <c r="AZ17" s="226"/>
      <c r="BA17" s="226"/>
      <c r="BB17" s="226"/>
      <c r="BC17" s="226"/>
      <c r="BD17" s="226"/>
      <c r="BE17" s="227"/>
      <c r="BF17" s="227"/>
      <c r="BG17" s="227"/>
      <c r="BH17" s="227"/>
      <c r="BI17" s="227"/>
      <c r="BJ17" s="227"/>
      <c r="BK17" s="227"/>
      <c r="BL17" s="227"/>
      <c r="BM17" s="227"/>
      <c r="BN17" s="227"/>
      <c r="BO17" s="227"/>
      <c r="BP17" s="227"/>
      <c r="BQ17" s="232">
        <v>11</v>
      </c>
      <c r="BR17" s="233"/>
      <c r="BS17" s="1005"/>
      <c r="BT17" s="1006"/>
      <c r="BU17" s="1006"/>
      <c r="BV17" s="1006"/>
      <c r="BW17" s="1006"/>
      <c r="BX17" s="1006"/>
      <c r="BY17" s="1006"/>
      <c r="BZ17" s="1006"/>
      <c r="CA17" s="1006"/>
      <c r="CB17" s="1006"/>
      <c r="CC17" s="1006"/>
      <c r="CD17" s="1006"/>
      <c r="CE17" s="1006"/>
      <c r="CF17" s="1006"/>
      <c r="CG17" s="1027"/>
      <c r="CH17" s="1002"/>
      <c r="CI17" s="1003"/>
      <c r="CJ17" s="1003"/>
      <c r="CK17" s="1003"/>
      <c r="CL17" s="1004"/>
      <c r="CM17" s="1002"/>
      <c r="CN17" s="1003"/>
      <c r="CO17" s="1003"/>
      <c r="CP17" s="1003"/>
      <c r="CQ17" s="1004"/>
      <c r="CR17" s="1002"/>
      <c r="CS17" s="1003"/>
      <c r="CT17" s="1003"/>
      <c r="CU17" s="1003"/>
      <c r="CV17" s="1004"/>
      <c r="CW17" s="1002"/>
      <c r="CX17" s="1003"/>
      <c r="CY17" s="1003"/>
      <c r="CZ17" s="1003"/>
      <c r="DA17" s="1004"/>
      <c r="DB17" s="1002"/>
      <c r="DC17" s="1003"/>
      <c r="DD17" s="1003"/>
      <c r="DE17" s="1003"/>
      <c r="DF17" s="1004"/>
      <c r="DG17" s="1002"/>
      <c r="DH17" s="1003"/>
      <c r="DI17" s="1003"/>
      <c r="DJ17" s="1003"/>
      <c r="DK17" s="1004"/>
      <c r="DL17" s="1002"/>
      <c r="DM17" s="1003"/>
      <c r="DN17" s="1003"/>
      <c r="DO17" s="1003"/>
      <c r="DP17" s="1004"/>
      <c r="DQ17" s="1002"/>
      <c r="DR17" s="1003"/>
      <c r="DS17" s="1003"/>
      <c r="DT17" s="1003"/>
      <c r="DU17" s="1004"/>
      <c r="DV17" s="1005"/>
      <c r="DW17" s="1006"/>
      <c r="DX17" s="1006"/>
      <c r="DY17" s="1006"/>
      <c r="DZ17" s="1007"/>
      <c r="EA17" s="228"/>
    </row>
    <row r="18" spans="1:131" s="229" customFormat="1" ht="26.25" customHeight="1">
      <c r="A18" s="232">
        <v>12</v>
      </c>
      <c r="B18" s="1043"/>
      <c r="C18" s="1044"/>
      <c r="D18" s="1044"/>
      <c r="E18" s="1044"/>
      <c r="F18" s="1044"/>
      <c r="G18" s="1044"/>
      <c r="H18" s="1044"/>
      <c r="I18" s="1044"/>
      <c r="J18" s="1044"/>
      <c r="K18" s="1044"/>
      <c r="L18" s="1044"/>
      <c r="M18" s="1044"/>
      <c r="N18" s="1044"/>
      <c r="O18" s="1044"/>
      <c r="P18" s="1045"/>
      <c r="Q18" s="1051"/>
      <c r="R18" s="1052"/>
      <c r="S18" s="1052"/>
      <c r="T18" s="1052"/>
      <c r="U18" s="1052"/>
      <c r="V18" s="1052"/>
      <c r="W18" s="1052"/>
      <c r="X18" s="1052"/>
      <c r="Y18" s="1052"/>
      <c r="Z18" s="1052"/>
      <c r="AA18" s="1052"/>
      <c r="AB18" s="1052"/>
      <c r="AC18" s="1052"/>
      <c r="AD18" s="1052"/>
      <c r="AE18" s="1053"/>
      <c r="AF18" s="1048"/>
      <c r="AG18" s="1049"/>
      <c r="AH18" s="1049"/>
      <c r="AI18" s="1049"/>
      <c r="AJ18" s="1050"/>
      <c r="AK18" s="1093"/>
      <c r="AL18" s="1094"/>
      <c r="AM18" s="1094"/>
      <c r="AN18" s="1094"/>
      <c r="AO18" s="1094"/>
      <c r="AP18" s="1094"/>
      <c r="AQ18" s="1094"/>
      <c r="AR18" s="1094"/>
      <c r="AS18" s="1094"/>
      <c r="AT18" s="1094"/>
      <c r="AU18" s="1095"/>
      <c r="AV18" s="1095"/>
      <c r="AW18" s="1095"/>
      <c r="AX18" s="1095"/>
      <c r="AY18" s="1096"/>
      <c r="AZ18" s="226"/>
      <c r="BA18" s="226"/>
      <c r="BB18" s="226"/>
      <c r="BC18" s="226"/>
      <c r="BD18" s="226"/>
      <c r="BE18" s="227"/>
      <c r="BF18" s="227"/>
      <c r="BG18" s="227"/>
      <c r="BH18" s="227"/>
      <c r="BI18" s="227"/>
      <c r="BJ18" s="227"/>
      <c r="BK18" s="227"/>
      <c r="BL18" s="227"/>
      <c r="BM18" s="227"/>
      <c r="BN18" s="227"/>
      <c r="BO18" s="227"/>
      <c r="BP18" s="227"/>
      <c r="BQ18" s="232">
        <v>12</v>
      </c>
      <c r="BR18" s="233"/>
      <c r="BS18" s="1005"/>
      <c r="BT18" s="1006"/>
      <c r="BU18" s="1006"/>
      <c r="BV18" s="1006"/>
      <c r="BW18" s="1006"/>
      <c r="BX18" s="1006"/>
      <c r="BY18" s="1006"/>
      <c r="BZ18" s="1006"/>
      <c r="CA18" s="1006"/>
      <c r="CB18" s="1006"/>
      <c r="CC18" s="1006"/>
      <c r="CD18" s="1006"/>
      <c r="CE18" s="1006"/>
      <c r="CF18" s="1006"/>
      <c r="CG18" s="1027"/>
      <c r="CH18" s="1002"/>
      <c r="CI18" s="1003"/>
      <c r="CJ18" s="1003"/>
      <c r="CK18" s="1003"/>
      <c r="CL18" s="1004"/>
      <c r="CM18" s="1002"/>
      <c r="CN18" s="1003"/>
      <c r="CO18" s="1003"/>
      <c r="CP18" s="1003"/>
      <c r="CQ18" s="1004"/>
      <c r="CR18" s="1002"/>
      <c r="CS18" s="1003"/>
      <c r="CT18" s="1003"/>
      <c r="CU18" s="1003"/>
      <c r="CV18" s="1004"/>
      <c r="CW18" s="1002"/>
      <c r="CX18" s="1003"/>
      <c r="CY18" s="1003"/>
      <c r="CZ18" s="1003"/>
      <c r="DA18" s="1004"/>
      <c r="DB18" s="1002"/>
      <c r="DC18" s="1003"/>
      <c r="DD18" s="1003"/>
      <c r="DE18" s="1003"/>
      <c r="DF18" s="1004"/>
      <c r="DG18" s="1002"/>
      <c r="DH18" s="1003"/>
      <c r="DI18" s="1003"/>
      <c r="DJ18" s="1003"/>
      <c r="DK18" s="1004"/>
      <c r="DL18" s="1002"/>
      <c r="DM18" s="1003"/>
      <c r="DN18" s="1003"/>
      <c r="DO18" s="1003"/>
      <c r="DP18" s="1004"/>
      <c r="DQ18" s="1002"/>
      <c r="DR18" s="1003"/>
      <c r="DS18" s="1003"/>
      <c r="DT18" s="1003"/>
      <c r="DU18" s="1004"/>
      <c r="DV18" s="1005"/>
      <c r="DW18" s="1006"/>
      <c r="DX18" s="1006"/>
      <c r="DY18" s="1006"/>
      <c r="DZ18" s="1007"/>
      <c r="EA18" s="228"/>
    </row>
    <row r="19" spans="1:131" s="229" customFormat="1" ht="26.25" customHeight="1">
      <c r="A19" s="232">
        <v>13</v>
      </c>
      <c r="B19" s="1043"/>
      <c r="C19" s="1044"/>
      <c r="D19" s="1044"/>
      <c r="E19" s="1044"/>
      <c r="F19" s="1044"/>
      <c r="G19" s="1044"/>
      <c r="H19" s="1044"/>
      <c r="I19" s="1044"/>
      <c r="J19" s="1044"/>
      <c r="K19" s="1044"/>
      <c r="L19" s="1044"/>
      <c r="M19" s="1044"/>
      <c r="N19" s="1044"/>
      <c r="O19" s="1044"/>
      <c r="P19" s="1045"/>
      <c r="Q19" s="1051"/>
      <c r="R19" s="1052"/>
      <c r="S19" s="1052"/>
      <c r="T19" s="1052"/>
      <c r="U19" s="1052"/>
      <c r="V19" s="1052"/>
      <c r="W19" s="1052"/>
      <c r="X19" s="1052"/>
      <c r="Y19" s="1052"/>
      <c r="Z19" s="1052"/>
      <c r="AA19" s="1052"/>
      <c r="AB19" s="1052"/>
      <c r="AC19" s="1052"/>
      <c r="AD19" s="1052"/>
      <c r="AE19" s="1053"/>
      <c r="AF19" s="1048"/>
      <c r="AG19" s="1049"/>
      <c r="AH19" s="1049"/>
      <c r="AI19" s="1049"/>
      <c r="AJ19" s="1050"/>
      <c r="AK19" s="1093"/>
      <c r="AL19" s="1094"/>
      <c r="AM19" s="1094"/>
      <c r="AN19" s="1094"/>
      <c r="AO19" s="1094"/>
      <c r="AP19" s="1094"/>
      <c r="AQ19" s="1094"/>
      <c r="AR19" s="1094"/>
      <c r="AS19" s="1094"/>
      <c r="AT19" s="1094"/>
      <c r="AU19" s="1095"/>
      <c r="AV19" s="1095"/>
      <c r="AW19" s="1095"/>
      <c r="AX19" s="1095"/>
      <c r="AY19" s="1096"/>
      <c r="AZ19" s="226"/>
      <c r="BA19" s="226"/>
      <c r="BB19" s="226"/>
      <c r="BC19" s="226"/>
      <c r="BD19" s="226"/>
      <c r="BE19" s="227"/>
      <c r="BF19" s="227"/>
      <c r="BG19" s="227"/>
      <c r="BH19" s="227"/>
      <c r="BI19" s="227"/>
      <c r="BJ19" s="227"/>
      <c r="BK19" s="227"/>
      <c r="BL19" s="227"/>
      <c r="BM19" s="227"/>
      <c r="BN19" s="227"/>
      <c r="BO19" s="227"/>
      <c r="BP19" s="227"/>
      <c r="BQ19" s="232">
        <v>13</v>
      </c>
      <c r="BR19" s="233"/>
      <c r="BS19" s="1005"/>
      <c r="BT19" s="1006"/>
      <c r="BU19" s="1006"/>
      <c r="BV19" s="1006"/>
      <c r="BW19" s="1006"/>
      <c r="BX19" s="1006"/>
      <c r="BY19" s="1006"/>
      <c r="BZ19" s="1006"/>
      <c r="CA19" s="1006"/>
      <c r="CB19" s="1006"/>
      <c r="CC19" s="1006"/>
      <c r="CD19" s="1006"/>
      <c r="CE19" s="1006"/>
      <c r="CF19" s="1006"/>
      <c r="CG19" s="1027"/>
      <c r="CH19" s="1002"/>
      <c r="CI19" s="1003"/>
      <c r="CJ19" s="1003"/>
      <c r="CK19" s="1003"/>
      <c r="CL19" s="1004"/>
      <c r="CM19" s="1002"/>
      <c r="CN19" s="1003"/>
      <c r="CO19" s="1003"/>
      <c r="CP19" s="1003"/>
      <c r="CQ19" s="1004"/>
      <c r="CR19" s="1002"/>
      <c r="CS19" s="1003"/>
      <c r="CT19" s="1003"/>
      <c r="CU19" s="1003"/>
      <c r="CV19" s="1004"/>
      <c r="CW19" s="1002"/>
      <c r="CX19" s="1003"/>
      <c r="CY19" s="1003"/>
      <c r="CZ19" s="1003"/>
      <c r="DA19" s="1004"/>
      <c r="DB19" s="1002"/>
      <c r="DC19" s="1003"/>
      <c r="DD19" s="1003"/>
      <c r="DE19" s="1003"/>
      <c r="DF19" s="1004"/>
      <c r="DG19" s="1002"/>
      <c r="DH19" s="1003"/>
      <c r="DI19" s="1003"/>
      <c r="DJ19" s="1003"/>
      <c r="DK19" s="1004"/>
      <c r="DL19" s="1002"/>
      <c r="DM19" s="1003"/>
      <c r="DN19" s="1003"/>
      <c r="DO19" s="1003"/>
      <c r="DP19" s="1004"/>
      <c r="DQ19" s="1002"/>
      <c r="DR19" s="1003"/>
      <c r="DS19" s="1003"/>
      <c r="DT19" s="1003"/>
      <c r="DU19" s="1004"/>
      <c r="DV19" s="1005"/>
      <c r="DW19" s="1006"/>
      <c r="DX19" s="1006"/>
      <c r="DY19" s="1006"/>
      <c r="DZ19" s="1007"/>
      <c r="EA19" s="228"/>
    </row>
    <row r="20" spans="1:131" s="229" customFormat="1" ht="26.25" customHeight="1">
      <c r="A20" s="232">
        <v>14</v>
      </c>
      <c r="B20" s="1043"/>
      <c r="C20" s="1044"/>
      <c r="D20" s="1044"/>
      <c r="E20" s="1044"/>
      <c r="F20" s="1044"/>
      <c r="G20" s="1044"/>
      <c r="H20" s="1044"/>
      <c r="I20" s="1044"/>
      <c r="J20" s="1044"/>
      <c r="K20" s="1044"/>
      <c r="L20" s="1044"/>
      <c r="M20" s="1044"/>
      <c r="N20" s="1044"/>
      <c r="O20" s="1044"/>
      <c r="P20" s="1045"/>
      <c r="Q20" s="1051"/>
      <c r="R20" s="1052"/>
      <c r="S20" s="1052"/>
      <c r="T20" s="1052"/>
      <c r="U20" s="1052"/>
      <c r="V20" s="1052"/>
      <c r="W20" s="1052"/>
      <c r="X20" s="1052"/>
      <c r="Y20" s="1052"/>
      <c r="Z20" s="1052"/>
      <c r="AA20" s="1052"/>
      <c r="AB20" s="1052"/>
      <c r="AC20" s="1052"/>
      <c r="AD20" s="1052"/>
      <c r="AE20" s="1053"/>
      <c r="AF20" s="1048"/>
      <c r="AG20" s="1049"/>
      <c r="AH20" s="1049"/>
      <c r="AI20" s="1049"/>
      <c r="AJ20" s="1050"/>
      <c r="AK20" s="1093"/>
      <c r="AL20" s="1094"/>
      <c r="AM20" s="1094"/>
      <c r="AN20" s="1094"/>
      <c r="AO20" s="1094"/>
      <c r="AP20" s="1094"/>
      <c r="AQ20" s="1094"/>
      <c r="AR20" s="1094"/>
      <c r="AS20" s="1094"/>
      <c r="AT20" s="1094"/>
      <c r="AU20" s="1095"/>
      <c r="AV20" s="1095"/>
      <c r="AW20" s="1095"/>
      <c r="AX20" s="1095"/>
      <c r="AY20" s="1096"/>
      <c r="AZ20" s="226"/>
      <c r="BA20" s="226"/>
      <c r="BB20" s="226"/>
      <c r="BC20" s="226"/>
      <c r="BD20" s="226"/>
      <c r="BE20" s="227"/>
      <c r="BF20" s="227"/>
      <c r="BG20" s="227"/>
      <c r="BH20" s="227"/>
      <c r="BI20" s="227"/>
      <c r="BJ20" s="227"/>
      <c r="BK20" s="227"/>
      <c r="BL20" s="227"/>
      <c r="BM20" s="227"/>
      <c r="BN20" s="227"/>
      <c r="BO20" s="227"/>
      <c r="BP20" s="227"/>
      <c r="BQ20" s="232">
        <v>14</v>
      </c>
      <c r="BR20" s="233"/>
      <c r="BS20" s="1005"/>
      <c r="BT20" s="1006"/>
      <c r="BU20" s="1006"/>
      <c r="BV20" s="1006"/>
      <c r="BW20" s="1006"/>
      <c r="BX20" s="1006"/>
      <c r="BY20" s="1006"/>
      <c r="BZ20" s="1006"/>
      <c r="CA20" s="1006"/>
      <c r="CB20" s="1006"/>
      <c r="CC20" s="1006"/>
      <c r="CD20" s="1006"/>
      <c r="CE20" s="1006"/>
      <c r="CF20" s="1006"/>
      <c r="CG20" s="1027"/>
      <c r="CH20" s="1002"/>
      <c r="CI20" s="1003"/>
      <c r="CJ20" s="1003"/>
      <c r="CK20" s="1003"/>
      <c r="CL20" s="1004"/>
      <c r="CM20" s="1002"/>
      <c r="CN20" s="1003"/>
      <c r="CO20" s="1003"/>
      <c r="CP20" s="1003"/>
      <c r="CQ20" s="1004"/>
      <c r="CR20" s="1002"/>
      <c r="CS20" s="1003"/>
      <c r="CT20" s="1003"/>
      <c r="CU20" s="1003"/>
      <c r="CV20" s="1004"/>
      <c r="CW20" s="1002"/>
      <c r="CX20" s="1003"/>
      <c r="CY20" s="1003"/>
      <c r="CZ20" s="1003"/>
      <c r="DA20" s="1004"/>
      <c r="DB20" s="1002"/>
      <c r="DC20" s="1003"/>
      <c r="DD20" s="1003"/>
      <c r="DE20" s="1003"/>
      <c r="DF20" s="1004"/>
      <c r="DG20" s="1002"/>
      <c r="DH20" s="1003"/>
      <c r="DI20" s="1003"/>
      <c r="DJ20" s="1003"/>
      <c r="DK20" s="1004"/>
      <c r="DL20" s="1002"/>
      <c r="DM20" s="1003"/>
      <c r="DN20" s="1003"/>
      <c r="DO20" s="1003"/>
      <c r="DP20" s="1004"/>
      <c r="DQ20" s="1002"/>
      <c r="DR20" s="1003"/>
      <c r="DS20" s="1003"/>
      <c r="DT20" s="1003"/>
      <c r="DU20" s="1004"/>
      <c r="DV20" s="1005"/>
      <c r="DW20" s="1006"/>
      <c r="DX20" s="1006"/>
      <c r="DY20" s="1006"/>
      <c r="DZ20" s="1007"/>
      <c r="EA20" s="228"/>
    </row>
    <row r="21" spans="1:131" s="229" customFormat="1" ht="26.25" customHeight="1" thickBot="1">
      <c r="A21" s="232">
        <v>15</v>
      </c>
      <c r="B21" s="1043"/>
      <c r="C21" s="1044"/>
      <c r="D21" s="1044"/>
      <c r="E21" s="1044"/>
      <c r="F21" s="1044"/>
      <c r="G21" s="1044"/>
      <c r="H21" s="1044"/>
      <c r="I21" s="1044"/>
      <c r="J21" s="1044"/>
      <c r="K21" s="1044"/>
      <c r="L21" s="1044"/>
      <c r="M21" s="1044"/>
      <c r="N21" s="1044"/>
      <c r="O21" s="1044"/>
      <c r="P21" s="1045"/>
      <c r="Q21" s="1051"/>
      <c r="R21" s="1052"/>
      <c r="S21" s="1052"/>
      <c r="T21" s="1052"/>
      <c r="U21" s="1052"/>
      <c r="V21" s="1052"/>
      <c r="W21" s="1052"/>
      <c r="X21" s="1052"/>
      <c r="Y21" s="1052"/>
      <c r="Z21" s="1052"/>
      <c r="AA21" s="1052"/>
      <c r="AB21" s="1052"/>
      <c r="AC21" s="1052"/>
      <c r="AD21" s="1052"/>
      <c r="AE21" s="1053"/>
      <c r="AF21" s="1048"/>
      <c r="AG21" s="1049"/>
      <c r="AH21" s="1049"/>
      <c r="AI21" s="1049"/>
      <c r="AJ21" s="1050"/>
      <c r="AK21" s="1093"/>
      <c r="AL21" s="1094"/>
      <c r="AM21" s="1094"/>
      <c r="AN21" s="1094"/>
      <c r="AO21" s="1094"/>
      <c r="AP21" s="1094"/>
      <c r="AQ21" s="1094"/>
      <c r="AR21" s="1094"/>
      <c r="AS21" s="1094"/>
      <c r="AT21" s="1094"/>
      <c r="AU21" s="1095"/>
      <c r="AV21" s="1095"/>
      <c r="AW21" s="1095"/>
      <c r="AX21" s="1095"/>
      <c r="AY21" s="1096"/>
      <c r="AZ21" s="226"/>
      <c r="BA21" s="226"/>
      <c r="BB21" s="226"/>
      <c r="BC21" s="226"/>
      <c r="BD21" s="226"/>
      <c r="BE21" s="227"/>
      <c r="BF21" s="227"/>
      <c r="BG21" s="227"/>
      <c r="BH21" s="227"/>
      <c r="BI21" s="227"/>
      <c r="BJ21" s="227"/>
      <c r="BK21" s="227"/>
      <c r="BL21" s="227"/>
      <c r="BM21" s="227"/>
      <c r="BN21" s="227"/>
      <c r="BO21" s="227"/>
      <c r="BP21" s="227"/>
      <c r="BQ21" s="232">
        <v>15</v>
      </c>
      <c r="BR21" s="233"/>
      <c r="BS21" s="1005"/>
      <c r="BT21" s="1006"/>
      <c r="BU21" s="1006"/>
      <c r="BV21" s="1006"/>
      <c r="BW21" s="1006"/>
      <c r="BX21" s="1006"/>
      <c r="BY21" s="1006"/>
      <c r="BZ21" s="1006"/>
      <c r="CA21" s="1006"/>
      <c r="CB21" s="1006"/>
      <c r="CC21" s="1006"/>
      <c r="CD21" s="1006"/>
      <c r="CE21" s="1006"/>
      <c r="CF21" s="1006"/>
      <c r="CG21" s="1027"/>
      <c r="CH21" s="1002"/>
      <c r="CI21" s="1003"/>
      <c r="CJ21" s="1003"/>
      <c r="CK21" s="1003"/>
      <c r="CL21" s="1004"/>
      <c r="CM21" s="1002"/>
      <c r="CN21" s="1003"/>
      <c r="CO21" s="1003"/>
      <c r="CP21" s="1003"/>
      <c r="CQ21" s="1004"/>
      <c r="CR21" s="1002"/>
      <c r="CS21" s="1003"/>
      <c r="CT21" s="1003"/>
      <c r="CU21" s="1003"/>
      <c r="CV21" s="1004"/>
      <c r="CW21" s="1002"/>
      <c r="CX21" s="1003"/>
      <c r="CY21" s="1003"/>
      <c r="CZ21" s="1003"/>
      <c r="DA21" s="1004"/>
      <c r="DB21" s="1002"/>
      <c r="DC21" s="1003"/>
      <c r="DD21" s="1003"/>
      <c r="DE21" s="1003"/>
      <c r="DF21" s="1004"/>
      <c r="DG21" s="1002"/>
      <c r="DH21" s="1003"/>
      <c r="DI21" s="1003"/>
      <c r="DJ21" s="1003"/>
      <c r="DK21" s="1004"/>
      <c r="DL21" s="1002"/>
      <c r="DM21" s="1003"/>
      <c r="DN21" s="1003"/>
      <c r="DO21" s="1003"/>
      <c r="DP21" s="1004"/>
      <c r="DQ21" s="1002"/>
      <c r="DR21" s="1003"/>
      <c r="DS21" s="1003"/>
      <c r="DT21" s="1003"/>
      <c r="DU21" s="1004"/>
      <c r="DV21" s="1005"/>
      <c r="DW21" s="1006"/>
      <c r="DX21" s="1006"/>
      <c r="DY21" s="1006"/>
      <c r="DZ21" s="1007"/>
      <c r="EA21" s="228"/>
    </row>
    <row r="22" spans="1:131" s="229" customFormat="1" ht="26.25" customHeight="1">
      <c r="A22" s="232">
        <v>16</v>
      </c>
      <c r="B22" s="1043"/>
      <c r="C22" s="1044"/>
      <c r="D22" s="1044"/>
      <c r="E22" s="1044"/>
      <c r="F22" s="1044"/>
      <c r="G22" s="1044"/>
      <c r="H22" s="1044"/>
      <c r="I22" s="1044"/>
      <c r="J22" s="1044"/>
      <c r="K22" s="1044"/>
      <c r="L22" s="1044"/>
      <c r="M22" s="1044"/>
      <c r="N22" s="1044"/>
      <c r="O22" s="1044"/>
      <c r="P22" s="1045"/>
      <c r="Q22" s="1086"/>
      <c r="R22" s="1087"/>
      <c r="S22" s="1087"/>
      <c r="T22" s="1087"/>
      <c r="U22" s="1087"/>
      <c r="V22" s="1087"/>
      <c r="W22" s="1087"/>
      <c r="X22" s="1087"/>
      <c r="Y22" s="1087"/>
      <c r="Z22" s="1087"/>
      <c r="AA22" s="1087"/>
      <c r="AB22" s="1087"/>
      <c r="AC22" s="1087"/>
      <c r="AD22" s="1087"/>
      <c r="AE22" s="1088"/>
      <c r="AF22" s="1048"/>
      <c r="AG22" s="1049"/>
      <c r="AH22" s="1049"/>
      <c r="AI22" s="1049"/>
      <c r="AJ22" s="1050"/>
      <c r="AK22" s="1089"/>
      <c r="AL22" s="1090"/>
      <c r="AM22" s="1090"/>
      <c r="AN22" s="1090"/>
      <c r="AO22" s="1090"/>
      <c r="AP22" s="1090"/>
      <c r="AQ22" s="1090"/>
      <c r="AR22" s="1090"/>
      <c r="AS22" s="1090"/>
      <c r="AT22" s="1090"/>
      <c r="AU22" s="1091"/>
      <c r="AV22" s="1091"/>
      <c r="AW22" s="1091"/>
      <c r="AX22" s="1091"/>
      <c r="AY22" s="1092"/>
      <c r="AZ22" s="1041" t="s">
        <v>389</v>
      </c>
      <c r="BA22" s="1041"/>
      <c r="BB22" s="1041"/>
      <c r="BC22" s="1041"/>
      <c r="BD22" s="1042"/>
      <c r="BE22" s="227"/>
      <c r="BF22" s="227"/>
      <c r="BG22" s="227"/>
      <c r="BH22" s="227"/>
      <c r="BI22" s="227"/>
      <c r="BJ22" s="227"/>
      <c r="BK22" s="227"/>
      <c r="BL22" s="227"/>
      <c r="BM22" s="227"/>
      <c r="BN22" s="227"/>
      <c r="BO22" s="227"/>
      <c r="BP22" s="227"/>
      <c r="BQ22" s="232">
        <v>16</v>
      </c>
      <c r="BR22" s="233"/>
      <c r="BS22" s="1005"/>
      <c r="BT22" s="1006"/>
      <c r="BU22" s="1006"/>
      <c r="BV22" s="1006"/>
      <c r="BW22" s="1006"/>
      <c r="BX22" s="1006"/>
      <c r="BY22" s="1006"/>
      <c r="BZ22" s="1006"/>
      <c r="CA22" s="1006"/>
      <c r="CB22" s="1006"/>
      <c r="CC22" s="1006"/>
      <c r="CD22" s="1006"/>
      <c r="CE22" s="1006"/>
      <c r="CF22" s="1006"/>
      <c r="CG22" s="1027"/>
      <c r="CH22" s="1002"/>
      <c r="CI22" s="1003"/>
      <c r="CJ22" s="1003"/>
      <c r="CK22" s="1003"/>
      <c r="CL22" s="1004"/>
      <c r="CM22" s="1002"/>
      <c r="CN22" s="1003"/>
      <c r="CO22" s="1003"/>
      <c r="CP22" s="1003"/>
      <c r="CQ22" s="1004"/>
      <c r="CR22" s="1002"/>
      <c r="CS22" s="1003"/>
      <c r="CT22" s="1003"/>
      <c r="CU22" s="1003"/>
      <c r="CV22" s="1004"/>
      <c r="CW22" s="1002"/>
      <c r="CX22" s="1003"/>
      <c r="CY22" s="1003"/>
      <c r="CZ22" s="1003"/>
      <c r="DA22" s="1004"/>
      <c r="DB22" s="1002"/>
      <c r="DC22" s="1003"/>
      <c r="DD22" s="1003"/>
      <c r="DE22" s="1003"/>
      <c r="DF22" s="1004"/>
      <c r="DG22" s="1002"/>
      <c r="DH22" s="1003"/>
      <c r="DI22" s="1003"/>
      <c r="DJ22" s="1003"/>
      <c r="DK22" s="1004"/>
      <c r="DL22" s="1002"/>
      <c r="DM22" s="1003"/>
      <c r="DN22" s="1003"/>
      <c r="DO22" s="1003"/>
      <c r="DP22" s="1004"/>
      <c r="DQ22" s="1002"/>
      <c r="DR22" s="1003"/>
      <c r="DS22" s="1003"/>
      <c r="DT22" s="1003"/>
      <c r="DU22" s="1004"/>
      <c r="DV22" s="1005"/>
      <c r="DW22" s="1006"/>
      <c r="DX22" s="1006"/>
      <c r="DY22" s="1006"/>
      <c r="DZ22" s="1007"/>
      <c r="EA22" s="228"/>
    </row>
    <row r="23" spans="1:131" s="229" customFormat="1" ht="26.25" customHeight="1" thickBot="1">
      <c r="A23" s="234" t="s">
        <v>390</v>
      </c>
      <c r="B23" s="950" t="s">
        <v>391</v>
      </c>
      <c r="C23" s="951"/>
      <c r="D23" s="951"/>
      <c r="E23" s="951"/>
      <c r="F23" s="951"/>
      <c r="G23" s="951"/>
      <c r="H23" s="951"/>
      <c r="I23" s="951"/>
      <c r="J23" s="951"/>
      <c r="K23" s="951"/>
      <c r="L23" s="951"/>
      <c r="M23" s="951"/>
      <c r="N23" s="951"/>
      <c r="O23" s="951"/>
      <c r="P23" s="961"/>
      <c r="Q23" s="1080"/>
      <c r="R23" s="1074"/>
      <c r="S23" s="1074"/>
      <c r="T23" s="1074"/>
      <c r="U23" s="1074"/>
      <c r="V23" s="1074"/>
      <c r="W23" s="1074"/>
      <c r="X23" s="1074"/>
      <c r="Y23" s="1074"/>
      <c r="Z23" s="1074"/>
      <c r="AA23" s="1074"/>
      <c r="AB23" s="1074"/>
      <c r="AC23" s="1074"/>
      <c r="AD23" s="1074"/>
      <c r="AE23" s="1081"/>
      <c r="AF23" s="1082">
        <v>467</v>
      </c>
      <c r="AG23" s="1074"/>
      <c r="AH23" s="1074"/>
      <c r="AI23" s="1074"/>
      <c r="AJ23" s="1083"/>
      <c r="AK23" s="1084"/>
      <c r="AL23" s="1085"/>
      <c r="AM23" s="1085"/>
      <c r="AN23" s="1085"/>
      <c r="AO23" s="1085"/>
      <c r="AP23" s="1074"/>
      <c r="AQ23" s="1074"/>
      <c r="AR23" s="1074"/>
      <c r="AS23" s="1074"/>
      <c r="AT23" s="1074"/>
      <c r="AU23" s="1075"/>
      <c r="AV23" s="1075"/>
      <c r="AW23" s="1075"/>
      <c r="AX23" s="1075"/>
      <c r="AY23" s="1076"/>
      <c r="AZ23" s="1077" t="s">
        <v>129</v>
      </c>
      <c r="BA23" s="1078"/>
      <c r="BB23" s="1078"/>
      <c r="BC23" s="1078"/>
      <c r="BD23" s="1079"/>
      <c r="BE23" s="227"/>
      <c r="BF23" s="227"/>
      <c r="BG23" s="227"/>
      <c r="BH23" s="227"/>
      <c r="BI23" s="227"/>
      <c r="BJ23" s="227"/>
      <c r="BK23" s="227"/>
      <c r="BL23" s="227"/>
      <c r="BM23" s="227"/>
      <c r="BN23" s="227"/>
      <c r="BO23" s="227"/>
      <c r="BP23" s="227"/>
      <c r="BQ23" s="232">
        <v>17</v>
      </c>
      <c r="BR23" s="233"/>
      <c r="BS23" s="1005"/>
      <c r="BT23" s="1006"/>
      <c r="BU23" s="1006"/>
      <c r="BV23" s="1006"/>
      <c r="BW23" s="1006"/>
      <c r="BX23" s="1006"/>
      <c r="BY23" s="1006"/>
      <c r="BZ23" s="1006"/>
      <c r="CA23" s="1006"/>
      <c r="CB23" s="1006"/>
      <c r="CC23" s="1006"/>
      <c r="CD23" s="1006"/>
      <c r="CE23" s="1006"/>
      <c r="CF23" s="1006"/>
      <c r="CG23" s="1027"/>
      <c r="CH23" s="1002"/>
      <c r="CI23" s="1003"/>
      <c r="CJ23" s="1003"/>
      <c r="CK23" s="1003"/>
      <c r="CL23" s="1004"/>
      <c r="CM23" s="1002"/>
      <c r="CN23" s="1003"/>
      <c r="CO23" s="1003"/>
      <c r="CP23" s="1003"/>
      <c r="CQ23" s="1004"/>
      <c r="CR23" s="1002"/>
      <c r="CS23" s="1003"/>
      <c r="CT23" s="1003"/>
      <c r="CU23" s="1003"/>
      <c r="CV23" s="1004"/>
      <c r="CW23" s="1002"/>
      <c r="CX23" s="1003"/>
      <c r="CY23" s="1003"/>
      <c r="CZ23" s="1003"/>
      <c r="DA23" s="1004"/>
      <c r="DB23" s="1002"/>
      <c r="DC23" s="1003"/>
      <c r="DD23" s="1003"/>
      <c r="DE23" s="1003"/>
      <c r="DF23" s="1004"/>
      <c r="DG23" s="1002"/>
      <c r="DH23" s="1003"/>
      <c r="DI23" s="1003"/>
      <c r="DJ23" s="1003"/>
      <c r="DK23" s="1004"/>
      <c r="DL23" s="1002"/>
      <c r="DM23" s="1003"/>
      <c r="DN23" s="1003"/>
      <c r="DO23" s="1003"/>
      <c r="DP23" s="1004"/>
      <c r="DQ23" s="1002"/>
      <c r="DR23" s="1003"/>
      <c r="DS23" s="1003"/>
      <c r="DT23" s="1003"/>
      <c r="DU23" s="1004"/>
      <c r="DV23" s="1005"/>
      <c r="DW23" s="1006"/>
      <c r="DX23" s="1006"/>
      <c r="DY23" s="1006"/>
      <c r="DZ23" s="1007"/>
      <c r="EA23" s="228"/>
    </row>
    <row r="24" spans="1:131" s="229" customFormat="1" ht="26.25" customHeight="1">
      <c r="A24" s="1073" t="s">
        <v>392</v>
      </c>
      <c r="B24" s="1073"/>
      <c r="C24" s="1073"/>
      <c r="D24" s="1073"/>
      <c r="E24" s="1073"/>
      <c r="F24" s="1073"/>
      <c r="G24" s="1073"/>
      <c r="H24" s="1073"/>
      <c r="I24" s="1073"/>
      <c r="J24" s="1073"/>
      <c r="K24" s="1073"/>
      <c r="L24" s="1073"/>
      <c r="M24" s="1073"/>
      <c r="N24" s="1073"/>
      <c r="O24" s="1073"/>
      <c r="P24" s="1073"/>
      <c r="Q24" s="1073"/>
      <c r="R24" s="1073"/>
      <c r="S24" s="1073"/>
      <c r="T24" s="1073"/>
      <c r="U24" s="1073"/>
      <c r="V24" s="1073"/>
      <c r="W24" s="1073"/>
      <c r="X24" s="1073"/>
      <c r="Y24" s="1073"/>
      <c r="Z24" s="1073"/>
      <c r="AA24" s="1073"/>
      <c r="AB24" s="1073"/>
      <c r="AC24" s="1073"/>
      <c r="AD24" s="1073"/>
      <c r="AE24" s="1073"/>
      <c r="AF24" s="1073"/>
      <c r="AG24" s="1073"/>
      <c r="AH24" s="1073"/>
      <c r="AI24" s="1073"/>
      <c r="AJ24" s="1073"/>
      <c r="AK24" s="1073"/>
      <c r="AL24" s="1073"/>
      <c r="AM24" s="1073"/>
      <c r="AN24" s="1073"/>
      <c r="AO24" s="1073"/>
      <c r="AP24" s="1073"/>
      <c r="AQ24" s="1073"/>
      <c r="AR24" s="1073"/>
      <c r="AS24" s="1073"/>
      <c r="AT24" s="1073"/>
      <c r="AU24" s="1073"/>
      <c r="AV24" s="1073"/>
      <c r="AW24" s="1073"/>
      <c r="AX24" s="1073"/>
      <c r="AY24" s="1073"/>
      <c r="AZ24" s="226"/>
      <c r="BA24" s="226"/>
      <c r="BB24" s="226"/>
      <c r="BC24" s="226"/>
      <c r="BD24" s="226"/>
      <c r="BE24" s="227"/>
      <c r="BF24" s="227"/>
      <c r="BG24" s="227"/>
      <c r="BH24" s="227"/>
      <c r="BI24" s="227"/>
      <c r="BJ24" s="227"/>
      <c r="BK24" s="227"/>
      <c r="BL24" s="227"/>
      <c r="BM24" s="227"/>
      <c r="BN24" s="227"/>
      <c r="BO24" s="227"/>
      <c r="BP24" s="227"/>
      <c r="BQ24" s="232">
        <v>18</v>
      </c>
      <c r="BR24" s="233"/>
      <c r="BS24" s="1005"/>
      <c r="BT24" s="1006"/>
      <c r="BU24" s="1006"/>
      <c r="BV24" s="1006"/>
      <c r="BW24" s="1006"/>
      <c r="BX24" s="1006"/>
      <c r="BY24" s="1006"/>
      <c r="BZ24" s="1006"/>
      <c r="CA24" s="1006"/>
      <c r="CB24" s="1006"/>
      <c r="CC24" s="1006"/>
      <c r="CD24" s="1006"/>
      <c r="CE24" s="1006"/>
      <c r="CF24" s="1006"/>
      <c r="CG24" s="1027"/>
      <c r="CH24" s="1002"/>
      <c r="CI24" s="1003"/>
      <c r="CJ24" s="1003"/>
      <c r="CK24" s="1003"/>
      <c r="CL24" s="1004"/>
      <c r="CM24" s="1002"/>
      <c r="CN24" s="1003"/>
      <c r="CO24" s="1003"/>
      <c r="CP24" s="1003"/>
      <c r="CQ24" s="1004"/>
      <c r="CR24" s="1002"/>
      <c r="CS24" s="1003"/>
      <c r="CT24" s="1003"/>
      <c r="CU24" s="1003"/>
      <c r="CV24" s="1004"/>
      <c r="CW24" s="1002"/>
      <c r="CX24" s="1003"/>
      <c r="CY24" s="1003"/>
      <c r="CZ24" s="1003"/>
      <c r="DA24" s="1004"/>
      <c r="DB24" s="1002"/>
      <c r="DC24" s="1003"/>
      <c r="DD24" s="1003"/>
      <c r="DE24" s="1003"/>
      <c r="DF24" s="1004"/>
      <c r="DG24" s="1002"/>
      <c r="DH24" s="1003"/>
      <c r="DI24" s="1003"/>
      <c r="DJ24" s="1003"/>
      <c r="DK24" s="1004"/>
      <c r="DL24" s="1002"/>
      <c r="DM24" s="1003"/>
      <c r="DN24" s="1003"/>
      <c r="DO24" s="1003"/>
      <c r="DP24" s="1004"/>
      <c r="DQ24" s="1002"/>
      <c r="DR24" s="1003"/>
      <c r="DS24" s="1003"/>
      <c r="DT24" s="1003"/>
      <c r="DU24" s="1004"/>
      <c r="DV24" s="1005"/>
      <c r="DW24" s="1006"/>
      <c r="DX24" s="1006"/>
      <c r="DY24" s="1006"/>
      <c r="DZ24" s="1007"/>
      <c r="EA24" s="228"/>
    </row>
    <row r="25" spans="1:131" ht="26.25" customHeight="1" thickBot="1">
      <c r="A25" s="1072" t="s">
        <v>393</v>
      </c>
      <c r="B25" s="1072"/>
      <c r="C25" s="1072"/>
      <c r="D25" s="1072"/>
      <c r="E25" s="1072"/>
      <c r="F25" s="1072"/>
      <c r="G25" s="1072"/>
      <c r="H25" s="1072"/>
      <c r="I25" s="1072"/>
      <c r="J25" s="1072"/>
      <c r="K25" s="1072"/>
      <c r="L25" s="1072"/>
      <c r="M25" s="1072"/>
      <c r="N25" s="1072"/>
      <c r="O25" s="1072"/>
      <c r="P25" s="1072"/>
      <c r="Q25" s="1072"/>
      <c r="R25" s="1072"/>
      <c r="S25" s="1072"/>
      <c r="T25" s="1072"/>
      <c r="U25" s="1072"/>
      <c r="V25" s="1072"/>
      <c r="W25" s="1072"/>
      <c r="X25" s="1072"/>
      <c r="Y25" s="1072"/>
      <c r="Z25" s="1072"/>
      <c r="AA25" s="1072"/>
      <c r="AB25" s="1072"/>
      <c r="AC25" s="1072"/>
      <c r="AD25" s="1072"/>
      <c r="AE25" s="1072"/>
      <c r="AF25" s="1072"/>
      <c r="AG25" s="1072"/>
      <c r="AH25" s="1072"/>
      <c r="AI25" s="1072"/>
      <c r="AJ25" s="1072"/>
      <c r="AK25" s="1072"/>
      <c r="AL25" s="1072"/>
      <c r="AM25" s="1072"/>
      <c r="AN25" s="1072"/>
      <c r="AO25" s="1072"/>
      <c r="AP25" s="1072"/>
      <c r="AQ25" s="1072"/>
      <c r="AR25" s="1072"/>
      <c r="AS25" s="1072"/>
      <c r="AT25" s="1072"/>
      <c r="AU25" s="1072"/>
      <c r="AV25" s="1072"/>
      <c r="AW25" s="1072"/>
      <c r="AX25" s="1072"/>
      <c r="AY25" s="1072"/>
      <c r="AZ25" s="1072"/>
      <c r="BA25" s="1072"/>
      <c r="BB25" s="1072"/>
      <c r="BC25" s="1072"/>
      <c r="BD25" s="1072"/>
      <c r="BE25" s="1072"/>
      <c r="BF25" s="1072"/>
      <c r="BG25" s="1072"/>
      <c r="BH25" s="1072"/>
      <c r="BI25" s="1072"/>
      <c r="BJ25" s="226"/>
      <c r="BK25" s="226"/>
      <c r="BL25" s="226"/>
      <c r="BM25" s="226"/>
      <c r="BN25" s="226"/>
      <c r="BO25" s="235"/>
      <c r="BP25" s="235"/>
      <c r="BQ25" s="232">
        <v>19</v>
      </c>
      <c r="BR25" s="233"/>
      <c r="BS25" s="1005"/>
      <c r="BT25" s="1006"/>
      <c r="BU25" s="1006"/>
      <c r="BV25" s="1006"/>
      <c r="BW25" s="1006"/>
      <c r="BX25" s="1006"/>
      <c r="BY25" s="1006"/>
      <c r="BZ25" s="1006"/>
      <c r="CA25" s="1006"/>
      <c r="CB25" s="1006"/>
      <c r="CC25" s="1006"/>
      <c r="CD25" s="1006"/>
      <c r="CE25" s="1006"/>
      <c r="CF25" s="1006"/>
      <c r="CG25" s="1027"/>
      <c r="CH25" s="1002"/>
      <c r="CI25" s="1003"/>
      <c r="CJ25" s="1003"/>
      <c r="CK25" s="1003"/>
      <c r="CL25" s="1004"/>
      <c r="CM25" s="1002"/>
      <c r="CN25" s="1003"/>
      <c r="CO25" s="1003"/>
      <c r="CP25" s="1003"/>
      <c r="CQ25" s="1004"/>
      <c r="CR25" s="1002"/>
      <c r="CS25" s="1003"/>
      <c r="CT25" s="1003"/>
      <c r="CU25" s="1003"/>
      <c r="CV25" s="1004"/>
      <c r="CW25" s="1002"/>
      <c r="CX25" s="1003"/>
      <c r="CY25" s="1003"/>
      <c r="CZ25" s="1003"/>
      <c r="DA25" s="1004"/>
      <c r="DB25" s="1002"/>
      <c r="DC25" s="1003"/>
      <c r="DD25" s="1003"/>
      <c r="DE25" s="1003"/>
      <c r="DF25" s="1004"/>
      <c r="DG25" s="1002"/>
      <c r="DH25" s="1003"/>
      <c r="DI25" s="1003"/>
      <c r="DJ25" s="1003"/>
      <c r="DK25" s="1004"/>
      <c r="DL25" s="1002"/>
      <c r="DM25" s="1003"/>
      <c r="DN25" s="1003"/>
      <c r="DO25" s="1003"/>
      <c r="DP25" s="1004"/>
      <c r="DQ25" s="1002"/>
      <c r="DR25" s="1003"/>
      <c r="DS25" s="1003"/>
      <c r="DT25" s="1003"/>
      <c r="DU25" s="1004"/>
      <c r="DV25" s="1005"/>
      <c r="DW25" s="1006"/>
      <c r="DX25" s="1006"/>
      <c r="DY25" s="1006"/>
      <c r="DZ25" s="1007"/>
      <c r="EA25" s="224"/>
    </row>
    <row r="26" spans="1:131" ht="26.25" customHeight="1">
      <c r="A26" s="1008" t="s">
        <v>371</v>
      </c>
      <c r="B26" s="1009"/>
      <c r="C26" s="1009"/>
      <c r="D26" s="1009"/>
      <c r="E26" s="1009"/>
      <c r="F26" s="1009"/>
      <c r="G26" s="1009"/>
      <c r="H26" s="1009"/>
      <c r="I26" s="1009"/>
      <c r="J26" s="1009"/>
      <c r="K26" s="1009"/>
      <c r="L26" s="1009"/>
      <c r="M26" s="1009"/>
      <c r="N26" s="1009"/>
      <c r="O26" s="1009"/>
      <c r="P26" s="1010"/>
      <c r="Q26" s="1014" t="s">
        <v>394</v>
      </c>
      <c r="R26" s="1015"/>
      <c r="S26" s="1015"/>
      <c r="T26" s="1015"/>
      <c r="U26" s="1016"/>
      <c r="V26" s="1014" t="s">
        <v>395</v>
      </c>
      <c r="W26" s="1015"/>
      <c r="X26" s="1015"/>
      <c r="Y26" s="1015"/>
      <c r="Z26" s="1016"/>
      <c r="AA26" s="1014" t="s">
        <v>396</v>
      </c>
      <c r="AB26" s="1015"/>
      <c r="AC26" s="1015"/>
      <c r="AD26" s="1015"/>
      <c r="AE26" s="1015"/>
      <c r="AF26" s="1068" t="s">
        <v>397</v>
      </c>
      <c r="AG26" s="1021"/>
      <c r="AH26" s="1021"/>
      <c r="AI26" s="1021"/>
      <c r="AJ26" s="1069"/>
      <c r="AK26" s="1015" t="s">
        <v>398</v>
      </c>
      <c r="AL26" s="1015"/>
      <c r="AM26" s="1015"/>
      <c r="AN26" s="1015"/>
      <c r="AO26" s="1016"/>
      <c r="AP26" s="1014" t="s">
        <v>399</v>
      </c>
      <c r="AQ26" s="1015"/>
      <c r="AR26" s="1015"/>
      <c r="AS26" s="1015"/>
      <c r="AT26" s="1016"/>
      <c r="AU26" s="1014" t="s">
        <v>400</v>
      </c>
      <c r="AV26" s="1015"/>
      <c r="AW26" s="1015"/>
      <c r="AX26" s="1015"/>
      <c r="AY26" s="1016"/>
      <c r="AZ26" s="1014" t="s">
        <v>401</v>
      </c>
      <c r="BA26" s="1015"/>
      <c r="BB26" s="1015"/>
      <c r="BC26" s="1015"/>
      <c r="BD26" s="1016"/>
      <c r="BE26" s="1014" t="s">
        <v>378</v>
      </c>
      <c r="BF26" s="1015"/>
      <c r="BG26" s="1015"/>
      <c r="BH26" s="1015"/>
      <c r="BI26" s="1028"/>
      <c r="BJ26" s="226"/>
      <c r="BK26" s="226"/>
      <c r="BL26" s="226"/>
      <c r="BM26" s="226"/>
      <c r="BN26" s="226"/>
      <c r="BO26" s="235"/>
      <c r="BP26" s="235"/>
      <c r="BQ26" s="232">
        <v>20</v>
      </c>
      <c r="BR26" s="233"/>
      <c r="BS26" s="1005"/>
      <c r="BT26" s="1006"/>
      <c r="BU26" s="1006"/>
      <c r="BV26" s="1006"/>
      <c r="BW26" s="1006"/>
      <c r="BX26" s="1006"/>
      <c r="BY26" s="1006"/>
      <c r="BZ26" s="1006"/>
      <c r="CA26" s="1006"/>
      <c r="CB26" s="1006"/>
      <c r="CC26" s="1006"/>
      <c r="CD26" s="1006"/>
      <c r="CE26" s="1006"/>
      <c r="CF26" s="1006"/>
      <c r="CG26" s="1027"/>
      <c r="CH26" s="1002"/>
      <c r="CI26" s="1003"/>
      <c r="CJ26" s="1003"/>
      <c r="CK26" s="1003"/>
      <c r="CL26" s="1004"/>
      <c r="CM26" s="1002"/>
      <c r="CN26" s="1003"/>
      <c r="CO26" s="1003"/>
      <c r="CP26" s="1003"/>
      <c r="CQ26" s="1004"/>
      <c r="CR26" s="1002"/>
      <c r="CS26" s="1003"/>
      <c r="CT26" s="1003"/>
      <c r="CU26" s="1003"/>
      <c r="CV26" s="1004"/>
      <c r="CW26" s="1002"/>
      <c r="CX26" s="1003"/>
      <c r="CY26" s="1003"/>
      <c r="CZ26" s="1003"/>
      <c r="DA26" s="1004"/>
      <c r="DB26" s="1002"/>
      <c r="DC26" s="1003"/>
      <c r="DD26" s="1003"/>
      <c r="DE26" s="1003"/>
      <c r="DF26" s="1004"/>
      <c r="DG26" s="1002"/>
      <c r="DH26" s="1003"/>
      <c r="DI26" s="1003"/>
      <c r="DJ26" s="1003"/>
      <c r="DK26" s="1004"/>
      <c r="DL26" s="1002"/>
      <c r="DM26" s="1003"/>
      <c r="DN26" s="1003"/>
      <c r="DO26" s="1003"/>
      <c r="DP26" s="1004"/>
      <c r="DQ26" s="1002"/>
      <c r="DR26" s="1003"/>
      <c r="DS26" s="1003"/>
      <c r="DT26" s="1003"/>
      <c r="DU26" s="1004"/>
      <c r="DV26" s="1005"/>
      <c r="DW26" s="1006"/>
      <c r="DX26" s="1006"/>
      <c r="DY26" s="1006"/>
      <c r="DZ26" s="1007"/>
      <c r="EA26" s="224"/>
    </row>
    <row r="27" spans="1:131" ht="26.25" customHeight="1" thickBot="1">
      <c r="A27" s="1011"/>
      <c r="B27" s="1012"/>
      <c r="C27" s="1012"/>
      <c r="D27" s="1012"/>
      <c r="E27" s="1012"/>
      <c r="F27" s="1012"/>
      <c r="G27" s="1012"/>
      <c r="H27" s="1012"/>
      <c r="I27" s="1012"/>
      <c r="J27" s="1012"/>
      <c r="K27" s="1012"/>
      <c r="L27" s="1012"/>
      <c r="M27" s="1012"/>
      <c r="N27" s="1012"/>
      <c r="O27" s="1012"/>
      <c r="P27" s="1013"/>
      <c r="Q27" s="1017"/>
      <c r="R27" s="1018"/>
      <c r="S27" s="1018"/>
      <c r="T27" s="1018"/>
      <c r="U27" s="1019"/>
      <c r="V27" s="1017"/>
      <c r="W27" s="1018"/>
      <c r="X27" s="1018"/>
      <c r="Y27" s="1018"/>
      <c r="Z27" s="1019"/>
      <c r="AA27" s="1017"/>
      <c r="AB27" s="1018"/>
      <c r="AC27" s="1018"/>
      <c r="AD27" s="1018"/>
      <c r="AE27" s="1018"/>
      <c r="AF27" s="1070"/>
      <c r="AG27" s="1024"/>
      <c r="AH27" s="1024"/>
      <c r="AI27" s="1024"/>
      <c r="AJ27" s="1071"/>
      <c r="AK27" s="1018"/>
      <c r="AL27" s="1018"/>
      <c r="AM27" s="1018"/>
      <c r="AN27" s="1018"/>
      <c r="AO27" s="1019"/>
      <c r="AP27" s="1017"/>
      <c r="AQ27" s="1018"/>
      <c r="AR27" s="1018"/>
      <c r="AS27" s="1018"/>
      <c r="AT27" s="1019"/>
      <c r="AU27" s="1017"/>
      <c r="AV27" s="1018"/>
      <c r="AW27" s="1018"/>
      <c r="AX27" s="1018"/>
      <c r="AY27" s="1019"/>
      <c r="AZ27" s="1017"/>
      <c r="BA27" s="1018"/>
      <c r="BB27" s="1018"/>
      <c r="BC27" s="1018"/>
      <c r="BD27" s="1019"/>
      <c r="BE27" s="1017"/>
      <c r="BF27" s="1018"/>
      <c r="BG27" s="1018"/>
      <c r="BH27" s="1018"/>
      <c r="BI27" s="1029"/>
      <c r="BJ27" s="226"/>
      <c r="BK27" s="226"/>
      <c r="BL27" s="226"/>
      <c r="BM27" s="226"/>
      <c r="BN27" s="226"/>
      <c r="BO27" s="235"/>
      <c r="BP27" s="235"/>
      <c r="BQ27" s="232">
        <v>21</v>
      </c>
      <c r="BR27" s="233"/>
      <c r="BS27" s="1005"/>
      <c r="BT27" s="1006"/>
      <c r="BU27" s="1006"/>
      <c r="BV27" s="1006"/>
      <c r="BW27" s="1006"/>
      <c r="BX27" s="1006"/>
      <c r="BY27" s="1006"/>
      <c r="BZ27" s="1006"/>
      <c r="CA27" s="1006"/>
      <c r="CB27" s="1006"/>
      <c r="CC27" s="1006"/>
      <c r="CD27" s="1006"/>
      <c r="CE27" s="1006"/>
      <c r="CF27" s="1006"/>
      <c r="CG27" s="1027"/>
      <c r="CH27" s="1002"/>
      <c r="CI27" s="1003"/>
      <c r="CJ27" s="1003"/>
      <c r="CK27" s="1003"/>
      <c r="CL27" s="1004"/>
      <c r="CM27" s="1002"/>
      <c r="CN27" s="1003"/>
      <c r="CO27" s="1003"/>
      <c r="CP27" s="1003"/>
      <c r="CQ27" s="1004"/>
      <c r="CR27" s="1002"/>
      <c r="CS27" s="1003"/>
      <c r="CT27" s="1003"/>
      <c r="CU27" s="1003"/>
      <c r="CV27" s="1004"/>
      <c r="CW27" s="1002"/>
      <c r="CX27" s="1003"/>
      <c r="CY27" s="1003"/>
      <c r="CZ27" s="1003"/>
      <c r="DA27" s="1004"/>
      <c r="DB27" s="1002"/>
      <c r="DC27" s="1003"/>
      <c r="DD27" s="1003"/>
      <c r="DE27" s="1003"/>
      <c r="DF27" s="1004"/>
      <c r="DG27" s="1002"/>
      <c r="DH27" s="1003"/>
      <c r="DI27" s="1003"/>
      <c r="DJ27" s="1003"/>
      <c r="DK27" s="1004"/>
      <c r="DL27" s="1002"/>
      <c r="DM27" s="1003"/>
      <c r="DN27" s="1003"/>
      <c r="DO27" s="1003"/>
      <c r="DP27" s="1004"/>
      <c r="DQ27" s="1002"/>
      <c r="DR27" s="1003"/>
      <c r="DS27" s="1003"/>
      <c r="DT27" s="1003"/>
      <c r="DU27" s="1004"/>
      <c r="DV27" s="1005"/>
      <c r="DW27" s="1006"/>
      <c r="DX27" s="1006"/>
      <c r="DY27" s="1006"/>
      <c r="DZ27" s="1007"/>
      <c r="EA27" s="224"/>
    </row>
    <row r="28" spans="1:131" ht="26.25" customHeight="1" thickTop="1">
      <c r="A28" s="236">
        <v>1</v>
      </c>
      <c r="B28" s="1060" t="s">
        <v>402</v>
      </c>
      <c r="C28" s="1061"/>
      <c r="D28" s="1061"/>
      <c r="E28" s="1061"/>
      <c r="F28" s="1061"/>
      <c r="G28" s="1061"/>
      <c r="H28" s="1061"/>
      <c r="I28" s="1061"/>
      <c r="J28" s="1061"/>
      <c r="K28" s="1061"/>
      <c r="L28" s="1061"/>
      <c r="M28" s="1061"/>
      <c r="N28" s="1061"/>
      <c r="O28" s="1061"/>
      <c r="P28" s="1062"/>
      <c r="Q28" s="1063">
        <v>4112</v>
      </c>
      <c r="R28" s="1064"/>
      <c r="S28" s="1064"/>
      <c r="T28" s="1064"/>
      <c r="U28" s="1064"/>
      <c r="V28" s="1064">
        <v>4010</v>
      </c>
      <c r="W28" s="1064"/>
      <c r="X28" s="1064"/>
      <c r="Y28" s="1064"/>
      <c r="Z28" s="1064"/>
      <c r="AA28" s="1064">
        <v>102</v>
      </c>
      <c r="AB28" s="1064"/>
      <c r="AC28" s="1064"/>
      <c r="AD28" s="1064"/>
      <c r="AE28" s="1065"/>
      <c r="AF28" s="1066">
        <v>102</v>
      </c>
      <c r="AG28" s="1064"/>
      <c r="AH28" s="1064"/>
      <c r="AI28" s="1064"/>
      <c r="AJ28" s="1067"/>
      <c r="AK28" s="1055">
        <v>254</v>
      </c>
      <c r="AL28" s="1056"/>
      <c r="AM28" s="1056"/>
      <c r="AN28" s="1056"/>
      <c r="AO28" s="1056"/>
      <c r="AP28" s="1056" t="s">
        <v>574</v>
      </c>
      <c r="AQ28" s="1056"/>
      <c r="AR28" s="1056"/>
      <c r="AS28" s="1056"/>
      <c r="AT28" s="1056"/>
      <c r="AU28" s="1056" t="s">
        <v>574</v>
      </c>
      <c r="AV28" s="1056"/>
      <c r="AW28" s="1056"/>
      <c r="AX28" s="1056"/>
      <c r="AY28" s="1056"/>
      <c r="AZ28" s="1057" t="s">
        <v>574</v>
      </c>
      <c r="BA28" s="1057"/>
      <c r="BB28" s="1057"/>
      <c r="BC28" s="1057"/>
      <c r="BD28" s="1057"/>
      <c r="BE28" s="1058"/>
      <c r="BF28" s="1058"/>
      <c r="BG28" s="1058"/>
      <c r="BH28" s="1058"/>
      <c r="BI28" s="1059"/>
      <c r="BJ28" s="226"/>
      <c r="BK28" s="226"/>
      <c r="BL28" s="226"/>
      <c r="BM28" s="226"/>
      <c r="BN28" s="226"/>
      <c r="BO28" s="235"/>
      <c r="BP28" s="235"/>
      <c r="BQ28" s="232">
        <v>22</v>
      </c>
      <c r="BR28" s="233"/>
      <c r="BS28" s="1005"/>
      <c r="BT28" s="1006"/>
      <c r="BU28" s="1006"/>
      <c r="BV28" s="1006"/>
      <c r="BW28" s="1006"/>
      <c r="BX28" s="1006"/>
      <c r="BY28" s="1006"/>
      <c r="BZ28" s="1006"/>
      <c r="CA28" s="1006"/>
      <c r="CB28" s="1006"/>
      <c r="CC28" s="1006"/>
      <c r="CD28" s="1006"/>
      <c r="CE28" s="1006"/>
      <c r="CF28" s="1006"/>
      <c r="CG28" s="1027"/>
      <c r="CH28" s="1002"/>
      <c r="CI28" s="1003"/>
      <c r="CJ28" s="1003"/>
      <c r="CK28" s="1003"/>
      <c r="CL28" s="1004"/>
      <c r="CM28" s="1002"/>
      <c r="CN28" s="1003"/>
      <c r="CO28" s="1003"/>
      <c r="CP28" s="1003"/>
      <c r="CQ28" s="1004"/>
      <c r="CR28" s="1002"/>
      <c r="CS28" s="1003"/>
      <c r="CT28" s="1003"/>
      <c r="CU28" s="1003"/>
      <c r="CV28" s="1004"/>
      <c r="CW28" s="1002"/>
      <c r="CX28" s="1003"/>
      <c r="CY28" s="1003"/>
      <c r="CZ28" s="1003"/>
      <c r="DA28" s="1004"/>
      <c r="DB28" s="1002"/>
      <c r="DC28" s="1003"/>
      <c r="DD28" s="1003"/>
      <c r="DE28" s="1003"/>
      <c r="DF28" s="1004"/>
      <c r="DG28" s="1002"/>
      <c r="DH28" s="1003"/>
      <c r="DI28" s="1003"/>
      <c r="DJ28" s="1003"/>
      <c r="DK28" s="1004"/>
      <c r="DL28" s="1002"/>
      <c r="DM28" s="1003"/>
      <c r="DN28" s="1003"/>
      <c r="DO28" s="1003"/>
      <c r="DP28" s="1004"/>
      <c r="DQ28" s="1002"/>
      <c r="DR28" s="1003"/>
      <c r="DS28" s="1003"/>
      <c r="DT28" s="1003"/>
      <c r="DU28" s="1004"/>
      <c r="DV28" s="1005"/>
      <c r="DW28" s="1006"/>
      <c r="DX28" s="1006"/>
      <c r="DY28" s="1006"/>
      <c r="DZ28" s="1007"/>
      <c r="EA28" s="224"/>
    </row>
    <row r="29" spans="1:131" ht="26.25" customHeight="1">
      <c r="A29" s="236">
        <v>2</v>
      </c>
      <c r="B29" s="1043" t="s">
        <v>403</v>
      </c>
      <c r="C29" s="1044"/>
      <c r="D29" s="1044"/>
      <c r="E29" s="1044"/>
      <c r="F29" s="1044"/>
      <c r="G29" s="1044"/>
      <c r="H29" s="1044"/>
      <c r="I29" s="1044"/>
      <c r="J29" s="1044"/>
      <c r="K29" s="1044"/>
      <c r="L29" s="1044"/>
      <c r="M29" s="1044"/>
      <c r="N29" s="1044"/>
      <c r="O29" s="1044"/>
      <c r="P29" s="1045"/>
      <c r="Q29" s="1051">
        <v>2917</v>
      </c>
      <c r="R29" s="1052"/>
      <c r="S29" s="1052"/>
      <c r="T29" s="1052"/>
      <c r="U29" s="1052"/>
      <c r="V29" s="1052">
        <v>2785</v>
      </c>
      <c r="W29" s="1052"/>
      <c r="X29" s="1052"/>
      <c r="Y29" s="1052"/>
      <c r="Z29" s="1052"/>
      <c r="AA29" s="1052">
        <v>132</v>
      </c>
      <c r="AB29" s="1052"/>
      <c r="AC29" s="1052"/>
      <c r="AD29" s="1052"/>
      <c r="AE29" s="1053"/>
      <c r="AF29" s="1048">
        <v>132</v>
      </c>
      <c r="AG29" s="1049"/>
      <c r="AH29" s="1049"/>
      <c r="AI29" s="1049"/>
      <c r="AJ29" s="1050"/>
      <c r="AK29" s="993">
        <v>438</v>
      </c>
      <c r="AL29" s="984"/>
      <c r="AM29" s="984"/>
      <c r="AN29" s="984"/>
      <c r="AO29" s="984"/>
      <c r="AP29" s="984" t="s">
        <v>574</v>
      </c>
      <c r="AQ29" s="984"/>
      <c r="AR29" s="984"/>
      <c r="AS29" s="984"/>
      <c r="AT29" s="984"/>
      <c r="AU29" s="984" t="s">
        <v>574</v>
      </c>
      <c r="AV29" s="984"/>
      <c r="AW29" s="984"/>
      <c r="AX29" s="984"/>
      <c r="AY29" s="984"/>
      <c r="AZ29" s="1054" t="s">
        <v>574</v>
      </c>
      <c r="BA29" s="1054"/>
      <c r="BB29" s="1054"/>
      <c r="BC29" s="1054"/>
      <c r="BD29" s="1054"/>
      <c r="BE29" s="985"/>
      <c r="BF29" s="985"/>
      <c r="BG29" s="985"/>
      <c r="BH29" s="985"/>
      <c r="BI29" s="986"/>
      <c r="BJ29" s="226"/>
      <c r="BK29" s="226"/>
      <c r="BL29" s="226"/>
      <c r="BM29" s="226"/>
      <c r="BN29" s="226"/>
      <c r="BO29" s="235"/>
      <c r="BP29" s="235"/>
      <c r="BQ29" s="232">
        <v>23</v>
      </c>
      <c r="BR29" s="233"/>
      <c r="BS29" s="1005"/>
      <c r="BT29" s="1006"/>
      <c r="BU29" s="1006"/>
      <c r="BV29" s="1006"/>
      <c r="BW29" s="1006"/>
      <c r="BX29" s="1006"/>
      <c r="BY29" s="1006"/>
      <c r="BZ29" s="1006"/>
      <c r="CA29" s="1006"/>
      <c r="CB29" s="1006"/>
      <c r="CC29" s="1006"/>
      <c r="CD29" s="1006"/>
      <c r="CE29" s="1006"/>
      <c r="CF29" s="1006"/>
      <c r="CG29" s="1027"/>
      <c r="CH29" s="1002"/>
      <c r="CI29" s="1003"/>
      <c r="CJ29" s="1003"/>
      <c r="CK29" s="1003"/>
      <c r="CL29" s="1004"/>
      <c r="CM29" s="1002"/>
      <c r="CN29" s="1003"/>
      <c r="CO29" s="1003"/>
      <c r="CP29" s="1003"/>
      <c r="CQ29" s="1004"/>
      <c r="CR29" s="1002"/>
      <c r="CS29" s="1003"/>
      <c r="CT29" s="1003"/>
      <c r="CU29" s="1003"/>
      <c r="CV29" s="1004"/>
      <c r="CW29" s="1002"/>
      <c r="CX29" s="1003"/>
      <c r="CY29" s="1003"/>
      <c r="CZ29" s="1003"/>
      <c r="DA29" s="1004"/>
      <c r="DB29" s="1002"/>
      <c r="DC29" s="1003"/>
      <c r="DD29" s="1003"/>
      <c r="DE29" s="1003"/>
      <c r="DF29" s="1004"/>
      <c r="DG29" s="1002"/>
      <c r="DH29" s="1003"/>
      <c r="DI29" s="1003"/>
      <c r="DJ29" s="1003"/>
      <c r="DK29" s="1004"/>
      <c r="DL29" s="1002"/>
      <c r="DM29" s="1003"/>
      <c r="DN29" s="1003"/>
      <c r="DO29" s="1003"/>
      <c r="DP29" s="1004"/>
      <c r="DQ29" s="1002"/>
      <c r="DR29" s="1003"/>
      <c r="DS29" s="1003"/>
      <c r="DT29" s="1003"/>
      <c r="DU29" s="1004"/>
      <c r="DV29" s="1005"/>
      <c r="DW29" s="1006"/>
      <c r="DX29" s="1006"/>
      <c r="DY29" s="1006"/>
      <c r="DZ29" s="1007"/>
      <c r="EA29" s="224"/>
    </row>
    <row r="30" spans="1:131" ht="26.25" customHeight="1">
      <c r="A30" s="236">
        <v>3</v>
      </c>
      <c r="B30" s="1043" t="s">
        <v>404</v>
      </c>
      <c r="C30" s="1044"/>
      <c r="D30" s="1044"/>
      <c r="E30" s="1044"/>
      <c r="F30" s="1044"/>
      <c r="G30" s="1044"/>
      <c r="H30" s="1044"/>
      <c r="I30" s="1044"/>
      <c r="J30" s="1044"/>
      <c r="K30" s="1044"/>
      <c r="L30" s="1044"/>
      <c r="M30" s="1044"/>
      <c r="N30" s="1044"/>
      <c r="O30" s="1044"/>
      <c r="P30" s="1045"/>
      <c r="Q30" s="1051">
        <v>525</v>
      </c>
      <c r="R30" s="1052"/>
      <c r="S30" s="1052"/>
      <c r="T30" s="1052"/>
      <c r="U30" s="1052"/>
      <c r="V30" s="1052">
        <v>520</v>
      </c>
      <c r="W30" s="1052"/>
      <c r="X30" s="1052"/>
      <c r="Y30" s="1052"/>
      <c r="Z30" s="1052"/>
      <c r="AA30" s="1052">
        <v>5</v>
      </c>
      <c r="AB30" s="1052"/>
      <c r="AC30" s="1052"/>
      <c r="AD30" s="1052"/>
      <c r="AE30" s="1053"/>
      <c r="AF30" s="1048">
        <v>5</v>
      </c>
      <c r="AG30" s="1049"/>
      <c r="AH30" s="1049"/>
      <c r="AI30" s="1049"/>
      <c r="AJ30" s="1050"/>
      <c r="AK30" s="993">
        <v>142</v>
      </c>
      <c r="AL30" s="984"/>
      <c r="AM30" s="984"/>
      <c r="AN30" s="984"/>
      <c r="AO30" s="984"/>
      <c r="AP30" s="984" t="s">
        <v>574</v>
      </c>
      <c r="AQ30" s="984"/>
      <c r="AR30" s="984"/>
      <c r="AS30" s="984"/>
      <c r="AT30" s="984"/>
      <c r="AU30" s="984" t="s">
        <v>574</v>
      </c>
      <c r="AV30" s="984"/>
      <c r="AW30" s="984"/>
      <c r="AX30" s="984"/>
      <c r="AY30" s="984"/>
      <c r="AZ30" s="1054" t="s">
        <v>574</v>
      </c>
      <c r="BA30" s="1054"/>
      <c r="BB30" s="1054"/>
      <c r="BC30" s="1054"/>
      <c r="BD30" s="1054"/>
      <c r="BE30" s="985"/>
      <c r="BF30" s="985"/>
      <c r="BG30" s="985"/>
      <c r="BH30" s="985"/>
      <c r="BI30" s="986"/>
      <c r="BJ30" s="226"/>
      <c r="BK30" s="226"/>
      <c r="BL30" s="226"/>
      <c r="BM30" s="226"/>
      <c r="BN30" s="226"/>
      <c r="BO30" s="235"/>
      <c r="BP30" s="235"/>
      <c r="BQ30" s="232">
        <v>24</v>
      </c>
      <c r="BR30" s="233"/>
      <c r="BS30" s="1005"/>
      <c r="BT30" s="1006"/>
      <c r="BU30" s="1006"/>
      <c r="BV30" s="1006"/>
      <c r="BW30" s="1006"/>
      <c r="BX30" s="1006"/>
      <c r="BY30" s="1006"/>
      <c r="BZ30" s="1006"/>
      <c r="CA30" s="1006"/>
      <c r="CB30" s="1006"/>
      <c r="CC30" s="1006"/>
      <c r="CD30" s="1006"/>
      <c r="CE30" s="1006"/>
      <c r="CF30" s="1006"/>
      <c r="CG30" s="1027"/>
      <c r="CH30" s="1002"/>
      <c r="CI30" s="1003"/>
      <c r="CJ30" s="1003"/>
      <c r="CK30" s="1003"/>
      <c r="CL30" s="1004"/>
      <c r="CM30" s="1002"/>
      <c r="CN30" s="1003"/>
      <c r="CO30" s="1003"/>
      <c r="CP30" s="1003"/>
      <c r="CQ30" s="1004"/>
      <c r="CR30" s="1002"/>
      <c r="CS30" s="1003"/>
      <c r="CT30" s="1003"/>
      <c r="CU30" s="1003"/>
      <c r="CV30" s="1004"/>
      <c r="CW30" s="1002"/>
      <c r="CX30" s="1003"/>
      <c r="CY30" s="1003"/>
      <c r="CZ30" s="1003"/>
      <c r="DA30" s="1004"/>
      <c r="DB30" s="1002"/>
      <c r="DC30" s="1003"/>
      <c r="DD30" s="1003"/>
      <c r="DE30" s="1003"/>
      <c r="DF30" s="1004"/>
      <c r="DG30" s="1002"/>
      <c r="DH30" s="1003"/>
      <c r="DI30" s="1003"/>
      <c r="DJ30" s="1003"/>
      <c r="DK30" s="1004"/>
      <c r="DL30" s="1002"/>
      <c r="DM30" s="1003"/>
      <c r="DN30" s="1003"/>
      <c r="DO30" s="1003"/>
      <c r="DP30" s="1004"/>
      <c r="DQ30" s="1002"/>
      <c r="DR30" s="1003"/>
      <c r="DS30" s="1003"/>
      <c r="DT30" s="1003"/>
      <c r="DU30" s="1004"/>
      <c r="DV30" s="1005"/>
      <c r="DW30" s="1006"/>
      <c r="DX30" s="1006"/>
      <c r="DY30" s="1006"/>
      <c r="DZ30" s="1007"/>
      <c r="EA30" s="224"/>
    </row>
    <row r="31" spans="1:131" ht="26.25" customHeight="1">
      <c r="A31" s="236">
        <v>4</v>
      </c>
      <c r="B31" s="1043" t="s">
        <v>405</v>
      </c>
      <c r="C31" s="1044"/>
      <c r="D31" s="1044"/>
      <c r="E31" s="1044"/>
      <c r="F31" s="1044"/>
      <c r="G31" s="1044"/>
      <c r="H31" s="1044"/>
      <c r="I31" s="1044"/>
      <c r="J31" s="1044"/>
      <c r="K31" s="1044"/>
      <c r="L31" s="1044"/>
      <c r="M31" s="1044"/>
      <c r="N31" s="1044"/>
      <c r="O31" s="1044"/>
      <c r="P31" s="1045"/>
      <c r="Q31" s="1051">
        <v>812</v>
      </c>
      <c r="R31" s="1052"/>
      <c r="S31" s="1052"/>
      <c r="T31" s="1052"/>
      <c r="U31" s="1052"/>
      <c r="V31" s="1052">
        <v>678</v>
      </c>
      <c r="W31" s="1052"/>
      <c r="X31" s="1052"/>
      <c r="Y31" s="1052"/>
      <c r="Z31" s="1052"/>
      <c r="AA31" s="1052">
        <v>134</v>
      </c>
      <c r="AB31" s="1052"/>
      <c r="AC31" s="1052"/>
      <c r="AD31" s="1052"/>
      <c r="AE31" s="1053"/>
      <c r="AF31" s="1048">
        <v>621</v>
      </c>
      <c r="AG31" s="1049"/>
      <c r="AH31" s="1049"/>
      <c r="AI31" s="1049"/>
      <c r="AJ31" s="1050"/>
      <c r="AK31" s="993">
        <v>2</v>
      </c>
      <c r="AL31" s="984"/>
      <c r="AM31" s="984"/>
      <c r="AN31" s="984"/>
      <c r="AO31" s="984"/>
      <c r="AP31" s="984">
        <v>1410</v>
      </c>
      <c r="AQ31" s="984"/>
      <c r="AR31" s="984"/>
      <c r="AS31" s="984"/>
      <c r="AT31" s="984"/>
      <c r="AU31" s="984">
        <v>6</v>
      </c>
      <c r="AV31" s="984"/>
      <c r="AW31" s="984"/>
      <c r="AX31" s="984"/>
      <c r="AY31" s="984"/>
      <c r="AZ31" s="1054" t="s">
        <v>574</v>
      </c>
      <c r="BA31" s="1054"/>
      <c r="BB31" s="1054"/>
      <c r="BC31" s="1054"/>
      <c r="BD31" s="1054"/>
      <c r="BE31" s="985" t="s">
        <v>406</v>
      </c>
      <c r="BF31" s="985"/>
      <c r="BG31" s="985"/>
      <c r="BH31" s="985"/>
      <c r="BI31" s="986"/>
      <c r="BJ31" s="226"/>
      <c r="BK31" s="226"/>
      <c r="BL31" s="226"/>
      <c r="BM31" s="226"/>
      <c r="BN31" s="226"/>
      <c r="BO31" s="235"/>
      <c r="BP31" s="235"/>
      <c r="BQ31" s="232">
        <v>25</v>
      </c>
      <c r="BR31" s="233"/>
      <c r="BS31" s="1005"/>
      <c r="BT31" s="1006"/>
      <c r="BU31" s="1006"/>
      <c r="BV31" s="1006"/>
      <c r="BW31" s="1006"/>
      <c r="BX31" s="1006"/>
      <c r="BY31" s="1006"/>
      <c r="BZ31" s="1006"/>
      <c r="CA31" s="1006"/>
      <c r="CB31" s="1006"/>
      <c r="CC31" s="1006"/>
      <c r="CD31" s="1006"/>
      <c r="CE31" s="1006"/>
      <c r="CF31" s="1006"/>
      <c r="CG31" s="1027"/>
      <c r="CH31" s="1002"/>
      <c r="CI31" s="1003"/>
      <c r="CJ31" s="1003"/>
      <c r="CK31" s="1003"/>
      <c r="CL31" s="1004"/>
      <c r="CM31" s="1002"/>
      <c r="CN31" s="1003"/>
      <c r="CO31" s="1003"/>
      <c r="CP31" s="1003"/>
      <c r="CQ31" s="1004"/>
      <c r="CR31" s="1002"/>
      <c r="CS31" s="1003"/>
      <c r="CT31" s="1003"/>
      <c r="CU31" s="1003"/>
      <c r="CV31" s="1004"/>
      <c r="CW31" s="1002"/>
      <c r="CX31" s="1003"/>
      <c r="CY31" s="1003"/>
      <c r="CZ31" s="1003"/>
      <c r="DA31" s="1004"/>
      <c r="DB31" s="1002"/>
      <c r="DC31" s="1003"/>
      <c r="DD31" s="1003"/>
      <c r="DE31" s="1003"/>
      <c r="DF31" s="1004"/>
      <c r="DG31" s="1002"/>
      <c r="DH31" s="1003"/>
      <c r="DI31" s="1003"/>
      <c r="DJ31" s="1003"/>
      <c r="DK31" s="1004"/>
      <c r="DL31" s="1002"/>
      <c r="DM31" s="1003"/>
      <c r="DN31" s="1003"/>
      <c r="DO31" s="1003"/>
      <c r="DP31" s="1004"/>
      <c r="DQ31" s="1002"/>
      <c r="DR31" s="1003"/>
      <c r="DS31" s="1003"/>
      <c r="DT31" s="1003"/>
      <c r="DU31" s="1004"/>
      <c r="DV31" s="1005"/>
      <c r="DW31" s="1006"/>
      <c r="DX31" s="1006"/>
      <c r="DY31" s="1006"/>
      <c r="DZ31" s="1007"/>
      <c r="EA31" s="224"/>
    </row>
    <row r="32" spans="1:131" ht="26.25" customHeight="1">
      <c r="A32" s="236">
        <v>5</v>
      </c>
      <c r="B32" s="1043" t="s">
        <v>407</v>
      </c>
      <c r="C32" s="1044"/>
      <c r="D32" s="1044"/>
      <c r="E32" s="1044"/>
      <c r="F32" s="1044"/>
      <c r="G32" s="1044"/>
      <c r="H32" s="1044"/>
      <c r="I32" s="1044"/>
      <c r="J32" s="1044"/>
      <c r="K32" s="1044"/>
      <c r="L32" s="1044"/>
      <c r="M32" s="1044"/>
      <c r="N32" s="1044"/>
      <c r="O32" s="1044"/>
      <c r="P32" s="1045"/>
      <c r="Q32" s="1051">
        <v>38</v>
      </c>
      <c r="R32" s="1052"/>
      <c r="S32" s="1052"/>
      <c r="T32" s="1052"/>
      <c r="U32" s="1052"/>
      <c r="V32" s="1052">
        <v>32</v>
      </c>
      <c r="W32" s="1052"/>
      <c r="X32" s="1052"/>
      <c r="Y32" s="1052"/>
      <c r="Z32" s="1052"/>
      <c r="AA32" s="1052">
        <v>6</v>
      </c>
      <c r="AB32" s="1052"/>
      <c r="AC32" s="1052"/>
      <c r="AD32" s="1052"/>
      <c r="AE32" s="1053"/>
      <c r="AF32" s="1048">
        <v>6</v>
      </c>
      <c r="AG32" s="1049"/>
      <c r="AH32" s="1049"/>
      <c r="AI32" s="1049"/>
      <c r="AJ32" s="1050"/>
      <c r="AK32" s="993">
        <v>29</v>
      </c>
      <c r="AL32" s="984"/>
      <c r="AM32" s="984"/>
      <c r="AN32" s="984"/>
      <c r="AO32" s="984"/>
      <c r="AP32" s="984">
        <v>98</v>
      </c>
      <c r="AQ32" s="984"/>
      <c r="AR32" s="984"/>
      <c r="AS32" s="984"/>
      <c r="AT32" s="984"/>
      <c r="AU32" s="984">
        <v>98</v>
      </c>
      <c r="AV32" s="984"/>
      <c r="AW32" s="984"/>
      <c r="AX32" s="984"/>
      <c r="AY32" s="984"/>
      <c r="AZ32" s="1054" t="s">
        <v>574</v>
      </c>
      <c r="BA32" s="1054"/>
      <c r="BB32" s="1054"/>
      <c r="BC32" s="1054"/>
      <c r="BD32" s="1054"/>
      <c r="BE32" s="985" t="s">
        <v>408</v>
      </c>
      <c r="BF32" s="985"/>
      <c r="BG32" s="985"/>
      <c r="BH32" s="985"/>
      <c r="BI32" s="986"/>
      <c r="BJ32" s="226"/>
      <c r="BK32" s="226"/>
      <c r="BL32" s="226"/>
      <c r="BM32" s="226"/>
      <c r="BN32" s="226"/>
      <c r="BO32" s="235"/>
      <c r="BP32" s="235"/>
      <c r="BQ32" s="232">
        <v>26</v>
      </c>
      <c r="BR32" s="233"/>
      <c r="BS32" s="1005"/>
      <c r="BT32" s="1006"/>
      <c r="BU32" s="1006"/>
      <c r="BV32" s="1006"/>
      <c r="BW32" s="1006"/>
      <c r="BX32" s="1006"/>
      <c r="BY32" s="1006"/>
      <c r="BZ32" s="1006"/>
      <c r="CA32" s="1006"/>
      <c r="CB32" s="1006"/>
      <c r="CC32" s="1006"/>
      <c r="CD32" s="1006"/>
      <c r="CE32" s="1006"/>
      <c r="CF32" s="1006"/>
      <c r="CG32" s="1027"/>
      <c r="CH32" s="1002"/>
      <c r="CI32" s="1003"/>
      <c r="CJ32" s="1003"/>
      <c r="CK32" s="1003"/>
      <c r="CL32" s="1004"/>
      <c r="CM32" s="1002"/>
      <c r="CN32" s="1003"/>
      <c r="CO32" s="1003"/>
      <c r="CP32" s="1003"/>
      <c r="CQ32" s="1004"/>
      <c r="CR32" s="1002"/>
      <c r="CS32" s="1003"/>
      <c r="CT32" s="1003"/>
      <c r="CU32" s="1003"/>
      <c r="CV32" s="1004"/>
      <c r="CW32" s="1002"/>
      <c r="CX32" s="1003"/>
      <c r="CY32" s="1003"/>
      <c r="CZ32" s="1003"/>
      <c r="DA32" s="1004"/>
      <c r="DB32" s="1002"/>
      <c r="DC32" s="1003"/>
      <c r="DD32" s="1003"/>
      <c r="DE32" s="1003"/>
      <c r="DF32" s="1004"/>
      <c r="DG32" s="1002"/>
      <c r="DH32" s="1003"/>
      <c r="DI32" s="1003"/>
      <c r="DJ32" s="1003"/>
      <c r="DK32" s="1004"/>
      <c r="DL32" s="1002"/>
      <c r="DM32" s="1003"/>
      <c r="DN32" s="1003"/>
      <c r="DO32" s="1003"/>
      <c r="DP32" s="1004"/>
      <c r="DQ32" s="1002"/>
      <c r="DR32" s="1003"/>
      <c r="DS32" s="1003"/>
      <c r="DT32" s="1003"/>
      <c r="DU32" s="1004"/>
      <c r="DV32" s="1005"/>
      <c r="DW32" s="1006"/>
      <c r="DX32" s="1006"/>
      <c r="DY32" s="1006"/>
      <c r="DZ32" s="1007"/>
      <c r="EA32" s="224"/>
    </row>
    <row r="33" spans="1:131" ht="26.25" customHeight="1">
      <c r="A33" s="236">
        <v>6</v>
      </c>
      <c r="B33" s="1043"/>
      <c r="C33" s="1044"/>
      <c r="D33" s="1044"/>
      <c r="E33" s="1044"/>
      <c r="F33" s="1044"/>
      <c r="G33" s="1044"/>
      <c r="H33" s="1044"/>
      <c r="I33" s="1044"/>
      <c r="J33" s="1044"/>
      <c r="K33" s="1044"/>
      <c r="L33" s="1044"/>
      <c r="M33" s="1044"/>
      <c r="N33" s="1044"/>
      <c r="O33" s="1044"/>
      <c r="P33" s="1045"/>
      <c r="Q33" s="1051"/>
      <c r="R33" s="1052"/>
      <c r="S33" s="1052"/>
      <c r="T33" s="1052"/>
      <c r="U33" s="1052"/>
      <c r="V33" s="1052"/>
      <c r="W33" s="1052"/>
      <c r="X33" s="1052"/>
      <c r="Y33" s="1052"/>
      <c r="Z33" s="1052"/>
      <c r="AA33" s="1052"/>
      <c r="AB33" s="1052"/>
      <c r="AC33" s="1052"/>
      <c r="AD33" s="1052"/>
      <c r="AE33" s="1053"/>
      <c r="AF33" s="1048"/>
      <c r="AG33" s="1049"/>
      <c r="AH33" s="1049"/>
      <c r="AI33" s="1049"/>
      <c r="AJ33" s="1050"/>
      <c r="AK33" s="993"/>
      <c r="AL33" s="984"/>
      <c r="AM33" s="984"/>
      <c r="AN33" s="984"/>
      <c r="AO33" s="984"/>
      <c r="AP33" s="984"/>
      <c r="AQ33" s="984"/>
      <c r="AR33" s="984"/>
      <c r="AS33" s="984"/>
      <c r="AT33" s="984"/>
      <c r="AU33" s="984"/>
      <c r="AV33" s="984"/>
      <c r="AW33" s="984"/>
      <c r="AX33" s="984"/>
      <c r="AY33" s="984"/>
      <c r="AZ33" s="1054"/>
      <c r="BA33" s="1054"/>
      <c r="BB33" s="1054"/>
      <c r="BC33" s="1054"/>
      <c r="BD33" s="1054"/>
      <c r="BE33" s="985"/>
      <c r="BF33" s="985"/>
      <c r="BG33" s="985"/>
      <c r="BH33" s="985"/>
      <c r="BI33" s="986"/>
      <c r="BJ33" s="226"/>
      <c r="BK33" s="226"/>
      <c r="BL33" s="226"/>
      <c r="BM33" s="226"/>
      <c r="BN33" s="226"/>
      <c r="BO33" s="235"/>
      <c r="BP33" s="235"/>
      <c r="BQ33" s="232">
        <v>27</v>
      </c>
      <c r="BR33" s="233"/>
      <c r="BS33" s="1005"/>
      <c r="BT33" s="1006"/>
      <c r="BU33" s="1006"/>
      <c r="BV33" s="1006"/>
      <c r="BW33" s="1006"/>
      <c r="BX33" s="1006"/>
      <c r="BY33" s="1006"/>
      <c r="BZ33" s="1006"/>
      <c r="CA33" s="1006"/>
      <c r="CB33" s="1006"/>
      <c r="CC33" s="1006"/>
      <c r="CD33" s="1006"/>
      <c r="CE33" s="1006"/>
      <c r="CF33" s="1006"/>
      <c r="CG33" s="1027"/>
      <c r="CH33" s="1002"/>
      <c r="CI33" s="1003"/>
      <c r="CJ33" s="1003"/>
      <c r="CK33" s="1003"/>
      <c r="CL33" s="1004"/>
      <c r="CM33" s="1002"/>
      <c r="CN33" s="1003"/>
      <c r="CO33" s="1003"/>
      <c r="CP33" s="1003"/>
      <c r="CQ33" s="1004"/>
      <c r="CR33" s="1002"/>
      <c r="CS33" s="1003"/>
      <c r="CT33" s="1003"/>
      <c r="CU33" s="1003"/>
      <c r="CV33" s="1004"/>
      <c r="CW33" s="1002"/>
      <c r="CX33" s="1003"/>
      <c r="CY33" s="1003"/>
      <c r="CZ33" s="1003"/>
      <c r="DA33" s="1004"/>
      <c r="DB33" s="1002"/>
      <c r="DC33" s="1003"/>
      <c r="DD33" s="1003"/>
      <c r="DE33" s="1003"/>
      <c r="DF33" s="1004"/>
      <c r="DG33" s="1002"/>
      <c r="DH33" s="1003"/>
      <c r="DI33" s="1003"/>
      <c r="DJ33" s="1003"/>
      <c r="DK33" s="1004"/>
      <c r="DL33" s="1002"/>
      <c r="DM33" s="1003"/>
      <c r="DN33" s="1003"/>
      <c r="DO33" s="1003"/>
      <c r="DP33" s="1004"/>
      <c r="DQ33" s="1002"/>
      <c r="DR33" s="1003"/>
      <c r="DS33" s="1003"/>
      <c r="DT33" s="1003"/>
      <c r="DU33" s="1004"/>
      <c r="DV33" s="1005"/>
      <c r="DW33" s="1006"/>
      <c r="DX33" s="1006"/>
      <c r="DY33" s="1006"/>
      <c r="DZ33" s="1007"/>
      <c r="EA33" s="224"/>
    </row>
    <row r="34" spans="1:131" ht="26.25" customHeight="1">
      <c r="A34" s="236">
        <v>7</v>
      </c>
      <c r="B34" s="1043"/>
      <c r="C34" s="1044"/>
      <c r="D34" s="1044"/>
      <c r="E34" s="1044"/>
      <c r="F34" s="1044"/>
      <c r="G34" s="1044"/>
      <c r="H34" s="1044"/>
      <c r="I34" s="1044"/>
      <c r="J34" s="1044"/>
      <c r="K34" s="1044"/>
      <c r="L34" s="1044"/>
      <c r="M34" s="1044"/>
      <c r="N34" s="1044"/>
      <c r="O34" s="1044"/>
      <c r="P34" s="1045"/>
      <c r="Q34" s="1051"/>
      <c r="R34" s="1052"/>
      <c r="S34" s="1052"/>
      <c r="T34" s="1052"/>
      <c r="U34" s="1052"/>
      <c r="V34" s="1052"/>
      <c r="W34" s="1052"/>
      <c r="X34" s="1052"/>
      <c r="Y34" s="1052"/>
      <c r="Z34" s="1052"/>
      <c r="AA34" s="1052"/>
      <c r="AB34" s="1052"/>
      <c r="AC34" s="1052"/>
      <c r="AD34" s="1052"/>
      <c r="AE34" s="1053"/>
      <c r="AF34" s="1048"/>
      <c r="AG34" s="1049"/>
      <c r="AH34" s="1049"/>
      <c r="AI34" s="1049"/>
      <c r="AJ34" s="1050"/>
      <c r="AK34" s="993"/>
      <c r="AL34" s="984"/>
      <c r="AM34" s="984"/>
      <c r="AN34" s="984"/>
      <c r="AO34" s="984"/>
      <c r="AP34" s="984"/>
      <c r="AQ34" s="984"/>
      <c r="AR34" s="984"/>
      <c r="AS34" s="984"/>
      <c r="AT34" s="984"/>
      <c r="AU34" s="984"/>
      <c r="AV34" s="984"/>
      <c r="AW34" s="984"/>
      <c r="AX34" s="984"/>
      <c r="AY34" s="984"/>
      <c r="AZ34" s="1054"/>
      <c r="BA34" s="1054"/>
      <c r="BB34" s="1054"/>
      <c r="BC34" s="1054"/>
      <c r="BD34" s="1054"/>
      <c r="BE34" s="985"/>
      <c r="BF34" s="985"/>
      <c r="BG34" s="985"/>
      <c r="BH34" s="985"/>
      <c r="BI34" s="986"/>
      <c r="BJ34" s="226"/>
      <c r="BK34" s="226"/>
      <c r="BL34" s="226"/>
      <c r="BM34" s="226"/>
      <c r="BN34" s="226"/>
      <c r="BO34" s="235"/>
      <c r="BP34" s="235"/>
      <c r="BQ34" s="232">
        <v>28</v>
      </c>
      <c r="BR34" s="233"/>
      <c r="BS34" s="1005"/>
      <c r="BT34" s="1006"/>
      <c r="BU34" s="1006"/>
      <c r="BV34" s="1006"/>
      <c r="BW34" s="1006"/>
      <c r="BX34" s="1006"/>
      <c r="BY34" s="1006"/>
      <c r="BZ34" s="1006"/>
      <c r="CA34" s="1006"/>
      <c r="CB34" s="1006"/>
      <c r="CC34" s="1006"/>
      <c r="CD34" s="1006"/>
      <c r="CE34" s="1006"/>
      <c r="CF34" s="1006"/>
      <c r="CG34" s="1027"/>
      <c r="CH34" s="1002"/>
      <c r="CI34" s="1003"/>
      <c r="CJ34" s="1003"/>
      <c r="CK34" s="1003"/>
      <c r="CL34" s="1004"/>
      <c r="CM34" s="1002"/>
      <c r="CN34" s="1003"/>
      <c r="CO34" s="1003"/>
      <c r="CP34" s="1003"/>
      <c r="CQ34" s="1004"/>
      <c r="CR34" s="1002"/>
      <c r="CS34" s="1003"/>
      <c r="CT34" s="1003"/>
      <c r="CU34" s="1003"/>
      <c r="CV34" s="1004"/>
      <c r="CW34" s="1002"/>
      <c r="CX34" s="1003"/>
      <c r="CY34" s="1003"/>
      <c r="CZ34" s="1003"/>
      <c r="DA34" s="1004"/>
      <c r="DB34" s="1002"/>
      <c r="DC34" s="1003"/>
      <c r="DD34" s="1003"/>
      <c r="DE34" s="1003"/>
      <c r="DF34" s="1004"/>
      <c r="DG34" s="1002"/>
      <c r="DH34" s="1003"/>
      <c r="DI34" s="1003"/>
      <c r="DJ34" s="1003"/>
      <c r="DK34" s="1004"/>
      <c r="DL34" s="1002"/>
      <c r="DM34" s="1003"/>
      <c r="DN34" s="1003"/>
      <c r="DO34" s="1003"/>
      <c r="DP34" s="1004"/>
      <c r="DQ34" s="1002"/>
      <c r="DR34" s="1003"/>
      <c r="DS34" s="1003"/>
      <c r="DT34" s="1003"/>
      <c r="DU34" s="1004"/>
      <c r="DV34" s="1005"/>
      <c r="DW34" s="1006"/>
      <c r="DX34" s="1006"/>
      <c r="DY34" s="1006"/>
      <c r="DZ34" s="1007"/>
      <c r="EA34" s="224"/>
    </row>
    <row r="35" spans="1:131" ht="26.25" customHeight="1">
      <c r="A35" s="236">
        <v>8</v>
      </c>
      <c r="B35" s="1043"/>
      <c r="C35" s="1044"/>
      <c r="D35" s="1044"/>
      <c r="E35" s="1044"/>
      <c r="F35" s="1044"/>
      <c r="G35" s="1044"/>
      <c r="H35" s="1044"/>
      <c r="I35" s="1044"/>
      <c r="J35" s="1044"/>
      <c r="K35" s="1044"/>
      <c r="L35" s="1044"/>
      <c r="M35" s="1044"/>
      <c r="N35" s="1044"/>
      <c r="O35" s="1044"/>
      <c r="P35" s="1045"/>
      <c r="Q35" s="1051"/>
      <c r="R35" s="1052"/>
      <c r="S35" s="1052"/>
      <c r="T35" s="1052"/>
      <c r="U35" s="1052"/>
      <c r="V35" s="1052"/>
      <c r="W35" s="1052"/>
      <c r="X35" s="1052"/>
      <c r="Y35" s="1052"/>
      <c r="Z35" s="1052"/>
      <c r="AA35" s="1052"/>
      <c r="AB35" s="1052"/>
      <c r="AC35" s="1052"/>
      <c r="AD35" s="1052"/>
      <c r="AE35" s="1053"/>
      <c r="AF35" s="1048"/>
      <c r="AG35" s="1049"/>
      <c r="AH35" s="1049"/>
      <c r="AI35" s="1049"/>
      <c r="AJ35" s="1050"/>
      <c r="AK35" s="993"/>
      <c r="AL35" s="984"/>
      <c r="AM35" s="984"/>
      <c r="AN35" s="984"/>
      <c r="AO35" s="984"/>
      <c r="AP35" s="984"/>
      <c r="AQ35" s="984"/>
      <c r="AR35" s="984"/>
      <c r="AS35" s="984"/>
      <c r="AT35" s="984"/>
      <c r="AU35" s="984"/>
      <c r="AV35" s="984"/>
      <c r="AW35" s="984"/>
      <c r="AX35" s="984"/>
      <c r="AY35" s="984"/>
      <c r="AZ35" s="1054"/>
      <c r="BA35" s="1054"/>
      <c r="BB35" s="1054"/>
      <c r="BC35" s="1054"/>
      <c r="BD35" s="1054"/>
      <c r="BE35" s="985"/>
      <c r="BF35" s="985"/>
      <c r="BG35" s="985"/>
      <c r="BH35" s="985"/>
      <c r="BI35" s="986"/>
      <c r="BJ35" s="226"/>
      <c r="BK35" s="226"/>
      <c r="BL35" s="226"/>
      <c r="BM35" s="226"/>
      <c r="BN35" s="226"/>
      <c r="BO35" s="235"/>
      <c r="BP35" s="235"/>
      <c r="BQ35" s="232">
        <v>29</v>
      </c>
      <c r="BR35" s="233"/>
      <c r="BS35" s="1005"/>
      <c r="BT35" s="1006"/>
      <c r="BU35" s="1006"/>
      <c r="BV35" s="1006"/>
      <c r="BW35" s="1006"/>
      <c r="BX35" s="1006"/>
      <c r="BY35" s="1006"/>
      <c r="BZ35" s="1006"/>
      <c r="CA35" s="1006"/>
      <c r="CB35" s="1006"/>
      <c r="CC35" s="1006"/>
      <c r="CD35" s="1006"/>
      <c r="CE35" s="1006"/>
      <c r="CF35" s="1006"/>
      <c r="CG35" s="1027"/>
      <c r="CH35" s="1002"/>
      <c r="CI35" s="1003"/>
      <c r="CJ35" s="1003"/>
      <c r="CK35" s="1003"/>
      <c r="CL35" s="1004"/>
      <c r="CM35" s="1002"/>
      <c r="CN35" s="1003"/>
      <c r="CO35" s="1003"/>
      <c r="CP35" s="1003"/>
      <c r="CQ35" s="1004"/>
      <c r="CR35" s="1002"/>
      <c r="CS35" s="1003"/>
      <c r="CT35" s="1003"/>
      <c r="CU35" s="1003"/>
      <c r="CV35" s="1004"/>
      <c r="CW35" s="1002"/>
      <c r="CX35" s="1003"/>
      <c r="CY35" s="1003"/>
      <c r="CZ35" s="1003"/>
      <c r="DA35" s="1004"/>
      <c r="DB35" s="1002"/>
      <c r="DC35" s="1003"/>
      <c r="DD35" s="1003"/>
      <c r="DE35" s="1003"/>
      <c r="DF35" s="1004"/>
      <c r="DG35" s="1002"/>
      <c r="DH35" s="1003"/>
      <c r="DI35" s="1003"/>
      <c r="DJ35" s="1003"/>
      <c r="DK35" s="1004"/>
      <c r="DL35" s="1002"/>
      <c r="DM35" s="1003"/>
      <c r="DN35" s="1003"/>
      <c r="DO35" s="1003"/>
      <c r="DP35" s="1004"/>
      <c r="DQ35" s="1002"/>
      <c r="DR35" s="1003"/>
      <c r="DS35" s="1003"/>
      <c r="DT35" s="1003"/>
      <c r="DU35" s="1004"/>
      <c r="DV35" s="1005"/>
      <c r="DW35" s="1006"/>
      <c r="DX35" s="1006"/>
      <c r="DY35" s="1006"/>
      <c r="DZ35" s="1007"/>
      <c r="EA35" s="224"/>
    </row>
    <row r="36" spans="1:131" ht="26.25" customHeight="1">
      <c r="A36" s="236">
        <v>9</v>
      </c>
      <c r="B36" s="1043"/>
      <c r="C36" s="1044"/>
      <c r="D36" s="1044"/>
      <c r="E36" s="1044"/>
      <c r="F36" s="1044"/>
      <c r="G36" s="1044"/>
      <c r="H36" s="1044"/>
      <c r="I36" s="1044"/>
      <c r="J36" s="1044"/>
      <c r="K36" s="1044"/>
      <c r="L36" s="1044"/>
      <c r="M36" s="1044"/>
      <c r="N36" s="1044"/>
      <c r="O36" s="1044"/>
      <c r="P36" s="1045"/>
      <c r="Q36" s="1051"/>
      <c r="R36" s="1052"/>
      <c r="S36" s="1052"/>
      <c r="T36" s="1052"/>
      <c r="U36" s="1052"/>
      <c r="V36" s="1052"/>
      <c r="W36" s="1052"/>
      <c r="X36" s="1052"/>
      <c r="Y36" s="1052"/>
      <c r="Z36" s="1052"/>
      <c r="AA36" s="1052"/>
      <c r="AB36" s="1052"/>
      <c r="AC36" s="1052"/>
      <c r="AD36" s="1052"/>
      <c r="AE36" s="1053"/>
      <c r="AF36" s="1048"/>
      <c r="AG36" s="1049"/>
      <c r="AH36" s="1049"/>
      <c r="AI36" s="1049"/>
      <c r="AJ36" s="1050"/>
      <c r="AK36" s="993"/>
      <c r="AL36" s="984"/>
      <c r="AM36" s="984"/>
      <c r="AN36" s="984"/>
      <c r="AO36" s="984"/>
      <c r="AP36" s="984"/>
      <c r="AQ36" s="984"/>
      <c r="AR36" s="984"/>
      <c r="AS36" s="984"/>
      <c r="AT36" s="984"/>
      <c r="AU36" s="984"/>
      <c r="AV36" s="984"/>
      <c r="AW36" s="984"/>
      <c r="AX36" s="984"/>
      <c r="AY36" s="984"/>
      <c r="AZ36" s="1054"/>
      <c r="BA36" s="1054"/>
      <c r="BB36" s="1054"/>
      <c r="BC36" s="1054"/>
      <c r="BD36" s="1054"/>
      <c r="BE36" s="985"/>
      <c r="BF36" s="985"/>
      <c r="BG36" s="985"/>
      <c r="BH36" s="985"/>
      <c r="BI36" s="986"/>
      <c r="BJ36" s="226"/>
      <c r="BK36" s="226"/>
      <c r="BL36" s="226"/>
      <c r="BM36" s="226"/>
      <c r="BN36" s="226"/>
      <c r="BO36" s="235"/>
      <c r="BP36" s="235"/>
      <c r="BQ36" s="232">
        <v>30</v>
      </c>
      <c r="BR36" s="233"/>
      <c r="BS36" s="1005"/>
      <c r="BT36" s="1006"/>
      <c r="BU36" s="1006"/>
      <c r="BV36" s="1006"/>
      <c r="BW36" s="1006"/>
      <c r="BX36" s="1006"/>
      <c r="BY36" s="1006"/>
      <c r="BZ36" s="1006"/>
      <c r="CA36" s="1006"/>
      <c r="CB36" s="1006"/>
      <c r="CC36" s="1006"/>
      <c r="CD36" s="1006"/>
      <c r="CE36" s="1006"/>
      <c r="CF36" s="1006"/>
      <c r="CG36" s="1027"/>
      <c r="CH36" s="1002"/>
      <c r="CI36" s="1003"/>
      <c r="CJ36" s="1003"/>
      <c r="CK36" s="1003"/>
      <c r="CL36" s="1004"/>
      <c r="CM36" s="1002"/>
      <c r="CN36" s="1003"/>
      <c r="CO36" s="1003"/>
      <c r="CP36" s="1003"/>
      <c r="CQ36" s="1004"/>
      <c r="CR36" s="1002"/>
      <c r="CS36" s="1003"/>
      <c r="CT36" s="1003"/>
      <c r="CU36" s="1003"/>
      <c r="CV36" s="1004"/>
      <c r="CW36" s="1002"/>
      <c r="CX36" s="1003"/>
      <c r="CY36" s="1003"/>
      <c r="CZ36" s="1003"/>
      <c r="DA36" s="1004"/>
      <c r="DB36" s="1002"/>
      <c r="DC36" s="1003"/>
      <c r="DD36" s="1003"/>
      <c r="DE36" s="1003"/>
      <c r="DF36" s="1004"/>
      <c r="DG36" s="1002"/>
      <c r="DH36" s="1003"/>
      <c r="DI36" s="1003"/>
      <c r="DJ36" s="1003"/>
      <c r="DK36" s="1004"/>
      <c r="DL36" s="1002"/>
      <c r="DM36" s="1003"/>
      <c r="DN36" s="1003"/>
      <c r="DO36" s="1003"/>
      <c r="DP36" s="1004"/>
      <c r="DQ36" s="1002"/>
      <c r="DR36" s="1003"/>
      <c r="DS36" s="1003"/>
      <c r="DT36" s="1003"/>
      <c r="DU36" s="1004"/>
      <c r="DV36" s="1005"/>
      <c r="DW36" s="1006"/>
      <c r="DX36" s="1006"/>
      <c r="DY36" s="1006"/>
      <c r="DZ36" s="1007"/>
      <c r="EA36" s="224"/>
    </row>
    <row r="37" spans="1:131" ht="26.25" customHeight="1">
      <c r="A37" s="236">
        <v>10</v>
      </c>
      <c r="B37" s="1043"/>
      <c r="C37" s="1044"/>
      <c r="D37" s="1044"/>
      <c r="E37" s="1044"/>
      <c r="F37" s="1044"/>
      <c r="G37" s="1044"/>
      <c r="H37" s="1044"/>
      <c r="I37" s="1044"/>
      <c r="J37" s="1044"/>
      <c r="K37" s="1044"/>
      <c r="L37" s="1044"/>
      <c r="M37" s="1044"/>
      <c r="N37" s="1044"/>
      <c r="O37" s="1044"/>
      <c r="P37" s="1045"/>
      <c r="Q37" s="1051"/>
      <c r="R37" s="1052"/>
      <c r="S37" s="1052"/>
      <c r="T37" s="1052"/>
      <c r="U37" s="1052"/>
      <c r="V37" s="1052"/>
      <c r="W37" s="1052"/>
      <c r="X37" s="1052"/>
      <c r="Y37" s="1052"/>
      <c r="Z37" s="1052"/>
      <c r="AA37" s="1052"/>
      <c r="AB37" s="1052"/>
      <c r="AC37" s="1052"/>
      <c r="AD37" s="1052"/>
      <c r="AE37" s="1053"/>
      <c r="AF37" s="1048"/>
      <c r="AG37" s="1049"/>
      <c r="AH37" s="1049"/>
      <c r="AI37" s="1049"/>
      <c r="AJ37" s="1050"/>
      <c r="AK37" s="993"/>
      <c r="AL37" s="984"/>
      <c r="AM37" s="984"/>
      <c r="AN37" s="984"/>
      <c r="AO37" s="984"/>
      <c r="AP37" s="984"/>
      <c r="AQ37" s="984"/>
      <c r="AR37" s="984"/>
      <c r="AS37" s="984"/>
      <c r="AT37" s="984"/>
      <c r="AU37" s="984"/>
      <c r="AV37" s="984"/>
      <c r="AW37" s="984"/>
      <c r="AX37" s="984"/>
      <c r="AY37" s="984"/>
      <c r="AZ37" s="1054"/>
      <c r="BA37" s="1054"/>
      <c r="BB37" s="1054"/>
      <c r="BC37" s="1054"/>
      <c r="BD37" s="1054"/>
      <c r="BE37" s="985"/>
      <c r="BF37" s="985"/>
      <c r="BG37" s="985"/>
      <c r="BH37" s="985"/>
      <c r="BI37" s="986"/>
      <c r="BJ37" s="226"/>
      <c r="BK37" s="226"/>
      <c r="BL37" s="226"/>
      <c r="BM37" s="226"/>
      <c r="BN37" s="226"/>
      <c r="BO37" s="235"/>
      <c r="BP37" s="235"/>
      <c r="BQ37" s="232">
        <v>31</v>
      </c>
      <c r="BR37" s="233"/>
      <c r="BS37" s="1005"/>
      <c r="BT37" s="1006"/>
      <c r="BU37" s="1006"/>
      <c r="BV37" s="1006"/>
      <c r="BW37" s="1006"/>
      <c r="BX37" s="1006"/>
      <c r="BY37" s="1006"/>
      <c r="BZ37" s="1006"/>
      <c r="CA37" s="1006"/>
      <c r="CB37" s="1006"/>
      <c r="CC37" s="1006"/>
      <c r="CD37" s="1006"/>
      <c r="CE37" s="1006"/>
      <c r="CF37" s="1006"/>
      <c r="CG37" s="1027"/>
      <c r="CH37" s="1002"/>
      <c r="CI37" s="1003"/>
      <c r="CJ37" s="1003"/>
      <c r="CK37" s="1003"/>
      <c r="CL37" s="1004"/>
      <c r="CM37" s="1002"/>
      <c r="CN37" s="1003"/>
      <c r="CO37" s="1003"/>
      <c r="CP37" s="1003"/>
      <c r="CQ37" s="1004"/>
      <c r="CR37" s="1002"/>
      <c r="CS37" s="1003"/>
      <c r="CT37" s="1003"/>
      <c r="CU37" s="1003"/>
      <c r="CV37" s="1004"/>
      <c r="CW37" s="1002"/>
      <c r="CX37" s="1003"/>
      <c r="CY37" s="1003"/>
      <c r="CZ37" s="1003"/>
      <c r="DA37" s="1004"/>
      <c r="DB37" s="1002"/>
      <c r="DC37" s="1003"/>
      <c r="DD37" s="1003"/>
      <c r="DE37" s="1003"/>
      <c r="DF37" s="1004"/>
      <c r="DG37" s="1002"/>
      <c r="DH37" s="1003"/>
      <c r="DI37" s="1003"/>
      <c r="DJ37" s="1003"/>
      <c r="DK37" s="1004"/>
      <c r="DL37" s="1002"/>
      <c r="DM37" s="1003"/>
      <c r="DN37" s="1003"/>
      <c r="DO37" s="1003"/>
      <c r="DP37" s="1004"/>
      <c r="DQ37" s="1002"/>
      <c r="DR37" s="1003"/>
      <c r="DS37" s="1003"/>
      <c r="DT37" s="1003"/>
      <c r="DU37" s="1004"/>
      <c r="DV37" s="1005"/>
      <c r="DW37" s="1006"/>
      <c r="DX37" s="1006"/>
      <c r="DY37" s="1006"/>
      <c r="DZ37" s="1007"/>
      <c r="EA37" s="224"/>
    </row>
    <row r="38" spans="1:131" ht="26.25" customHeight="1">
      <c r="A38" s="236">
        <v>11</v>
      </c>
      <c r="B38" s="1043"/>
      <c r="C38" s="1044"/>
      <c r="D38" s="1044"/>
      <c r="E38" s="1044"/>
      <c r="F38" s="1044"/>
      <c r="G38" s="1044"/>
      <c r="H38" s="1044"/>
      <c r="I38" s="1044"/>
      <c r="J38" s="1044"/>
      <c r="K38" s="1044"/>
      <c r="L38" s="1044"/>
      <c r="M38" s="1044"/>
      <c r="N38" s="1044"/>
      <c r="O38" s="1044"/>
      <c r="P38" s="1045"/>
      <c r="Q38" s="1051"/>
      <c r="R38" s="1052"/>
      <c r="S38" s="1052"/>
      <c r="T38" s="1052"/>
      <c r="U38" s="1052"/>
      <c r="V38" s="1052"/>
      <c r="W38" s="1052"/>
      <c r="X38" s="1052"/>
      <c r="Y38" s="1052"/>
      <c r="Z38" s="1052"/>
      <c r="AA38" s="1052"/>
      <c r="AB38" s="1052"/>
      <c r="AC38" s="1052"/>
      <c r="AD38" s="1052"/>
      <c r="AE38" s="1053"/>
      <c r="AF38" s="1048"/>
      <c r="AG38" s="1049"/>
      <c r="AH38" s="1049"/>
      <c r="AI38" s="1049"/>
      <c r="AJ38" s="1050"/>
      <c r="AK38" s="993"/>
      <c r="AL38" s="984"/>
      <c r="AM38" s="984"/>
      <c r="AN38" s="984"/>
      <c r="AO38" s="984"/>
      <c r="AP38" s="984"/>
      <c r="AQ38" s="984"/>
      <c r="AR38" s="984"/>
      <c r="AS38" s="984"/>
      <c r="AT38" s="984"/>
      <c r="AU38" s="984"/>
      <c r="AV38" s="984"/>
      <c r="AW38" s="984"/>
      <c r="AX38" s="984"/>
      <c r="AY38" s="984"/>
      <c r="AZ38" s="1054"/>
      <c r="BA38" s="1054"/>
      <c r="BB38" s="1054"/>
      <c r="BC38" s="1054"/>
      <c r="BD38" s="1054"/>
      <c r="BE38" s="985"/>
      <c r="BF38" s="985"/>
      <c r="BG38" s="985"/>
      <c r="BH38" s="985"/>
      <c r="BI38" s="986"/>
      <c r="BJ38" s="226"/>
      <c r="BK38" s="226"/>
      <c r="BL38" s="226"/>
      <c r="BM38" s="226"/>
      <c r="BN38" s="226"/>
      <c r="BO38" s="235"/>
      <c r="BP38" s="235"/>
      <c r="BQ38" s="232">
        <v>32</v>
      </c>
      <c r="BR38" s="233"/>
      <c r="BS38" s="1005"/>
      <c r="BT38" s="1006"/>
      <c r="BU38" s="1006"/>
      <c r="BV38" s="1006"/>
      <c r="BW38" s="1006"/>
      <c r="BX38" s="1006"/>
      <c r="BY38" s="1006"/>
      <c r="BZ38" s="1006"/>
      <c r="CA38" s="1006"/>
      <c r="CB38" s="1006"/>
      <c r="CC38" s="1006"/>
      <c r="CD38" s="1006"/>
      <c r="CE38" s="1006"/>
      <c r="CF38" s="1006"/>
      <c r="CG38" s="1027"/>
      <c r="CH38" s="1002"/>
      <c r="CI38" s="1003"/>
      <c r="CJ38" s="1003"/>
      <c r="CK38" s="1003"/>
      <c r="CL38" s="1004"/>
      <c r="CM38" s="1002"/>
      <c r="CN38" s="1003"/>
      <c r="CO38" s="1003"/>
      <c r="CP38" s="1003"/>
      <c r="CQ38" s="1004"/>
      <c r="CR38" s="1002"/>
      <c r="CS38" s="1003"/>
      <c r="CT38" s="1003"/>
      <c r="CU38" s="1003"/>
      <c r="CV38" s="1004"/>
      <c r="CW38" s="1002"/>
      <c r="CX38" s="1003"/>
      <c r="CY38" s="1003"/>
      <c r="CZ38" s="1003"/>
      <c r="DA38" s="1004"/>
      <c r="DB38" s="1002"/>
      <c r="DC38" s="1003"/>
      <c r="DD38" s="1003"/>
      <c r="DE38" s="1003"/>
      <c r="DF38" s="1004"/>
      <c r="DG38" s="1002"/>
      <c r="DH38" s="1003"/>
      <c r="DI38" s="1003"/>
      <c r="DJ38" s="1003"/>
      <c r="DK38" s="1004"/>
      <c r="DL38" s="1002"/>
      <c r="DM38" s="1003"/>
      <c r="DN38" s="1003"/>
      <c r="DO38" s="1003"/>
      <c r="DP38" s="1004"/>
      <c r="DQ38" s="1002"/>
      <c r="DR38" s="1003"/>
      <c r="DS38" s="1003"/>
      <c r="DT38" s="1003"/>
      <c r="DU38" s="1004"/>
      <c r="DV38" s="1005"/>
      <c r="DW38" s="1006"/>
      <c r="DX38" s="1006"/>
      <c r="DY38" s="1006"/>
      <c r="DZ38" s="1007"/>
      <c r="EA38" s="224"/>
    </row>
    <row r="39" spans="1:131" ht="26.25" customHeight="1">
      <c r="A39" s="236">
        <v>12</v>
      </c>
      <c r="B39" s="1043"/>
      <c r="C39" s="1044"/>
      <c r="D39" s="1044"/>
      <c r="E39" s="1044"/>
      <c r="F39" s="1044"/>
      <c r="G39" s="1044"/>
      <c r="H39" s="1044"/>
      <c r="I39" s="1044"/>
      <c r="J39" s="1044"/>
      <c r="K39" s="1044"/>
      <c r="L39" s="1044"/>
      <c r="M39" s="1044"/>
      <c r="N39" s="1044"/>
      <c r="O39" s="1044"/>
      <c r="P39" s="1045"/>
      <c r="Q39" s="1051"/>
      <c r="R39" s="1052"/>
      <c r="S39" s="1052"/>
      <c r="T39" s="1052"/>
      <c r="U39" s="1052"/>
      <c r="V39" s="1052"/>
      <c r="W39" s="1052"/>
      <c r="X39" s="1052"/>
      <c r="Y39" s="1052"/>
      <c r="Z39" s="1052"/>
      <c r="AA39" s="1052"/>
      <c r="AB39" s="1052"/>
      <c r="AC39" s="1052"/>
      <c r="AD39" s="1052"/>
      <c r="AE39" s="1053"/>
      <c r="AF39" s="1048"/>
      <c r="AG39" s="1049"/>
      <c r="AH39" s="1049"/>
      <c r="AI39" s="1049"/>
      <c r="AJ39" s="1050"/>
      <c r="AK39" s="993"/>
      <c r="AL39" s="984"/>
      <c r="AM39" s="984"/>
      <c r="AN39" s="984"/>
      <c r="AO39" s="984"/>
      <c r="AP39" s="984"/>
      <c r="AQ39" s="984"/>
      <c r="AR39" s="984"/>
      <c r="AS39" s="984"/>
      <c r="AT39" s="984"/>
      <c r="AU39" s="984"/>
      <c r="AV39" s="984"/>
      <c r="AW39" s="984"/>
      <c r="AX39" s="984"/>
      <c r="AY39" s="984"/>
      <c r="AZ39" s="1054"/>
      <c r="BA39" s="1054"/>
      <c r="BB39" s="1054"/>
      <c r="BC39" s="1054"/>
      <c r="BD39" s="1054"/>
      <c r="BE39" s="985"/>
      <c r="BF39" s="985"/>
      <c r="BG39" s="985"/>
      <c r="BH39" s="985"/>
      <c r="BI39" s="986"/>
      <c r="BJ39" s="226"/>
      <c r="BK39" s="226"/>
      <c r="BL39" s="226"/>
      <c r="BM39" s="226"/>
      <c r="BN39" s="226"/>
      <c r="BO39" s="235"/>
      <c r="BP39" s="235"/>
      <c r="BQ39" s="232">
        <v>33</v>
      </c>
      <c r="BR39" s="233"/>
      <c r="BS39" s="1005"/>
      <c r="BT39" s="1006"/>
      <c r="BU39" s="1006"/>
      <c r="BV39" s="1006"/>
      <c r="BW39" s="1006"/>
      <c r="BX39" s="1006"/>
      <c r="BY39" s="1006"/>
      <c r="BZ39" s="1006"/>
      <c r="CA39" s="1006"/>
      <c r="CB39" s="1006"/>
      <c r="CC39" s="1006"/>
      <c r="CD39" s="1006"/>
      <c r="CE39" s="1006"/>
      <c r="CF39" s="1006"/>
      <c r="CG39" s="1027"/>
      <c r="CH39" s="1002"/>
      <c r="CI39" s="1003"/>
      <c r="CJ39" s="1003"/>
      <c r="CK39" s="1003"/>
      <c r="CL39" s="1004"/>
      <c r="CM39" s="1002"/>
      <c r="CN39" s="1003"/>
      <c r="CO39" s="1003"/>
      <c r="CP39" s="1003"/>
      <c r="CQ39" s="1004"/>
      <c r="CR39" s="1002"/>
      <c r="CS39" s="1003"/>
      <c r="CT39" s="1003"/>
      <c r="CU39" s="1003"/>
      <c r="CV39" s="1004"/>
      <c r="CW39" s="1002"/>
      <c r="CX39" s="1003"/>
      <c r="CY39" s="1003"/>
      <c r="CZ39" s="1003"/>
      <c r="DA39" s="1004"/>
      <c r="DB39" s="1002"/>
      <c r="DC39" s="1003"/>
      <c r="DD39" s="1003"/>
      <c r="DE39" s="1003"/>
      <c r="DF39" s="1004"/>
      <c r="DG39" s="1002"/>
      <c r="DH39" s="1003"/>
      <c r="DI39" s="1003"/>
      <c r="DJ39" s="1003"/>
      <c r="DK39" s="1004"/>
      <c r="DL39" s="1002"/>
      <c r="DM39" s="1003"/>
      <c r="DN39" s="1003"/>
      <c r="DO39" s="1003"/>
      <c r="DP39" s="1004"/>
      <c r="DQ39" s="1002"/>
      <c r="DR39" s="1003"/>
      <c r="DS39" s="1003"/>
      <c r="DT39" s="1003"/>
      <c r="DU39" s="1004"/>
      <c r="DV39" s="1005"/>
      <c r="DW39" s="1006"/>
      <c r="DX39" s="1006"/>
      <c r="DY39" s="1006"/>
      <c r="DZ39" s="1007"/>
      <c r="EA39" s="224"/>
    </row>
    <row r="40" spans="1:131" ht="26.25" customHeight="1">
      <c r="A40" s="232">
        <v>13</v>
      </c>
      <c r="B40" s="1043"/>
      <c r="C40" s="1044"/>
      <c r="D40" s="1044"/>
      <c r="E40" s="1044"/>
      <c r="F40" s="1044"/>
      <c r="G40" s="1044"/>
      <c r="H40" s="1044"/>
      <c r="I40" s="1044"/>
      <c r="J40" s="1044"/>
      <c r="K40" s="1044"/>
      <c r="L40" s="1044"/>
      <c r="M40" s="1044"/>
      <c r="N40" s="1044"/>
      <c r="O40" s="1044"/>
      <c r="P40" s="1045"/>
      <c r="Q40" s="1051"/>
      <c r="R40" s="1052"/>
      <c r="S40" s="1052"/>
      <c r="T40" s="1052"/>
      <c r="U40" s="1052"/>
      <c r="V40" s="1052"/>
      <c r="W40" s="1052"/>
      <c r="X40" s="1052"/>
      <c r="Y40" s="1052"/>
      <c r="Z40" s="1052"/>
      <c r="AA40" s="1052"/>
      <c r="AB40" s="1052"/>
      <c r="AC40" s="1052"/>
      <c r="AD40" s="1052"/>
      <c r="AE40" s="1053"/>
      <c r="AF40" s="1048"/>
      <c r="AG40" s="1049"/>
      <c r="AH40" s="1049"/>
      <c r="AI40" s="1049"/>
      <c r="AJ40" s="1050"/>
      <c r="AK40" s="993"/>
      <c r="AL40" s="984"/>
      <c r="AM40" s="984"/>
      <c r="AN40" s="984"/>
      <c r="AO40" s="984"/>
      <c r="AP40" s="984"/>
      <c r="AQ40" s="984"/>
      <c r="AR40" s="984"/>
      <c r="AS40" s="984"/>
      <c r="AT40" s="984"/>
      <c r="AU40" s="984"/>
      <c r="AV40" s="984"/>
      <c r="AW40" s="984"/>
      <c r="AX40" s="984"/>
      <c r="AY40" s="984"/>
      <c r="AZ40" s="1054"/>
      <c r="BA40" s="1054"/>
      <c r="BB40" s="1054"/>
      <c r="BC40" s="1054"/>
      <c r="BD40" s="1054"/>
      <c r="BE40" s="985"/>
      <c r="BF40" s="985"/>
      <c r="BG40" s="985"/>
      <c r="BH40" s="985"/>
      <c r="BI40" s="986"/>
      <c r="BJ40" s="226"/>
      <c r="BK40" s="226"/>
      <c r="BL40" s="226"/>
      <c r="BM40" s="226"/>
      <c r="BN40" s="226"/>
      <c r="BO40" s="235"/>
      <c r="BP40" s="235"/>
      <c r="BQ40" s="232">
        <v>34</v>
      </c>
      <c r="BR40" s="233"/>
      <c r="BS40" s="1005"/>
      <c r="BT40" s="1006"/>
      <c r="BU40" s="1006"/>
      <c r="BV40" s="1006"/>
      <c r="BW40" s="1006"/>
      <c r="BX40" s="1006"/>
      <c r="BY40" s="1006"/>
      <c r="BZ40" s="1006"/>
      <c r="CA40" s="1006"/>
      <c r="CB40" s="1006"/>
      <c r="CC40" s="1006"/>
      <c r="CD40" s="1006"/>
      <c r="CE40" s="1006"/>
      <c r="CF40" s="1006"/>
      <c r="CG40" s="1027"/>
      <c r="CH40" s="1002"/>
      <c r="CI40" s="1003"/>
      <c r="CJ40" s="1003"/>
      <c r="CK40" s="1003"/>
      <c r="CL40" s="1004"/>
      <c r="CM40" s="1002"/>
      <c r="CN40" s="1003"/>
      <c r="CO40" s="1003"/>
      <c r="CP40" s="1003"/>
      <c r="CQ40" s="1004"/>
      <c r="CR40" s="1002"/>
      <c r="CS40" s="1003"/>
      <c r="CT40" s="1003"/>
      <c r="CU40" s="1003"/>
      <c r="CV40" s="1004"/>
      <c r="CW40" s="1002"/>
      <c r="CX40" s="1003"/>
      <c r="CY40" s="1003"/>
      <c r="CZ40" s="1003"/>
      <c r="DA40" s="1004"/>
      <c r="DB40" s="1002"/>
      <c r="DC40" s="1003"/>
      <c r="DD40" s="1003"/>
      <c r="DE40" s="1003"/>
      <c r="DF40" s="1004"/>
      <c r="DG40" s="1002"/>
      <c r="DH40" s="1003"/>
      <c r="DI40" s="1003"/>
      <c r="DJ40" s="1003"/>
      <c r="DK40" s="1004"/>
      <c r="DL40" s="1002"/>
      <c r="DM40" s="1003"/>
      <c r="DN40" s="1003"/>
      <c r="DO40" s="1003"/>
      <c r="DP40" s="1004"/>
      <c r="DQ40" s="1002"/>
      <c r="DR40" s="1003"/>
      <c r="DS40" s="1003"/>
      <c r="DT40" s="1003"/>
      <c r="DU40" s="1004"/>
      <c r="DV40" s="1005"/>
      <c r="DW40" s="1006"/>
      <c r="DX40" s="1006"/>
      <c r="DY40" s="1006"/>
      <c r="DZ40" s="1007"/>
      <c r="EA40" s="224"/>
    </row>
    <row r="41" spans="1:131" ht="26.25" customHeight="1">
      <c r="A41" s="232">
        <v>14</v>
      </c>
      <c r="B41" s="1043"/>
      <c r="C41" s="1044"/>
      <c r="D41" s="1044"/>
      <c r="E41" s="1044"/>
      <c r="F41" s="1044"/>
      <c r="G41" s="1044"/>
      <c r="H41" s="1044"/>
      <c r="I41" s="1044"/>
      <c r="J41" s="1044"/>
      <c r="K41" s="1044"/>
      <c r="L41" s="1044"/>
      <c r="M41" s="1044"/>
      <c r="N41" s="1044"/>
      <c r="O41" s="1044"/>
      <c r="P41" s="1045"/>
      <c r="Q41" s="1051"/>
      <c r="R41" s="1052"/>
      <c r="S41" s="1052"/>
      <c r="T41" s="1052"/>
      <c r="U41" s="1052"/>
      <c r="V41" s="1052"/>
      <c r="W41" s="1052"/>
      <c r="X41" s="1052"/>
      <c r="Y41" s="1052"/>
      <c r="Z41" s="1052"/>
      <c r="AA41" s="1052"/>
      <c r="AB41" s="1052"/>
      <c r="AC41" s="1052"/>
      <c r="AD41" s="1052"/>
      <c r="AE41" s="1053"/>
      <c r="AF41" s="1048"/>
      <c r="AG41" s="1049"/>
      <c r="AH41" s="1049"/>
      <c r="AI41" s="1049"/>
      <c r="AJ41" s="1050"/>
      <c r="AK41" s="993"/>
      <c r="AL41" s="984"/>
      <c r="AM41" s="984"/>
      <c r="AN41" s="984"/>
      <c r="AO41" s="984"/>
      <c r="AP41" s="984"/>
      <c r="AQ41" s="984"/>
      <c r="AR41" s="984"/>
      <c r="AS41" s="984"/>
      <c r="AT41" s="984"/>
      <c r="AU41" s="984"/>
      <c r="AV41" s="984"/>
      <c r="AW41" s="984"/>
      <c r="AX41" s="984"/>
      <c r="AY41" s="984"/>
      <c r="AZ41" s="1054"/>
      <c r="BA41" s="1054"/>
      <c r="BB41" s="1054"/>
      <c r="BC41" s="1054"/>
      <c r="BD41" s="1054"/>
      <c r="BE41" s="985"/>
      <c r="BF41" s="985"/>
      <c r="BG41" s="985"/>
      <c r="BH41" s="985"/>
      <c r="BI41" s="986"/>
      <c r="BJ41" s="226"/>
      <c r="BK41" s="226"/>
      <c r="BL41" s="226"/>
      <c r="BM41" s="226"/>
      <c r="BN41" s="226"/>
      <c r="BO41" s="235"/>
      <c r="BP41" s="235"/>
      <c r="BQ41" s="232">
        <v>35</v>
      </c>
      <c r="BR41" s="233"/>
      <c r="BS41" s="1005"/>
      <c r="BT41" s="1006"/>
      <c r="BU41" s="1006"/>
      <c r="BV41" s="1006"/>
      <c r="BW41" s="1006"/>
      <c r="BX41" s="1006"/>
      <c r="BY41" s="1006"/>
      <c r="BZ41" s="1006"/>
      <c r="CA41" s="1006"/>
      <c r="CB41" s="1006"/>
      <c r="CC41" s="1006"/>
      <c r="CD41" s="1006"/>
      <c r="CE41" s="1006"/>
      <c r="CF41" s="1006"/>
      <c r="CG41" s="1027"/>
      <c r="CH41" s="1002"/>
      <c r="CI41" s="1003"/>
      <c r="CJ41" s="1003"/>
      <c r="CK41" s="1003"/>
      <c r="CL41" s="1004"/>
      <c r="CM41" s="1002"/>
      <c r="CN41" s="1003"/>
      <c r="CO41" s="1003"/>
      <c r="CP41" s="1003"/>
      <c r="CQ41" s="1004"/>
      <c r="CR41" s="1002"/>
      <c r="CS41" s="1003"/>
      <c r="CT41" s="1003"/>
      <c r="CU41" s="1003"/>
      <c r="CV41" s="1004"/>
      <c r="CW41" s="1002"/>
      <c r="CX41" s="1003"/>
      <c r="CY41" s="1003"/>
      <c r="CZ41" s="1003"/>
      <c r="DA41" s="1004"/>
      <c r="DB41" s="1002"/>
      <c r="DC41" s="1003"/>
      <c r="DD41" s="1003"/>
      <c r="DE41" s="1003"/>
      <c r="DF41" s="1004"/>
      <c r="DG41" s="1002"/>
      <c r="DH41" s="1003"/>
      <c r="DI41" s="1003"/>
      <c r="DJ41" s="1003"/>
      <c r="DK41" s="1004"/>
      <c r="DL41" s="1002"/>
      <c r="DM41" s="1003"/>
      <c r="DN41" s="1003"/>
      <c r="DO41" s="1003"/>
      <c r="DP41" s="1004"/>
      <c r="DQ41" s="1002"/>
      <c r="DR41" s="1003"/>
      <c r="DS41" s="1003"/>
      <c r="DT41" s="1003"/>
      <c r="DU41" s="1004"/>
      <c r="DV41" s="1005"/>
      <c r="DW41" s="1006"/>
      <c r="DX41" s="1006"/>
      <c r="DY41" s="1006"/>
      <c r="DZ41" s="1007"/>
      <c r="EA41" s="224"/>
    </row>
    <row r="42" spans="1:131" ht="26.25" customHeight="1">
      <c r="A42" s="232">
        <v>15</v>
      </c>
      <c r="B42" s="1043"/>
      <c r="C42" s="1044"/>
      <c r="D42" s="1044"/>
      <c r="E42" s="1044"/>
      <c r="F42" s="1044"/>
      <c r="G42" s="1044"/>
      <c r="H42" s="1044"/>
      <c r="I42" s="1044"/>
      <c r="J42" s="1044"/>
      <c r="K42" s="1044"/>
      <c r="L42" s="1044"/>
      <c r="M42" s="1044"/>
      <c r="N42" s="1044"/>
      <c r="O42" s="1044"/>
      <c r="P42" s="1045"/>
      <c r="Q42" s="1051"/>
      <c r="R42" s="1052"/>
      <c r="S42" s="1052"/>
      <c r="T42" s="1052"/>
      <c r="U42" s="1052"/>
      <c r="V42" s="1052"/>
      <c r="W42" s="1052"/>
      <c r="X42" s="1052"/>
      <c r="Y42" s="1052"/>
      <c r="Z42" s="1052"/>
      <c r="AA42" s="1052"/>
      <c r="AB42" s="1052"/>
      <c r="AC42" s="1052"/>
      <c r="AD42" s="1052"/>
      <c r="AE42" s="1053"/>
      <c r="AF42" s="1048"/>
      <c r="AG42" s="1049"/>
      <c r="AH42" s="1049"/>
      <c r="AI42" s="1049"/>
      <c r="AJ42" s="1050"/>
      <c r="AK42" s="993"/>
      <c r="AL42" s="984"/>
      <c r="AM42" s="984"/>
      <c r="AN42" s="984"/>
      <c r="AO42" s="984"/>
      <c r="AP42" s="984"/>
      <c r="AQ42" s="984"/>
      <c r="AR42" s="984"/>
      <c r="AS42" s="984"/>
      <c r="AT42" s="984"/>
      <c r="AU42" s="984"/>
      <c r="AV42" s="984"/>
      <c r="AW42" s="984"/>
      <c r="AX42" s="984"/>
      <c r="AY42" s="984"/>
      <c r="AZ42" s="1054"/>
      <c r="BA42" s="1054"/>
      <c r="BB42" s="1054"/>
      <c r="BC42" s="1054"/>
      <c r="BD42" s="1054"/>
      <c r="BE42" s="985"/>
      <c r="BF42" s="985"/>
      <c r="BG42" s="985"/>
      <c r="BH42" s="985"/>
      <c r="BI42" s="986"/>
      <c r="BJ42" s="226"/>
      <c r="BK42" s="226"/>
      <c r="BL42" s="226"/>
      <c r="BM42" s="226"/>
      <c r="BN42" s="226"/>
      <c r="BO42" s="235"/>
      <c r="BP42" s="235"/>
      <c r="BQ42" s="232">
        <v>36</v>
      </c>
      <c r="BR42" s="233"/>
      <c r="BS42" s="1005"/>
      <c r="BT42" s="1006"/>
      <c r="BU42" s="1006"/>
      <c r="BV42" s="1006"/>
      <c r="BW42" s="1006"/>
      <c r="BX42" s="1006"/>
      <c r="BY42" s="1006"/>
      <c r="BZ42" s="1006"/>
      <c r="CA42" s="1006"/>
      <c r="CB42" s="1006"/>
      <c r="CC42" s="1006"/>
      <c r="CD42" s="1006"/>
      <c r="CE42" s="1006"/>
      <c r="CF42" s="1006"/>
      <c r="CG42" s="1027"/>
      <c r="CH42" s="1002"/>
      <c r="CI42" s="1003"/>
      <c r="CJ42" s="1003"/>
      <c r="CK42" s="1003"/>
      <c r="CL42" s="1004"/>
      <c r="CM42" s="1002"/>
      <c r="CN42" s="1003"/>
      <c r="CO42" s="1003"/>
      <c r="CP42" s="1003"/>
      <c r="CQ42" s="1004"/>
      <c r="CR42" s="1002"/>
      <c r="CS42" s="1003"/>
      <c r="CT42" s="1003"/>
      <c r="CU42" s="1003"/>
      <c r="CV42" s="1004"/>
      <c r="CW42" s="1002"/>
      <c r="CX42" s="1003"/>
      <c r="CY42" s="1003"/>
      <c r="CZ42" s="1003"/>
      <c r="DA42" s="1004"/>
      <c r="DB42" s="1002"/>
      <c r="DC42" s="1003"/>
      <c r="DD42" s="1003"/>
      <c r="DE42" s="1003"/>
      <c r="DF42" s="1004"/>
      <c r="DG42" s="1002"/>
      <c r="DH42" s="1003"/>
      <c r="DI42" s="1003"/>
      <c r="DJ42" s="1003"/>
      <c r="DK42" s="1004"/>
      <c r="DL42" s="1002"/>
      <c r="DM42" s="1003"/>
      <c r="DN42" s="1003"/>
      <c r="DO42" s="1003"/>
      <c r="DP42" s="1004"/>
      <c r="DQ42" s="1002"/>
      <c r="DR42" s="1003"/>
      <c r="DS42" s="1003"/>
      <c r="DT42" s="1003"/>
      <c r="DU42" s="1004"/>
      <c r="DV42" s="1005"/>
      <c r="DW42" s="1006"/>
      <c r="DX42" s="1006"/>
      <c r="DY42" s="1006"/>
      <c r="DZ42" s="1007"/>
      <c r="EA42" s="224"/>
    </row>
    <row r="43" spans="1:131" ht="26.25" customHeight="1">
      <c r="A43" s="232">
        <v>16</v>
      </c>
      <c r="B43" s="1043"/>
      <c r="C43" s="1044"/>
      <c r="D43" s="1044"/>
      <c r="E43" s="1044"/>
      <c r="F43" s="1044"/>
      <c r="G43" s="1044"/>
      <c r="H43" s="1044"/>
      <c r="I43" s="1044"/>
      <c r="J43" s="1044"/>
      <c r="K43" s="1044"/>
      <c r="L43" s="1044"/>
      <c r="M43" s="1044"/>
      <c r="N43" s="1044"/>
      <c r="O43" s="1044"/>
      <c r="P43" s="1045"/>
      <c r="Q43" s="1051"/>
      <c r="R43" s="1052"/>
      <c r="S43" s="1052"/>
      <c r="T43" s="1052"/>
      <c r="U43" s="1052"/>
      <c r="V43" s="1052"/>
      <c r="W43" s="1052"/>
      <c r="X43" s="1052"/>
      <c r="Y43" s="1052"/>
      <c r="Z43" s="1052"/>
      <c r="AA43" s="1052"/>
      <c r="AB43" s="1052"/>
      <c r="AC43" s="1052"/>
      <c r="AD43" s="1052"/>
      <c r="AE43" s="1053"/>
      <c r="AF43" s="1048"/>
      <c r="AG43" s="1049"/>
      <c r="AH43" s="1049"/>
      <c r="AI43" s="1049"/>
      <c r="AJ43" s="1050"/>
      <c r="AK43" s="993"/>
      <c r="AL43" s="984"/>
      <c r="AM43" s="984"/>
      <c r="AN43" s="984"/>
      <c r="AO43" s="984"/>
      <c r="AP43" s="984"/>
      <c r="AQ43" s="984"/>
      <c r="AR43" s="984"/>
      <c r="AS43" s="984"/>
      <c r="AT43" s="984"/>
      <c r="AU43" s="984"/>
      <c r="AV43" s="984"/>
      <c r="AW43" s="984"/>
      <c r="AX43" s="984"/>
      <c r="AY43" s="984"/>
      <c r="AZ43" s="1054"/>
      <c r="BA43" s="1054"/>
      <c r="BB43" s="1054"/>
      <c r="BC43" s="1054"/>
      <c r="BD43" s="1054"/>
      <c r="BE43" s="985"/>
      <c r="BF43" s="985"/>
      <c r="BG43" s="985"/>
      <c r="BH43" s="985"/>
      <c r="BI43" s="986"/>
      <c r="BJ43" s="226"/>
      <c r="BK43" s="226"/>
      <c r="BL43" s="226"/>
      <c r="BM43" s="226"/>
      <c r="BN43" s="226"/>
      <c r="BO43" s="235"/>
      <c r="BP43" s="235"/>
      <c r="BQ43" s="232">
        <v>37</v>
      </c>
      <c r="BR43" s="233"/>
      <c r="BS43" s="1005"/>
      <c r="BT43" s="1006"/>
      <c r="BU43" s="1006"/>
      <c r="BV43" s="1006"/>
      <c r="BW43" s="1006"/>
      <c r="BX43" s="1006"/>
      <c r="BY43" s="1006"/>
      <c r="BZ43" s="1006"/>
      <c r="CA43" s="1006"/>
      <c r="CB43" s="1006"/>
      <c r="CC43" s="1006"/>
      <c r="CD43" s="1006"/>
      <c r="CE43" s="1006"/>
      <c r="CF43" s="1006"/>
      <c r="CG43" s="1027"/>
      <c r="CH43" s="1002"/>
      <c r="CI43" s="1003"/>
      <c r="CJ43" s="1003"/>
      <c r="CK43" s="1003"/>
      <c r="CL43" s="1004"/>
      <c r="CM43" s="1002"/>
      <c r="CN43" s="1003"/>
      <c r="CO43" s="1003"/>
      <c r="CP43" s="1003"/>
      <c r="CQ43" s="1004"/>
      <c r="CR43" s="1002"/>
      <c r="CS43" s="1003"/>
      <c r="CT43" s="1003"/>
      <c r="CU43" s="1003"/>
      <c r="CV43" s="1004"/>
      <c r="CW43" s="1002"/>
      <c r="CX43" s="1003"/>
      <c r="CY43" s="1003"/>
      <c r="CZ43" s="1003"/>
      <c r="DA43" s="1004"/>
      <c r="DB43" s="1002"/>
      <c r="DC43" s="1003"/>
      <c r="DD43" s="1003"/>
      <c r="DE43" s="1003"/>
      <c r="DF43" s="1004"/>
      <c r="DG43" s="1002"/>
      <c r="DH43" s="1003"/>
      <c r="DI43" s="1003"/>
      <c r="DJ43" s="1003"/>
      <c r="DK43" s="1004"/>
      <c r="DL43" s="1002"/>
      <c r="DM43" s="1003"/>
      <c r="DN43" s="1003"/>
      <c r="DO43" s="1003"/>
      <c r="DP43" s="1004"/>
      <c r="DQ43" s="1002"/>
      <c r="DR43" s="1003"/>
      <c r="DS43" s="1003"/>
      <c r="DT43" s="1003"/>
      <c r="DU43" s="1004"/>
      <c r="DV43" s="1005"/>
      <c r="DW43" s="1006"/>
      <c r="DX43" s="1006"/>
      <c r="DY43" s="1006"/>
      <c r="DZ43" s="1007"/>
      <c r="EA43" s="224"/>
    </row>
    <row r="44" spans="1:131" ht="26.25" customHeight="1">
      <c r="A44" s="232">
        <v>17</v>
      </c>
      <c r="B44" s="1043"/>
      <c r="C44" s="1044"/>
      <c r="D44" s="1044"/>
      <c r="E44" s="1044"/>
      <c r="F44" s="1044"/>
      <c r="G44" s="1044"/>
      <c r="H44" s="1044"/>
      <c r="I44" s="1044"/>
      <c r="J44" s="1044"/>
      <c r="K44" s="1044"/>
      <c r="L44" s="1044"/>
      <c r="M44" s="1044"/>
      <c r="N44" s="1044"/>
      <c r="O44" s="1044"/>
      <c r="P44" s="1045"/>
      <c r="Q44" s="1051"/>
      <c r="R44" s="1052"/>
      <c r="S44" s="1052"/>
      <c r="T44" s="1052"/>
      <c r="U44" s="1052"/>
      <c r="V44" s="1052"/>
      <c r="W44" s="1052"/>
      <c r="X44" s="1052"/>
      <c r="Y44" s="1052"/>
      <c r="Z44" s="1052"/>
      <c r="AA44" s="1052"/>
      <c r="AB44" s="1052"/>
      <c r="AC44" s="1052"/>
      <c r="AD44" s="1052"/>
      <c r="AE44" s="1053"/>
      <c r="AF44" s="1048"/>
      <c r="AG44" s="1049"/>
      <c r="AH44" s="1049"/>
      <c r="AI44" s="1049"/>
      <c r="AJ44" s="1050"/>
      <c r="AK44" s="993"/>
      <c r="AL44" s="984"/>
      <c r="AM44" s="984"/>
      <c r="AN44" s="984"/>
      <c r="AO44" s="984"/>
      <c r="AP44" s="984"/>
      <c r="AQ44" s="984"/>
      <c r="AR44" s="984"/>
      <c r="AS44" s="984"/>
      <c r="AT44" s="984"/>
      <c r="AU44" s="984"/>
      <c r="AV44" s="984"/>
      <c r="AW44" s="984"/>
      <c r="AX44" s="984"/>
      <c r="AY44" s="984"/>
      <c r="AZ44" s="1054"/>
      <c r="BA44" s="1054"/>
      <c r="BB44" s="1054"/>
      <c r="BC44" s="1054"/>
      <c r="BD44" s="1054"/>
      <c r="BE44" s="985"/>
      <c r="BF44" s="985"/>
      <c r="BG44" s="985"/>
      <c r="BH44" s="985"/>
      <c r="BI44" s="986"/>
      <c r="BJ44" s="226"/>
      <c r="BK44" s="226"/>
      <c r="BL44" s="226"/>
      <c r="BM44" s="226"/>
      <c r="BN44" s="226"/>
      <c r="BO44" s="235"/>
      <c r="BP44" s="235"/>
      <c r="BQ44" s="232">
        <v>38</v>
      </c>
      <c r="BR44" s="233"/>
      <c r="BS44" s="1005"/>
      <c r="BT44" s="1006"/>
      <c r="BU44" s="1006"/>
      <c r="BV44" s="1006"/>
      <c r="BW44" s="1006"/>
      <c r="BX44" s="1006"/>
      <c r="BY44" s="1006"/>
      <c r="BZ44" s="1006"/>
      <c r="CA44" s="1006"/>
      <c r="CB44" s="1006"/>
      <c r="CC44" s="1006"/>
      <c r="CD44" s="1006"/>
      <c r="CE44" s="1006"/>
      <c r="CF44" s="1006"/>
      <c r="CG44" s="1027"/>
      <c r="CH44" s="1002"/>
      <c r="CI44" s="1003"/>
      <c r="CJ44" s="1003"/>
      <c r="CK44" s="1003"/>
      <c r="CL44" s="1004"/>
      <c r="CM44" s="1002"/>
      <c r="CN44" s="1003"/>
      <c r="CO44" s="1003"/>
      <c r="CP44" s="1003"/>
      <c r="CQ44" s="1004"/>
      <c r="CR44" s="1002"/>
      <c r="CS44" s="1003"/>
      <c r="CT44" s="1003"/>
      <c r="CU44" s="1003"/>
      <c r="CV44" s="1004"/>
      <c r="CW44" s="1002"/>
      <c r="CX44" s="1003"/>
      <c r="CY44" s="1003"/>
      <c r="CZ44" s="1003"/>
      <c r="DA44" s="1004"/>
      <c r="DB44" s="1002"/>
      <c r="DC44" s="1003"/>
      <c r="DD44" s="1003"/>
      <c r="DE44" s="1003"/>
      <c r="DF44" s="1004"/>
      <c r="DG44" s="1002"/>
      <c r="DH44" s="1003"/>
      <c r="DI44" s="1003"/>
      <c r="DJ44" s="1003"/>
      <c r="DK44" s="1004"/>
      <c r="DL44" s="1002"/>
      <c r="DM44" s="1003"/>
      <c r="DN44" s="1003"/>
      <c r="DO44" s="1003"/>
      <c r="DP44" s="1004"/>
      <c r="DQ44" s="1002"/>
      <c r="DR44" s="1003"/>
      <c r="DS44" s="1003"/>
      <c r="DT44" s="1003"/>
      <c r="DU44" s="1004"/>
      <c r="DV44" s="1005"/>
      <c r="DW44" s="1006"/>
      <c r="DX44" s="1006"/>
      <c r="DY44" s="1006"/>
      <c r="DZ44" s="1007"/>
      <c r="EA44" s="224"/>
    </row>
    <row r="45" spans="1:131" ht="26.25" customHeight="1">
      <c r="A45" s="232">
        <v>18</v>
      </c>
      <c r="B45" s="1043"/>
      <c r="C45" s="1044"/>
      <c r="D45" s="1044"/>
      <c r="E45" s="1044"/>
      <c r="F45" s="1044"/>
      <c r="G45" s="1044"/>
      <c r="H45" s="1044"/>
      <c r="I45" s="1044"/>
      <c r="J45" s="1044"/>
      <c r="K45" s="1044"/>
      <c r="L45" s="1044"/>
      <c r="M45" s="1044"/>
      <c r="N45" s="1044"/>
      <c r="O45" s="1044"/>
      <c r="P45" s="1045"/>
      <c r="Q45" s="1051"/>
      <c r="R45" s="1052"/>
      <c r="S45" s="1052"/>
      <c r="T45" s="1052"/>
      <c r="U45" s="1052"/>
      <c r="V45" s="1052"/>
      <c r="W45" s="1052"/>
      <c r="X45" s="1052"/>
      <c r="Y45" s="1052"/>
      <c r="Z45" s="1052"/>
      <c r="AA45" s="1052"/>
      <c r="AB45" s="1052"/>
      <c r="AC45" s="1052"/>
      <c r="AD45" s="1052"/>
      <c r="AE45" s="1053"/>
      <c r="AF45" s="1048"/>
      <c r="AG45" s="1049"/>
      <c r="AH45" s="1049"/>
      <c r="AI45" s="1049"/>
      <c r="AJ45" s="1050"/>
      <c r="AK45" s="993"/>
      <c r="AL45" s="984"/>
      <c r="AM45" s="984"/>
      <c r="AN45" s="984"/>
      <c r="AO45" s="984"/>
      <c r="AP45" s="984"/>
      <c r="AQ45" s="984"/>
      <c r="AR45" s="984"/>
      <c r="AS45" s="984"/>
      <c r="AT45" s="984"/>
      <c r="AU45" s="984"/>
      <c r="AV45" s="984"/>
      <c r="AW45" s="984"/>
      <c r="AX45" s="984"/>
      <c r="AY45" s="984"/>
      <c r="AZ45" s="1054"/>
      <c r="BA45" s="1054"/>
      <c r="BB45" s="1054"/>
      <c r="BC45" s="1054"/>
      <c r="BD45" s="1054"/>
      <c r="BE45" s="985"/>
      <c r="BF45" s="985"/>
      <c r="BG45" s="985"/>
      <c r="BH45" s="985"/>
      <c r="BI45" s="986"/>
      <c r="BJ45" s="226"/>
      <c r="BK45" s="226"/>
      <c r="BL45" s="226"/>
      <c r="BM45" s="226"/>
      <c r="BN45" s="226"/>
      <c r="BO45" s="235"/>
      <c r="BP45" s="235"/>
      <c r="BQ45" s="232">
        <v>39</v>
      </c>
      <c r="BR45" s="233"/>
      <c r="BS45" s="1005"/>
      <c r="BT45" s="1006"/>
      <c r="BU45" s="1006"/>
      <c r="BV45" s="1006"/>
      <c r="BW45" s="1006"/>
      <c r="BX45" s="1006"/>
      <c r="BY45" s="1006"/>
      <c r="BZ45" s="1006"/>
      <c r="CA45" s="1006"/>
      <c r="CB45" s="1006"/>
      <c r="CC45" s="1006"/>
      <c r="CD45" s="1006"/>
      <c r="CE45" s="1006"/>
      <c r="CF45" s="1006"/>
      <c r="CG45" s="1027"/>
      <c r="CH45" s="1002"/>
      <c r="CI45" s="1003"/>
      <c r="CJ45" s="1003"/>
      <c r="CK45" s="1003"/>
      <c r="CL45" s="1004"/>
      <c r="CM45" s="1002"/>
      <c r="CN45" s="1003"/>
      <c r="CO45" s="1003"/>
      <c r="CP45" s="1003"/>
      <c r="CQ45" s="1004"/>
      <c r="CR45" s="1002"/>
      <c r="CS45" s="1003"/>
      <c r="CT45" s="1003"/>
      <c r="CU45" s="1003"/>
      <c r="CV45" s="1004"/>
      <c r="CW45" s="1002"/>
      <c r="CX45" s="1003"/>
      <c r="CY45" s="1003"/>
      <c r="CZ45" s="1003"/>
      <c r="DA45" s="1004"/>
      <c r="DB45" s="1002"/>
      <c r="DC45" s="1003"/>
      <c r="DD45" s="1003"/>
      <c r="DE45" s="1003"/>
      <c r="DF45" s="1004"/>
      <c r="DG45" s="1002"/>
      <c r="DH45" s="1003"/>
      <c r="DI45" s="1003"/>
      <c r="DJ45" s="1003"/>
      <c r="DK45" s="1004"/>
      <c r="DL45" s="1002"/>
      <c r="DM45" s="1003"/>
      <c r="DN45" s="1003"/>
      <c r="DO45" s="1003"/>
      <c r="DP45" s="1004"/>
      <c r="DQ45" s="1002"/>
      <c r="DR45" s="1003"/>
      <c r="DS45" s="1003"/>
      <c r="DT45" s="1003"/>
      <c r="DU45" s="1004"/>
      <c r="DV45" s="1005"/>
      <c r="DW45" s="1006"/>
      <c r="DX45" s="1006"/>
      <c r="DY45" s="1006"/>
      <c r="DZ45" s="1007"/>
      <c r="EA45" s="224"/>
    </row>
    <row r="46" spans="1:131" ht="26.25" customHeight="1">
      <c r="A46" s="232">
        <v>19</v>
      </c>
      <c r="B46" s="1043"/>
      <c r="C46" s="1044"/>
      <c r="D46" s="1044"/>
      <c r="E46" s="1044"/>
      <c r="F46" s="1044"/>
      <c r="G46" s="1044"/>
      <c r="H46" s="1044"/>
      <c r="I46" s="1044"/>
      <c r="J46" s="1044"/>
      <c r="K46" s="1044"/>
      <c r="L46" s="1044"/>
      <c r="M46" s="1044"/>
      <c r="N46" s="1044"/>
      <c r="O46" s="1044"/>
      <c r="P46" s="1045"/>
      <c r="Q46" s="1051"/>
      <c r="R46" s="1052"/>
      <c r="S46" s="1052"/>
      <c r="T46" s="1052"/>
      <c r="U46" s="1052"/>
      <c r="V46" s="1052"/>
      <c r="W46" s="1052"/>
      <c r="X46" s="1052"/>
      <c r="Y46" s="1052"/>
      <c r="Z46" s="1052"/>
      <c r="AA46" s="1052"/>
      <c r="AB46" s="1052"/>
      <c r="AC46" s="1052"/>
      <c r="AD46" s="1052"/>
      <c r="AE46" s="1053"/>
      <c r="AF46" s="1048"/>
      <c r="AG46" s="1049"/>
      <c r="AH46" s="1049"/>
      <c r="AI46" s="1049"/>
      <c r="AJ46" s="1050"/>
      <c r="AK46" s="993"/>
      <c r="AL46" s="984"/>
      <c r="AM46" s="984"/>
      <c r="AN46" s="984"/>
      <c r="AO46" s="984"/>
      <c r="AP46" s="984"/>
      <c r="AQ46" s="984"/>
      <c r="AR46" s="984"/>
      <c r="AS46" s="984"/>
      <c r="AT46" s="984"/>
      <c r="AU46" s="984"/>
      <c r="AV46" s="984"/>
      <c r="AW46" s="984"/>
      <c r="AX46" s="984"/>
      <c r="AY46" s="984"/>
      <c r="AZ46" s="1054"/>
      <c r="BA46" s="1054"/>
      <c r="BB46" s="1054"/>
      <c r="BC46" s="1054"/>
      <c r="BD46" s="1054"/>
      <c r="BE46" s="985"/>
      <c r="BF46" s="985"/>
      <c r="BG46" s="985"/>
      <c r="BH46" s="985"/>
      <c r="BI46" s="986"/>
      <c r="BJ46" s="226"/>
      <c r="BK46" s="226"/>
      <c r="BL46" s="226"/>
      <c r="BM46" s="226"/>
      <c r="BN46" s="226"/>
      <c r="BO46" s="235"/>
      <c r="BP46" s="235"/>
      <c r="BQ46" s="232">
        <v>40</v>
      </c>
      <c r="BR46" s="233"/>
      <c r="BS46" s="1005"/>
      <c r="BT46" s="1006"/>
      <c r="BU46" s="1006"/>
      <c r="BV46" s="1006"/>
      <c r="BW46" s="1006"/>
      <c r="BX46" s="1006"/>
      <c r="BY46" s="1006"/>
      <c r="BZ46" s="1006"/>
      <c r="CA46" s="1006"/>
      <c r="CB46" s="1006"/>
      <c r="CC46" s="1006"/>
      <c r="CD46" s="1006"/>
      <c r="CE46" s="1006"/>
      <c r="CF46" s="1006"/>
      <c r="CG46" s="1027"/>
      <c r="CH46" s="1002"/>
      <c r="CI46" s="1003"/>
      <c r="CJ46" s="1003"/>
      <c r="CK46" s="1003"/>
      <c r="CL46" s="1004"/>
      <c r="CM46" s="1002"/>
      <c r="CN46" s="1003"/>
      <c r="CO46" s="1003"/>
      <c r="CP46" s="1003"/>
      <c r="CQ46" s="1004"/>
      <c r="CR46" s="1002"/>
      <c r="CS46" s="1003"/>
      <c r="CT46" s="1003"/>
      <c r="CU46" s="1003"/>
      <c r="CV46" s="1004"/>
      <c r="CW46" s="1002"/>
      <c r="CX46" s="1003"/>
      <c r="CY46" s="1003"/>
      <c r="CZ46" s="1003"/>
      <c r="DA46" s="1004"/>
      <c r="DB46" s="1002"/>
      <c r="DC46" s="1003"/>
      <c r="DD46" s="1003"/>
      <c r="DE46" s="1003"/>
      <c r="DF46" s="1004"/>
      <c r="DG46" s="1002"/>
      <c r="DH46" s="1003"/>
      <c r="DI46" s="1003"/>
      <c r="DJ46" s="1003"/>
      <c r="DK46" s="1004"/>
      <c r="DL46" s="1002"/>
      <c r="DM46" s="1003"/>
      <c r="DN46" s="1003"/>
      <c r="DO46" s="1003"/>
      <c r="DP46" s="1004"/>
      <c r="DQ46" s="1002"/>
      <c r="DR46" s="1003"/>
      <c r="DS46" s="1003"/>
      <c r="DT46" s="1003"/>
      <c r="DU46" s="1004"/>
      <c r="DV46" s="1005"/>
      <c r="DW46" s="1006"/>
      <c r="DX46" s="1006"/>
      <c r="DY46" s="1006"/>
      <c r="DZ46" s="1007"/>
      <c r="EA46" s="224"/>
    </row>
    <row r="47" spans="1:131" ht="26.25" customHeight="1">
      <c r="A47" s="232">
        <v>20</v>
      </c>
      <c r="B47" s="1043"/>
      <c r="C47" s="1044"/>
      <c r="D47" s="1044"/>
      <c r="E47" s="1044"/>
      <c r="F47" s="1044"/>
      <c r="G47" s="1044"/>
      <c r="H47" s="1044"/>
      <c r="I47" s="1044"/>
      <c r="J47" s="1044"/>
      <c r="K47" s="1044"/>
      <c r="L47" s="1044"/>
      <c r="M47" s="1044"/>
      <c r="N47" s="1044"/>
      <c r="O47" s="1044"/>
      <c r="P47" s="1045"/>
      <c r="Q47" s="1051"/>
      <c r="R47" s="1052"/>
      <c r="S47" s="1052"/>
      <c r="T47" s="1052"/>
      <c r="U47" s="1052"/>
      <c r="V47" s="1052"/>
      <c r="W47" s="1052"/>
      <c r="X47" s="1052"/>
      <c r="Y47" s="1052"/>
      <c r="Z47" s="1052"/>
      <c r="AA47" s="1052"/>
      <c r="AB47" s="1052"/>
      <c r="AC47" s="1052"/>
      <c r="AD47" s="1052"/>
      <c r="AE47" s="1053"/>
      <c r="AF47" s="1048"/>
      <c r="AG47" s="1049"/>
      <c r="AH47" s="1049"/>
      <c r="AI47" s="1049"/>
      <c r="AJ47" s="1050"/>
      <c r="AK47" s="993"/>
      <c r="AL47" s="984"/>
      <c r="AM47" s="984"/>
      <c r="AN47" s="984"/>
      <c r="AO47" s="984"/>
      <c r="AP47" s="984"/>
      <c r="AQ47" s="984"/>
      <c r="AR47" s="984"/>
      <c r="AS47" s="984"/>
      <c r="AT47" s="984"/>
      <c r="AU47" s="984"/>
      <c r="AV47" s="984"/>
      <c r="AW47" s="984"/>
      <c r="AX47" s="984"/>
      <c r="AY47" s="984"/>
      <c r="AZ47" s="1054"/>
      <c r="BA47" s="1054"/>
      <c r="BB47" s="1054"/>
      <c r="BC47" s="1054"/>
      <c r="BD47" s="1054"/>
      <c r="BE47" s="985"/>
      <c r="BF47" s="985"/>
      <c r="BG47" s="985"/>
      <c r="BH47" s="985"/>
      <c r="BI47" s="986"/>
      <c r="BJ47" s="226"/>
      <c r="BK47" s="226"/>
      <c r="BL47" s="226"/>
      <c r="BM47" s="226"/>
      <c r="BN47" s="226"/>
      <c r="BO47" s="235"/>
      <c r="BP47" s="235"/>
      <c r="BQ47" s="232">
        <v>41</v>
      </c>
      <c r="BR47" s="233"/>
      <c r="BS47" s="1005"/>
      <c r="BT47" s="1006"/>
      <c r="BU47" s="1006"/>
      <c r="BV47" s="1006"/>
      <c r="BW47" s="1006"/>
      <c r="BX47" s="1006"/>
      <c r="BY47" s="1006"/>
      <c r="BZ47" s="1006"/>
      <c r="CA47" s="1006"/>
      <c r="CB47" s="1006"/>
      <c r="CC47" s="1006"/>
      <c r="CD47" s="1006"/>
      <c r="CE47" s="1006"/>
      <c r="CF47" s="1006"/>
      <c r="CG47" s="1027"/>
      <c r="CH47" s="1002"/>
      <c r="CI47" s="1003"/>
      <c r="CJ47" s="1003"/>
      <c r="CK47" s="1003"/>
      <c r="CL47" s="1004"/>
      <c r="CM47" s="1002"/>
      <c r="CN47" s="1003"/>
      <c r="CO47" s="1003"/>
      <c r="CP47" s="1003"/>
      <c r="CQ47" s="1004"/>
      <c r="CR47" s="1002"/>
      <c r="CS47" s="1003"/>
      <c r="CT47" s="1003"/>
      <c r="CU47" s="1003"/>
      <c r="CV47" s="1004"/>
      <c r="CW47" s="1002"/>
      <c r="CX47" s="1003"/>
      <c r="CY47" s="1003"/>
      <c r="CZ47" s="1003"/>
      <c r="DA47" s="1004"/>
      <c r="DB47" s="1002"/>
      <c r="DC47" s="1003"/>
      <c r="DD47" s="1003"/>
      <c r="DE47" s="1003"/>
      <c r="DF47" s="1004"/>
      <c r="DG47" s="1002"/>
      <c r="DH47" s="1003"/>
      <c r="DI47" s="1003"/>
      <c r="DJ47" s="1003"/>
      <c r="DK47" s="1004"/>
      <c r="DL47" s="1002"/>
      <c r="DM47" s="1003"/>
      <c r="DN47" s="1003"/>
      <c r="DO47" s="1003"/>
      <c r="DP47" s="1004"/>
      <c r="DQ47" s="1002"/>
      <c r="DR47" s="1003"/>
      <c r="DS47" s="1003"/>
      <c r="DT47" s="1003"/>
      <c r="DU47" s="1004"/>
      <c r="DV47" s="1005"/>
      <c r="DW47" s="1006"/>
      <c r="DX47" s="1006"/>
      <c r="DY47" s="1006"/>
      <c r="DZ47" s="1007"/>
      <c r="EA47" s="224"/>
    </row>
    <row r="48" spans="1:131" ht="26.25" customHeight="1">
      <c r="A48" s="232">
        <v>21</v>
      </c>
      <c r="B48" s="1043"/>
      <c r="C48" s="1044"/>
      <c r="D48" s="1044"/>
      <c r="E48" s="1044"/>
      <c r="F48" s="1044"/>
      <c r="G48" s="1044"/>
      <c r="H48" s="1044"/>
      <c r="I48" s="1044"/>
      <c r="J48" s="1044"/>
      <c r="K48" s="1044"/>
      <c r="L48" s="1044"/>
      <c r="M48" s="1044"/>
      <c r="N48" s="1044"/>
      <c r="O48" s="1044"/>
      <c r="P48" s="1045"/>
      <c r="Q48" s="1051"/>
      <c r="R48" s="1052"/>
      <c r="S48" s="1052"/>
      <c r="T48" s="1052"/>
      <c r="U48" s="1052"/>
      <c r="V48" s="1052"/>
      <c r="W48" s="1052"/>
      <c r="X48" s="1052"/>
      <c r="Y48" s="1052"/>
      <c r="Z48" s="1052"/>
      <c r="AA48" s="1052"/>
      <c r="AB48" s="1052"/>
      <c r="AC48" s="1052"/>
      <c r="AD48" s="1052"/>
      <c r="AE48" s="1053"/>
      <c r="AF48" s="1048"/>
      <c r="AG48" s="1049"/>
      <c r="AH48" s="1049"/>
      <c r="AI48" s="1049"/>
      <c r="AJ48" s="1050"/>
      <c r="AK48" s="993"/>
      <c r="AL48" s="984"/>
      <c r="AM48" s="984"/>
      <c r="AN48" s="984"/>
      <c r="AO48" s="984"/>
      <c r="AP48" s="984"/>
      <c r="AQ48" s="984"/>
      <c r="AR48" s="984"/>
      <c r="AS48" s="984"/>
      <c r="AT48" s="984"/>
      <c r="AU48" s="984"/>
      <c r="AV48" s="984"/>
      <c r="AW48" s="984"/>
      <c r="AX48" s="984"/>
      <c r="AY48" s="984"/>
      <c r="AZ48" s="1054"/>
      <c r="BA48" s="1054"/>
      <c r="BB48" s="1054"/>
      <c r="BC48" s="1054"/>
      <c r="BD48" s="1054"/>
      <c r="BE48" s="985"/>
      <c r="BF48" s="985"/>
      <c r="BG48" s="985"/>
      <c r="BH48" s="985"/>
      <c r="BI48" s="986"/>
      <c r="BJ48" s="226"/>
      <c r="BK48" s="226"/>
      <c r="BL48" s="226"/>
      <c r="BM48" s="226"/>
      <c r="BN48" s="226"/>
      <c r="BO48" s="235"/>
      <c r="BP48" s="235"/>
      <c r="BQ48" s="232">
        <v>42</v>
      </c>
      <c r="BR48" s="233"/>
      <c r="BS48" s="1005"/>
      <c r="BT48" s="1006"/>
      <c r="BU48" s="1006"/>
      <c r="BV48" s="1006"/>
      <c r="BW48" s="1006"/>
      <c r="BX48" s="1006"/>
      <c r="BY48" s="1006"/>
      <c r="BZ48" s="1006"/>
      <c r="CA48" s="1006"/>
      <c r="CB48" s="1006"/>
      <c r="CC48" s="1006"/>
      <c r="CD48" s="1006"/>
      <c r="CE48" s="1006"/>
      <c r="CF48" s="1006"/>
      <c r="CG48" s="1027"/>
      <c r="CH48" s="1002"/>
      <c r="CI48" s="1003"/>
      <c r="CJ48" s="1003"/>
      <c r="CK48" s="1003"/>
      <c r="CL48" s="1004"/>
      <c r="CM48" s="1002"/>
      <c r="CN48" s="1003"/>
      <c r="CO48" s="1003"/>
      <c r="CP48" s="1003"/>
      <c r="CQ48" s="1004"/>
      <c r="CR48" s="1002"/>
      <c r="CS48" s="1003"/>
      <c r="CT48" s="1003"/>
      <c r="CU48" s="1003"/>
      <c r="CV48" s="1004"/>
      <c r="CW48" s="1002"/>
      <c r="CX48" s="1003"/>
      <c r="CY48" s="1003"/>
      <c r="CZ48" s="1003"/>
      <c r="DA48" s="1004"/>
      <c r="DB48" s="1002"/>
      <c r="DC48" s="1003"/>
      <c r="DD48" s="1003"/>
      <c r="DE48" s="1003"/>
      <c r="DF48" s="1004"/>
      <c r="DG48" s="1002"/>
      <c r="DH48" s="1003"/>
      <c r="DI48" s="1003"/>
      <c r="DJ48" s="1003"/>
      <c r="DK48" s="1004"/>
      <c r="DL48" s="1002"/>
      <c r="DM48" s="1003"/>
      <c r="DN48" s="1003"/>
      <c r="DO48" s="1003"/>
      <c r="DP48" s="1004"/>
      <c r="DQ48" s="1002"/>
      <c r="DR48" s="1003"/>
      <c r="DS48" s="1003"/>
      <c r="DT48" s="1003"/>
      <c r="DU48" s="1004"/>
      <c r="DV48" s="1005"/>
      <c r="DW48" s="1006"/>
      <c r="DX48" s="1006"/>
      <c r="DY48" s="1006"/>
      <c r="DZ48" s="1007"/>
      <c r="EA48" s="224"/>
    </row>
    <row r="49" spans="1:131" ht="26.25" customHeight="1">
      <c r="A49" s="232">
        <v>22</v>
      </c>
      <c r="B49" s="1043"/>
      <c r="C49" s="1044"/>
      <c r="D49" s="1044"/>
      <c r="E49" s="1044"/>
      <c r="F49" s="1044"/>
      <c r="G49" s="1044"/>
      <c r="H49" s="1044"/>
      <c r="I49" s="1044"/>
      <c r="J49" s="1044"/>
      <c r="K49" s="1044"/>
      <c r="L49" s="1044"/>
      <c r="M49" s="1044"/>
      <c r="N49" s="1044"/>
      <c r="O49" s="1044"/>
      <c r="P49" s="1045"/>
      <c r="Q49" s="1051"/>
      <c r="R49" s="1052"/>
      <c r="S49" s="1052"/>
      <c r="T49" s="1052"/>
      <c r="U49" s="1052"/>
      <c r="V49" s="1052"/>
      <c r="W49" s="1052"/>
      <c r="X49" s="1052"/>
      <c r="Y49" s="1052"/>
      <c r="Z49" s="1052"/>
      <c r="AA49" s="1052"/>
      <c r="AB49" s="1052"/>
      <c r="AC49" s="1052"/>
      <c r="AD49" s="1052"/>
      <c r="AE49" s="1053"/>
      <c r="AF49" s="1048"/>
      <c r="AG49" s="1049"/>
      <c r="AH49" s="1049"/>
      <c r="AI49" s="1049"/>
      <c r="AJ49" s="1050"/>
      <c r="AK49" s="993"/>
      <c r="AL49" s="984"/>
      <c r="AM49" s="984"/>
      <c r="AN49" s="984"/>
      <c r="AO49" s="984"/>
      <c r="AP49" s="984"/>
      <c r="AQ49" s="984"/>
      <c r="AR49" s="984"/>
      <c r="AS49" s="984"/>
      <c r="AT49" s="984"/>
      <c r="AU49" s="984"/>
      <c r="AV49" s="984"/>
      <c r="AW49" s="984"/>
      <c r="AX49" s="984"/>
      <c r="AY49" s="984"/>
      <c r="AZ49" s="1054"/>
      <c r="BA49" s="1054"/>
      <c r="BB49" s="1054"/>
      <c r="BC49" s="1054"/>
      <c r="BD49" s="1054"/>
      <c r="BE49" s="985"/>
      <c r="BF49" s="985"/>
      <c r="BG49" s="985"/>
      <c r="BH49" s="985"/>
      <c r="BI49" s="986"/>
      <c r="BJ49" s="226"/>
      <c r="BK49" s="226"/>
      <c r="BL49" s="226"/>
      <c r="BM49" s="226"/>
      <c r="BN49" s="226"/>
      <c r="BO49" s="235"/>
      <c r="BP49" s="235"/>
      <c r="BQ49" s="232">
        <v>43</v>
      </c>
      <c r="BR49" s="233"/>
      <c r="BS49" s="1005"/>
      <c r="BT49" s="1006"/>
      <c r="BU49" s="1006"/>
      <c r="BV49" s="1006"/>
      <c r="BW49" s="1006"/>
      <c r="BX49" s="1006"/>
      <c r="BY49" s="1006"/>
      <c r="BZ49" s="1006"/>
      <c r="CA49" s="1006"/>
      <c r="CB49" s="1006"/>
      <c r="CC49" s="1006"/>
      <c r="CD49" s="1006"/>
      <c r="CE49" s="1006"/>
      <c r="CF49" s="1006"/>
      <c r="CG49" s="1027"/>
      <c r="CH49" s="1002"/>
      <c r="CI49" s="1003"/>
      <c r="CJ49" s="1003"/>
      <c r="CK49" s="1003"/>
      <c r="CL49" s="1004"/>
      <c r="CM49" s="1002"/>
      <c r="CN49" s="1003"/>
      <c r="CO49" s="1003"/>
      <c r="CP49" s="1003"/>
      <c r="CQ49" s="1004"/>
      <c r="CR49" s="1002"/>
      <c r="CS49" s="1003"/>
      <c r="CT49" s="1003"/>
      <c r="CU49" s="1003"/>
      <c r="CV49" s="1004"/>
      <c r="CW49" s="1002"/>
      <c r="CX49" s="1003"/>
      <c r="CY49" s="1003"/>
      <c r="CZ49" s="1003"/>
      <c r="DA49" s="1004"/>
      <c r="DB49" s="1002"/>
      <c r="DC49" s="1003"/>
      <c r="DD49" s="1003"/>
      <c r="DE49" s="1003"/>
      <c r="DF49" s="1004"/>
      <c r="DG49" s="1002"/>
      <c r="DH49" s="1003"/>
      <c r="DI49" s="1003"/>
      <c r="DJ49" s="1003"/>
      <c r="DK49" s="1004"/>
      <c r="DL49" s="1002"/>
      <c r="DM49" s="1003"/>
      <c r="DN49" s="1003"/>
      <c r="DO49" s="1003"/>
      <c r="DP49" s="1004"/>
      <c r="DQ49" s="1002"/>
      <c r="DR49" s="1003"/>
      <c r="DS49" s="1003"/>
      <c r="DT49" s="1003"/>
      <c r="DU49" s="1004"/>
      <c r="DV49" s="1005"/>
      <c r="DW49" s="1006"/>
      <c r="DX49" s="1006"/>
      <c r="DY49" s="1006"/>
      <c r="DZ49" s="1007"/>
      <c r="EA49" s="224"/>
    </row>
    <row r="50" spans="1:131" ht="26.25" customHeight="1">
      <c r="A50" s="232">
        <v>23</v>
      </c>
      <c r="B50" s="1043"/>
      <c r="C50" s="1044"/>
      <c r="D50" s="1044"/>
      <c r="E50" s="1044"/>
      <c r="F50" s="1044"/>
      <c r="G50" s="1044"/>
      <c r="H50" s="1044"/>
      <c r="I50" s="1044"/>
      <c r="J50" s="1044"/>
      <c r="K50" s="1044"/>
      <c r="L50" s="1044"/>
      <c r="M50" s="1044"/>
      <c r="N50" s="1044"/>
      <c r="O50" s="1044"/>
      <c r="P50" s="1045"/>
      <c r="Q50" s="1046"/>
      <c r="R50" s="1038"/>
      <c r="S50" s="1038"/>
      <c r="T50" s="1038"/>
      <c r="U50" s="1038"/>
      <c r="V50" s="1038"/>
      <c r="W50" s="1038"/>
      <c r="X50" s="1038"/>
      <c r="Y50" s="1038"/>
      <c r="Z50" s="1038"/>
      <c r="AA50" s="1038"/>
      <c r="AB50" s="1038"/>
      <c r="AC50" s="1038"/>
      <c r="AD50" s="1038"/>
      <c r="AE50" s="1047"/>
      <c r="AF50" s="1048"/>
      <c r="AG50" s="1049"/>
      <c r="AH50" s="1049"/>
      <c r="AI50" s="1049"/>
      <c r="AJ50" s="1050"/>
      <c r="AK50" s="1037"/>
      <c r="AL50" s="1038"/>
      <c r="AM50" s="1038"/>
      <c r="AN50" s="1038"/>
      <c r="AO50" s="1038"/>
      <c r="AP50" s="1038"/>
      <c r="AQ50" s="1038"/>
      <c r="AR50" s="1038"/>
      <c r="AS50" s="1038"/>
      <c r="AT50" s="1038"/>
      <c r="AU50" s="1038"/>
      <c r="AV50" s="1038"/>
      <c r="AW50" s="1038"/>
      <c r="AX50" s="1038"/>
      <c r="AY50" s="1038"/>
      <c r="AZ50" s="1039"/>
      <c r="BA50" s="1039"/>
      <c r="BB50" s="1039"/>
      <c r="BC50" s="1039"/>
      <c r="BD50" s="1039"/>
      <c r="BE50" s="985"/>
      <c r="BF50" s="985"/>
      <c r="BG50" s="985"/>
      <c r="BH50" s="985"/>
      <c r="BI50" s="986"/>
      <c r="BJ50" s="226"/>
      <c r="BK50" s="226"/>
      <c r="BL50" s="226"/>
      <c r="BM50" s="226"/>
      <c r="BN50" s="226"/>
      <c r="BO50" s="235"/>
      <c r="BP50" s="235"/>
      <c r="BQ50" s="232">
        <v>44</v>
      </c>
      <c r="BR50" s="233"/>
      <c r="BS50" s="1005"/>
      <c r="BT50" s="1006"/>
      <c r="BU50" s="1006"/>
      <c r="BV50" s="1006"/>
      <c r="BW50" s="1006"/>
      <c r="BX50" s="1006"/>
      <c r="BY50" s="1006"/>
      <c r="BZ50" s="1006"/>
      <c r="CA50" s="1006"/>
      <c r="CB50" s="1006"/>
      <c r="CC50" s="1006"/>
      <c r="CD50" s="1006"/>
      <c r="CE50" s="1006"/>
      <c r="CF50" s="1006"/>
      <c r="CG50" s="1027"/>
      <c r="CH50" s="1002"/>
      <c r="CI50" s="1003"/>
      <c r="CJ50" s="1003"/>
      <c r="CK50" s="1003"/>
      <c r="CL50" s="1004"/>
      <c r="CM50" s="1002"/>
      <c r="CN50" s="1003"/>
      <c r="CO50" s="1003"/>
      <c r="CP50" s="1003"/>
      <c r="CQ50" s="1004"/>
      <c r="CR50" s="1002"/>
      <c r="CS50" s="1003"/>
      <c r="CT50" s="1003"/>
      <c r="CU50" s="1003"/>
      <c r="CV50" s="1004"/>
      <c r="CW50" s="1002"/>
      <c r="CX50" s="1003"/>
      <c r="CY50" s="1003"/>
      <c r="CZ50" s="1003"/>
      <c r="DA50" s="1004"/>
      <c r="DB50" s="1002"/>
      <c r="DC50" s="1003"/>
      <c r="DD50" s="1003"/>
      <c r="DE50" s="1003"/>
      <c r="DF50" s="1004"/>
      <c r="DG50" s="1002"/>
      <c r="DH50" s="1003"/>
      <c r="DI50" s="1003"/>
      <c r="DJ50" s="1003"/>
      <c r="DK50" s="1004"/>
      <c r="DL50" s="1002"/>
      <c r="DM50" s="1003"/>
      <c r="DN50" s="1003"/>
      <c r="DO50" s="1003"/>
      <c r="DP50" s="1004"/>
      <c r="DQ50" s="1002"/>
      <c r="DR50" s="1003"/>
      <c r="DS50" s="1003"/>
      <c r="DT50" s="1003"/>
      <c r="DU50" s="1004"/>
      <c r="DV50" s="1005"/>
      <c r="DW50" s="1006"/>
      <c r="DX50" s="1006"/>
      <c r="DY50" s="1006"/>
      <c r="DZ50" s="1007"/>
      <c r="EA50" s="224"/>
    </row>
    <row r="51" spans="1:131" ht="26.25" customHeight="1">
      <c r="A51" s="232">
        <v>24</v>
      </c>
      <c r="B51" s="1043"/>
      <c r="C51" s="1044"/>
      <c r="D51" s="1044"/>
      <c r="E51" s="1044"/>
      <c r="F51" s="1044"/>
      <c r="G51" s="1044"/>
      <c r="H51" s="1044"/>
      <c r="I51" s="1044"/>
      <c r="J51" s="1044"/>
      <c r="K51" s="1044"/>
      <c r="L51" s="1044"/>
      <c r="M51" s="1044"/>
      <c r="N51" s="1044"/>
      <c r="O51" s="1044"/>
      <c r="P51" s="1045"/>
      <c r="Q51" s="1046"/>
      <c r="R51" s="1038"/>
      <c r="S51" s="1038"/>
      <c r="T51" s="1038"/>
      <c r="U51" s="1038"/>
      <c r="V51" s="1038"/>
      <c r="W51" s="1038"/>
      <c r="X51" s="1038"/>
      <c r="Y51" s="1038"/>
      <c r="Z51" s="1038"/>
      <c r="AA51" s="1038"/>
      <c r="AB51" s="1038"/>
      <c r="AC51" s="1038"/>
      <c r="AD51" s="1038"/>
      <c r="AE51" s="1047"/>
      <c r="AF51" s="1048"/>
      <c r="AG51" s="1049"/>
      <c r="AH51" s="1049"/>
      <c r="AI51" s="1049"/>
      <c r="AJ51" s="1050"/>
      <c r="AK51" s="1037"/>
      <c r="AL51" s="1038"/>
      <c r="AM51" s="1038"/>
      <c r="AN51" s="1038"/>
      <c r="AO51" s="1038"/>
      <c r="AP51" s="1038"/>
      <c r="AQ51" s="1038"/>
      <c r="AR51" s="1038"/>
      <c r="AS51" s="1038"/>
      <c r="AT51" s="1038"/>
      <c r="AU51" s="1038"/>
      <c r="AV51" s="1038"/>
      <c r="AW51" s="1038"/>
      <c r="AX51" s="1038"/>
      <c r="AY51" s="1038"/>
      <c r="AZ51" s="1039"/>
      <c r="BA51" s="1039"/>
      <c r="BB51" s="1039"/>
      <c r="BC51" s="1039"/>
      <c r="BD51" s="1039"/>
      <c r="BE51" s="985"/>
      <c r="BF51" s="985"/>
      <c r="BG51" s="985"/>
      <c r="BH51" s="985"/>
      <c r="BI51" s="986"/>
      <c r="BJ51" s="226"/>
      <c r="BK51" s="226"/>
      <c r="BL51" s="226"/>
      <c r="BM51" s="226"/>
      <c r="BN51" s="226"/>
      <c r="BO51" s="235"/>
      <c r="BP51" s="235"/>
      <c r="BQ51" s="232">
        <v>45</v>
      </c>
      <c r="BR51" s="233"/>
      <c r="BS51" s="1005"/>
      <c r="BT51" s="1006"/>
      <c r="BU51" s="1006"/>
      <c r="BV51" s="1006"/>
      <c r="BW51" s="1006"/>
      <c r="BX51" s="1006"/>
      <c r="BY51" s="1006"/>
      <c r="BZ51" s="1006"/>
      <c r="CA51" s="1006"/>
      <c r="CB51" s="1006"/>
      <c r="CC51" s="1006"/>
      <c r="CD51" s="1006"/>
      <c r="CE51" s="1006"/>
      <c r="CF51" s="1006"/>
      <c r="CG51" s="1027"/>
      <c r="CH51" s="1002"/>
      <c r="CI51" s="1003"/>
      <c r="CJ51" s="1003"/>
      <c r="CK51" s="1003"/>
      <c r="CL51" s="1004"/>
      <c r="CM51" s="1002"/>
      <c r="CN51" s="1003"/>
      <c r="CO51" s="1003"/>
      <c r="CP51" s="1003"/>
      <c r="CQ51" s="1004"/>
      <c r="CR51" s="1002"/>
      <c r="CS51" s="1003"/>
      <c r="CT51" s="1003"/>
      <c r="CU51" s="1003"/>
      <c r="CV51" s="1004"/>
      <c r="CW51" s="1002"/>
      <c r="CX51" s="1003"/>
      <c r="CY51" s="1003"/>
      <c r="CZ51" s="1003"/>
      <c r="DA51" s="1004"/>
      <c r="DB51" s="1002"/>
      <c r="DC51" s="1003"/>
      <c r="DD51" s="1003"/>
      <c r="DE51" s="1003"/>
      <c r="DF51" s="1004"/>
      <c r="DG51" s="1002"/>
      <c r="DH51" s="1003"/>
      <c r="DI51" s="1003"/>
      <c r="DJ51" s="1003"/>
      <c r="DK51" s="1004"/>
      <c r="DL51" s="1002"/>
      <c r="DM51" s="1003"/>
      <c r="DN51" s="1003"/>
      <c r="DO51" s="1003"/>
      <c r="DP51" s="1004"/>
      <c r="DQ51" s="1002"/>
      <c r="DR51" s="1003"/>
      <c r="DS51" s="1003"/>
      <c r="DT51" s="1003"/>
      <c r="DU51" s="1004"/>
      <c r="DV51" s="1005"/>
      <c r="DW51" s="1006"/>
      <c r="DX51" s="1006"/>
      <c r="DY51" s="1006"/>
      <c r="DZ51" s="1007"/>
      <c r="EA51" s="224"/>
    </row>
    <row r="52" spans="1:131" ht="26.25" customHeight="1">
      <c r="A52" s="232">
        <v>25</v>
      </c>
      <c r="B52" s="1043"/>
      <c r="C52" s="1044"/>
      <c r="D52" s="1044"/>
      <c r="E52" s="1044"/>
      <c r="F52" s="1044"/>
      <c r="G52" s="1044"/>
      <c r="H52" s="1044"/>
      <c r="I52" s="1044"/>
      <c r="J52" s="1044"/>
      <c r="K52" s="1044"/>
      <c r="L52" s="1044"/>
      <c r="M52" s="1044"/>
      <c r="N52" s="1044"/>
      <c r="O52" s="1044"/>
      <c r="P52" s="1045"/>
      <c r="Q52" s="1046"/>
      <c r="R52" s="1038"/>
      <c r="S52" s="1038"/>
      <c r="T52" s="1038"/>
      <c r="U52" s="1038"/>
      <c r="V52" s="1038"/>
      <c r="W52" s="1038"/>
      <c r="X52" s="1038"/>
      <c r="Y52" s="1038"/>
      <c r="Z52" s="1038"/>
      <c r="AA52" s="1038"/>
      <c r="AB52" s="1038"/>
      <c r="AC52" s="1038"/>
      <c r="AD52" s="1038"/>
      <c r="AE52" s="1047"/>
      <c r="AF52" s="1048"/>
      <c r="AG52" s="1049"/>
      <c r="AH52" s="1049"/>
      <c r="AI52" s="1049"/>
      <c r="AJ52" s="1050"/>
      <c r="AK52" s="1037"/>
      <c r="AL52" s="1038"/>
      <c r="AM52" s="1038"/>
      <c r="AN52" s="1038"/>
      <c r="AO52" s="1038"/>
      <c r="AP52" s="1038"/>
      <c r="AQ52" s="1038"/>
      <c r="AR52" s="1038"/>
      <c r="AS52" s="1038"/>
      <c r="AT52" s="1038"/>
      <c r="AU52" s="1038"/>
      <c r="AV52" s="1038"/>
      <c r="AW52" s="1038"/>
      <c r="AX52" s="1038"/>
      <c r="AY52" s="1038"/>
      <c r="AZ52" s="1039"/>
      <c r="BA52" s="1039"/>
      <c r="BB52" s="1039"/>
      <c r="BC52" s="1039"/>
      <c r="BD52" s="1039"/>
      <c r="BE52" s="985"/>
      <c r="BF52" s="985"/>
      <c r="BG52" s="985"/>
      <c r="BH52" s="985"/>
      <c r="BI52" s="986"/>
      <c r="BJ52" s="226"/>
      <c r="BK52" s="226"/>
      <c r="BL52" s="226"/>
      <c r="BM52" s="226"/>
      <c r="BN52" s="226"/>
      <c r="BO52" s="235"/>
      <c r="BP52" s="235"/>
      <c r="BQ52" s="232">
        <v>46</v>
      </c>
      <c r="BR52" s="233"/>
      <c r="BS52" s="1005"/>
      <c r="BT52" s="1006"/>
      <c r="BU52" s="1006"/>
      <c r="BV52" s="1006"/>
      <c r="BW52" s="1006"/>
      <c r="BX52" s="1006"/>
      <c r="BY52" s="1006"/>
      <c r="BZ52" s="1006"/>
      <c r="CA52" s="1006"/>
      <c r="CB52" s="1006"/>
      <c r="CC52" s="1006"/>
      <c r="CD52" s="1006"/>
      <c r="CE52" s="1006"/>
      <c r="CF52" s="1006"/>
      <c r="CG52" s="1027"/>
      <c r="CH52" s="1002"/>
      <c r="CI52" s="1003"/>
      <c r="CJ52" s="1003"/>
      <c r="CK52" s="1003"/>
      <c r="CL52" s="1004"/>
      <c r="CM52" s="1002"/>
      <c r="CN52" s="1003"/>
      <c r="CO52" s="1003"/>
      <c r="CP52" s="1003"/>
      <c r="CQ52" s="1004"/>
      <c r="CR52" s="1002"/>
      <c r="CS52" s="1003"/>
      <c r="CT52" s="1003"/>
      <c r="CU52" s="1003"/>
      <c r="CV52" s="1004"/>
      <c r="CW52" s="1002"/>
      <c r="CX52" s="1003"/>
      <c r="CY52" s="1003"/>
      <c r="CZ52" s="1003"/>
      <c r="DA52" s="1004"/>
      <c r="DB52" s="1002"/>
      <c r="DC52" s="1003"/>
      <c r="DD52" s="1003"/>
      <c r="DE52" s="1003"/>
      <c r="DF52" s="1004"/>
      <c r="DG52" s="1002"/>
      <c r="DH52" s="1003"/>
      <c r="DI52" s="1003"/>
      <c r="DJ52" s="1003"/>
      <c r="DK52" s="1004"/>
      <c r="DL52" s="1002"/>
      <c r="DM52" s="1003"/>
      <c r="DN52" s="1003"/>
      <c r="DO52" s="1003"/>
      <c r="DP52" s="1004"/>
      <c r="DQ52" s="1002"/>
      <c r="DR52" s="1003"/>
      <c r="DS52" s="1003"/>
      <c r="DT52" s="1003"/>
      <c r="DU52" s="1004"/>
      <c r="DV52" s="1005"/>
      <c r="DW52" s="1006"/>
      <c r="DX52" s="1006"/>
      <c r="DY52" s="1006"/>
      <c r="DZ52" s="1007"/>
      <c r="EA52" s="224"/>
    </row>
    <row r="53" spans="1:131" ht="26.25" customHeight="1">
      <c r="A53" s="232">
        <v>26</v>
      </c>
      <c r="B53" s="1043"/>
      <c r="C53" s="1044"/>
      <c r="D53" s="1044"/>
      <c r="E53" s="1044"/>
      <c r="F53" s="1044"/>
      <c r="G53" s="1044"/>
      <c r="H53" s="1044"/>
      <c r="I53" s="1044"/>
      <c r="J53" s="1044"/>
      <c r="K53" s="1044"/>
      <c r="L53" s="1044"/>
      <c r="M53" s="1044"/>
      <c r="N53" s="1044"/>
      <c r="O53" s="1044"/>
      <c r="P53" s="1045"/>
      <c r="Q53" s="1046"/>
      <c r="R53" s="1038"/>
      <c r="S53" s="1038"/>
      <c r="T53" s="1038"/>
      <c r="U53" s="1038"/>
      <c r="V53" s="1038"/>
      <c r="W53" s="1038"/>
      <c r="X53" s="1038"/>
      <c r="Y53" s="1038"/>
      <c r="Z53" s="1038"/>
      <c r="AA53" s="1038"/>
      <c r="AB53" s="1038"/>
      <c r="AC53" s="1038"/>
      <c r="AD53" s="1038"/>
      <c r="AE53" s="1047"/>
      <c r="AF53" s="1048"/>
      <c r="AG53" s="1049"/>
      <c r="AH53" s="1049"/>
      <c r="AI53" s="1049"/>
      <c r="AJ53" s="1050"/>
      <c r="AK53" s="1037"/>
      <c r="AL53" s="1038"/>
      <c r="AM53" s="1038"/>
      <c r="AN53" s="1038"/>
      <c r="AO53" s="1038"/>
      <c r="AP53" s="1038"/>
      <c r="AQ53" s="1038"/>
      <c r="AR53" s="1038"/>
      <c r="AS53" s="1038"/>
      <c r="AT53" s="1038"/>
      <c r="AU53" s="1038"/>
      <c r="AV53" s="1038"/>
      <c r="AW53" s="1038"/>
      <c r="AX53" s="1038"/>
      <c r="AY53" s="1038"/>
      <c r="AZ53" s="1039"/>
      <c r="BA53" s="1039"/>
      <c r="BB53" s="1039"/>
      <c r="BC53" s="1039"/>
      <c r="BD53" s="1039"/>
      <c r="BE53" s="985"/>
      <c r="BF53" s="985"/>
      <c r="BG53" s="985"/>
      <c r="BH53" s="985"/>
      <c r="BI53" s="986"/>
      <c r="BJ53" s="226"/>
      <c r="BK53" s="226"/>
      <c r="BL53" s="226"/>
      <c r="BM53" s="226"/>
      <c r="BN53" s="226"/>
      <c r="BO53" s="235"/>
      <c r="BP53" s="235"/>
      <c r="BQ53" s="232">
        <v>47</v>
      </c>
      <c r="BR53" s="233"/>
      <c r="BS53" s="1005"/>
      <c r="BT53" s="1006"/>
      <c r="BU53" s="1006"/>
      <c r="BV53" s="1006"/>
      <c r="BW53" s="1006"/>
      <c r="BX53" s="1006"/>
      <c r="BY53" s="1006"/>
      <c r="BZ53" s="1006"/>
      <c r="CA53" s="1006"/>
      <c r="CB53" s="1006"/>
      <c r="CC53" s="1006"/>
      <c r="CD53" s="1006"/>
      <c r="CE53" s="1006"/>
      <c r="CF53" s="1006"/>
      <c r="CG53" s="1027"/>
      <c r="CH53" s="1002"/>
      <c r="CI53" s="1003"/>
      <c r="CJ53" s="1003"/>
      <c r="CK53" s="1003"/>
      <c r="CL53" s="1004"/>
      <c r="CM53" s="1002"/>
      <c r="CN53" s="1003"/>
      <c r="CO53" s="1003"/>
      <c r="CP53" s="1003"/>
      <c r="CQ53" s="1004"/>
      <c r="CR53" s="1002"/>
      <c r="CS53" s="1003"/>
      <c r="CT53" s="1003"/>
      <c r="CU53" s="1003"/>
      <c r="CV53" s="1004"/>
      <c r="CW53" s="1002"/>
      <c r="CX53" s="1003"/>
      <c r="CY53" s="1003"/>
      <c r="CZ53" s="1003"/>
      <c r="DA53" s="1004"/>
      <c r="DB53" s="1002"/>
      <c r="DC53" s="1003"/>
      <c r="DD53" s="1003"/>
      <c r="DE53" s="1003"/>
      <c r="DF53" s="1004"/>
      <c r="DG53" s="1002"/>
      <c r="DH53" s="1003"/>
      <c r="DI53" s="1003"/>
      <c r="DJ53" s="1003"/>
      <c r="DK53" s="1004"/>
      <c r="DL53" s="1002"/>
      <c r="DM53" s="1003"/>
      <c r="DN53" s="1003"/>
      <c r="DO53" s="1003"/>
      <c r="DP53" s="1004"/>
      <c r="DQ53" s="1002"/>
      <c r="DR53" s="1003"/>
      <c r="DS53" s="1003"/>
      <c r="DT53" s="1003"/>
      <c r="DU53" s="1004"/>
      <c r="DV53" s="1005"/>
      <c r="DW53" s="1006"/>
      <c r="DX53" s="1006"/>
      <c r="DY53" s="1006"/>
      <c r="DZ53" s="1007"/>
      <c r="EA53" s="224"/>
    </row>
    <row r="54" spans="1:131" ht="26.25" customHeight="1">
      <c r="A54" s="232">
        <v>27</v>
      </c>
      <c r="B54" s="1043"/>
      <c r="C54" s="1044"/>
      <c r="D54" s="1044"/>
      <c r="E54" s="1044"/>
      <c r="F54" s="1044"/>
      <c r="G54" s="1044"/>
      <c r="H54" s="1044"/>
      <c r="I54" s="1044"/>
      <c r="J54" s="1044"/>
      <c r="K54" s="1044"/>
      <c r="L54" s="1044"/>
      <c r="M54" s="1044"/>
      <c r="N54" s="1044"/>
      <c r="O54" s="1044"/>
      <c r="P54" s="1045"/>
      <c r="Q54" s="1046"/>
      <c r="R54" s="1038"/>
      <c r="S54" s="1038"/>
      <c r="T54" s="1038"/>
      <c r="U54" s="1038"/>
      <c r="V54" s="1038"/>
      <c r="W54" s="1038"/>
      <c r="X54" s="1038"/>
      <c r="Y54" s="1038"/>
      <c r="Z54" s="1038"/>
      <c r="AA54" s="1038"/>
      <c r="AB54" s="1038"/>
      <c r="AC54" s="1038"/>
      <c r="AD54" s="1038"/>
      <c r="AE54" s="1047"/>
      <c r="AF54" s="1048"/>
      <c r="AG54" s="1049"/>
      <c r="AH54" s="1049"/>
      <c r="AI54" s="1049"/>
      <c r="AJ54" s="1050"/>
      <c r="AK54" s="1037"/>
      <c r="AL54" s="1038"/>
      <c r="AM54" s="1038"/>
      <c r="AN54" s="1038"/>
      <c r="AO54" s="1038"/>
      <c r="AP54" s="1038"/>
      <c r="AQ54" s="1038"/>
      <c r="AR54" s="1038"/>
      <c r="AS54" s="1038"/>
      <c r="AT54" s="1038"/>
      <c r="AU54" s="1038"/>
      <c r="AV54" s="1038"/>
      <c r="AW54" s="1038"/>
      <c r="AX54" s="1038"/>
      <c r="AY54" s="1038"/>
      <c r="AZ54" s="1039"/>
      <c r="BA54" s="1039"/>
      <c r="BB54" s="1039"/>
      <c r="BC54" s="1039"/>
      <c r="BD54" s="1039"/>
      <c r="BE54" s="985"/>
      <c r="BF54" s="985"/>
      <c r="BG54" s="985"/>
      <c r="BH54" s="985"/>
      <c r="BI54" s="986"/>
      <c r="BJ54" s="226"/>
      <c r="BK54" s="226"/>
      <c r="BL54" s="226"/>
      <c r="BM54" s="226"/>
      <c r="BN54" s="226"/>
      <c r="BO54" s="235"/>
      <c r="BP54" s="235"/>
      <c r="BQ54" s="232">
        <v>48</v>
      </c>
      <c r="BR54" s="233"/>
      <c r="BS54" s="1005"/>
      <c r="BT54" s="1006"/>
      <c r="BU54" s="1006"/>
      <c r="BV54" s="1006"/>
      <c r="BW54" s="1006"/>
      <c r="BX54" s="1006"/>
      <c r="BY54" s="1006"/>
      <c r="BZ54" s="1006"/>
      <c r="CA54" s="1006"/>
      <c r="CB54" s="1006"/>
      <c r="CC54" s="1006"/>
      <c r="CD54" s="1006"/>
      <c r="CE54" s="1006"/>
      <c r="CF54" s="1006"/>
      <c r="CG54" s="1027"/>
      <c r="CH54" s="1002"/>
      <c r="CI54" s="1003"/>
      <c r="CJ54" s="1003"/>
      <c r="CK54" s="1003"/>
      <c r="CL54" s="1004"/>
      <c r="CM54" s="1002"/>
      <c r="CN54" s="1003"/>
      <c r="CO54" s="1003"/>
      <c r="CP54" s="1003"/>
      <c r="CQ54" s="1004"/>
      <c r="CR54" s="1002"/>
      <c r="CS54" s="1003"/>
      <c r="CT54" s="1003"/>
      <c r="CU54" s="1003"/>
      <c r="CV54" s="1004"/>
      <c r="CW54" s="1002"/>
      <c r="CX54" s="1003"/>
      <c r="CY54" s="1003"/>
      <c r="CZ54" s="1003"/>
      <c r="DA54" s="1004"/>
      <c r="DB54" s="1002"/>
      <c r="DC54" s="1003"/>
      <c r="DD54" s="1003"/>
      <c r="DE54" s="1003"/>
      <c r="DF54" s="1004"/>
      <c r="DG54" s="1002"/>
      <c r="DH54" s="1003"/>
      <c r="DI54" s="1003"/>
      <c r="DJ54" s="1003"/>
      <c r="DK54" s="1004"/>
      <c r="DL54" s="1002"/>
      <c r="DM54" s="1003"/>
      <c r="DN54" s="1003"/>
      <c r="DO54" s="1003"/>
      <c r="DP54" s="1004"/>
      <c r="DQ54" s="1002"/>
      <c r="DR54" s="1003"/>
      <c r="DS54" s="1003"/>
      <c r="DT54" s="1003"/>
      <c r="DU54" s="1004"/>
      <c r="DV54" s="1005"/>
      <c r="DW54" s="1006"/>
      <c r="DX54" s="1006"/>
      <c r="DY54" s="1006"/>
      <c r="DZ54" s="1007"/>
      <c r="EA54" s="224"/>
    </row>
    <row r="55" spans="1:131" ht="26.25" customHeight="1">
      <c r="A55" s="232">
        <v>28</v>
      </c>
      <c r="B55" s="1043"/>
      <c r="C55" s="1044"/>
      <c r="D55" s="1044"/>
      <c r="E55" s="1044"/>
      <c r="F55" s="1044"/>
      <c r="G55" s="1044"/>
      <c r="H55" s="1044"/>
      <c r="I55" s="1044"/>
      <c r="J55" s="1044"/>
      <c r="K55" s="1044"/>
      <c r="L55" s="1044"/>
      <c r="M55" s="1044"/>
      <c r="N55" s="1044"/>
      <c r="O55" s="1044"/>
      <c r="P55" s="1045"/>
      <c r="Q55" s="1046"/>
      <c r="R55" s="1038"/>
      <c r="S55" s="1038"/>
      <c r="T55" s="1038"/>
      <c r="U55" s="1038"/>
      <c r="V55" s="1038"/>
      <c r="W55" s="1038"/>
      <c r="X55" s="1038"/>
      <c r="Y55" s="1038"/>
      <c r="Z55" s="1038"/>
      <c r="AA55" s="1038"/>
      <c r="AB55" s="1038"/>
      <c r="AC55" s="1038"/>
      <c r="AD55" s="1038"/>
      <c r="AE55" s="1047"/>
      <c r="AF55" s="1048"/>
      <c r="AG55" s="1049"/>
      <c r="AH55" s="1049"/>
      <c r="AI55" s="1049"/>
      <c r="AJ55" s="1050"/>
      <c r="AK55" s="1037"/>
      <c r="AL55" s="1038"/>
      <c r="AM55" s="1038"/>
      <c r="AN55" s="1038"/>
      <c r="AO55" s="1038"/>
      <c r="AP55" s="1038"/>
      <c r="AQ55" s="1038"/>
      <c r="AR55" s="1038"/>
      <c r="AS55" s="1038"/>
      <c r="AT55" s="1038"/>
      <c r="AU55" s="1038"/>
      <c r="AV55" s="1038"/>
      <c r="AW55" s="1038"/>
      <c r="AX55" s="1038"/>
      <c r="AY55" s="1038"/>
      <c r="AZ55" s="1039"/>
      <c r="BA55" s="1039"/>
      <c r="BB55" s="1039"/>
      <c r="BC55" s="1039"/>
      <c r="BD55" s="1039"/>
      <c r="BE55" s="985"/>
      <c r="BF55" s="985"/>
      <c r="BG55" s="985"/>
      <c r="BH55" s="985"/>
      <c r="BI55" s="986"/>
      <c r="BJ55" s="226"/>
      <c r="BK55" s="226"/>
      <c r="BL55" s="226"/>
      <c r="BM55" s="226"/>
      <c r="BN55" s="226"/>
      <c r="BO55" s="235"/>
      <c r="BP55" s="235"/>
      <c r="BQ55" s="232">
        <v>49</v>
      </c>
      <c r="BR55" s="233"/>
      <c r="BS55" s="1005"/>
      <c r="BT55" s="1006"/>
      <c r="BU55" s="1006"/>
      <c r="BV55" s="1006"/>
      <c r="BW55" s="1006"/>
      <c r="BX55" s="1006"/>
      <c r="BY55" s="1006"/>
      <c r="BZ55" s="1006"/>
      <c r="CA55" s="1006"/>
      <c r="CB55" s="1006"/>
      <c r="CC55" s="1006"/>
      <c r="CD55" s="1006"/>
      <c r="CE55" s="1006"/>
      <c r="CF55" s="1006"/>
      <c r="CG55" s="1027"/>
      <c r="CH55" s="1002"/>
      <c r="CI55" s="1003"/>
      <c r="CJ55" s="1003"/>
      <c r="CK55" s="1003"/>
      <c r="CL55" s="1004"/>
      <c r="CM55" s="1002"/>
      <c r="CN55" s="1003"/>
      <c r="CO55" s="1003"/>
      <c r="CP55" s="1003"/>
      <c r="CQ55" s="1004"/>
      <c r="CR55" s="1002"/>
      <c r="CS55" s="1003"/>
      <c r="CT55" s="1003"/>
      <c r="CU55" s="1003"/>
      <c r="CV55" s="1004"/>
      <c r="CW55" s="1002"/>
      <c r="CX55" s="1003"/>
      <c r="CY55" s="1003"/>
      <c r="CZ55" s="1003"/>
      <c r="DA55" s="1004"/>
      <c r="DB55" s="1002"/>
      <c r="DC55" s="1003"/>
      <c r="DD55" s="1003"/>
      <c r="DE55" s="1003"/>
      <c r="DF55" s="1004"/>
      <c r="DG55" s="1002"/>
      <c r="DH55" s="1003"/>
      <c r="DI55" s="1003"/>
      <c r="DJ55" s="1003"/>
      <c r="DK55" s="1004"/>
      <c r="DL55" s="1002"/>
      <c r="DM55" s="1003"/>
      <c r="DN55" s="1003"/>
      <c r="DO55" s="1003"/>
      <c r="DP55" s="1004"/>
      <c r="DQ55" s="1002"/>
      <c r="DR55" s="1003"/>
      <c r="DS55" s="1003"/>
      <c r="DT55" s="1003"/>
      <c r="DU55" s="1004"/>
      <c r="DV55" s="1005"/>
      <c r="DW55" s="1006"/>
      <c r="DX55" s="1006"/>
      <c r="DY55" s="1006"/>
      <c r="DZ55" s="1007"/>
      <c r="EA55" s="224"/>
    </row>
    <row r="56" spans="1:131" ht="26.25" customHeight="1">
      <c r="A56" s="232">
        <v>29</v>
      </c>
      <c r="B56" s="1043"/>
      <c r="C56" s="1044"/>
      <c r="D56" s="1044"/>
      <c r="E56" s="1044"/>
      <c r="F56" s="1044"/>
      <c r="G56" s="1044"/>
      <c r="H56" s="1044"/>
      <c r="I56" s="1044"/>
      <c r="J56" s="1044"/>
      <c r="K56" s="1044"/>
      <c r="L56" s="1044"/>
      <c r="M56" s="1044"/>
      <c r="N56" s="1044"/>
      <c r="O56" s="1044"/>
      <c r="P56" s="1045"/>
      <c r="Q56" s="1046"/>
      <c r="R56" s="1038"/>
      <c r="S56" s="1038"/>
      <c r="T56" s="1038"/>
      <c r="U56" s="1038"/>
      <c r="V56" s="1038"/>
      <c r="W56" s="1038"/>
      <c r="X56" s="1038"/>
      <c r="Y56" s="1038"/>
      <c r="Z56" s="1038"/>
      <c r="AA56" s="1038"/>
      <c r="AB56" s="1038"/>
      <c r="AC56" s="1038"/>
      <c r="AD56" s="1038"/>
      <c r="AE56" s="1047"/>
      <c r="AF56" s="1048"/>
      <c r="AG56" s="1049"/>
      <c r="AH56" s="1049"/>
      <c r="AI56" s="1049"/>
      <c r="AJ56" s="1050"/>
      <c r="AK56" s="1037"/>
      <c r="AL56" s="1038"/>
      <c r="AM56" s="1038"/>
      <c r="AN56" s="1038"/>
      <c r="AO56" s="1038"/>
      <c r="AP56" s="1038"/>
      <c r="AQ56" s="1038"/>
      <c r="AR56" s="1038"/>
      <c r="AS56" s="1038"/>
      <c r="AT56" s="1038"/>
      <c r="AU56" s="1038"/>
      <c r="AV56" s="1038"/>
      <c r="AW56" s="1038"/>
      <c r="AX56" s="1038"/>
      <c r="AY56" s="1038"/>
      <c r="AZ56" s="1039"/>
      <c r="BA56" s="1039"/>
      <c r="BB56" s="1039"/>
      <c r="BC56" s="1039"/>
      <c r="BD56" s="1039"/>
      <c r="BE56" s="985"/>
      <c r="BF56" s="985"/>
      <c r="BG56" s="985"/>
      <c r="BH56" s="985"/>
      <c r="BI56" s="986"/>
      <c r="BJ56" s="226"/>
      <c r="BK56" s="226"/>
      <c r="BL56" s="226"/>
      <c r="BM56" s="226"/>
      <c r="BN56" s="226"/>
      <c r="BO56" s="235"/>
      <c r="BP56" s="235"/>
      <c r="BQ56" s="232">
        <v>50</v>
      </c>
      <c r="BR56" s="233"/>
      <c r="BS56" s="1005"/>
      <c r="BT56" s="1006"/>
      <c r="BU56" s="1006"/>
      <c r="BV56" s="1006"/>
      <c r="BW56" s="1006"/>
      <c r="BX56" s="1006"/>
      <c r="BY56" s="1006"/>
      <c r="BZ56" s="1006"/>
      <c r="CA56" s="1006"/>
      <c r="CB56" s="1006"/>
      <c r="CC56" s="1006"/>
      <c r="CD56" s="1006"/>
      <c r="CE56" s="1006"/>
      <c r="CF56" s="1006"/>
      <c r="CG56" s="1027"/>
      <c r="CH56" s="1002"/>
      <c r="CI56" s="1003"/>
      <c r="CJ56" s="1003"/>
      <c r="CK56" s="1003"/>
      <c r="CL56" s="1004"/>
      <c r="CM56" s="1002"/>
      <c r="CN56" s="1003"/>
      <c r="CO56" s="1003"/>
      <c r="CP56" s="1003"/>
      <c r="CQ56" s="1004"/>
      <c r="CR56" s="1002"/>
      <c r="CS56" s="1003"/>
      <c r="CT56" s="1003"/>
      <c r="CU56" s="1003"/>
      <c r="CV56" s="1004"/>
      <c r="CW56" s="1002"/>
      <c r="CX56" s="1003"/>
      <c r="CY56" s="1003"/>
      <c r="CZ56" s="1003"/>
      <c r="DA56" s="1004"/>
      <c r="DB56" s="1002"/>
      <c r="DC56" s="1003"/>
      <c r="DD56" s="1003"/>
      <c r="DE56" s="1003"/>
      <c r="DF56" s="1004"/>
      <c r="DG56" s="1002"/>
      <c r="DH56" s="1003"/>
      <c r="DI56" s="1003"/>
      <c r="DJ56" s="1003"/>
      <c r="DK56" s="1004"/>
      <c r="DL56" s="1002"/>
      <c r="DM56" s="1003"/>
      <c r="DN56" s="1003"/>
      <c r="DO56" s="1003"/>
      <c r="DP56" s="1004"/>
      <c r="DQ56" s="1002"/>
      <c r="DR56" s="1003"/>
      <c r="DS56" s="1003"/>
      <c r="DT56" s="1003"/>
      <c r="DU56" s="1004"/>
      <c r="DV56" s="1005"/>
      <c r="DW56" s="1006"/>
      <c r="DX56" s="1006"/>
      <c r="DY56" s="1006"/>
      <c r="DZ56" s="1007"/>
      <c r="EA56" s="224"/>
    </row>
    <row r="57" spans="1:131" ht="26.25" customHeight="1">
      <c r="A57" s="232">
        <v>30</v>
      </c>
      <c r="B57" s="1043"/>
      <c r="C57" s="1044"/>
      <c r="D57" s="1044"/>
      <c r="E57" s="1044"/>
      <c r="F57" s="1044"/>
      <c r="G57" s="1044"/>
      <c r="H57" s="1044"/>
      <c r="I57" s="1044"/>
      <c r="J57" s="1044"/>
      <c r="K57" s="1044"/>
      <c r="L57" s="1044"/>
      <c r="M57" s="1044"/>
      <c r="N57" s="1044"/>
      <c r="O57" s="1044"/>
      <c r="P57" s="1045"/>
      <c r="Q57" s="1046"/>
      <c r="R57" s="1038"/>
      <c r="S57" s="1038"/>
      <c r="T57" s="1038"/>
      <c r="U57" s="1038"/>
      <c r="V57" s="1038"/>
      <c r="W57" s="1038"/>
      <c r="X57" s="1038"/>
      <c r="Y57" s="1038"/>
      <c r="Z57" s="1038"/>
      <c r="AA57" s="1038"/>
      <c r="AB57" s="1038"/>
      <c r="AC57" s="1038"/>
      <c r="AD57" s="1038"/>
      <c r="AE57" s="1047"/>
      <c r="AF57" s="1048"/>
      <c r="AG57" s="1049"/>
      <c r="AH57" s="1049"/>
      <c r="AI57" s="1049"/>
      <c r="AJ57" s="1050"/>
      <c r="AK57" s="1037"/>
      <c r="AL57" s="1038"/>
      <c r="AM57" s="1038"/>
      <c r="AN57" s="1038"/>
      <c r="AO57" s="1038"/>
      <c r="AP57" s="1038"/>
      <c r="AQ57" s="1038"/>
      <c r="AR57" s="1038"/>
      <c r="AS57" s="1038"/>
      <c r="AT57" s="1038"/>
      <c r="AU57" s="1038"/>
      <c r="AV57" s="1038"/>
      <c r="AW57" s="1038"/>
      <c r="AX57" s="1038"/>
      <c r="AY57" s="1038"/>
      <c r="AZ57" s="1039"/>
      <c r="BA57" s="1039"/>
      <c r="BB57" s="1039"/>
      <c r="BC57" s="1039"/>
      <c r="BD57" s="1039"/>
      <c r="BE57" s="985"/>
      <c r="BF57" s="985"/>
      <c r="BG57" s="985"/>
      <c r="BH57" s="985"/>
      <c r="BI57" s="986"/>
      <c r="BJ57" s="226"/>
      <c r="BK57" s="226"/>
      <c r="BL57" s="226"/>
      <c r="BM57" s="226"/>
      <c r="BN57" s="226"/>
      <c r="BO57" s="235"/>
      <c r="BP57" s="235"/>
      <c r="BQ57" s="232">
        <v>51</v>
      </c>
      <c r="BR57" s="233"/>
      <c r="BS57" s="1005"/>
      <c r="BT57" s="1006"/>
      <c r="BU57" s="1006"/>
      <c r="BV57" s="1006"/>
      <c r="BW57" s="1006"/>
      <c r="BX57" s="1006"/>
      <c r="BY57" s="1006"/>
      <c r="BZ57" s="1006"/>
      <c r="CA57" s="1006"/>
      <c r="CB57" s="1006"/>
      <c r="CC57" s="1006"/>
      <c r="CD57" s="1006"/>
      <c r="CE57" s="1006"/>
      <c r="CF57" s="1006"/>
      <c r="CG57" s="1027"/>
      <c r="CH57" s="1002"/>
      <c r="CI57" s="1003"/>
      <c r="CJ57" s="1003"/>
      <c r="CK57" s="1003"/>
      <c r="CL57" s="1004"/>
      <c r="CM57" s="1002"/>
      <c r="CN57" s="1003"/>
      <c r="CO57" s="1003"/>
      <c r="CP57" s="1003"/>
      <c r="CQ57" s="1004"/>
      <c r="CR57" s="1002"/>
      <c r="CS57" s="1003"/>
      <c r="CT57" s="1003"/>
      <c r="CU57" s="1003"/>
      <c r="CV57" s="1004"/>
      <c r="CW57" s="1002"/>
      <c r="CX57" s="1003"/>
      <c r="CY57" s="1003"/>
      <c r="CZ57" s="1003"/>
      <c r="DA57" s="1004"/>
      <c r="DB57" s="1002"/>
      <c r="DC57" s="1003"/>
      <c r="DD57" s="1003"/>
      <c r="DE57" s="1003"/>
      <c r="DF57" s="1004"/>
      <c r="DG57" s="1002"/>
      <c r="DH57" s="1003"/>
      <c r="DI57" s="1003"/>
      <c r="DJ57" s="1003"/>
      <c r="DK57" s="1004"/>
      <c r="DL57" s="1002"/>
      <c r="DM57" s="1003"/>
      <c r="DN57" s="1003"/>
      <c r="DO57" s="1003"/>
      <c r="DP57" s="1004"/>
      <c r="DQ57" s="1002"/>
      <c r="DR57" s="1003"/>
      <c r="DS57" s="1003"/>
      <c r="DT57" s="1003"/>
      <c r="DU57" s="1004"/>
      <c r="DV57" s="1005"/>
      <c r="DW57" s="1006"/>
      <c r="DX57" s="1006"/>
      <c r="DY57" s="1006"/>
      <c r="DZ57" s="1007"/>
      <c r="EA57" s="224"/>
    </row>
    <row r="58" spans="1:131" ht="26.25" customHeight="1">
      <c r="A58" s="232">
        <v>31</v>
      </c>
      <c r="B58" s="1043"/>
      <c r="C58" s="1044"/>
      <c r="D58" s="1044"/>
      <c r="E58" s="1044"/>
      <c r="F58" s="1044"/>
      <c r="G58" s="1044"/>
      <c r="H58" s="1044"/>
      <c r="I58" s="1044"/>
      <c r="J58" s="1044"/>
      <c r="K58" s="1044"/>
      <c r="L58" s="1044"/>
      <c r="M58" s="1044"/>
      <c r="N58" s="1044"/>
      <c r="O58" s="1044"/>
      <c r="P58" s="1045"/>
      <c r="Q58" s="1046"/>
      <c r="R58" s="1038"/>
      <c r="S58" s="1038"/>
      <c r="T58" s="1038"/>
      <c r="U58" s="1038"/>
      <c r="V58" s="1038"/>
      <c r="W58" s="1038"/>
      <c r="X58" s="1038"/>
      <c r="Y58" s="1038"/>
      <c r="Z58" s="1038"/>
      <c r="AA58" s="1038"/>
      <c r="AB58" s="1038"/>
      <c r="AC58" s="1038"/>
      <c r="AD58" s="1038"/>
      <c r="AE58" s="1047"/>
      <c r="AF58" s="1048"/>
      <c r="AG58" s="1049"/>
      <c r="AH58" s="1049"/>
      <c r="AI58" s="1049"/>
      <c r="AJ58" s="1050"/>
      <c r="AK58" s="1037"/>
      <c r="AL58" s="1038"/>
      <c r="AM58" s="1038"/>
      <c r="AN58" s="1038"/>
      <c r="AO58" s="1038"/>
      <c r="AP58" s="1038"/>
      <c r="AQ58" s="1038"/>
      <c r="AR58" s="1038"/>
      <c r="AS58" s="1038"/>
      <c r="AT58" s="1038"/>
      <c r="AU58" s="1038"/>
      <c r="AV58" s="1038"/>
      <c r="AW58" s="1038"/>
      <c r="AX58" s="1038"/>
      <c r="AY58" s="1038"/>
      <c r="AZ58" s="1039"/>
      <c r="BA58" s="1039"/>
      <c r="BB58" s="1039"/>
      <c r="BC58" s="1039"/>
      <c r="BD58" s="1039"/>
      <c r="BE58" s="985"/>
      <c r="BF58" s="985"/>
      <c r="BG58" s="985"/>
      <c r="BH58" s="985"/>
      <c r="BI58" s="986"/>
      <c r="BJ58" s="226"/>
      <c r="BK58" s="226"/>
      <c r="BL58" s="226"/>
      <c r="BM58" s="226"/>
      <c r="BN58" s="226"/>
      <c r="BO58" s="235"/>
      <c r="BP58" s="235"/>
      <c r="BQ58" s="232">
        <v>52</v>
      </c>
      <c r="BR58" s="233"/>
      <c r="BS58" s="1005"/>
      <c r="BT58" s="1006"/>
      <c r="BU58" s="1006"/>
      <c r="BV58" s="1006"/>
      <c r="BW58" s="1006"/>
      <c r="BX58" s="1006"/>
      <c r="BY58" s="1006"/>
      <c r="BZ58" s="1006"/>
      <c r="CA58" s="1006"/>
      <c r="CB58" s="1006"/>
      <c r="CC58" s="1006"/>
      <c r="CD58" s="1006"/>
      <c r="CE58" s="1006"/>
      <c r="CF58" s="1006"/>
      <c r="CG58" s="1027"/>
      <c r="CH58" s="1002"/>
      <c r="CI58" s="1003"/>
      <c r="CJ58" s="1003"/>
      <c r="CK58" s="1003"/>
      <c r="CL58" s="1004"/>
      <c r="CM58" s="1002"/>
      <c r="CN58" s="1003"/>
      <c r="CO58" s="1003"/>
      <c r="CP58" s="1003"/>
      <c r="CQ58" s="1004"/>
      <c r="CR58" s="1002"/>
      <c r="CS58" s="1003"/>
      <c r="CT58" s="1003"/>
      <c r="CU58" s="1003"/>
      <c r="CV58" s="1004"/>
      <c r="CW58" s="1002"/>
      <c r="CX58" s="1003"/>
      <c r="CY58" s="1003"/>
      <c r="CZ58" s="1003"/>
      <c r="DA58" s="1004"/>
      <c r="DB58" s="1002"/>
      <c r="DC58" s="1003"/>
      <c r="DD58" s="1003"/>
      <c r="DE58" s="1003"/>
      <c r="DF58" s="1004"/>
      <c r="DG58" s="1002"/>
      <c r="DH58" s="1003"/>
      <c r="DI58" s="1003"/>
      <c r="DJ58" s="1003"/>
      <c r="DK58" s="1004"/>
      <c r="DL58" s="1002"/>
      <c r="DM58" s="1003"/>
      <c r="DN58" s="1003"/>
      <c r="DO58" s="1003"/>
      <c r="DP58" s="1004"/>
      <c r="DQ58" s="1002"/>
      <c r="DR58" s="1003"/>
      <c r="DS58" s="1003"/>
      <c r="DT58" s="1003"/>
      <c r="DU58" s="1004"/>
      <c r="DV58" s="1005"/>
      <c r="DW58" s="1006"/>
      <c r="DX58" s="1006"/>
      <c r="DY58" s="1006"/>
      <c r="DZ58" s="1007"/>
      <c r="EA58" s="224"/>
    </row>
    <row r="59" spans="1:131" ht="26.25" customHeight="1">
      <c r="A59" s="232">
        <v>32</v>
      </c>
      <c r="B59" s="1043"/>
      <c r="C59" s="1044"/>
      <c r="D59" s="1044"/>
      <c r="E59" s="1044"/>
      <c r="F59" s="1044"/>
      <c r="G59" s="1044"/>
      <c r="H59" s="1044"/>
      <c r="I59" s="1044"/>
      <c r="J59" s="1044"/>
      <c r="K59" s="1044"/>
      <c r="L59" s="1044"/>
      <c r="M59" s="1044"/>
      <c r="N59" s="1044"/>
      <c r="O59" s="1044"/>
      <c r="P59" s="1045"/>
      <c r="Q59" s="1046"/>
      <c r="R59" s="1038"/>
      <c r="S59" s="1038"/>
      <c r="T59" s="1038"/>
      <c r="U59" s="1038"/>
      <c r="V59" s="1038"/>
      <c r="W59" s="1038"/>
      <c r="X59" s="1038"/>
      <c r="Y59" s="1038"/>
      <c r="Z59" s="1038"/>
      <c r="AA59" s="1038"/>
      <c r="AB59" s="1038"/>
      <c r="AC59" s="1038"/>
      <c r="AD59" s="1038"/>
      <c r="AE59" s="1047"/>
      <c r="AF59" s="1048"/>
      <c r="AG59" s="1049"/>
      <c r="AH59" s="1049"/>
      <c r="AI59" s="1049"/>
      <c r="AJ59" s="1050"/>
      <c r="AK59" s="1037"/>
      <c r="AL59" s="1038"/>
      <c r="AM59" s="1038"/>
      <c r="AN59" s="1038"/>
      <c r="AO59" s="1038"/>
      <c r="AP59" s="1038"/>
      <c r="AQ59" s="1038"/>
      <c r="AR59" s="1038"/>
      <c r="AS59" s="1038"/>
      <c r="AT59" s="1038"/>
      <c r="AU59" s="1038"/>
      <c r="AV59" s="1038"/>
      <c r="AW59" s="1038"/>
      <c r="AX59" s="1038"/>
      <c r="AY59" s="1038"/>
      <c r="AZ59" s="1039"/>
      <c r="BA59" s="1039"/>
      <c r="BB59" s="1039"/>
      <c r="BC59" s="1039"/>
      <c r="BD59" s="1039"/>
      <c r="BE59" s="985"/>
      <c r="BF59" s="985"/>
      <c r="BG59" s="985"/>
      <c r="BH59" s="985"/>
      <c r="BI59" s="986"/>
      <c r="BJ59" s="226"/>
      <c r="BK59" s="226"/>
      <c r="BL59" s="226"/>
      <c r="BM59" s="226"/>
      <c r="BN59" s="226"/>
      <c r="BO59" s="235"/>
      <c r="BP59" s="235"/>
      <c r="BQ59" s="232">
        <v>53</v>
      </c>
      <c r="BR59" s="233"/>
      <c r="BS59" s="1005"/>
      <c r="BT59" s="1006"/>
      <c r="BU59" s="1006"/>
      <c r="BV59" s="1006"/>
      <c r="BW59" s="1006"/>
      <c r="BX59" s="1006"/>
      <c r="BY59" s="1006"/>
      <c r="BZ59" s="1006"/>
      <c r="CA59" s="1006"/>
      <c r="CB59" s="1006"/>
      <c r="CC59" s="1006"/>
      <c r="CD59" s="1006"/>
      <c r="CE59" s="1006"/>
      <c r="CF59" s="1006"/>
      <c r="CG59" s="1027"/>
      <c r="CH59" s="1002"/>
      <c r="CI59" s="1003"/>
      <c r="CJ59" s="1003"/>
      <c r="CK59" s="1003"/>
      <c r="CL59" s="1004"/>
      <c r="CM59" s="1002"/>
      <c r="CN59" s="1003"/>
      <c r="CO59" s="1003"/>
      <c r="CP59" s="1003"/>
      <c r="CQ59" s="1004"/>
      <c r="CR59" s="1002"/>
      <c r="CS59" s="1003"/>
      <c r="CT59" s="1003"/>
      <c r="CU59" s="1003"/>
      <c r="CV59" s="1004"/>
      <c r="CW59" s="1002"/>
      <c r="CX59" s="1003"/>
      <c r="CY59" s="1003"/>
      <c r="CZ59" s="1003"/>
      <c r="DA59" s="1004"/>
      <c r="DB59" s="1002"/>
      <c r="DC59" s="1003"/>
      <c r="DD59" s="1003"/>
      <c r="DE59" s="1003"/>
      <c r="DF59" s="1004"/>
      <c r="DG59" s="1002"/>
      <c r="DH59" s="1003"/>
      <c r="DI59" s="1003"/>
      <c r="DJ59" s="1003"/>
      <c r="DK59" s="1004"/>
      <c r="DL59" s="1002"/>
      <c r="DM59" s="1003"/>
      <c r="DN59" s="1003"/>
      <c r="DO59" s="1003"/>
      <c r="DP59" s="1004"/>
      <c r="DQ59" s="1002"/>
      <c r="DR59" s="1003"/>
      <c r="DS59" s="1003"/>
      <c r="DT59" s="1003"/>
      <c r="DU59" s="1004"/>
      <c r="DV59" s="1005"/>
      <c r="DW59" s="1006"/>
      <c r="DX59" s="1006"/>
      <c r="DY59" s="1006"/>
      <c r="DZ59" s="1007"/>
      <c r="EA59" s="224"/>
    </row>
    <row r="60" spans="1:131" ht="26.25" customHeight="1">
      <c r="A60" s="232">
        <v>33</v>
      </c>
      <c r="B60" s="1043"/>
      <c r="C60" s="1044"/>
      <c r="D60" s="1044"/>
      <c r="E60" s="1044"/>
      <c r="F60" s="1044"/>
      <c r="G60" s="1044"/>
      <c r="H60" s="1044"/>
      <c r="I60" s="1044"/>
      <c r="J60" s="1044"/>
      <c r="K60" s="1044"/>
      <c r="L60" s="1044"/>
      <c r="M60" s="1044"/>
      <c r="N60" s="1044"/>
      <c r="O60" s="1044"/>
      <c r="P60" s="1045"/>
      <c r="Q60" s="1046"/>
      <c r="R60" s="1038"/>
      <c r="S60" s="1038"/>
      <c r="T60" s="1038"/>
      <c r="U60" s="1038"/>
      <c r="V60" s="1038"/>
      <c r="W60" s="1038"/>
      <c r="X60" s="1038"/>
      <c r="Y60" s="1038"/>
      <c r="Z60" s="1038"/>
      <c r="AA60" s="1038"/>
      <c r="AB60" s="1038"/>
      <c r="AC60" s="1038"/>
      <c r="AD60" s="1038"/>
      <c r="AE60" s="1047"/>
      <c r="AF60" s="1048"/>
      <c r="AG60" s="1049"/>
      <c r="AH60" s="1049"/>
      <c r="AI60" s="1049"/>
      <c r="AJ60" s="1050"/>
      <c r="AK60" s="1037"/>
      <c r="AL60" s="1038"/>
      <c r="AM60" s="1038"/>
      <c r="AN60" s="1038"/>
      <c r="AO60" s="1038"/>
      <c r="AP60" s="1038"/>
      <c r="AQ60" s="1038"/>
      <c r="AR60" s="1038"/>
      <c r="AS60" s="1038"/>
      <c r="AT60" s="1038"/>
      <c r="AU60" s="1038"/>
      <c r="AV60" s="1038"/>
      <c r="AW60" s="1038"/>
      <c r="AX60" s="1038"/>
      <c r="AY60" s="1038"/>
      <c r="AZ60" s="1039"/>
      <c r="BA60" s="1039"/>
      <c r="BB60" s="1039"/>
      <c r="BC60" s="1039"/>
      <c r="BD60" s="1039"/>
      <c r="BE60" s="985"/>
      <c r="BF60" s="985"/>
      <c r="BG60" s="985"/>
      <c r="BH60" s="985"/>
      <c r="BI60" s="986"/>
      <c r="BJ60" s="226"/>
      <c r="BK60" s="226"/>
      <c r="BL60" s="226"/>
      <c r="BM60" s="226"/>
      <c r="BN60" s="226"/>
      <c r="BO60" s="235"/>
      <c r="BP60" s="235"/>
      <c r="BQ60" s="232">
        <v>54</v>
      </c>
      <c r="BR60" s="233"/>
      <c r="BS60" s="1005"/>
      <c r="BT60" s="1006"/>
      <c r="BU60" s="1006"/>
      <c r="BV60" s="1006"/>
      <c r="BW60" s="1006"/>
      <c r="BX60" s="1006"/>
      <c r="BY60" s="1006"/>
      <c r="BZ60" s="1006"/>
      <c r="CA60" s="1006"/>
      <c r="CB60" s="1006"/>
      <c r="CC60" s="1006"/>
      <c r="CD60" s="1006"/>
      <c r="CE60" s="1006"/>
      <c r="CF60" s="1006"/>
      <c r="CG60" s="1027"/>
      <c r="CH60" s="1002"/>
      <c r="CI60" s="1003"/>
      <c r="CJ60" s="1003"/>
      <c r="CK60" s="1003"/>
      <c r="CL60" s="1004"/>
      <c r="CM60" s="1002"/>
      <c r="CN60" s="1003"/>
      <c r="CO60" s="1003"/>
      <c r="CP60" s="1003"/>
      <c r="CQ60" s="1004"/>
      <c r="CR60" s="1002"/>
      <c r="CS60" s="1003"/>
      <c r="CT60" s="1003"/>
      <c r="CU60" s="1003"/>
      <c r="CV60" s="1004"/>
      <c r="CW60" s="1002"/>
      <c r="CX60" s="1003"/>
      <c r="CY60" s="1003"/>
      <c r="CZ60" s="1003"/>
      <c r="DA60" s="1004"/>
      <c r="DB60" s="1002"/>
      <c r="DC60" s="1003"/>
      <c r="DD60" s="1003"/>
      <c r="DE60" s="1003"/>
      <c r="DF60" s="1004"/>
      <c r="DG60" s="1002"/>
      <c r="DH60" s="1003"/>
      <c r="DI60" s="1003"/>
      <c r="DJ60" s="1003"/>
      <c r="DK60" s="1004"/>
      <c r="DL60" s="1002"/>
      <c r="DM60" s="1003"/>
      <c r="DN60" s="1003"/>
      <c r="DO60" s="1003"/>
      <c r="DP60" s="1004"/>
      <c r="DQ60" s="1002"/>
      <c r="DR60" s="1003"/>
      <c r="DS60" s="1003"/>
      <c r="DT60" s="1003"/>
      <c r="DU60" s="1004"/>
      <c r="DV60" s="1005"/>
      <c r="DW60" s="1006"/>
      <c r="DX60" s="1006"/>
      <c r="DY60" s="1006"/>
      <c r="DZ60" s="1007"/>
      <c r="EA60" s="224"/>
    </row>
    <row r="61" spans="1:131" ht="26.25" customHeight="1" thickBot="1">
      <c r="A61" s="232">
        <v>34</v>
      </c>
      <c r="B61" s="1043"/>
      <c r="C61" s="1044"/>
      <c r="D61" s="1044"/>
      <c r="E61" s="1044"/>
      <c r="F61" s="1044"/>
      <c r="G61" s="1044"/>
      <c r="H61" s="1044"/>
      <c r="I61" s="1044"/>
      <c r="J61" s="1044"/>
      <c r="K61" s="1044"/>
      <c r="L61" s="1044"/>
      <c r="M61" s="1044"/>
      <c r="N61" s="1044"/>
      <c r="O61" s="1044"/>
      <c r="P61" s="1045"/>
      <c r="Q61" s="1046"/>
      <c r="R61" s="1038"/>
      <c r="S61" s="1038"/>
      <c r="T61" s="1038"/>
      <c r="U61" s="1038"/>
      <c r="V61" s="1038"/>
      <c r="W61" s="1038"/>
      <c r="X61" s="1038"/>
      <c r="Y61" s="1038"/>
      <c r="Z61" s="1038"/>
      <c r="AA61" s="1038"/>
      <c r="AB61" s="1038"/>
      <c r="AC61" s="1038"/>
      <c r="AD61" s="1038"/>
      <c r="AE61" s="1047"/>
      <c r="AF61" s="1048"/>
      <c r="AG61" s="1049"/>
      <c r="AH61" s="1049"/>
      <c r="AI61" s="1049"/>
      <c r="AJ61" s="1050"/>
      <c r="AK61" s="1037"/>
      <c r="AL61" s="1038"/>
      <c r="AM61" s="1038"/>
      <c r="AN61" s="1038"/>
      <c r="AO61" s="1038"/>
      <c r="AP61" s="1038"/>
      <c r="AQ61" s="1038"/>
      <c r="AR61" s="1038"/>
      <c r="AS61" s="1038"/>
      <c r="AT61" s="1038"/>
      <c r="AU61" s="1038"/>
      <c r="AV61" s="1038"/>
      <c r="AW61" s="1038"/>
      <c r="AX61" s="1038"/>
      <c r="AY61" s="1038"/>
      <c r="AZ61" s="1039"/>
      <c r="BA61" s="1039"/>
      <c r="BB61" s="1039"/>
      <c r="BC61" s="1039"/>
      <c r="BD61" s="1039"/>
      <c r="BE61" s="985"/>
      <c r="BF61" s="985"/>
      <c r="BG61" s="985"/>
      <c r="BH61" s="985"/>
      <c r="BI61" s="986"/>
      <c r="BJ61" s="226"/>
      <c r="BK61" s="226"/>
      <c r="BL61" s="226"/>
      <c r="BM61" s="226"/>
      <c r="BN61" s="226"/>
      <c r="BO61" s="235"/>
      <c r="BP61" s="235"/>
      <c r="BQ61" s="232">
        <v>55</v>
      </c>
      <c r="BR61" s="233"/>
      <c r="BS61" s="1005"/>
      <c r="BT61" s="1006"/>
      <c r="BU61" s="1006"/>
      <c r="BV61" s="1006"/>
      <c r="BW61" s="1006"/>
      <c r="BX61" s="1006"/>
      <c r="BY61" s="1006"/>
      <c r="BZ61" s="1006"/>
      <c r="CA61" s="1006"/>
      <c r="CB61" s="1006"/>
      <c r="CC61" s="1006"/>
      <c r="CD61" s="1006"/>
      <c r="CE61" s="1006"/>
      <c r="CF61" s="1006"/>
      <c r="CG61" s="1027"/>
      <c r="CH61" s="1002"/>
      <c r="CI61" s="1003"/>
      <c r="CJ61" s="1003"/>
      <c r="CK61" s="1003"/>
      <c r="CL61" s="1004"/>
      <c r="CM61" s="1002"/>
      <c r="CN61" s="1003"/>
      <c r="CO61" s="1003"/>
      <c r="CP61" s="1003"/>
      <c r="CQ61" s="1004"/>
      <c r="CR61" s="1002"/>
      <c r="CS61" s="1003"/>
      <c r="CT61" s="1003"/>
      <c r="CU61" s="1003"/>
      <c r="CV61" s="1004"/>
      <c r="CW61" s="1002"/>
      <c r="CX61" s="1003"/>
      <c r="CY61" s="1003"/>
      <c r="CZ61" s="1003"/>
      <c r="DA61" s="1004"/>
      <c r="DB61" s="1002"/>
      <c r="DC61" s="1003"/>
      <c r="DD61" s="1003"/>
      <c r="DE61" s="1003"/>
      <c r="DF61" s="1004"/>
      <c r="DG61" s="1002"/>
      <c r="DH61" s="1003"/>
      <c r="DI61" s="1003"/>
      <c r="DJ61" s="1003"/>
      <c r="DK61" s="1004"/>
      <c r="DL61" s="1002"/>
      <c r="DM61" s="1003"/>
      <c r="DN61" s="1003"/>
      <c r="DO61" s="1003"/>
      <c r="DP61" s="1004"/>
      <c r="DQ61" s="1002"/>
      <c r="DR61" s="1003"/>
      <c r="DS61" s="1003"/>
      <c r="DT61" s="1003"/>
      <c r="DU61" s="1004"/>
      <c r="DV61" s="1005"/>
      <c r="DW61" s="1006"/>
      <c r="DX61" s="1006"/>
      <c r="DY61" s="1006"/>
      <c r="DZ61" s="1007"/>
      <c r="EA61" s="224"/>
    </row>
    <row r="62" spans="1:131" ht="26.25" customHeight="1">
      <c r="A62" s="232">
        <v>35</v>
      </c>
      <c r="B62" s="1043"/>
      <c r="C62" s="1044"/>
      <c r="D62" s="1044"/>
      <c r="E62" s="1044"/>
      <c r="F62" s="1044"/>
      <c r="G62" s="1044"/>
      <c r="H62" s="1044"/>
      <c r="I62" s="1044"/>
      <c r="J62" s="1044"/>
      <c r="K62" s="1044"/>
      <c r="L62" s="1044"/>
      <c r="M62" s="1044"/>
      <c r="N62" s="1044"/>
      <c r="O62" s="1044"/>
      <c r="P62" s="1045"/>
      <c r="Q62" s="1046"/>
      <c r="R62" s="1038"/>
      <c r="S62" s="1038"/>
      <c r="T62" s="1038"/>
      <c r="U62" s="1038"/>
      <c r="V62" s="1038"/>
      <c r="W62" s="1038"/>
      <c r="X62" s="1038"/>
      <c r="Y62" s="1038"/>
      <c r="Z62" s="1038"/>
      <c r="AA62" s="1038"/>
      <c r="AB62" s="1038"/>
      <c r="AC62" s="1038"/>
      <c r="AD62" s="1038"/>
      <c r="AE62" s="1047"/>
      <c r="AF62" s="1048"/>
      <c r="AG62" s="1049"/>
      <c r="AH62" s="1049"/>
      <c r="AI62" s="1049"/>
      <c r="AJ62" s="1050"/>
      <c r="AK62" s="1037"/>
      <c r="AL62" s="1038"/>
      <c r="AM62" s="1038"/>
      <c r="AN62" s="1038"/>
      <c r="AO62" s="1038"/>
      <c r="AP62" s="1038"/>
      <c r="AQ62" s="1038"/>
      <c r="AR62" s="1038"/>
      <c r="AS62" s="1038"/>
      <c r="AT62" s="1038"/>
      <c r="AU62" s="1038"/>
      <c r="AV62" s="1038"/>
      <c r="AW62" s="1038"/>
      <c r="AX62" s="1038"/>
      <c r="AY62" s="1038"/>
      <c r="AZ62" s="1039"/>
      <c r="BA62" s="1039"/>
      <c r="BB62" s="1039"/>
      <c r="BC62" s="1039"/>
      <c r="BD62" s="1039"/>
      <c r="BE62" s="985"/>
      <c r="BF62" s="985"/>
      <c r="BG62" s="985"/>
      <c r="BH62" s="985"/>
      <c r="BI62" s="986"/>
      <c r="BJ62" s="1040" t="s">
        <v>409</v>
      </c>
      <c r="BK62" s="1041"/>
      <c r="BL62" s="1041"/>
      <c r="BM62" s="1041"/>
      <c r="BN62" s="1042"/>
      <c r="BO62" s="235"/>
      <c r="BP62" s="235"/>
      <c r="BQ62" s="232">
        <v>56</v>
      </c>
      <c r="BR62" s="233"/>
      <c r="BS62" s="1005"/>
      <c r="BT62" s="1006"/>
      <c r="BU62" s="1006"/>
      <c r="BV62" s="1006"/>
      <c r="BW62" s="1006"/>
      <c r="BX62" s="1006"/>
      <c r="BY62" s="1006"/>
      <c r="BZ62" s="1006"/>
      <c r="CA62" s="1006"/>
      <c r="CB62" s="1006"/>
      <c r="CC62" s="1006"/>
      <c r="CD62" s="1006"/>
      <c r="CE62" s="1006"/>
      <c r="CF62" s="1006"/>
      <c r="CG62" s="1027"/>
      <c r="CH62" s="1002"/>
      <c r="CI62" s="1003"/>
      <c r="CJ62" s="1003"/>
      <c r="CK62" s="1003"/>
      <c r="CL62" s="1004"/>
      <c r="CM62" s="1002"/>
      <c r="CN62" s="1003"/>
      <c r="CO62" s="1003"/>
      <c r="CP62" s="1003"/>
      <c r="CQ62" s="1004"/>
      <c r="CR62" s="1002"/>
      <c r="CS62" s="1003"/>
      <c r="CT62" s="1003"/>
      <c r="CU62" s="1003"/>
      <c r="CV62" s="1004"/>
      <c r="CW62" s="1002"/>
      <c r="CX62" s="1003"/>
      <c r="CY62" s="1003"/>
      <c r="CZ62" s="1003"/>
      <c r="DA62" s="1004"/>
      <c r="DB62" s="1002"/>
      <c r="DC62" s="1003"/>
      <c r="DD62" s="1003"/>
      <c r="DE62" s="1003"/>
      <c r="DF62" s="1004"/>
      <c r="DG62" s="1002"/>
      <c r="DH62" s="1003"/>
      <c r="DI62" s="1003"/>
      <c r="DJ62" s="1003"/>
      <c r="DK62" s="1004"/>
      <c r="DL62" s="1002"/>
      <c r="DM62" s="1003"/>
      <c r="DN62" s="1003"/>
      <c r="DO62" s="1003"/>
      <c r="DP62" s="1004"/>
      <c r="DQ62" s="1002"/>
      <c r="DR62" s="1003"/>
      <c r="DS62" s="1003"/>
      <c r="DT62" s="1003"/>
      <c r="DU62" s="1004"/>
      <c r="DV62" s="1005"/>
      <c r="DW62" s="1006"/>
      <c r="DX62" s="1006"/>
      <c r="DY62" s="1006"/>
      <c r="DZ62" s="1007"/>
      <c r="EA62" s="224"/>
    </row>
    <row r="63" spans="1:131" ht="26.25" customHeight="1" thickBot="1">
      <c r="A63" s="234" t="s">
        <v>390</v>
      </c>
      <c r="B63" s="950" t="s">
        <v>410</v>
      </c>
      <c r="C63" s="951"/>
      <c r="D63" s="951"/>
      <c r="E63" s="951"/>
      <c r="F63" s="951"/>
      <c r="G63" s="951"/>
      <c r="H63" s="951"/>
      <c r="I63" s="951"/>
      <c r="J63" s="951"/>
      <c r="K63" s="951"/>
      <c r="L63" s="951"/>
      <c r="M63" s="951"/>
      <c r="N63" s="951"/>
      <c r="O63" s="951"/>
      <c r="P63" s="961"/>
      <c r="Q63" s="975"/>
      <c r="R63" s="976"/>
      <c r="S63" s="976"/>
      <c r="T63" s="976"/>
      <c r="U63" s="976"/>
      <c r="V63" s="976"/>
      <c r="W63" s="976"/>
      <c r="X63" s="976"/>
      <c r="Y63" s="976"/>
      <c r="Z63" s="976"/>
      <c r="AA63" s="976"/>
      <c r="AB63" s="976"/>
      <c r="AC63" s="976"/>
      <c r="AD63" s="976"/>
      <c r="AE63" s="1033"/>
      <c r="AF63" s="1034">
        <v>866</v>
      </c>
      <c r="AG63" s="972"/>
      <c r="AH63" s="972"/>
      <c r="AI63" s="972"/>
      <c r="AJ63" s="1035"/>
      <c r="AK63" s="1036"/>
      <c r="AL63" s="976"/>
      <c r="AM63" s="976"/>
      <c r="AN63" s="976"/>
      <c r="AO63" s="976"/>
      <c r="AP63" s="972"/>
      <c r="AQ63" s="972"/>
      <c r="AR63" s="972"/>
      <c r="AS63" s="972"/>
      <c r="AT63" s="972"/>
      <c r="AU63" s="972"/>
      <c r="AV63" s="972"/>
      <c r="AW63" s="972"/>
      <c r="AX63" s="972"/>
      <c r="AY63" s="972"/>
      <c r="AZ63" s="1030"/>
      <c r="BA63" s="1030"/>
      <c r="BB63" s="1030"/>
      <c r="BC63" s="1030"/>
      <c r="BD63" s="1030"/>
      <c r="BE63" s="973"/>
      <c r="BF63" s="973"/>
      <c r="BG63" s="973"/>
      <c r="BH63" s="973"/>
      <c r="BI63" s="974"/>
      <c r="BJ63" s="1031" t="s">
        <v>411</v>
      </c>
      <c r="BK63" s="966"/>
      <c r="BL63" s="966"/>
      <c r="BM63" s="966"/>
      <c r="BN63" s="1032"/>
      <c r="BO63" s="235"/>
      <c r="BP63" s="235"/>
      <c r="BQ63" s="232">
        <v>57</v>
      </c>
      <c r="BR63" s="233"/>
      <c r="BS63" s="1005"/>
      <c r="BT63" s="1006"/>
      <c r="BU63" s="1006"/>
      <c r="BV63" s="1006"/>
      <c r="BW63" s="1006"/>
      <c r="BX63" s="1006"/>
      <c r="BY63" s="1006"/>
      <c r="BZ63" s="1006"/>
      <c r="CA63" s="1006"/>
      <c r="CB63" s="1006"/>
      <c r="CC63" s="1006"/>
      <c r="CD63" s="1006"/>
      <c r="CE63" s="1006"/>
      <c r="CF63" s="1006"/>
      <c r="CG63" s="1027"/>
      <c r="CH63" s="1002"/>
      <c r="CI63" s="1003"/>
      <c r="CJ63" s="1003"/>
      <c r="CK63" s="1003"/>
      <c r="CL63" s="1004"/>
      <c r="CM63" s="1002"/>
      <c r="CN63" s="1003"/>
      <c r="CO63" s="1003"/>
      <c r="CP63" s="1003"/>
      <c r="CQ63" s="1004"/>
      <c r="CR63" s="1002"/>
      <c r="CS63" s="1003"/>
      <c r="CT63" s="1003"/>
      <c r="CU63" s="1003"/>
      <c r="CV63" s="1004"/>
      <c r="CW63" s="1002"/>
      <c r="CX63" s="1003"/>
      <c r="CY63" s="1003"/>
      <c r="CZ63" s="1003"/>
      <c r="DA63" s="1004"/>
      <c r="DB63" s="1002"/>
      <c r="DC63" s="1003"/>
      <c r="DD63" s="1003"/>
      <c r="DE63" s="1003"/>
      <c r="DF63" s="1004"/>
      <c r="DG63" s="1002"/>
      <c r="DH63" s="1003"/>
      <c r="DI63" s="1003"/>
      <c r="DJ63" s="1003"/>
      <c r="DK63" s="1004"/>
      <c r="DL63" s="1002"/>
      <c r="DM63" s="1003"/>
      <c r="DN63" s="1003"/>
      <c r="DO63" s="1003"/>
      <c r="DP63" s="1004"/>
      <c r="DQ63" s="1002"/>
      <c r="DR63" s="1003"/>
      <c r="DS63" s="1003"/>
      <c r="DT63" s="1003"/>
      <c r="DU63" s="1004"/>
      <c r="DV63" s="1005"/>
      <c r="DW63" s="1006"/>
      <c r="DX63" s="1006"/>
      <c r="DY63" s="1006"/>
      <c r="DZ63" s="1007"/>
      <c r="EA63" s="224"/>
    </row>
    <row r="64" spans="1:131" ht="26.25" customHeight="1">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1005"/>
      <c r="BT64" s="1006"/>
      <c r="BU64" s="1006"/>
      <c r="BV64" s="1006"/>
      <c r="BW64" s="1006"/>
      <c r="BX64" s="1006"/>
      <c r="BY64" s="1006"/>
      <c r="BZ64" s="1006"/>
      <c r="CA64" s="1006"/>
      <c r="CB64" s="1006"/>
      <c r="CC64" s="1006"/>
      <c r="CD64" s="1006"/>
      <c r="CE64" s="1006"/>
      <c r="CF64" s="1006"/>
      <c r="CG64" s="1027"/>
      <c r="CH64" s="1002"/>
      <c r="CI64" s="1003"/>
      <c r="CJ64" s="1003"/>
      <c r="CK64" s="1003"/>
      <c r="CL64" s="1004"/>
      <c r="CM64" s="1002"/>
      <c r="CN64" s="1003"/>
      <c r="CO64" s="1003"/>
      <c r="CP64" s="1003"/>
      <c r="CQ64" s="1004"/>
      <c r="CR64" s="1002"/>
      <c r="CS64" s="1003"/>
      <c r="CT64" s="1003"/>
      <c r="CU64" s="1003"/>
      <c r="CV64" s="1004"/>
      <c r="CW64" s="1002"/>
      <c r="CX64" s="1003"/>
      <c r="CY64" s="1003"/>
      <c r="CZ64" s="1003"/>
      <c r="DA64" s="1004"/>
      <c r="DB64" s="1002"/>
      <c r="DC64" s="1003"/>
      <c r="DD64" s="1003"/>
      <c r="DE64" s="1003"/>
      <c r="DF64" s="1004"/>
      <c r="DG64" s="1002"/>
      <c r="DH64" s="1003"/>
      <c r="DI64" s="1003"/>
      <c r="DJ64" s="1003"/>
      <c r="DK64" s="1004"/>
      <c r="DL64" s="1002"/>
      <c r="DM64" s="1003"/>
      <c r="DN64" s="1003"/>
      <c r="DO64" s="1003"/>
      <c r="DP64" s="1004"/>
      <c r="DQ64" s="1002"/>
      <c r="DR64" s="1003"/>
      <c r="DS64" s="1003"/>
      <c r="DT64" s="1003"/>
      <c r="DU64" s="1004"/>
      <c r="DV64" s="1005"/>
      <c r="DW64" s="1006"/>
      <c r="DX64" s="1006"/>
      <c r="DY64" s="1006"/>
      <c r="DZ64" s="1007"/>
      <c r="EA64" s="224"/>
    </row>
    <row r="65" spans="1:131" ht="26.25" customHeight="1" thickBot="1">
      <c r="A65" s="226" t="s">
        <v>412</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1005"/>
      <c r="BT65" s="1006"/>
      <c r="BU65" s="1006"/>
      <c r="BV65" s="1006"/>
      <c r="BW65" s="1006"/>
      <c r="BX65" s="1006"/>
      <c r="BY65" s="1006"/>
      <c r="BZ65" s="1006"/>
      <c r="CA65" s="1006"/>
      <c r="CB65" s="1006"/>
      <c r="CC65" s="1006"/>
      <c r="CD65" s="1006"/>
      <c r="CE65" s="1006"/>
      <c r="CF65" s="1006"/>
      <c r="CG65" s="1027"/>
      <c r="CH65" s="1002"/>
      <c r="CI65" s="1003"/>
      <c r="CJ65" s="1003"/>
      <c r="CK65" s="1003"/>
      <c r="CL65" s="1004"/>
      <c r="CM65" s="1002"/>
      <c r="CN65" s="1003"/>
      <c r="CO65" s="1003"/>
      <c r="CP65" s="1003"/>
      <c r="CQ65" s="1004"/>
      <c r="CR65" s="1002"/>
      <c r="CS65" s="1003"/>
      <c r="CT65" s="1003"/>
      <c r="CU65" s="1003"/>
      <c r="CV65" s="1004"/>
      <c r="CW65" s="1002"/>
      <c r="CX65" s="1003"/>
      <c r="CY65" s="1003"/>
      <c r="CZ65" s="1003"/>
      <c r="DA65" s="1004"/>
      <c r="DB65" s="1002"/>
      <c r="DC65" s="1003"/>
      <c r="DD65" s="1003"/>
      <c r="DE65" s="1003"/>
      <c r="DF65" s="1004"/>
      <c r="DG65" s="1002"/>
      <c r="DH65" s="1003"/>
      <c r="DI65" s="1003"/>
      <c r="DJ65" s="1003"/>
      <c r="DK65" s="1004"/>
      <c r="DL65" s="1002"/>
      <c r="DM65" s="1003"/>
      <c r="DN65" s="1003"/>
      <c r="DO65" s="1003"/>
      <c r="DP65" s="1004"/>
      <c r="DQ65" s="1002"/>
      <c r="DR65" s="1003"/>
      <c r="DS65" s="1003"/>
      <c r="DT65" s="1003"/>
      <c r="DU65" s="1004"/>
      <c r="DV65" s="1005"/>
      <c r="DW65" s="1006"/>
      <c r="DX65" s="1006"/>
      <c r="DY65" s="1006"/>
      <c r="DZ65" s="1007"/>
      <c r="EA65" s="224"/>
    </row>
    <row r="66" spans="1:131" ht="26.25" customHeight="1">
      <c r="A66" s="1008" t="s">
        <v>413</v>
      </c>
      <c r="B66" s="1009"/>
      <c r="C66" s="1009"/>
      <c r="D66" s="1009"/>
      <c r="E66" s="1009"/>
      <c r="F66" s="1009"/>
      <c r="G66" s="1009"/>
      <c r="H66" s="1009"/>
      <c r="I66" s="1009"/>
      <c r="J66" s="1009"/>
      <c r="K66" s="1009"/>
      <c r="L66" s="1009"/>
      <c r="M66" s="1009"/>
      <c r="N66" s="1009"/>
      <c r="O66" s="1009"/>
      <c r="P66" s="1010"/>
      <c r="Q66" s="1014" t="s">
        <v>394</v>
      </c>
      <c r="R66" s="1015"/>
      <c r="S66" s="1015"/>
      <c r="T66" s="1015"/>
      <c r="U66" s="1016"/>
      <c r="V66" s="1014" t="s">
        <v>395</v>
      </c>
      <c r="W66" s="1015"/>
      <c r="X66" s="1015"/>
      <c r="Y66" s="1015"/>
      <c r="Z66" s="1016"/>
      <c r="AA66" s="1014" t="s">
        <v>396</v>
      </c>
      <c r="AB66" s="1015"/>
      <c r="AC66" s="1015"/>
      <c r="AD66" s="1015"/>
      <c r="AE66" s="1016"/>
      <c r="AF66" s="1020" t="s">
        <v>397</v>
      </c>
      <c r="AG66" s="1021"/>
      <c r="AH66" s="1021"/>
      <c r="AI66" s="1021"/>
      <c r="AJ66" s="1022"/>
      <c r="AK66" s="1014" t="s">
        <v>414</v>
      </c>
      <c r="AL66" s="1009"/>
      <c r="AM66" s="1009"/>
      <c r="AN66" s="1009"/>
      <c r="AO66" s="1010"/>
      <c r="AP66" s="1014" t="s">
        <v>399</v>
      </c>
      <c r="AQ66" s="1015"/>
      <c r="AR66" s="1015"/>
      <c r="AS66" s="1015"/>
      <c r="AT66" s="1016"/>
      <c r="AU66" s="1014" t="s">
        <v>415</v>
      </c>
      <c r="AV66" s="1015"/>
      <c r="AW66" s="1015"/>
      <c r="AX66" s="1015"/>
      <c r="AY66" s="1016"/>
      <c r="AZ66" s="1014" t="s">
        <v>378</v>
      </c>
      <c r="BA66" s="1015"/>
      <c r="BB66" s="1015"/>
      <c r="BC66" s="1015"/>
      <c r="BD66" s="1028"/>
      <c r="BE66" s="235"/>
      <c r="BF66" s="235"/>
      <c r="BG66" s="235"/>
      <c r="BH66" s="235"/>
      <c r="BI66" s="235"/>
      <c r="BJ66" s="235"/>
      <c r="BK66" s="235"/>
      <c r="BL66" s="235"/>
      <c r="BM66" s="235"/>
      <c r="BN66" s="235"/>
      <c r="BO66" s="235"/>
      <c r="BP66" s="235"/>
      <c r="BQ66" s="232">
        <v>60</v>
      </c>
      <c r="BR66" s="237"/>
      <c r="BS66" s="958"/>
      <c r="BT66" s="959"/>
      <c r="BU66" s="959"/>
      <c r="BV66" s="959"/>
      <c r="BW66" s="959"/>
      <c r="BX66" s="959"/>
      <c r="BY66" s="959"/>
      <c r="BZ66" s="959"/>
      <c r="CA66" s="959"/>
      <c r="CB66" s="959"/>
      <c r="CC66" s="959"/>
      <c r="CD66" s="959"/>
      <c r="CE66" s="959"/>
      <c r="CF66" s="959"/>
      <c r="CG66" s="968"/>
      <c r="CH66" s="969"/>
      <c r="CI66" s="970"/>
      <c r="CJ66" s="970"/>
      <c r="CK66" s="970"/>
      <c r="CL66" s="971"/>
      <c r="CM66" s="969"/>
      <c r="CN66" s="970"/>
      <c r="CO66" s="970"/>
      <c r="CP66" s="970"/>
      <c r="CQ66" s="971"/>
      <c r="CR66" s="969"/>
      <c r="CS66" s="970"/>
      <c r="CT66" s="970"/>
      <c r="CU66" s="970"/>
      <c r="CV66" s="971"/>
      <c r="CW66" s="969"/>
      <c r="CX66" s="970"/>
      <c r="CY66" s="970"/>
      <c r="CZ66" s="970"/>
      <c r="DA66" s="971"/>
      <c r="DB66" s="969"/>
      <c r="DC66" s="970"/>
      <c r="DD66" s="970"/>
      <c r="DE66" s="970"/>
      <c r="DF66" s="971"/>
      <c r="DG66" s="969"/>
      <c r="DH66" s="970"/>
      <c r="DI66" s="970"/>
      <c r="DJ66" s="970"/>
      <c r="DK66" s="971"/>
      <c r="DL66" s="969"/>
      <c r="DM66" s="970"/>
      <c r="DN66" s="970"/>
      <c r="DO66" s="970"/>
      <c r="DP66" s="971"/>
      <c r="DQ66" s="969"/>
      <c r="DR66" s="970"/>
      <c r="DS66" s="970"/>
      <c r="DT66" s="970"/>
      <c r="DU66" s="971"/>
      <c r="DV66" s="958"/>
      <c r="DW66" s="959"/>
      <c r="DX66" s="959"/>
      <c r="DY66" s="959"/>
      <c r="DZ66" s="960"/>
      <c r="EA66" s="224"/>
    </row>
    <row r="67" spans="1:131" ht="26.25" customHeight="1" thickBot="1">
      <c r="A67" s="1011"/>
      <c r="B67" s="1012"/>
      <c r="C67" s="1012"/>
      <c r="D67" s="1012"/>
      <c r="E67" s="1012"/>
      <c r="F67" s="1012"/>
      <c r="G67" s="1012"/>
      <c r="H67" s="1012"/>
      <c r="I67" s="1012"/>
      <c r="J67" s="1012"/>
      <c r="K67" s="1012"/>
      <c r="L67" s="1012"/>
      <c r="M67" s="1012"/>
      <c r="N67" s="1012"/>
      <c r="O67" s="1012"/>
      <c r="P67" s="1013"/>
      <c r="Q67" s="1017"/>
      <c r="R67" s="1018"/>
      <c r="S67" s="1018"/>
      <c r="T67" s="1018"/>
      <c r="U67" s="1019"/>
      <c r="V67" s="1017"/>
      <c r="W67" s="1018"/>
      <c r="X67" s="1018"/>
      <c r="Y67" s="1018"/>
      <c r="Z67" s="1019"/>
      <c r="AA67" s="1017"/>
      <c r="AB67" s="1018"/>
      <c r="AC67" s="1018"/>
      <c r="AD67" s="1018"/>
      <c r="AE67" s="1019"/>
      <c r="AF67" s="1023"/>
      <c r="AG67" s="1024"/>
      <c r="AH67" s="1024"/>
      <c r="AI67" s="1024"/>
      <c r="AJ67" s="1025"/>
      <c r="AK67" s="1026"/>
      <c r="AL67" s="1012"/>
      <c r="AM67" s="1012"/>
      <c r="AN67" s="1012"/>
      <c r="AO67" s="1013"/>
      <c r="AP67" s="1017"/>
      <c r="AQ67" s="1018"/>
      <c r="AR67" s="1018"/>
      <c r="AS67" s="1018"/>
      <c r="AT67" s="1019"/>
      <c r="AU67" s="1017"/>
      <c r="AV67" s="1018"/>
      <c r="AW67" s="1018"/>
      <c r="AX67" s="1018"/>
      <c r="AY67" s="1019"/>
      <c r="AZ67" s="1017"/>
      <c r="BA67" s="1018"/>
      <c r="BB67" s="1018"/>
      <c r="BC67" s="1018"/>
      <c r="BD67" s="1029"/>
      <c r="BE67" s="235"/>
      <c r="BF67" s="235"/>
      <c r="BG67" s="235"/>
      <c r="BH67" s="235"/>
      <c r="BI67" s="235"/>
      <c r="BJ67" s="235"/>
      <c r="BK67" s="235"/>
      <c r="BL67" s="235"/>
      <c r="BM67" s="235"/>
      <c r="BN67" s="235"/>
      <c r="BO67" s="235"/>
      <c r="BP67" s="235"/>
      <c r="BQ67" s="232">
        <v>61</v>
      </c>
      <c r="BR67" s="237"/>
      <c r="BS67" s="958"/>
      <c r="BT67" s="959"/>
      <c r="BU67" s="959"/>
      <c r="BV67" s="959"/>
      <c r="BW67" s="959"/>
      <c r="BX67" s="959"/>
      <c r="BY67" s="959"/>
      <c r="BZ67" s="959"/>
      <c r="CA67" s="959"/>
      <c r="CB67" s="959"/>
      <c r="CC67" s="959"/>
      <c r="CD67" s="959"/>
      <c r="CE67" s="959"/>
      <c r="CF67" s="959"/>
      <c r="CG67" s="968"/>
      <c r="CH67" s="969"/>
      <c r="CI67" s="970"/>
      <c r="CJ67" s="970"/>
      <c r="CK67" s="970"/>
      <c r="CL67" s="971"/>
      <c r="CM67" s="969"/>
      <c r="CN67" s="970"/>
      <c r="CO67" s="970"/>
      <c r="CP67" s="970"/>
      <c r="CQ67" s="971"/>
      <c r="CR67" s="969"/>
      <c r="CS67" s="970"/>
      <c r="CT67" s="970"/>
      <c r="CU67" s="970"/>
      <c r="CV67" s="971"/>
      <c r="CW67" s="969"/>
      <c r="CX67" s="970"/>
      <c r="CY67" s="970"/>
      <c r="CZ67" s="970"/>
      <c r="DA67" s="971"/>
      <c r="DB67" s="969"/>
      <c r="DC67" s="970"/>
      <c r="DD67" s="970"/>
      <c r="DE67" s="970"/>
      <c r="DF67" s="971"/>
      <c r="DG67" s="969"/>
      <c r="DH67" s="970"/>
      <c r="DI67" s="970"/>
      <c r="DJ67" s="970"/>
      <c r="DK67" s="971"/>
      <c r="DL67" s="969"/>
      <c r="DM67" s="970"/>
      <c r="DN67" s="970"/>
      <c r="DO67" s="970"/>
      <c r="DP67" s="971"/>
      <c r="DQ67" s="969"/>
      <c r="DR67" s="970"/>
      <c r="DS67" s="970"/>
      <c r="DT67" s="970"/>
      <c r="DU67" s="971"/>
      <c r="DV67" s="958"/>
      <c r="DW67" s="959"/>
      <c r="DX67" s="959"/>
      <c r="DY67" s="959"/>
      <c r="DZ67" s="960"/>
      <c r="EA67" s="224"/>
    </row>
    <row r="68" spans="1:131" ht="26.25" customHeight="1" thickTop="1">
      <c r="A68" s="230">
        <v>1</v>
      </c>
      <c r="B68" s="998" t="s">
        <v>575</v>
      </c>
      <c r="C68" s="999"/>
      <c r="D68" s="999"/>
      <c r="E68" s="999"/>
      <c r="F68" s="999"/>
      <c r="G68" s="999"/>
      <c r="H68" s="999"/>
      <c r="I68" s="999"/>
      <c r="J68" s="999"/>
      <c r="K68" s="999"/>
      <c r="L68" s="999"/>
      <c r="M68" s="999"/>
      <c r="N68" s="999"/>
      <c r="O68" s="999"/>
      <c r="P68" s="1000"/>
      <c r="Q68" s="1001">
        <v>1564</v>
      </c>
      <c r="R68" s="995"/>
      <c r="S68" s="995"/>
      <c r="T68" s="995"/>
      <c r="U68" s="995"/>
      <c r="V68" s="995">
        <v>1568</v>
      </c>
      <c r="W68" s="995"/>
      <c r="X68" s="995"/>
      <c r="Y68" s="995"/>
      <c r="Z68" s="995"/>
      <c r="AA68" s="995">
        <v>-4</v>
      </c>
      <c r="AB68" s="995"/>
      <c r="AC68" s="995"/>
      <c r="AD68" s="995"/>
      <c r="AE68" s="995"/>
      <c r="AF68" s="995">
        <v>-4</v>
      </c>
      <c r="AG68" s="995"/>
      <c r="AH68" s="995"/>
      <c r="AI68" s="995"/>
      <c r="AJ68" s="995"/>
      <c r="AK68" s="995">
        <v>662</v>
      </c>
      <c r="AL68" s="995"/>
      <c r="AM68" s="995"/>
      <c r="AN68" s="995"/>
      <c r="AO68" s="995"/>
      <c r="AP68" s="995">
        <v>4525</v>
      </c>
      <c r="AQ68" s="995"/>
      <c r="AR68" s="995"/>
      <c r="AS68" s="995"/>
      <c r="AT68" s="995"/>
      <c r="AU68" s="995">
        <v>2371</v>
      </c>
      <c r="AV68" s="995"/>
      <c r="AW68" s="995"/>
      <c r="AX68" s="995"/>
      <c r="AY68" s="995"/>
      <c r="AZ68" s="996"/>
      <c r="BA68" s="996"/>
      <c r="BB68" s="996"/>
      <c r="BC68" s="996"/>
      <c r="BD68" s="997"/>
      <c r="BE68" s="235"/>
      <c r="BF68" s="235"/>
      <c r="BG68" s="235"/>
      <c r="BH68" s="235"/>
      <c r="BI68" s="235"/>
      <c r="BJ68" s="235"/>
      <c r="BK68" s="235"/>
      <c r="BL68" s="235"/>
      <c r="BM68" s="235"/>
      <c r="BN68" s="235"/>
      <c r="BO68" s="235"/>
      <c r="BP68" s="235"/>
      <c r="BQ68" s="232">
        <v>62</v>
      </c>
      <c r="BR68" s="237"/>
      <c r="BS68" s="958"/>
      <c r="BT68" s="959"/>
      <c r="BU68" s="959"/>
      <c r="BV68" s="959"/>
      <c r="BW68" s="959"/>
      <c r="BX68" s="959"/>
      <c r="BY68" s="959"/>
      <c r="BZ68" s="959"/>
      <c r="CA68" s="959"/>
      <c r="CB68" s="959"/>
      <c r="CC68" s="959"/>
      <c r="CD68" s="959"/>
      <c r="CE68" s="959"/>
      <c r="CF68" s="959"/>
      <c r="CG68" s="968"/>
      <c r="CH68" s="969"/>
      <c r="CI68" s="970"/>
      <c r="CJ68" s="970"/>
      <c r="CK68" s="970"/>
      <c r="CL68" s="971"/>
      <c r="CM68" s="969"/>
      <c r="CN68" s="970"/>
      <c r="CO68" s="970"/>
      <c r="CP68" s="970"/>
      <c r="CQ68" s="971"/>
      <c r="CR68" s="969"/>
      <c r="CS68" s="970"/>
      <c r="CT68" s="970"/>
      <c r="CU68" s="970"/>
      <c r="CV68" s="971"/>
      <c r="CW68" s="969"/>
      <c r="CX68" s="970"/>
      <c r="CY68" s="970"/>
      <c r="CZ68" s="970"/>
      <c r="DA68" s="971"/>
      <c r="DB68" s="969"/>
      <c r="DC68" s="970"/>
      <c r="DD68" s="970"/>
      <c r="DE68" s="970"/>
      <c r="DF68" s="971"/>
      <c r="DG68" s="969"/>
      <c r="DH68" s="970"/>
      <c r="DI68" s="970"/>
      <c r="DJ68" s="970"/>
      <c r="DK68" s="971"/>
      <c r="DL68" s="969"/>
      <c r="DM68" s="970"/>
      <c r="DN68" s="970"/>
      <c r="DO68" s="970"/>
      <c r="DP68" s="971"/>
      <c r="DQ68" s="969"/>
      <c r="DR68" s="970"/>
      <c r="DS68" s="970"/>
      <c r="DT68" s="970"/>
      <c r="DU68" s="971"/>
      <c r="DV68" s="958"/>
      <c r="DW68" s="959"/>
      <c r="DX68" s="959"/>
      <c r="DY68" s="959"/>
      <c r="DZ68" s="960"/>
      <c r="EA68" s="224"/>
    </row>
    <row r="69" spans="1:131" ht="26.25" customHeight="1">
      <c r="A69" s="232">
        <v>2</v>
      </c>
      <c r="B69" s="987" t="s">
        <v>576</v>
      </c>
      <c r="C69" s="988"/>
      <c r="D69" s="988"/>
      <c r="E69" s="988"/>
      <c r="F69" s="988"/>
      <c r="G69" s="988"/>
      <c r="H69" s="988"/>
      <c r="I69" s="988"/>
      <c r="J69" s="988"/>
      <c r="K69" s="988"/>
      <c r="L69" s="988"/>
      <c r="M69" s="988"/>
      <c r="N69" s="988"/>
      <c r="O69" s="988"/>
      <c r="P69" s="989"/>
      <c r="Q69" s="990">
        <v>1300</v>
      </c>
      <c r="R69" s="984"/>
      <c r="S69" s="984"/>
      <c r="T69" s="984"/>
      <c r="U69" s="984"/>
      <c r="V69" s="984">
        <v>1266</v>
      </c>
      <c r="W69" s="984"/>
      <c r="X69" s="984"/>
      <c r="Y69" s="984"/>
      <c r="Z69" s="984"/>
      <c r="AA69" s="984">
        <v>35</v>
      </c>
      <c r="AB69" s="984"/>
      <c r="AC69" s="984"/>
      <c r="AD69" s="984"/>
      <c r="AE69" s="984"/>
      <c r="AF69" s="984">
        <v>35</v>
      </c>
      <c r="AG69" s="984"/>
      <c r="AH69" s="984"/>
      <c r="AI69" s="984"/>
      <c r="AJ69" s="984"/>
      <c r="AK69" s="984">
        <v>2</v>
      </c>
      <c r="AL69" s="984"/>
      <c r="AM69" s="984"/>
      <c r="AN69" s="984"/>
      <c r="AO69" s="984"/>
      <c r="AP69" s="984">
        <v>510</v>
      </c>
      <c r="AQ69" s="984"/>
      <c r="AR69" s="984"/>
      <c r="AS69" s="984"/>
      <c r="AT69" s="984"/>
      <c r="AU69" s="984">
        <v>261</v>
      </c>
      <c r="AV69" s="984"/>
      <c r="AW69" s="984"/>
      <c r="AX69" s="984"/>
      <c r="AY69" s="984"/>
      <c r="AZ69" s="985"/>
      <c r="BA69" s="985"/>
      <c r="BB69" s="985"/>
      <c r="BC69" s="985"/>
      <c r="BD69" s="986"/>
      <c r="BE69" s="235"/>
      <c r="BF69" s="235"/>
      <c r="BG69" s="235"/>
      <c r="BH69" s="235"/>
      <c r="BI69" s="235"/>
      <c r="BJ69" s="235"/>
      <c r="BK69" s="235"/>
      <c r="BL69" s="235"/>
      <c r="BM69" s="235"/>
      <c r="BN69" s="235"/>
      <c r="BO69" s="235"/>
      <c r="BP69" s="235"/>
      <c r="BQ69" s="232">
        <v>63</v>
      </c>
      <c r="BR69" s="237"/>
      <c r="BS69" s="958"/>
      <c r="BT69" s="959"/>
      <c r="BU69" s="959"/>
      <c r="BV69" s="959"/>
      <c r="BW69" s="959"/>
      <c r="BX69" s="959"/>
      <c r="BY69" s="959"/>
      <c r="BZ69" s="959"/>
      <c r="CA69" s="959"/>
      <c r="CB69" s="959"/>
      <c r="CC69" s="959"/>
      <c r="CD69" s="959"/>
      <c r="CE69" s="959"/>
      <c r="CF69" s="959"/>
      <c r="CG69" s="968"/>
      <c r="CH69" s="969"/>
      <c r="CI69" s="970"/>
      <c r="CJ69" s="970"/>
      <c r="CK69" s="970"/>
      <c r="CL69" s="971"/>
      <c r="CM69" s="969"/>
      <c r="CN69" s="970"/>
      <c r="CO69" s="970"/>
      <c r="CP69" s="970"/>
      <c r="CQ69" s="971"/>
      <c r="CR69" s="969"/>
      <c r="CS69" s="970"/>
      <c r="CT69" s="970"/>
      <c r="CU69" s="970"/>
      <c r="CV69" s="971"/>
      <c r="CW69" s="969"/>
      <c r="CX69" s="970"/>
      <c r="CY69" s="970"/>
      <c r="CZ69" s="970"/>
      <c r="DA69" s="971"/>
      <c r="DB69" s="969"/>
      <c r="DC69" s="970"/>
      <c r="DD69" s="970"/>
      <c r="DE69" s="970"/>
      <c r="DF69" s="971"/>
      <c r="DG69" s="969"/>
      <c r="DH69" s="970"/>
      <c r="DI69" s="970"/>
      <c r="DJ69" s="970"/>
      <c r="DK69" s="971"/>
      <c r="DL69" s="969"/>
      <c r="DM69" s="970"/>
      <c r="DN69" s="970"/>
      <c r="DO69" s="970"/>
      <c r="DP69" s="971"/>
      <c r="DQ69" s="969"/>
      <c r="DR69" s="970"/>
      <c r="DS69" s="970"/>
      <c r="DT69" s="970"/>
      <c r="DU69" s="971"/>
      <c r="DV69" s="958"/>
      <c r="DW69" s="959"/>
      <c r="DX69" s="959"/>
      <c r="DY69" s="959"/>
      <c r="DZ69" s="960"/>
      <c r="EA69" s="224"/>
    </row>
    <row r="70" spans="1:131" ht="26.25" customHeight="1">
      <c r="A70" s="232">
        <v>3</v>
      </c>
      <c r="B70" s="987" t="s">
        <v>577</v>
      </c>
      <c r="C70" s="988"/>
      <c r="D70" s="988"/>
      <c r="E70" s="988"/>
      <c r="F70" s="988"/>
      <c r="G70" s="988"/>
      <c r="H70" s="988"/>
      <c r="I70" s="988"/>
      <c r="J70" s="988"/>
      <c r="K70" s="988"/>
      <c r="L70" s="988"/>
      <c r="M70" s="988"/>
      <c r="N70" s="988"/>
      <c r="O70" s="988"/>
      <c r="P70" s="989"/>
      <c r="Q70" s="990">
        <v>8656</v>
      </c>
      <c r="R70" s="984"/>
      <c r="S70" s="984"/>
      <c r="T70" s="984"/>
      <c r="U70" s="984"/>
      <c r="V70" s="984">
        <v>8435</v>
      </c>
      <c r="W70" s="984"/>
      <c r="X70" s="984"/>
      <c r="Y70" s="984"/>
      <c r="Z70" s="984"/>
      <c r="AA70" s="984">
        <v>221</v>
      </c>
      <c r="AB70" s="984"/>
      <c r="AC70" s="984"/>
      <c r="AD70" s="984"/>
      <c r="AE70" s="984"/>
      <c r="AF70" s="984">
        <v>221</v>
      </c>
      <c r="AG70" s="984"/>
      <c r="AH70" s="984"/>
      <c r="AI70" s="984"/>
      <c r="AJ70" s="984"/>
      <c r="AK70" s="984">
        <v>696</v>
      </c>
      <c r="AL70" s="984"/>
      <c r="AM70" s="984"/>
      <c r="AN70" s="984"/>
      <c r="AO70" s="984"/>
      <c r="AP70" s="984">
        <v>8396</v>
      </c>
      <c r="AQ70" s="984"/>
      <c r="AR70" s="984"/>
      <c r="AS70" s="984"/>
      <c r="AT70" s="984"/>
      <c r="AU70" s="984">
        <v>2169</v>
      </c>
      <c r="AV70" s="984"/>
      <c r="AW70" s="984"/>
      <c r="AX70" s="984"/>
      <c r="AY70" s="984"/>
      <c r="AZ70" s="985"/>
      <c r="BA70" s="985"/>
      <c r="BB70" s="985"/>
      <c r="BC70" s="985"/>
      <c r="BD70" s="986"/>
      <c r="BE70" s="235"/>
      <c r="BF70" s="235"/>
      <c r="BG70" s="235"/>
      <c r="BH70" s="235"/>
      <c r="BI70" s="235"/>
      <c r="BJ70" s="235"/>
      <c r="BK70" s="235"/>
      <c r="BL70" s="235"/>
      <c r="BM70" s="235"/>
      <c r="BN70" s="235"/>
      <c r="BO70" s="235"/>
      <c r="BP70" s="235"/>
      <c r="BQ70" s="232">
        <v>64</v>
      </c>
      <c r="BR70" s="237"/>
      <c r="BS70" s="958"/>
      <c r="BT70" s="959"/>
      <c r="BU70" s="959"/>
      <c r="BV70" s="959"/>
      <c r="BW70" s="959"/>
      <c r="BX70" s="959"/>
      <c r="BY70" s="959"/>
      <c r="BZ70" s="959"/>
      <c r="CA70" s="959"/>
      <c r="CB70" s="959"/>
      <c r="CC70" s="959"/>
      <c r="CD70" s="959"/>
      <c r="CE70" s="959"/>
      <c r="CF70" s="959"/>
      <c r="CG70" s="968"/>
      <c r="CH70" s="969"/>
      <c r="CI70" s="970"/>
      <c r="CJ70" s="970"/>
      <c r="CK70" s="970"/>
      <c r="CL70" s="971"/>
      <c r="CM70" s="969"/>
      <c r="CN70" s="970"/>
      <c r="CO70" s="970"/>
      <c r="CP70" s="970"/>
      <c r="CQ70" s="971"/>
      <c r="CR70" s="969"/>
      <c r="CS70" s="970"/>
      <c r="CT70" s="970"/>
      <c r="CU70" s="970"/>
      <c r="CV70" s="971"/>
      <c r="CW70" s="969"/>
      <c r="CX70" s="970"/>
      <c r="CY70" s="970"/>
      <c r="CZ70" s="970"/>
      <c r="DA70" s="971"/>
      <c r="DB70" s="969"/>
      <c r="DC70" s="970"/>
      <c r="DD70" s="970"/>
      <c r="DE70" s="970"/>
      <c r="DF70" s="971"/>
      <c r="DG70" s="969"/>
      <c r="DH70" s="970"/>
      <c r="DI70" s="970"/>
      <c r="DJ70" s="970"/>
      <c r="DK70" s="971"/>
      <c r="DL70" s="969"/>
      <c r="DM70" s="970"/>
      <c r="DN70" s="970"/>
      <c r="DO70" s="970"/>
      <c r="DP70" s="971"/>
      <c r="DQ70" s="969"/>
      <c r="DR70" s="970"/>
      <c r="DS70" s="970"/>
      <c r="DT70" s="970"/>
      <c r="DU70" s="971"/>
      <c r="DV70" s="958"/>
      <c r="DW70" s="959"/>
      <c r="DX70" s="959"/>
      <c r="DY70" s="959"/>
      <c r="DZ70" s="960"/>
      <c r="EA70" s="224"/>
    </row>
    <row r="71" spans="1:131" ht="26.25" customHeight="1">
      <c r="A71" s="232">
        <v>4</v>
      </c>
      <c r="B71" s="987" t="s">
        <v>578</v>
      </c>
      <c r="C71" s="988"/>
      <c r="D71" s="988"/>
      <c r="E71" s="988"/>
      <c r="F71" s="988"/>
      <c r="G71" s="988"/>
      <c r="H71" s="988"/>
      <c r="I71" s="988"/>
      <c r="J71" s="988"/>
      <c r="K71" s="988"/>
      <c r="L71" s="988"/>
      <c r="M71" s="988"/>
      <c r="N71" s="988"/>
      <c r="O71" s="988"/>
      <c r="P71" s="989"/>
      <c r="Q71" s="990">
        <v>303</v>
      </c>
      <c r="R71" s="984"/>
      <c r="S71" s="984"/>
      <c r="T71" s="984"/>
      <c r="U71" s="984"/>
      <c r="V71" s="984">
        <v>282</v>
      </c>
      <c r="W71" s="984"/>
      <c r="X71" s="984"/>
      <c r="Y71" s="984"/>
      <c r="Z71" s="984"/>
      <c r="AA71" s="984">
        <v>21</v>
      </c>
      <c r="AB71" s="984"/>
      <c r="AC71" s="984"/>
      <c r="AD71" s="984"/>
      <c r="AE71" s="984"/>
      <c r="AF71" s="984">
        <v>21</v>
      </c>
      <c r="AG71" s="984"/>
      <c r="AH71" s="984"/>
      <c r="AI71" s="984"/>
      <c r="AJ71" s="984"/>
      <c r="AK71" s="984">
        <v>13</v>
      </c>
      <c r="AL71" s="984"/>
      <c r="AM71" s="984"/>
      <c r="AN71" s="984"/>
      <c r="AO71" s="984"/>
      <c r="AP71" s="984">
        <v>23</v>
      </c>
      <c r="AQ71" s="984"/>
      <c r="AR71" s="984"/>
      <c r="AS71" s="984"/>
      <c r="AT71" s="984"/>
      <c r="AU71" s="984">
        <v>5</v>
      </c>
      <c r="AV71" s="984"/>
      <c r="AW71" s="984"/>
      <c r="AX71" s="984"/>
      <c r="AY71" s="984"/>
      <c r="AZ71" s="985"/>
      <c r="BA71" s="985"/>
      <c r="BB71" s="985"/>
      <c r="BC71" s="985"/>
      <c r="BD71" s="986"/>
      <c r="BE71" s="235"/>
      <c r="BF71" s="235"/>
      <c r="BG71" s="235"/>
      <c r="BH71" s="235"/>
      <c r="BI71" s="235"/>
      <c r="BJ71" s="235"/>
      <c r="BK71" s="235"/>
      <c r="BL71" s="235"/>
      <c r="BM71" s="235"/>
      <c r="BN71" s="235"/>
      <c r="BO71" s="235"/>
      <c r="BP71" s="235"/>
      <c r="BQ71" s="232">
        <v>65</v>
      </c>
      <c r="BR71" s="237"/>
      <c r="BS71" s="958"/>
      <c r="BT71" s="959"/>
      <c r="BU71" s="959"/>
      <c r="BV71" s="959"/>
      <c r="BW71" s="959"/>
      <c r="BX71" s="959"/>
      <c r="BY71" s="959"/>
      <c r="BZ71" s="959"/>
      <c r="CA71" s="959"/>
      <c r="CB71" s="959"/>
      <c r="CC71" s="959"/>
      <c r="CD71" s="959"/>
      <c r="CE71" s="959"/>
      <c r="CF71" s="959"/>
      <c r="CG71" s="968"/>
      <c r="CH71" s="969"/>
      <c r="CI71" s="970"/>
      <c r="CJ71" s="970"/>
      <c r="CK71" s="970"/>
      <c r="CL71" s="971"/>
      <c r="CM71" s="969"/>
      <c r="CN71" s="970"/>
      <c r="CO71" s="970"/>
      <c r="CP71" s="970"/>
      <c r="CQ71" s="971"/>
      <c r="CR71" s="969"/>
      <c r="CS71" s="970"/>
      <c r="CT71" s="970"/>
      <c r="CU71" s="970"/>
      <c r="CV71" s="971"/>
      <c r="CW71" s="969"/>
      <c r="CX71" s="970"/>
      <c r="CY71" s="970"/>
      <c r="CZ71" s="970"/>
      <c r="DA71" s="971"/>
      <c r="DB71" s="969"/>
      <c r="DC71" s="970"/>
      <c r="DD71" s="970"/>
      <c r="DE71" s="970"/>
      <c r="DF71" s="971"/>
      <c r="DG71" s="969"/>
      <c r="DH71" s="970"/>
      <c r="DI71" s="970"/>
      <c r="DJ71" s="970"/>
      <c r="DK71" s="971"/>
      <c r="DL71" s="969"/>
      <c r="DM71" s="970"/>
      <c r="DN71" s="970"/>
      <c r="DO71" s="970"/>
      <c r="DP71" s="971"/>
      <c r="DQ71" s="969"/>
      <c r="DR71" s="970"/>
      <c r="DS71" s="970"/>
      <c r="DT71" s="970"/>
      <c r="DU71" s="971"/>
      <c r="DV71" s="958"/>
      <c r="DW71" s="959"/>
      <c r="DX71" s="959"/>
      <c r="DY71" s="959"/>
      <c r="DZ71" s="960"/>
      <c r="EA71" s="224"/>
    </row>
    <row r="72" spans="1:131" ht="26.25" customHeight="1">
      <c r="A72" s="232">
        <v>5</v>
      </c>
      <c r="B72" s="987" t="s">
        <v>579</v>
      </c>
      <c r="C72" s="988"/>
      <c r="D72" s="988"/>
      <c r="E72" s="988"/>
      <c r="F72" s="988"/>
      <c r="G72" s="988"/>
      <c r="H72" s="988"/>
      <c r="I72" s="988"/>
      <c r="J72" s="988"/>
      <c r="K72" s="988"/>
      <c r="L72" s="988"/>
      <c r="M72" s="988"/>
      <c r="N72" s="988"/>
      <c r="O72" s="988"/>
      <c r="P72" s="989"/>
      <c r="Q72" s="990">
        <v>231</v>
      </c>
      <c r="R72" s="984"/>
      <c r="S72" s="984"/>
      <c r="T72" s="984"/>
      <c r="U72" s="984"/>
      <c r="V72" s="984">
        <v>212</v>
      </c>
      <c r="W72" s="984"/>
      <c r="X72" s="984"/>
      <c r="Y72" s="984"/>
      <c r="Z72" s="984"/>
      <c r="AA72" s="984">
        <v>19</v>
      </c>
      <c r="AB72" s="984"/>
      <c r="AC72" s="984"/>
      <c r="AD72" s="984"/>
      <c r="AE72" s="984"/>
      <c r="AF72" s="984">
        <v>19</v>
      </c>
      <c r="AG72" s="984"/>
      <c r="AH72" s="984"/>
      <c r="AI72" s="984"/>
      <c r="AJ72" s="984"/>
      <c r="AK72" s="984">
        <v>0</v>
      </c>
      <c r="AL72" s="984"/>
      <c r="AM72" s="984"/>
      <c r="AN72" s="984"/>
      <c r="AO72" s="984"/>
      <c r="AP72" s="984">
        <v>1302</v>
      </c>
      <c r="AQ72" s="984"/>
      <c r="AR72" s="984"/>
      <c r="AS72" s="984"/>
      <c r="AT72" s="984"/>
      <c r="AU72" s="984">
        <v>60</v>
      </c>
      <c r="AV72" s="984"/>
      <c r="AW72" s="984"/>
      <c r="AX72" s="984"/>
      <c r="AY72" s="984"/>
      <c r="AZ72" s="985"/>
      <c r="BA72" s="985"/>
      <c r="BB72" s="985"/>
      <c r="BC72" s="985"/>
      <c r="BD72" s="986"/>
      <c r="BE72" s="235"/>
      <c r="BF72" s="235"/>
      <c r="BG72" s="235"/>
      <c r="BH72" s="235"/>
      <c r="BI72" s="235"/>
      <c r="BJ72" s="235"/>
      <c r="BK72" s="235"/>
      <c r="BL72" s="235"/>
      <c r="BM72" s="235"/>
      <c r="BN72" s="235"/>
      <c r="BO72" s="235"/>
      <c r="BP72" s="235"/>
      <c r="BQ72" s="232">
        <v>66</v>
      </c>
      <c r="BR72" s="237"/>
      <c r="BS72" s="958"/>
      <c r="BT72" s="959"/>
      <c r="BU72" s="959"/>
      <c r="BV72" s="959"/>
      <c r="BW72" s="959"/>
      <c r="BX72" s="959"/>
      <c r="BY72" s="959"/>
      <c r="BZ72" s="959"/>
      <c r="CA72" s="959"/>
      <c r="CB72" s="959"/>
      <c r="CC72" s="959"/>
      <c r="CD72" s="959"/>
      <c r="CE72" s="959"/>
      <c r="CF72" s="959"/>
      <c r="CG72" s="968"/>
      <c r="CH72" s="969"/>
      <c r="CI72" s="970"/>
      <c r="CJ72" s="970"/>
      <c r="CK72" s="970"/>
      <c r="CL72" s="971"/>
      <c r="CM72" s="969"/>
      <c r="CN72" s="970"/>
      <c r="CO72" s="970"/>
      <c r="CP72" s="970"/>
      <c r="CQ72" s="971"/>
      <c r="CR72" s="969"/>
      <c r="CS72" s="970"/>
      <c r="CT72" s="970"/>
      <c r="CU72" s="970"/>
      <c r="CV72" s="971"/>
      <c r="CW72" s="969"/>
      <c r="CX72" s="970"/>
      <c r="CY72" s="970"/>
      <c r="CZ72" s="970"/>
      <c r="DA72" s="971"/>
      <c r="DB72" s="969"/>
      <c r="DC72" s="970"/>
      <c r="DD72" s="970"/>
      <c r="DE72" s="970"/>
      <c r="DF72" s="971"/>
      <c r="DG72" s="969"/>
      <c r="DH72" s="970"/>
      <c r="DI72" s="970"/>
      <c r="DJ72" s="970"/>
      <c r="DK72" s="971"/>
      <c r="DL72" s="969"/>
      <c r="DM72" s="970"/>
      <c r="DN72" s="970"/>
      <c r="DO72" s="970"/>
      <c r="DP72" s="971"/>
      <c r="DQ72" s="969"/>
      <c r="DR72" s="970"/>
      <c r="DS72" s="970"/>
      <c r="DT72" s="970"/>
      <c r="DU72" s="971"/>
      <c r="DV72" s="958"/>
      <c r="DW72" s="959"/>
      <c r="DX72" s="959"/>
      <c r="DY72" s="959"/>
      <c r="DZ72" s="960"/>
      <c r="EA72" s="224"/>
    </row>
    <row r="73" spans="1:131" ht="26.25" customHeight="1">
      <c r="A73" s="232">
        <v>6</v>
      </c>
      <c r="B73" s="987" t="s">
        <v>580</v>
      </c>
      <c r="C73" s="988"/>
      <c r="D73" s="988"/>
      <c r="E73" s="988"/>
      <c r="F73" s="988"/>
      <c r="G73" s="988"/>
      <c r="H73" s="988"/>
      <c r="I73" s="988"/>
      <c r="J73" s="988"/>
      <c r="K73" s="988"/>
      <c r="L73" s="988"/>
      <c r="M73" s="988"/>
      <c r="N73" s="988"/>
      <c r="O73" s="988"/>
      <c r="P73" s="989"/>
      <c r="Q73" s="990">
        <v>1645</v>
      </c>
      <c r="R73" s="984"/>
      <c r="S73" s="984"/>
      <c r="T73" s="984"/>
      <c r="U73" s="984"/>
      <c r="V73" s="984">
        <v>1604</v>
      </c>
      <c r="W73" s="984"/>
      <c r="X73" s="984"/>
      <c r="Y73" s="984"/>
      <c r="Z73" s="984"/>
      <c r="AA73" s="984">
        <v>40</v>
      </c>
      <c r="AB73" s="984"/>
      <c r="AC73" s="984"/>
      <c r="AD73" s="984"/>
      <c r="AE73" s="984"/>
      <c r="AF73" s="984">
        <v>40</v>
      </c>
      <c r="AG73" s="984"/>
      <c r="AH73" s="984"/>
      <c r="AI73" s="984"/>
      <c r="AJ73" s="984"/>
      <c r="AK73" s="984">
        <v>0</v>
      </c>
      <c r="AL73" s="984"/>
      <c r="AM73" s="984"/>
      <c r="AN73" s="984"/>
      <c r="AO73" s="984"/>
      <c r="AP73" s="984"/>
      <c r="AQ73" s="984"/>
      <c r="AR73" s="984"/>
      <c r="AS73" s="984"/>
      <c r="AT73" s="984"/>
      <c r="AU73" s="984"/>
      <c r="AV73" s="984"/>
      <c r="AW73" s="984"/>
      <c r="AX73" s="984"/>
      <c r="AY73" s="984"/>
      <c r="AZ73" s="985"/>
      <c r="BA73" s="985"/>
      <c r="BB73" s="985"/>
      <c r="BC73" s="985"/>
      <c r="BD73" s="986"/>
      <c r="BE73" s="235"/>
      <c r="BF73" s="235"/>
      <c r="BG73" s="235"/>
      <c r="BH73" s="235"/>
      <c r="BI73" s="235"/>
      <c r="BJ73" s="235"/>
      <c r="BK73" s="235"/>
      <c r="BL73" s="235"/>
      <c r="BM73" s="235"/>
      <c r="BN73" s="235"/>
      <c r="BO73" s="235"/>
      <c r="BP73" s="235"/>
      <c r="BQ73" s="232">
        <v>67</v>
      </c>
      <c r="BR73" s="237"/>
      <c r="BS73" s="958"/>
      <c r="BT73" s="959"/>
      <c r="BU73" s="959"/>
      <c r="BV73" s="959"/>
      <c r="BW73" s="959"/>
      <c r="BX73" s="959"/>
      <c r="BY73" s="959"/>
      <c r="BZ73" s="959"/>
      <c r="CA73" s="959"/>
      <c r="CB73" s="959"/>
      <c r="CC73" s="959"/>
      <c r="CD73" s="959"/>
      <c r="CE73" s="959"/>
      <c r="CF73" s="959"/>
      <c r="CG73" s="968"/>
      <c r="CH73" s="969"/>
      <c r="CI73" s="970"/>
      <c r="CJ73" s="970"/>
      <c r="CK73" s="970"/>
      <c r="CL73" s="971"/>
      <c r="CM73" s="969"/>
      <c r="CN73" s="970"/>
      <c r="CO73" s="970"/>
      <c r="CP73" s="970"/>
      <c r="CQ73" s="971"/>
      <c r="CR73" s="969"/>
      <c r="CS73" s="970"/>
      <c r="CT73" s="970"/>
      <c r="CU73" s="970"/>
      <c r="CV73" s="971"/>
      <c r="CW73" s="969"/>
      <c r="CX73" s="970"/>
      <c r="CY73" s="970"/>
      <c r="CZ73" s="970"/>
      <c r="DA73" s="971"/>
      <c r="DB73" s="969"/>
      <c r="DC73" s="970"/>
      <c r="DD73" s="970"/>
      <c r="DE73" s="970"/>
      <c r="DF73" s="971"/>
      <c r="DG73" s="969"/>
      <c r="DH73" s="970"/>
      <c r="DI73" s="970"/>
      <c r="DJ73" s="970"/>
      <c r="DK73" s="971"/>
      <c r="DL73" s="969"/>
      <c r="DM73" s="970"/>
      <c r="DN73" s="970"/>
      <c r="DO73" s="970"/>
      <c r="DP73" s="971"/>
      <c r="DQ73" s="969"/>
      <c r="DR73" s="970"/>
      <c r="DS73" s="970"/>
      <c r="DT73" s="970"/>
      <c r="DU73" s="971"/>
      <c r="DV73" s="958"/>
      <c r="DW73" s="959"/>
      <c r="DX73" s="959"/>
      <c r="DY73" s="959"/>
      <c r="DZ73" s="960"/>
      <c r="EA73" s="224"/>
    </row>
    <row r="74" spans="1:131" ht="26.25" customHeight="1">
      <c r="A74" s="232">
        <v>7</v>
      </c>
      <c r="B74" s="987" t="s">
        <v>580</v>
      </c>
      <c r="C74" s="988"/>
      <c r="D74" s="988"/>
      <c r="E74" s="988"/>
      <c r="F74" s="988"/>
      <c r="G74" s="988"/>
      <c r="H74" s="988"/>
      <c r="I74" s="988"/>
      <c r="J74" s="988"/>
      <c r="K74" s="988"/>
      <c r="L74" s="988"/>
      <c r="M74" s="988"/>
      <c r="N74" s="988"/>
      <c r="O74" s="988"/>
      <c r="P74" s="989"/>
      <c r="Q74" s="990">
        <v>847072</v>
      </c>
      <c r="R74" s="984"/>
      <c r="S74" s="984"/>
      <c r="T74" s="984"/>
      <c r="U74" s="984"/>
      <c r="V74" s="984">
        <v>828353</v>
      </c>
      <c r="W74" s="984"/>
      <c r="X74" s="984"/>
      <c r="Y74" s="984"/>
      <c r="Z74" s="984"/>
      <c r="AA74" s="984">
        <v>18719</v>
      </c>
      <c r="AB74" s="984"/>
      <c r="AC74" s="984"/>
      <c r="AD74" s="984"/>
      <c r="AE74" s="984"/>
      <c r="AF74" s="984">
        <v>18719</v>
      </c>
      <c r="AG74" s="984"/>
      <c r="AH74" s="984"/>
      <c r="AI74" s="984"/>
      <c r="AJ74" s="984"/>
      <c r="AK74" s="984">
        <v>7694</v>
      </c>
      <c r="AL74" s="984"/>
      <c r="AM74" s="984"/>
      <c r="AN74" s="984"/>
      <c r="AO74" s="984"/>
      <c r="AP74" s="984"/>
      <c r="AQ74" s="984"/>
      <c r="AR74" s="984"/>
      <c r="AS74" s="984"/>
      <c r="AT74" s="984"/>
      <c r="AU74" s="984"/>
      <c r="AV74" s="984"/>
      <c r="AW74" s="984"/>
      <c r="AX74" s="984"/>
      <c r="AY74" s="984"/>
      <c r="AZ74" s="985" t="s">
        <v>588</v>
      </c>
      <c r="BA74" s="985"/>
      <c r="BB74" s="985"/>
      <c r="BC74" s="985"/>
      <c r="BD74" s="986"/>
      <c r="BE74" s="235"/>
      <c r="BF74" s="235"/>
      <c r="BG74" s="235"/>
      <c r="BH74" s="235"/>
      <c r="BI74" s="235"/>
      <c r="BJ74" s="235"/>
      <c r="BK74" s="235"/>
      <c r="BL74" s="235"/>
      <c r="BM74" s="235"/>
      <c r="BN74" s="235"/>
      <c r="BO74" s="235"/>
      <c r="BP74" s="235"/>
      <c r="BQ74" s="232">
        <v>68</v>
      </c>
      <c r="BR74" s="237"/>
      <c r="BS74" s="958"/>
      <c r="BT74" s="959"/>
      <c r="BU74" s="959"/>
      <c r="BV74" s="959"/>
      <c r="BW74" s="959"/>
      <c r="BX74" s="959"/>
      <c r="BY74" s="959"/>
      <c r="BZ74" s="959"/>
      <c r="CA74" s="959"/>
      <c r="CB74" s="959"/>
      <c r="CC74" s="959"/>
      <c r="CD74" s="959"/>
      <c r="CE74" s="959"/>
      <c r="CF74" s="959"/>
      <c r="CG74" s="968"/>
      <c r="CH74" s="969"/>
      <c r="CI74" s="970"/>
      <c r="CJ74" s="970"/>
      <c r="CK74" s="970"/>
      <c r="CL74" s="971"/>
      <c r="CM74" s="969"/>
      <c r="CN74" s="970"/>
      <c r="CO74" s="970"/>
      <c r="CP74" s="970"/>
      <c r="CQ74" s="971"/>
      <c r="CR74" s="969"/>
      <c r="CS74" s="970"/>
      <c r="CT74" s="970"/>
      <c r="CU74" s="970"/>
      <c r="CV74" s="971"/>
      <c r="CW74" s="969"/>
      <c r="CX74" s="970"/>
      <c r="CY74" s="970"/>
      <c r="CZ74" s="970"/>
      <c r="DA74" s="971"/>
      <c r="DB74" s="969"/>
      <c r="DC74" s="970"/>
      <c r="DD74" s="970"/>
      <c r="DE74" s="970"/>
      <c r="DF74" s="971"/>
      <c r="DG74" s="969"/>
      <c r="DH74" s="970"/>
      <c r="DI74" s="970"/>
      <c r="DJ74" s="970"/>
      <c r="DK74" s="971"/>
      <c r="DL74" s="969"/>
      <c r="DM74" s="970"/>
      <c r="DN74" s="970"/>
      <c r="DO74" s="970"/>
      <c r="DP74" s="971"/>
      <c r="DQ74" s="969"/>
      <c r="DR74" s="970"/>
      <c r="DS74" s="970"/>
      <c r="DT74" s="970"/>
      <c r="DU74" s="971"/>
      <c r="DV74" s="958"/>
      <c r="DW74" s="959"/>
      <c r="DX74" s="959"/>
      <c r="DY74" s="959"/>
      <c r="DZ74" s="960"/>
      <c r="EA74" s="224"/>
    </row>
    <row r="75" spans="1:131" ht="26.25" customHeight="1">
      <c r="A75" s="232">
        <v>8</v>
      </c>
      <c r="B75" s="987" t="s">
        <v>581</v>
      </c>
      <c r="C75" s="988"/>
      <c r="D75" s="988"/>
      <c r="E75" s="988"/>
      <c r="F75" s="988"/>
      <c r="G75" s="988"/>
      <c r="H75" s="988"/>
      <c r="I75" s="988"/>
      <c r="J75" s="988"/>
      <c r="K75" s="988"/>
      <c r="L75" s="988"/>
      <c r="M75" s="988"/>
      <c r="N75" s="988"/>
      <c r="O75" s="988"/>
      <c r="P75" s="989"/>
      <c r="Q75" s="991">
        <v>2379</v>
      </c>
      <c r="R75" s="992"/>
      <c r="S75" s="992"/>
      <c r="T75" s="992"/>
      <c r="U75" s="993"/>
      <c r="V75" s="994">
        <v>22911</v>
      </c>
      <c r="W75" s="992"/>
      <c r="X75" s="992"/>
      <c r="Y75" s="992"/>
      <c r="Z75" s="993"/>
      <c r="AA75" s="994">
        <v>568</v>
      </c>
      <c r="AB75" s="992"/>
      <c r="AC75" s="992"/>
      <c r="AD75" s="992"/>
      <c r="AE75" s="993"/>
      <c r="AF75" s="994">
        <v>568</v>
      </c>
      <c r="AG75" s="992"/>
      <c r="AH75" s="992"/>
      <c r="AI75" s="992"/>
      <c r="AJ75" s="993"/>
      <c r="AK75" s="994">
        <v>21</v>
      </c>
      <c r="AL75" s="992"/>
      <c r="AM75" s="992"/>
      <c r="AN75" s="992"/>
      <c r="AO75" s="993"/>
      <c r="AP75" s="994"/>
      <c r="AQ75" s="992"/>
      <c r="AR75" s="992"/>
      <c r="AS75" s="992"/>
      <c r="AT75" s="993"/>
      <c r="AU75" s="994"/>
      <c r="AV75" s="992"/>
      <c r="AW75" s="992"/>
      <c r="AX75" s="992"/>
      <c r="AY75" s="993"/>
      <c r="AZ75" s="985" t="s">
        <v>589</v>
      </c>
      <c r="BA75" s="985"/>
      <c r="BB75" s="985"/>
      <c r="BC75" s="985"/>
      <c r="BD75" s="986"/>
      <c r="BE75" s="235"/>
      <c r="BF75" s="235"/>
      <c r="BG75" s="235"/>
      <c r="BH75" s="235"/>
      <c r="BI75" s="235"/>
      <c r="BJ75" s="235"/>
      <c r="BK75" s="235"/>
      <c r="BL75" s="235"/>
      <c r="BM75" s="235"/>
      <c r="BN75" s="235"/>
      <c r="BO75" s="235"/>
      <c r="BP75" s="235"/>
      <c r="BQ75" s="232">
        <v>69</v>
      </c>
      <c r="BR75" s="237"/>
      <c r="BS75" s="958"/>
      <c r="BT75" s="959"/>
      <c r="BU75" s="959"/>
      <c r="BV75" s="959"/>
      <c r="BW75" s="959"/>
      <c r="BX75" s="959"/>
      <c r="BY75" s="959"/>
      <c r="BZ75" s="959"/>
      <c r="CA75" s="959"/>
      <c r="CB75" s="959"/>
      <c r="CC75" s="959"/>
      <c r="CD75" s="959"/>
      <c r="CE75" s="959"/>
      <c r="CF75" s="959"/>
      <c r="CG75" s="968"/>
      <c r="CH75" s="969"/>
      <c r="CI75" s="970"/>
      <c r="CJ75" s="970"/>
      <c r="CK75" s="970"/>
      <c r="CL75" s="971"/>
      <c r="CM75" s="969"/>
      <c r="CN75" s="970"/>
      <c r="CO75" s="970"/>
      <c r="CP75" s="970"/>
      <c r="CQ75" s="971"/>
      <c r="CR75" s="969"/>
      <c r="CS75" s="970"/>
      <c r="CT75" s="970"/>
      <c r="CU75" s="970"/>
      <c r="CV75" s="971"/>
      <c r="CW75" s="969"/>
      <c r="CX75" s="970"/>
      <c r="CY75" s="970"/>
      <c r="CZ75" s="970"/>
      <c r="DA75" s="971"/>
      <c r="DB75" s="969"/>
      <c r="DC75" s="970"/>
      <c r="DD75" s="970"/>
      <c r="DE75" s="970"/>
      <c r="DF75" s="971"/>
      <c r="DG75" s="969"/>
      <c r="DH75" s="970"/>
      <c r="DI75" s="970"/>
      <c r="DJ75" s="970"/>
      <c r="DK75" s="971"/>
      <c r="DL75" s="969"/>
      <c r="DM75" s="970"/>
      <c r="DN75" s="970"/>
      <c r="DO75" s="970"/>
      <c r="DP75" s="971"/>
      <c r="DQ75" s="969"/>
      <c r="DR75" s="970"/>
      <c r="DS75" s="970"/>
      <c r="DT75" s="970"/>
      <c r="DU75" s="971"/>
      <c r="DV75" s="958"/>
      <c r="DW75" s="959"/>
      <c r="DX75" s="959"/>
      <c r="DY75" s="959"/>
      <c r="DZ75" s="960"/>
      <c r="EA75" s="224"/>
    </row>
    <row r="76" spans="1:131" ht="26.25" customHeight="1">
      <c r="A76" s="232">
        <v>9</v>
      </c>
      <c r="B76" s="987" t="s">
        <v>581</v>
      </c>
      <c r="C76" s="988"/>
      <c r="D76" s="988"/>
      <c r="E76" s="988"/>
      <c r="F76" s="988"/>
      <c r="G76" s="988"/>
      <c r="H76" s="988"/>
      <c r="I76" s="988"/>
      <c r="J76" s="988"/>
      <c r="K76" s="988"/>
      <c r="L76" s="988"/>
      <c r="M76" s="988"/>
      <c r="N76" s="988"/>
      <c r="O76" s="988"/>
      <c r="P76" s="989"/>
      <c r="Q76" s="991">
        <v>205</v>
      </c>
      <c r="R76" s="992"/>
      <c r="S76" s="992"/>
      <c r="T76" s="992"/>
      <c r="U76" s="993"/>
      <c r="V76" s="994">
        <v>97</v>
      </c>
      <c r="W76" s="992"/>
      <c r="X76" s="992"/>
      <c r="Y76" s="992"/>
      <c r="Z76" s="993"/>
      <c r="AA76" s="994">
        <v>108</v>
      </c>
      <c r="AB76" s="992"/>
      <c r="AC76" s="992"/>
      <c r="AD76" s="992"/>
      <c r="AE76" s="993"/>
      <c r="AF76" s="994">
        <v>108</v>
      </c>
      <c r="AG76" s="992"/>
      <c r="AH76" s="992"/>
      <c r="AI76" s="992"/>
      <c r="AJ76" s="993"/>
      <c r="AK76" s="994">
        <v>0</v>
      </c>
      <c r="AL76" s="992"/>
      <c r="AM76" s="992"/>
      <c r="AN76" s="992"/>
      <c r="AO76" s="993"/>
      <c r="AP76" s="994"/>
      <c r="AQ76" s="992"/>
      <c r="AR76" s="992"/>
      <c r="AS76" s="992"/>
      <c r="AT76" s="993"/>
      <c r="AU76" s="994"/>
      <c r="AV76" s="992"/>
      <c r="AW76" s="992"/>
      <c r="AX76" s="992"/>
      <c r="AY76" s="993"/>
      <c r="AZ76" s="985" t="s">
        <v>588</v>
      </c>
      <c r="BA76" s="985"/>
      <c r="BB76" s="985"/>
      <c r="BC76" s="985"/>
      <c r="BD76" s="986"/>
      <c r="BE76" s="235"/>
      <c r="BF76" s="235"/>
      <c r="BG76" s="235"/>
      <c r="BH76" s="235"/>
      <c r="BI76" s="235"/>
      <c r="BJ76" s="235"/>
      <c r="BK76" s="235"/>
      <c r="BL76" s="235"/>
      <c r="BM76" s="235"/>
      <c r="BN76" s="235"/>
      <c r="BO76" s="235"/>
      <c r="BP76" s="235"/>
      <c r="BQ76" s="232">
        <v>70</v>
      </c>
      <c r="BR76" s="237"/>
      <c r="BS76" s="958"/>
      <c r="BT76" s="959"/>
      <c r="BU76" s="959"/>
      <c r="BV76" s="959"/>
      <c r="BW76" s="959"/>
      <c r="BX76" s="959"/>
      <c r="BY76" s="959"/>
      <c r="BZ76" s="959"/>
      <c r="CA76" s="959"/>
      <c r="CB76" s="959"/>
      <c r="CC76" s="959"/>
      <c r="CD76" s="959"/>
      <c r="CE76" s="959"/>
      <c r="CF76" s="959"/>
      <c r="CG76" s="968"/>
      <c r="CH76" s="969"/>
      <c r="CI76" s="970"/>
      <c r="CJ76" s="970"/>
      <c r="CK76" s="970"/>
      <c r="CL76" s="971"/>
      <c r="CM76" s="969"/>
      <c r="CN76" s="970"/>
      <c r="CO76" s="970"/>
      <c r="CP76" s="970"/>
      <c r="CQ76" s="971"/>
      <c r="CR76" s="969"/>
      <c r="CS76" s="970"/>
      <c r="CT76" s="970"/>
      <c r="CU76" s="970"/>
      <c r="CV76" s="971"/>
      <c r="CW76" s="969"/>
      <c r="CX76" s="970"/>
      <c r="CY76" s="970"/>
      <c r="CZ76" s="970"/>
      <c r="DA76" s="971"/>
      <c r="DB76" s="969"/>
      <c r="DC76" s="970"/>
      <c r="DD76" s="970"/>
      <c r="DE76" s="970"/>
      <c r="DF76" s="971"/>
      <c r="DG76" s="969"/>
      <c r="DH76" s="970"/>
      <c r="DI76" s="970"/>
      <c r="DJ76" s="970"/>
      <c r="DK76" s="971"/>
      <c r="DL76" s="969"/>
      <c r="DM76" s="970"/>
      <c r="DN76" s="970"/>
      <c r="DO76" s="970"/>
      <c r="DP76" s="971"/>
      <c r="DQ76" s="969"/>
      <c r="DR76" s="970"/>
      <c r="DS76" s="970"/>
      <c r="DT76" s="970"/>
      <c r="DU76" s="971"/>
      <c r="DV76" s="958"/>
      <c r="DW76" s="959"/>
      <c r="DX76" s="959"/>
      <c r="DY76" s="959"/>
      <c r="DZ76" s="960"/>
      <c r="EA76" s="224"/>
    </row>
    <row r="77" spans="1:131" ht="26.25" customHeight="1">
      <c r="A77" s="232">
        <v>10</v>
      </c>
      <c r="B77" s="987" t="s">
        <v>582</v>
      </c>
      <c r="C77" s="988"/>
      <c r="D77" s="988"/>
      <c r="E77" s="988"/>
      <c r="F77" s="988"/>
      <c r="G77" s="988"/>
      <c r="H77" s="988"/>
      <c r="I77" s="988"/>
      <c r="J77" s="988"/>
      <c r="K77" s="988"/>
      <c r="L77" s="988"/>
      <c r="M77" s="988"/>
      <c r="N77" s="988"/>
      <c r="O77" s="988"/>
      <c r="P77" s="989"/>
      <c r="Q77" s="991">
        <v>321</v>
      </c>
      <c r="R77" s="992"/>
      <c r="S77" s="992"/>
      <c r="T77" s="992"/>
      <c r="U77" s="993"/>
      <c r="V77" s="994">
        <v>310</v>
      </c>
      <c r="W77" s="992"/>
      <c r="X77" s="992"/>
      <c r="Y77" s="992"/>
      <c r="Z77" s="993"/>
      <c r="AA77" s="994">
        <v>11</v>
      </c>
      <c r="AB77" s="992"/>
      <c r="AC77" s="992"/>
      <c r="AD77" s="992"/>
      <c r="AE77" s="993"/>
      <c r="AF77" s="994">
        <v>11</v>
      </c>
      <c r="AG77" s="992"/>
      <c r="AH77" s="992"/>
      <c r="AI77" s="992"/>
      <c r="AJ77" s="993"/>
      <c r="AK77" s="994">
        <v>3</v>
      </c>
      <c r="AL77" s="992"/>
      <c r="AM77" s="992"/>
      <c r="AN77" s="992"/>
      <c r="AO77" s="993"/>
      <c r="AP77" s="994"/>
      <c r="AQ77" s="992"/>
      <c r="AR77" s="992"/>
      <c r="AS77" s="992"/>
      <c r="AT77" s="993"/>
      <c r="AU77" s="994"/>
      <c r="AV77" s="992"/>
      <c r="AW77" s="992"/>
      <c r="AX77" s="992"/>
      <c r="AY77" s="993"/>
      <c r="AZ77" s="985" t="s">
        <v>590</v>
      </c>
      <c r="BA77" s="985"/>
      <c r="BB77" s="985"/>
      <c r="BC77" s="985"/>
      <c r="BD77" s="986"/>
      <c r="BE77" s="235"/>
      <c r="BF77" s="235"/>
      <c r="BG77" s="235"/>
      <c r="BH77" s="235"/>
      <c r="BI77" s="235"/>
      <c r="BJ77" s="235"/>
      <c r="BK77" s="235"/>
      <c r="BL77" s="235"/>
      <c r="BM77" s="235"/>
      <c r="BN77" s="235"/>
      <c r="BO77" s="235"/>
      <c r="BP77" s="235"/>
      <c r="BQ77" s="232">
        <v>71</v>
      </c>
      <c r="BR77" s="237"/>
      <c r="BS77" s="958"/>
      <c r="BT77" s="959"/>
      <c r="BU77" s="959"/>
      <c r="BV77" s="959"/>
      <c r="BW77" s="959"/>
      <c r="BX77" s="959"/>
      <c r="BY77" s="959"/>
      <c r="BZ77" s="959"/>
      <c r="CA77" s="959"/>
      <c r="CB77" s="959"/>
      <c r="CC77" s="959"/>
      <c r="CD77" s="959"/>
      <c r="CE77" s="959"/>
      <c r="CF77" s="959"/>
      <c r="CG77" s="968"/>
      <c r="CH77" s="969"/>
      <c r="CI77" s="970"/>
      <c r="CJ77" s="970"/>
      <c r="CK77" s="970"/>
      <c r="CL77" s="971"/>
      <c r="CM77" s="969"/>
      <c r="CN77" s="970"/>
      <c r="CO77" s="970"/>
      <c r="CP77" s="970"/>
      <c r="CQ77" s="971"/>
      <c r="CR77" s="969"/>
      <c r="CS77" s="970"/>
      <c r="CT77" s="970"/>
      <c r="CU77" s="970"/>
      <c r="CV77" s="971"/>
      <c r="CW77" s="969"/>
      <c r="CX77" s="970"/>
      <c r="CY77" s="970"/>
      <c r="CZ77" s="970"/>
      <c r="DA77" s="971"/>
      <c r="DB77" s="969"/>
      <c r="DC77" s="970"/>
      <c r="DD77" s="970"/>
      <c r="DE77" s="970"/>
      <c r="DF77" s="971"/>
      <c r="DG77" s="969"/>
      <c r="DH77" s="970"/>
      <c r="DI77" s="970"/>
      <c r="DJ77" s="970"/>
      <c r="DK77" s="971"/>
      <c r="DL77" s="969"/>
      <c r="DM77" s="970"/>
      <c r="DN77" s="970"/>
      <c r="DO77" s="970"/>
      <c r="DP77" s="971"/>
      <c r="DQ77" s="969"/>
      <c r="DR77" s="970"/>
      <c r="DS77" s="970"/>
      <c r="DT77" s="970"/>
      <c r="DU77" s="971"/>
      <c r="DV77" s="958"/>
      <c r="DW77" s="959"/>
      <c r="DX77" s="959"/>
      <c r="DY77" s="959"/>
      <c r="DZ77" s="960"/>
      <c r="EA77" s="224"/>
    </row>
    <row r="78" spans="1:131" ht="26.25" customHeight="1">
      <c r="A78" s="232">
        <v>11</v>
      </c>
      <c r="B78" s="987"/>
      <c r="C78" s="988"/>
      <c r="D78" s="988"/>
      <c r="E78" s="988"/>
      <c r="F78" s="988"/>
      <c r="G78" s="988"/>
      <c r="H78" s="988"/>
      <c r="I78" s="988"/>
      <c r="J78" s="988"/>
      <c r="K78" s="988"/>
      <c r="L78" s="988"/>
      <c r="M78" s="988"/>
      <c r="N78" s="988"/>
      <c r="O78" s="988"/>
      <c r="P78" s="989"/>
      <c r="Q78" s="990"/>
      <c r="R78" s="984"/>
      <c r="S78" s="984"/>
      <c r="T78" s="984"/>
      <c r="U78" s="984"/>
      <c r="V78" s="984"/>
      <c r="W78" s="984"/>
      <c r="X78" s="984"/>
      <c r="Y78" s="984"/>
      <c r="Z78" s="984"/>
      <c r="AA78" s="984"/>
      <c r="AB78" s="984"/>
      <c r="AC78" s="984"/>
      <c r="AD78" s="984"/>
      <c r="AE78" s="984"/>
      <c r="AF78" s="984"/>
      <c r="AG78" s="984"/>
      <c r="AH78" s="984"/>
      <c r="AI78" s="984"/>
      <c r="AJ78" s="984"/>
      <c r="AK78" s="984"/>
      <c r="AL78" s="984"/>
      <c r="AM78" s="984"/>
      <c r="AN78" s="984"/>
      <c r="AO78" s="984"/>
      <c r="AP78" s="984"/>
      <c r="AQ78" s="984"/>
      <c r="AR78" s="984"/>
      <c r="AS78" s="984"/>
      <c r="AT78" s="984"/>
      <c r="AU78" s="984"/>
      <c r="AV78" s="984"/>
      <c r="AW78" s="984"/>
      <c r="AX78" s="984"/>
      <c r="AY78" s="984"/>
      <c r="AZ78" s="985"/>
      <c r="BA78" s="985"/>
      <c r="BB78" s="985"/>
      <c r="BC78" s="985"/>
      <c r="BD78" s="986"/>
      <c r="BE78" s="235"/>
      <c r="BF78" s="235"/>
      <c r="BG78" s="235"/>
      <c r="BH78" s="235"/>
      <c r="BI78" s="235"/>
      <c r="BJ78" s="224"/>
      <c r="BK78" s="224"/>
      <c r="BL78" s="224"/>
      <c r="BM78" s="224"/>
      <c r="BN78" s="224"/>
      <c r="BO78" s="235"/>
      <c r="BP78" s="235"/>
      <c r="BQ78" s="232">
        <v>72</v>
      </c>
      <c r="BR78" s="237"/>
      <c r="BS78" s="958"/>
      <c r="BT78" s="959"/>
      <c r="BU78" s="959"/>
      <c r="BV78" s="959"/>
      <c r="BW78" s="959"/>
      <c r="BX78" s="959"/>
      <c r="BY78" s="959"/>
      <c r="BZ78" s="959"/>
      <c r="CA78" s="959"/>
      <c r="CB78" s="959"/>
      <c r="CC78" s="959"/>
      <c r="CD78" s="959"/>
      <c r="CE78" s="959"/>
      <c r="CF78" s="959"/>
      <c r="CG78" s="968"/>
      <c r="CH78" s="969"/>
      <c r="CI78" s="970"/>
      <c r="CJ78" s="970"/>
      <c r="CK78" s="970"/>
      <c r="CL78" s="971"/>
      <c r="CM78" s="969"/>
      <c r="CN78" s="970"/>
      <c r="CO78" s="970"/>
      <c r="CP78" s="970"/>
      <c r="CQ78" s="971"/>
      <c r="CR78" s="969"/>
      <c r="CS78" s="970"/>
      <c r="CT78" s="970"/>
      <c r="CU78" s="970"/>
      <c r="CV78" s="971"/>
      <c r="CW78" s="969"/>
      <c r="CX78" s="970"/>
      <c r="CY78" s="970"/>
      <c r="CZ78" s="970"/>
      <c r="DA78" s="971"/>
      <c r="DB78" s="969"/>
      <c r="DC78" s="970"/>
      <c r="DD78" s="970"/>
      <c r="DE78" s="970"/>
      <c r="DF78" s="971"/>
      <c r="DG78" s="969"/>
      <c r="DH78" s="970"/>
      <c r="DI78" s="970"/>
      <c r="DJ78" s="970"/>
      <c r="DK78" s="971"/>
      <c r="DL78" s="969"/>
      <c r="DM78" s="970"/>
      <c r="DN78" s="970"/>
      <c r="DO78" s="970"/>
      <c r="DP78" s="971"/>
      <c r="DQ78" s="969"/>
      <c r="DR78" s="970"/>
      <c r="DS78" s="970"/>
      <c r="DT78" s="970"/>
      <c r="DU78" s="971"/>
      <c r="DV78" s="958"/>
      <c r="DW78" s="959"/>
      <c r="DX78" s="959"/>
      <c r="DY78" s="959"/>
      <c r="DZ78" s="960"/>
      <c r="EA78" s="224"/>
    </row>
    <row r="79" spans="1:131" ht="26.25" customHeight="1">
      <c r="A79" s="232">
        <v>12</v>
      </c>
      <c r="B79" s="987"/>
      <c r="C79" s="988"/>
      <c r="D79" s="988"/>
      <c r="E79" s="988"/>
      <c r="F79" s="988"/>
      <c r="G79" s="988"/>
      <c r="H79" s="988"/>
      <c r="I79" s="988"/>
      <c r="J79" s="988"/>
      <c r="K79" s="988"/>
      <c r="L79" s="988"/>
      <c r="M79" s="988"/>
      <c r="N79" s="988"/>
      <c r="O79" s="988"/>
      <c r="P79" s="989"/>
      <c r="Q79" s="990"/>
      <c r="R79" s="984"/>
      <c r="S79" s="984"/>
      <c r="T79" s="984"/>
      <c r="U79" s="984"/>
      <c r="V79" s="984"/>
      <c r="W79" s="984"/>
      <c r="X79" s="984"/>
      <c r="Y79" s="984"/>
      <c r="Z79" s="984"/>
      <c r="AA79" s="984"/>
      <c r="AB79" s="984"/>
      <c r="AC79" s="984"/>
      <c r="AD79" s="984"/>
      <c r="AE79" s="984"/>
      <c r="AF79" s="984"/>
      <c r="AG79" s="984"/>
      <c r="AH79" s="984"/>
      <c r="AI79" s="984"/>
      <c r="AJ79" s="984"/>
      <c r="AK79" s="984"/>
      <c r="AL79" s="984"/>
      <c r="AM79" s="984"/>
      <c r="AN79" s="984"/>
      <c r="AO79" s="984"/>
      <c r="AP79" s="984"/>
      <c r="AQ79" s="984"/>
      <c r="AR79" s="984"/>
      <c r="AS79" s="984"/>
      <c r="AT79" s="984"/>
      <c r="AU79" s="984"/>
      <c r="AV79" s="984"/>
      <c r="AW79" s="984"/>
      <c r="AX79" s="984"/>
      <c r="AY79" s="984"/>
      <c r="AZ79" s="985"/>
      <c r="BA79" s="985"/>
      <c r="BB79" s="985"/>
      <c r="BC79" s="985"/>
      <c r="BD79" s="986"/>
      <c r="BE79" s="235"/>
      <c r="BF79" s="235"/>
      <c r="BG79" s="235"/>
      <c r="BH79" s="235"/>
      <c r="BI79" s="235"/>
      <c r="BJ79" s="224"/>
      <c r="BK79" s="224"/>
      <c r="BL79" s="224"/>
      <c r="BM79" s="224"/>
      <c r="BN79" s="224"/>
      <c r="BO79" s="235"/>
      <c r="BP79" s="235"/>
      <c r="BQ79" s="232">
        <v>73</v>
      </c>
      <c r="BR79" s="237"/>
      <c r="BS79" s="958"/>
      <c r="BT79" s="959"/>
      <c r="BU79" s="959"/>
      <c r="BV79" s="959"/>
      <c r="BW79" s="959"/>
      <c r="BX79" s="959"/>
      <c r="BY79" s="959"/>
      <c r="BZ79" s="959"/>
      <c r="CA79" s="959"/>
      <c r="CB79" s="959"/>
      <c r="CC79" s="959"/>
      <c r="CD79" s="959"/>
      <c r="CE79" s="959"/>
      <c r="CF79" s="959"/>
      <c r="CG79" s="968"/>
      <c r="CH79" s="969"/>
      <c r="CI79" s="970"/>
      <c r="CJ79" s="970"/>
      <c r="CK79" s="970"/>
      <c r="CL79" s="971"/>
      <c r="CM79" s="969"/>
      <c r="CN79" s="970"/>
      <c r="CO79" s="970"/>
      <c r="CP79" s="970"/>
      <c r="CQ79" s="971"/>
      <c r="CR79" s="969"/>
      <c r="CS79" s="970"/>
      <c r="CT79" s="970"/>
      <c r="CU79" s="970"/>
      <c r="CV79" s="971"/>
      <c r="CW79" s="969"/>
      <c r="CX79" s="970"/>
      <c r="CY79" s="970"/>
      <c r="CZ79" s="970"/>
      <c r="DA79" s="971"/>
      <c r="DB79" s="969"/>
      <c r="DC79" s="970"/>
      <c r="DD79" s="970"/>
      <c r="DE79" s="970"/>
      <c r="DF79" s="971"/>
      <c r="DG79" s="969"/>
      <c r="DH79" s="970"/>
      <c r="DI79" s="970"/>
      <c r="DJ79" s="970"/>
      <c r="DK79" s="971"/>
      <c r="DL79" s="969"/>
      <c r="DM79" s="970"/>
      <c r="DN79" s="970"/>
      <c r="DO79" s="970"/>
      <c r="DP79" s="971"/>
      <c r="DQ79" s="969"/>
      <c r="DR79" s="970"/>
      <c r="DS79" s="970"/>
      <c r="DT79" s="970"/>
      <c r="DU79" s="971"/>
      <c r="DV79" s="958"/>
      <c r="DW79" s="959"/>
      <c r="DX79" s="959"/>
      <c r="DY79" s="959"/>
      <c r="DZ79" s="960"/>
      <c r="EA79" s="224"/>
    </row>
    <row r="80" spans="1:131" ht="26.25" customHeight="1">
      <c r="A80" s="232">
        <v>13</v>
      </c>
      <c r="B80" s="987"/>
      <c r="C80" s="988"/>
      <c r="D80" s="988"/>
      <c r="E80" s="988"/>
      <c r="F80" s="988"/>
      <c r="G80" s="988"/>
      <c r="H80" s="988"/>
      <c r="I80" s="988"/>
      <c r="J80" s="988"/>
      <c r="K80" s="988"/>
      <c r="L80" s="988"/>
      <c r="M80" s="988"/>
      <c r="N80" s="988"/>
      <c r="O80" s="988"/>
      <c r="P80" s="989"/>
      <c r="Q80" s="990"/>
      <c r="R80" s="984"/>
      <c r="S80" s="984"/>
      <c r="T80" s="984"/>
      <c r="U80" s="984"/>
      <c r="V80" s="984"/>
      <c r="W80" s="984"/>
      <c r="X80" s="984"/>
      <c r="Y80" s="984"/>
      <c r="Z80" s="984"/>
      <c r="AA80" s="984"/>
      <c r="AB80" s="984"/>
      <c r="AC80" s="984"/>
      <c r="AD80" s="984"/>
      <c r="AE80" s="984"/>
      <c r="AF80" s="984"/>
      <c r="AG80" s="984"/>
      <c r="AH80" s="984"/>
      <c r="AI80" s="984"/>
      <c r="AJ80" s="984"/>
      <c r="AK80" s="984"/>
      <c r="AL80" s="984"/>
      <c r="AM80" s="984"/>
      <c r="AN80" s="984"/>
      <c r="AO80" s="984"/>
      <c r="AP80" s="984"/>
      <c r="AQ80" s="984"/>
      <c r="AR80" s="984"/>
      <c r="AS80" s="984"/>
      <c r="AT80" s="984"/>
      <c r="AU80" s="984"/>
      <c r="AV80" s="984"/>
      <c r="AW80" s="984"/>
      <c r="AX80" s="984"/>
      <c r="AY80" s="984"/>
      <c r="AZ80" s="985"/>
      <c r="BA80" s="985"/>
      <c r="BB80" s="985"/>
      <c r="BC80" s="985"/>
      <c r="BD80" s="986"/>
      <c r="BE80" s="235"/>
      <c r="BF80" s="235"/>
      <c r="BG80" s="235"/>
      <c r="BH80" s="235"/>
      <c r="BI80" s="235"/>
      <c r="BJ80" s="235"/>
      <c r="BK80" s="235"/>
      <c r="BL80" s="235"/>
      <c r="BM80" s="235"/>
      <c r="BN80" s="235"/>
      <c r="BO80" s="235"/>
      <c r="BP80" s="235"/>
      <c r="BQ80" s="232">
        <v>74</v>
      </c>
      <c r="BR80" s="237"/>
      <c r="BS80" s="958"/>
      <c r="BT80" s="959"/>
      <c r="BU80" s="959"/>
      <c r="BV80" s="959"/>
      <c r="BW80" s="959"/>
      <c r="BX80" s="959"/>
      <c r="BY80" s="959"/>
      <c r="BZ80" s="959"/>
      <c r="CA80" s="959"/>
      <c r="CB80" s="959"/>
      <c r="CC80" s="959"/>
      <c r="CD80" s="959"/>
      <c r="CE80" s="959"/>
      <c r="CF80" s="959"/>
      <c r="CG80" s="968"/>
      <c r="CH80" s="969"/>
      <c r="CI80" s="970"/>
      <c r="CJ80" s="970"/>
      <c r="CK80" s="970"/>
      <c r="CL80" s="971"/>
      <c r="CM80" s="969"/>
      <c r="CN80" s="970"/>
      <c r="CO80" s="970"/>
      <c r="CP80" s="970"/>
      <c r="CQ80" s="971"/>
      <c r="CR80" s="969"/>
      <c r="CS80" s="970"/>
      <c r="CT80" s="970"/>
      <c r="CU80" s="970"/>
      <c r="CV80" s="971"/>
      <c r="CW80" s="969"/>
      <c r="CX80" s="970"/>
      <c r="CY80" s="970"/>
      <c r="CZ80" s="970"/>
      <c r="DA80" s="971"/>
      <c r="DB80" s="969"/>
      <c r="DC80" s="970"/>
      <c r="DD80" s="970"/>
      <c r="DE80" s="970"/>
      <c r="DF80" s="971"/>
      <c r="DG80" s="969"/>
      <c r="DH80" s="970"/>
      <c r="DI80" s="970"/>
      <c r="DJ80" s="970"/>
      <c r="DK80" s="971"/>
      <c r="DL80" s="969"/>
      <c r="DM80" s="970"/>
      <c r="DN80" s="970"/>
      <c r="DO80" s="970"/>
      <c r="DP80" s="971"/>
      <c r="DQ80" s="969"/>
      <c r="DR80" s="970"/>
      <c r="DS80" s="970"/>
      <c r="DT80" s="970"/>
      <c r="DU80" s="971"/>
      <c r="DV80" s="958"/>
      <c r="DW80" s="959"/>
      <c r="DX80" s="959"/>
      <c r="DY80" s="959"/>
      <c r="DZ80" s="960"/>
      <c r="EA80" s="224"/>
    </row>
    <row r="81" spans="1:131" ht="26.25" customHeight="1">
      <c r="A81" s="232">
        <v>14</v>
      </c>
      <c r="B81" s="987"/>
      <c r="C81" s="988"/>
      <c r="D81" s="988"/>
      <c r="E81" s="988"/>
      <c r="F81" s="988"/>
      <c r="G81" s="988"/>
      <c r="H81" s="988"/>
      <c r="I81" s="988"/>
      <c r="J81" s="988"/>
      <c r="K81" s="988"/>
      <c r="L81" s="988"/>
      <c r="M81" s="988"/>
      <c r="N81" s="988"/>
      <c r="O81" s="988"/>
      <c r="P81" s="989"/>
      <c r="Q81" s="990"/>
      <c r="R81" s="984"/>
      <c r="S81" s="984"/>
      <c r="T81" s="984"/>
      <c r="U81" s="984"/>
      <c r="V81" s="984"/>
      <c r="W81" s="984"/>
      <c r="X81" s="984"/>
      <c r="Y81" s="984"/>
      <c r="Z81" s="984"/>
      <c r="AA81" s="984"/>
      <c r="AB81" s="984"/>
      <c r="AC81" s="984"/>
      <c r="AD81" s="984"/>
      <c r="AE81" s="984"/>
      <c r="AF81" s="984"/>
      <c r="AG81" s="984"/>
      <c r="AH81" s="984"/>
      <c r="AI81" s="984"/>
      <c r="AJ81" s="984"/>
      <c r="AK81" s="984"/>
      <c r="AL81" s="984"/>
      <c r="AM81" s="984"/>
      <c r="AN81" s="984"/>
      <c r="AO81" s="984"/>
      <c r="AP81" s="984"/>
      <c r="AQ81" s="984"/>
      <c r="AR81" s="984"/>
      <c r="AS81" s="984"/>
      <c r="AT81" s="984"/>
      <c r="AU81" s="984"/>
      <c r="AV81" s="984"/>
      <c r="AW81" s="984"/>
      <c r="AX81" s="984"/>
      <c r="AY81" s="984"/>
      <c r="AZ81" s="985"/>
      <c r="BA81" s="985"/>
      <c r="BB81" s="985"/>
      <c r="BC81" s="985"/>
      <c r="BD81" s="986"/>
      <c r="BE81" s="235"/>
      <c r="BF81" s="235"/>
      <c r="BG81" s="235"/>
      <c r="BH81" s="235"/>
      <c r="BI81" s="235"/>
      <c r="BJ81" s="235"/>
      <c r="BK81" s="235"/>
      <c r="BL81" s="235"/>
      <c r="BM81" s="235"/>
      <c r="BN81" s="235"/>
      <c r="BO81" s="235"/>
      <c r="BP81" s="235"/>
      <c r="BQ81" s="232">
        <v>75</v>
      </c>
      <c r="BR81" s="237"/>
      <c r="BS81" s="958"/>
      <c r="BT81" s="959"/>
      <c r="BU81" s="959"/>
      <c r="BV81" s="959"/>
      <c r="BW81" s="959"/>
      <c r="BX81" s="959"/>
      <c r="BY81" s="959"/>
      <c r="BZ81" s="959"/>
      <c r="CA81" s="959"/>
      <c r="CB81" s="959"/>
      <c r="CC81" s="959"/>
      <c r="CD81" s="959"/>
      <c r="CE81" s="959"/>
      <c r="CF81" s="959"/>
      <c r="CG81" s="968"/>
      <c r="CH81" s="969"/>
      <c r="CI81" s="970"/>
      <c r="CJ81" s="970"/>
      <c r="CK81" s="970"/>
      <c r="CL81" s="971"/>
      <c r="CM81" s="969"/>
      <c r="CN81" s="970"/>
      <c r="CO81" s="970"/>
      <c r="CP81" s="970"/>
      <c r="CQ81" s="971"/>
      <c r="CR81" s="969"/>
      <c r="CS81" s="970"/>
      <c r="CT81" s="970"/>
      <c r="CU81" s="970"/>
      <c r="CV81" s="971"/>
      <c r="CW81" s="969"/>
      <c r="CX81" s="970"/>
      <c r="CY81" s="970"/>
      <c r="CZ81" s="970"/>
      <c r="DA81" s="971"/>
      <c r="DB81" s="969"/>
      <c r="DC81" s="970"/>
      <c r="DD81" s="970"/>
      <c r="DE81" s="970"/>
      <c r="DF81" s="971"/>
      <c r="DG81" s="969"/>
      <c r="DH81" s="970"/>
      <c r="DI81" s="970"/>
      <c r="DJ81" s="970"/>
      <c r="DK81" s="971"/>
      <c r="DL81" s="969"/>
      <c r="DM81" s="970"/>
      <c r="DN81" s="970"/>
      <c r="DO81" s="970"/>
      <c r="DP81" s="971"/>
      <c r="DQ81" s="969"/>
      <c r="DR81" s="970"/>
      <c r="DS81" s="970"/>
      <c r="DT81" s="970"/>
      <c r="DU81" s="971"/>
      <c r="DV81" s="958"/>
      <c r="DW81" s="959"/>
      <c r="DX81" s="959"/>
      <c r="DY81" s="959"/>
      <c r="DZ81" s="960"/>
      <c r="EA81" s="224"/>
    </row>
    <row r="82" spans="1:131" ht="26.25" customHeight="1">
      <c r="A82" s="232">
        <v>15</v>
      </c>
      <c r="B82" s="987"/>
      <c r="C82" s="988"/>
      <c r="D82" s="988"/>
      <c r="E82" s="988"/>
      <c r="F82" s="988"/>
      <c r="G82" s="988"/>
      <c r="H82" s="988"/>
      <c r="I82" s="988"/>
      <c r="J82" s="988"/>
      <c r="K82" s="988"/>
      <c r="L82" s="988"/>
      <c r="M82" s="988"/>
      <c r="N82" s="988"/>
      <c r="O82" s="988"/>
      <c r="P82" s="989"/>
      <c r="Q82" s="990"/>
      <c r="R82" s="984"/>
      <c r="S82" s="984"/>
      <c r="T82" s="984"/>
      <c r="U82" s="984"/>
      <c r="V82" s="984"/>
      <c r="W82" s="984"/>
      <c r="X82" s="984"/>
      <c r="Y82" s="984"/>
      <c r="Z82" s="984"/>
      <c r="AA82" s="984"/>
      <c r="AB82" s="984"/>
      <c r="AC82" s="984"/>
      <c r="AD82" s="984"/>
      <c r="AE82" s="984"/>
      <c r="AF82" s="984"/>
      <c r="AG82" s="984"/>
      <c r="AH82" s="984"/>
      <c r="AI82" s="984"/>
      <c r="AJ82" s="984"/>
      <c r="AK82" s="984"/>
      <c r="AL82" s="984"/>
      <c r="AM82" s="984"/>
      <c r="AN82" s="984"/>
      <c r="AO82" s="984"/>
      <c r="AP82" s="984"/>
      <c r="AQ82" s="984"/>
      <c r="AR82" s="984"/>
      <c r="AS82" s="984"/>
      <c r="AT82" s="984"/>
      <c r="AU82" s="984"/>
      <c r="AV82" s="984"/>
      <c r="AW82" s="984"/>
      <c r="AX82" s="984"/>
      <c r="AY82" s="984"/>
      <c r="AZ82" s="985"/>
      <c r="BA82" s="985"/>
      <c r="BB82" s="985"/>
      <c r="BC82" s="985"/>
      <c r="BD82" s="986"/>
      <c r="BE82" s="235"/>
      <c r="BF82" s="235"/>
      <c r="BG82" s="235"/>
      <c r="BH82" s="235"/>
      <c r="BI82" s="235"/>
      <c r="BJ82" s="235"/>
      <c r="BK82" s="235"/>
      <c r="BL82" s="235"/>
      <c r="BM82" s="235"/>
      <c r="BN82" s="235"/>
      <c r="BO82" s="235"/>
      <c r="BP82" s="235"/>
      <c r="BQ82" s="232">
        <v>76</v>
      </c>
      <c r="BR82" s="237"/>
      <c r="BS82" s="958"/>
      <c r="BT82" s="959"/>
      <c r="BU82" s="959"/>
      <c r="BV82" s="959"/>
      <c r="BW82" s="959"/>
      <c r="BX82" s="959"/>
      <c r="BY82" s="959"/>
      <c r="BZ82" s="959"/>
      <c r="CA82" s="959"/>
      <c r="CB82" s="959"/>
      <c r="CC82" s="959"/>
      <c r="CD82" s="959"/>
      <c r="CE82" s="959"/>
      <c r="CF82" s="959"/>
      <c r="CG82" s="968"/>
      <c r="CH82" s="969"/>
      <c r="CI82" s="970"/>
      <c r="CJ82" s="970"/>
      <c r="CK82" s="970"/>
      <c r="CL82" s="971"/>
      <c r="CM82" s="969"/>
      <c r="CN82" s="970"/>
      <c r="CO82" s="970"/>
      <c r="CP82" s="970"/>
      <c r="CQ82" s="971"/>
      <c r="CR82" s="969"/>
      <c r="CS82" s="970"/>
      <c r="CT82" s="970"/>
      <c r="CU82" s="970"/>
      <c r="CV82" s="971"/>
      <c r="CW82" s="969"/>
      <c r="CX82" s="970"/>
      <c r="CY82" s="970"/>
      <c r="CZ82" s="970"/>
      <c r="DA82" s="971"/>
      <c r="DB82" s="969"/>
      <c r="DC82" s="970"/>
      <c r="DD82" s="970"/>
      <c r="DE82" s="970"/>
      <c r="DF82" s="971"/>
      <c r="DG82" s="969"/>
      <c r="DH82" s="970"/>
      <c r="DI82" s="970"/>
      <c r="DJ82" s="970"/>
      <c r="DK82" s="971"/>
      <c r="DL82" s="969"/>
      <c r="DM82" s="970"/>
      <c r="DN82" s="970"/>
      <c r="DO82" s="970"/>
      <c r="DP82" s="971"/>
      <c r="DQ82" s="969"/>
      <c r="DR82" s="970"/>
      <c r="DS82" s="970"/>
      <c r="DT82" s="970"/>
      <c r="DU82" s="971"/>
      <c r="DV82" s="958"/>
      <c r="DW82" s="959"/>
      <c r="DX82" s="959"/>
      <c r="DY82" s="959"/>
      <c r="DZ82" s="960"/>
      <c r="EA82" s="224"/>
    </row>
    <row r="83" spans="1:131" ht="26.25" customHeight="1">
      <c r="A83" s="232">
        <v>16</v>
      </c>
      <c r="B83" s="987"/>
      <c r="C83" s="988"/>
      <c r="D83" s="988"/>
      <c r="E83" s="988"/>
      <c r="F83" s="988"/>
      <c r="G83" s="988"/>
      <c r="H83" s="988"/>
      <c r="I83" s="988"/>
      <c r="J83" s="988"/>
      <c r="K83" s="988"/>
      <c r="L83" s="988"/>
      <c r="M83" s="988"/>
      <c r="N83" s="988"/>
      <c r="O83" s="988"/>
      <c r="P83" s="989"/>
      <c r="Q83" s="990"/>
      <c r="R83" s="984"/>
      <c r="S83" s="984"/>
      <c r="T83" s="984"/>
      <c r="U83" s="984"/>
      <c r="V83" s="984"/>
      <c r="W83" s="984"/>
      <c r="X83" s="984"/>
      <c r="Y83" s="984"/>
      <c r="Z83" s="984"/>
      <c r="AA83" s="984"/>
      <c r="AB83" s="984"/>
      <c r="AC83" s="984"/>
      <c r="AD83" s="984"/>
      <c r="AE83" s="984"/>
      <c r="AF83" s="984"/>
      <c r="AG83" s="984"/>
      <c r="AH83" s="984"/>
      <c r="AI83" s="984"/>
      <c r="AJ83" s="984"/>
      <c r="AK83" s="984"/>
      <c r="AL83" s="984"/>
      <c r="AM83" s="984"/>
      <c r="AN83" s="984"/>
      <c r="AO83" s="984"/>
      <c r="AP83" s="984"/>
      <c r="AQ83" s="984"/>
      <c r="AR83" s="984"/>
      <c r="AS83" s="984"/>
      <c r="AT83" s="984"/>
      <c r="AU83" s="984"/>
      <c r="AV83" s="984"/>
      <c r="AW83" s="984"/>
      <c r="AX83" s="984"/>
      <c r="AY83" s="984"/>
      <c r="AZ83" s="985"/>
      <c r="BA83" s="985"/>
      <c r="BB83" s="985"/>
      <c r="BC83" s="985"/>
      <c r="BD83" s="986"/>
      <c r="BE83" s="235"/>
      <c r="BF83" s="235"/>
      <c r="BG83" s="235"/>
      <c r="BH83" s="235"/>
      <c r="BI83" s="235"/>
      <c r="BJ83" s="235"/>
      <c r="BK83" s="235"/>
      <c r="BL83" s="235"/>
      <c r="BM83" s="235"/>
      <c r="BN83" s="235"/>
      <c r="BO83" s="235"/>
      <c r="BP83" s="235"/>
      <c r="BQ83" s="232">
        <v>77</v>
      </c>
      <c r="BR83" s="237"/>
      <c r="BS83" s="958"/>
      <c r="BT83" s="959"/>
      <c r="BU83" s="959"/>
      <c r="BV83" s="959"/>
      <c r="BW83" s="959"/>
      <c r="BX83" s="959"/>
      <c r="BY83" s="959"/>
      <c r="BZ83" s="959"/>
      <c r="CA83" s="959"/>
      <c r="CB83" s="959"/>
      <c r="CC83" s="959"/>
      <c r="CD83" s="959"/>
      <c r="CE83" s="959"/>
      <c r="CF83" s="959"/>
      <c r="CG83" s="968"/>
      <c r="CH83" s="969"/>
      <c r="CI83" s="970"/>
      <c r="CJ83" s="970"/>
      <c r="CK83" s="970"/>
      <c r="CL83" s="971"/>
      <c r="CM83" s="969"/>
      <c r="CN83" s="970"/>
      <c r="CO83" s="970"/>
      <c r="CP83" s="970"/>
      <c r="CQ83" s="971"/>
      <c r="CR83" s="969"/>
      <c r="CS83" s="970"/>
      <c r="CT83" s="970"/>
      <c r="CU83" s="970"/>
      <c r="CV83" s="971"/>
      <c r="CW83" s="969"/>
      <c r="CX83" s="970"/>
      <c r="CY83" s="970"/>
      <c r="CZ83" s="970"/>
      <c r="DA83" s="971"/>
      <c r="DB83" s="969"/>
      <c r="DC83" s="970"/>
      <c r="DD83" s="970"/>
      <c r="DE83" s="970"/>
      <c r="DF83" s="971"/>
      <c r="DG83" s="969"/>
      <c r="DH83" s="970"/>
      <c r="DI83" s="970"/>
      <c r="DJ83" s="970"/>
      <c r="DK83" s="971"/>
      <c r="DL83" s="969"/>
      <c r="DM83" s="970"/>
      <c r="DN83" s="970"/>
      <c r="DO83" s="970"/>
      <c r="DP83" s="971"/>
      <c r="DQ83" s="969"/>
      <c r="DR83" s="970"/>
      <c r="DS83" s="970"/>
      <c r="DT83" s="970"/>
      <c r="DU83" s="971"/>
      <c r="DV83" s="958"/>
      <c r="DW83" s="959"/>
      <c r="DX83" s="959"/>
      <c r="DY83" s="959"/>
      <c r="DZ83" s="960"/>
      <c r="EA83" s="224"/>
    </row>
    <row r="84" spans="1:131" ht="26.25" customHeight="1">
      <c r="A84" s="232">
        <v>17</v>
      </c>
      <c r="B84" s="987"/>
      <c r="C84" s="988"/>
      <c r="D84" s="988"/>
      <c r="E84" s="988"/>
      <c r="F84" s="988"/>
      <c r="G84" s="988"/>
      <c r="H84" s="988"/>
      <c r="I84" s="988"/>
      <c r="J84" s="988"/>
      <c r="K84" s="988"/>
      <c r="L84" s="988"/>
      <c r="M84" s="988"/>
      <c r="N84" s="988"/>
      <c r="O84" s="988"/>
      <c r="P84" s="989"/>
      <c r="Q84" s="990"/>
      <c r="R84" s="984"/>
      <c r="S84" s="984"/>
      <c r="T84" s="984"/>
      <c r="U84" s="984"/>
      <c r="V84" s="984"/>
      <c r="W84" s="984"/>
      <c r="X84" s="984"/>
      <c r="Y84" s="984"/>
      <c r="Z84" s="984"/>
      <c r="AA84" s="984"/>
      <c r="AB84" s="984"/>
      <c r="AC84" s="984"/>
      <c r="AD84" s="984"/>
      <c r="AE84" s="984"/>
      <c r="AF84" s="984"/>
      <c r="AG84" s="984"/>
      <c r="AH84" s="984"/>
      <c r="AI84" s="984"/>
      <c r="AJ84" s="984"/>
      <c r="AK84" s="984"/>
      <c r="AL84" s="984"/>
      <c r="AM84" s="984"/>
      <c r="AN84" s="984"/>
      <c r="AO84" s="984"/>
      <c r="AP84" s="984"/>
      <c r="AQ84" s="984"/>
      <c r="AR84" s="984"/>
      <c r="AS84" s="984"/>
      <c r="AT84" s="984"/>
      <c r="AU84" s="984"/>
      <c r="AV84" s="984"/>
      <c r="AW84" s="984"/>
      <c r="AX84" s="984"/>
      <c r="AY84" s="984"/>
      <c r="AZ84" s="985"/>
      <c r="BA84" s="985"/>
      <c r="BB84" s="985"/>
      <c r="BC84" s="985"/>
      <c r="BD84" s="986"/>
      <c r="BE84" s="235"/>
      <c r="BF84" s="235"/>
      <c r="BG84" s="235"/>
      <c r="BH84" s="235"/>
      <c r="BI84" s="235"/>
      <c r="BJ84" s="235"/>
      <c r="BK84" s="235"/>
      <c r="BL84" s="235"/>
      <c r="BM84" s="235"/>
      <c r="BN84" s="235"/>
      <c r="BO84" s="235"/>
      <c r="BP84" s="235"/>
      <c r="BQ84" s="232">
        <v>78</v>
      </c>
      <c r="BR84" s="237"/>
      <c r="BS84" s="958"/>
      <c r="BT84" s="959"/>
      <c r="BU84" s="959"/>
      <c r="BV84" s="959"/>
      <c r="BW84" s="959"/>
      <c r="BX84" s="959"/>
      <c r="BY84" s="959"/>
      <c r="BZ84" s="959"/>
      <c r="CA84" s="959"/>
      <c r="CB84" s="959"/>
      <c r="CC84" s="959"/>
      <c r="CD84" s="959"/>
      <c r="CE84" s="959"/>
      <c r="CF84" s="959"/>
      <c r="CG84" s="968"/>
      <c r="CH84" s="969"/>
      <c r="CI84" s="970"/>
      <c r="CJ84" s="970"/>
      <c r="CK84" s="970"/>
      <c r="CL84" s="971"/>
      <c r="CM84" s="969"/>
      <c r="CN84" s="970"/>
      <c r="CO84" s="970"/>
      <c r="CP84" s="970"/>
      <c r="CQ84" s="971"/>
      <c r="CR84" s="969"/>
      <c r="CS84" s="970"/>
      <c r="CT84" s="970"/>
      <c r="CU84" s="970"/>
      <c r="CV84" s="971"/>
      <c r="CW84" s="969"/>
      <c r="CX84" s="970"/>
      <c r="CY84" s="970"/>
      <c r="CZ84" s="970"/>
      <c r="DA84" s="971"/>
      <c r="DB84" s="969"/>
      <c r="DC84" s="970"/>
      <c r="DD84" s="970"/>
      <c r="DE84" s="970"/>
      <c r="DF84" s="971"/>
      <c r="DG84" s="969"/>
      <c r="DH84" s="970"/>
      <c r="DI84" s="970"/>
      <c r="DJ84" s="970"/>
      <c r="DK84" s="971"/>
      <c r="DL84" s="969"/>
      <c r="DM84" s="970"/>
      <c r="DN84" s="970"/>
      <c r="DO84" s="970"/>
      <c r="DP84" s="971"/>
      <c r="DQ84" s="969"/>
      <c r="DR84" s="970"/>
      <c r="DS84" s="970"/>
      <c r="DT84" s="970"/>
      <c r="DU84" s="971"/>
      <c r="DV84" s="958"/>
      <c r="DW84" s="959"/>
      <c r="DX84" s="959"/>
      <c r="DY84" s="959"/>
      <c r="DZ84" s="960"/>
      <c r="EA84" s="224"/>
    </row>
    <row r="85" spans="1:131" ht="26.25" customHeight="1">
      <c r="A85" s="232">
        <v>18</v>
      </c>
      <c r="B85" s="987"/>
      <c r="C85" s="988"/>
      <c r="D85" s="988"/>
      <c r="E85" s="988"/>
      <c r="F85" s="988"/>
      <c r="G85" s="988"/>
      <c r="H85" s="988"/>
      <c r="I85" s="988"/>
      <c r="J85" s="988"/>
      <c r="K85" s="988"/>
      <c r="L85" s="988"/>
      <c r="M85" s="988"/>
      <c r="N85" s="988"/>
      <c r="O85" s="988"/>
      <c r="P85" s="989"/>
      <c r="Q85" s="990"/>
      <c r="R85" s="984"/>
      <c r="S85" s="984"/>
      <c r="T85" s="984"/>
      <c r="U85" s="984"/>
      <c r="V85" s="984"/>
      <c r="W85" s="984"/>
      <c r="X85" s="984"/>
      <c r="Y85" s="984"/>
      <c r="Z85" s="984"/>
      <c r="AA85" s="984"/>
      <c r="AB85" s="984"/>
      <c r="AC85" s="984"/>
      <c r="AD85" s="984"/>
      <c r="AE85" s="984"/>
      <c r="AF85" s="984"/>
      <c r="AG85" s="984"/>
      <c r="AH85" s="984"/>
      <c r="AI85" s="984"/>
      <c r="AJ85" s="984"/>
      <c r="AK85" s="984"/>
      <c r="AL85" s="984"/>
      <c r="AM85" s="984"/>
      <c r="AN85" s="984"/>
      <c r="AO85" s="984"/>
      <c r="AP85" s="984"/>
      <c r="AQ85" s="984"/>
      <c r="AR85" s="984"/>
      <c r="AS85" s="984"/>
      <c r="AT85" s="984"/>
      <c r="AU85" s="984"/>
      <c r="AV85" s="984"/>
      <c r="AW85" s="984"/>
      <c r="AX85" s="984"/>
      <c r="AY85" s="984"/>
      <c r="AZ85" s="985"/>
      <c r="BA85" s="985"/>
      <c r="BB85" s="985"/>
      <c r="BC85" s="985"/>
      <c r="BD85" s="986"/>
      <c r="BE85" s="235"/>
      <c r="BF85" s="235"/>
      <c r="BG85" s="235"/>
      <c r="BH85" s="235"/>
      <c r="BI85" s="235"/>
      <c r="BJ85" s="235"/>
      <c r="BK85" s="235"/>
      <c r="BL85" s="235"/>
      <c r="BM85" s="235"/>
      <c r="BN85" s="235"/>
      <c r="BO85" s="235"/>
      <c r="BP85" s="235"/>
      <c r="BQ85" s="232">
        <v>79</v>
      </c>
      <c r="BR85" s="237"/>
      <c r="BS85" s="958"/>
      <c r="BT85" s="959"/>
      <c r="BU85" s="959"/>
      <c r="BV85" s="959"/>
      <c r="BW85" s="959"/>
      <c r="BX85" s="959"/>
      <c r="BY85" s="959"/>
      <c r="BZ85" s="959"/>
      <c r="CA85" s="959"/>
      <c r="CB85" s="959"/>
      <c r="CC85" s="959"/>
      <c r="CD85" s="959"/>
      <c r="CE85" s="959"/>
      <c r="CF85" s="959"/>
      <c r="CG85" s="968"/>
      <c r="CH85" s="969"/>
      <c r="CI85" s="970"/>
      <c r="CJ85" s="970"/>
      <c r="CK85" s="970"/>
      <c r="CL85" s="971"/>
      <c r="CM85" s="969"/>
      <c r="CN85" s="970"/>
      <c r="CO85" s="970"/>
      <c r="CP85" s="970"/>
      <c r="CQ85" s="971"/>
      <c r="CR85" s="969"/>
      <c r="CS85" s="970"/>
      <c r="CT85" s="970"/>
      <c r="CU85" s="970"/>
      <c r="CV85" s="971"/>
      <c r="CW85" s="969"/>
      <c r="CX85" s="970"/>
      <c r="CY85" s="970"/>
      <c r="CZ85" s="970"/>
      <c r="DA85" s="971"/>
      <c r="DB85" s="969"/>
      <c r="DC85" s="970"/>
      <c r="DD85" s="970"/>
      <c r="DE85" s="970"/>
      <c r="DF85" s="971"/>
      <c r="DG85" s="969"/>
      <c r="DH85" s="970"/>
      <c r="DI85" s="970"/>
      <c r="DJ85" s="970"/>
      <c r="DK85" s="971"/>
      <c r="DL85" s="969"/>
      <c r="DM85" s="970"/>
      <c r="DN85" s="970"/>
      <c r="DO85" s="970"/>
      <c r="DP85" s="971"/>
      <c r="DQ85" s="969"/>
      <c r="DR85" s="970"/>
      <c r="DS85" s="970"/>
      <c r="DT85" s="970"/>
      <c r="DU85" s="971"/>
      <c r="DV85" s="958"/>
      <c r="DW85" s="959"/>
      <c r="DX85" s="959"/>
      <c r="DY85" s="959"/>
      <c r="DZ85" s="960"/>
      <c r="EA85" s="224"/>
    </row>
    <row r="86" spans="1:131" ht="26.25" customHeight="1">
      <c r="A86" s="232">
        <v>19</v>
      </c>
      <c r="B86" s="987"/>
      <c r="C86" s="988"/>
      <c r="D86" s="988"/>
      <c r="E86" s="988"/>
      <c r="F86" s="988"/>
      <c r="G86" s="988"/>
      <c r="H86" s="988"/>
      <c r="I86" s="988"/>
      <c r="J86" s="988"/>
      <c r="K86" s="988"/>
      <c r="L86" s="988"/>
      <c r="M86" s="988"/>
      <c r="N86" s="988"/>
      <c r="O86" s="988"/>
      <c r="P86" s="989"/>
      <c r="Q86" s="990"/>
      <c r="R86" s="984"/>
      <c r="S86" s="984"/>
      <c r="T86" s="984"/>
      <c r="U86" s="984"/>
      <c r="V86" s="984"/>
      <c r="W86" s="984"/>
      <c r="X86" s="984"/>
      <c r="Y86" s="984"/>
      <c r="Z86" s="984"/>
      <c r="AA86" s="984"/>
      <c r="AB86" s="984"/>
      <c r="AC86" s="984"/>
      <c r="AD86" s="984"/>
      <c r="AE86" s="984"/>
      <c r="AF86" s="984"/>
      <c r="AG86" s="984"/>
      <c r="AH86" s="984"/>
      <c r="AI86" s="984"/>
      <c r="AJ86" s="984"/>
      <c r="AK86" s="984"/>
      <c r="AL86" s="984"/>
      <c r="AM86" s="984"/>
      <c r="AN86" s="984"/>
      <c r="AO86" s="984"/>
      <c r="AP86" s="984"/>
      <c r="AQ86" s="984"/>
      <c r="AR86" s="984"/>
      <c r="AS86" s="984"/>
      <c r="AT86" s="984"/>
      <c r="AU86" s="984"/>
      <c r="AV86" s="984"/>
      <c r="AW86" s="984"/>
      <c r="AX86" s="984"/>
      <c r="AY86" s="984"/>
      <c r="AZ86" s="985"/>
      <c r="BA86" s="985"/>
      <c r="BB86" s="985"/>
      <c r="BC86" s="985"/>
      <c r="BD86" s="986"/>
      <c r="BE86" s="235"/>
      <c r="BF86" s="235"/>
      <c r="BG86" s="235"/>
      <c r="BH86" s="235"/>
      <c r="BI86" s="235"/>
      <c r="BJ86" s="235"/>
      <c r="BK86" s="235"/>
      <c r="BL86" s="235"/>
      <c r="BM86" s="235"/>
      <c r="BN86" s="235"/>
      <c r="BO86" s="235"/>
      <c r="BP86" s="235"/>
      <c r="BQ86" s="232">
        <v>80</v>
      </c>
      <c r="BR86" s="237"/>
      <c r="BS86" s="958"/>
      <c r="BT86" s="959"/>
      <c r="BU86" s="959"/>
      <c r="BV86" s="959"/>
      <c r="BW86" s="959"/>
      <c r="BX86" s="959"/>
      <c r="BY86" s="959"/>
      <c r="BZ86" s="959"/>
      <c r="CA86" s="959"/>
      <c r="CB86" s="959"/>
      <c r="CC86" s="959"/>
      <c r="CD86" s="959"/>
      <c r="CE86" s="959"/>
      <c r="CF86" s="959"/>
      <c r="CG86" s="968"/>
      <c r="CH86" s="969"/>
      <c r="CI86" s="970"/>
      <c r="CJ86" s="970"/>
      <c r="CK86" s="970"/>
      <c r="CL86" s="971"/>
      <c r="CM86" s="969"/>
      <c r="CN86" s="970"/>
      <c r="CO86" s="970"/>
      <c r="CP86" s="970"/>
      <c r="CQ86" s="971"/>
      <c r="CR86" s="969"/>
      <c r="CS86" s="970"/>
      <c r="CT86" s="970"/>
      <c r="CU86" s="970"/>
      <c r="CV86" s="971"/>
      <c r="CW86" s="969"/>
      <c r="CX86" s="970"/>
      <c r="CY86" s="970"/>
      <c r="CZ86" s="970"/>
      <c r="DA86" s="971"/>
      <c r="DB86" s="969"/>
      <c r="DC86" s="970"/>
      <c r="DD86" s="970"/>
      <c r="DE86" s="970"/>
      <c r="DF86" s="971"/>
      <c r="DG86" s="969"/>
      <c r="DH86" s="970"/>
      <c r="DI86" s="970"/>
      <c r="DJ86" s="970"/>
      <c r="DK86" s="971"/>
      <c r="DL86" s="969"/>
      <c r="DM86" s="970"/>
      <c r="DN86" s="970"/>
      <c r="DO86" s="970"/>
      <c r="DP86" s="971"/>
      <c r="DQ86" s="969"/>
      <c r="DR86" s="970"/>
      <c r="DS86" s="970"/>
      <c r="DT86" s="970"/>
      <c r="DU86" s="971"/>
      <c r="DV86" s="958"/>
      <c r="DW86" s="959"/>
      <c r="DX86" s="959"/>
      <c r="DY86" s="959"/>
      <c r="DZ86" s="960"/>
      <c r="EA86" s="224"/>
    </row>
    <row r="87" spans="1:131" ht="26.25" customHeight="1">
      <c r="A87" s="238">
        <v>20</v>
      </c>
      <c r="B87" s="977"/>
      <c r="C87" s="978"/>
      <c r="D87" s="978"/>
      <c r="E87" s="978"/>
      <c r="F87" s="978"/>
      <c r="G87" s="978"/>
      <c r="H87" s="978"/>
      <c r="I87" s="978"/>
      <c r="J87" s="978"/>
      <c r="K87" s="978"/>
      <c r="L87" s="978"/>
      <c r="M87" s="978"/>
      <c r="N87" s="978"/>
      <c r="O87" s="978"/>
      <c r="P87" s="979"/>
      <c r="Q87" s="980"/>
      <c r="R87" s="981"/>
      <c r="S87" s="981"/>
      <c r="T87" s="981"/>
      <c r="U87" s="981"/>
      <c r="V87" s="981"/>
      <c r="W87" s="981"/>
      <c r="X87" s="981"/>
      <c r="Y87" s="981"/>
      <c r="Z87" s="981"/>
      <c r="AA87" s="981"/>
      <c r="AB87" s="981"/>
      <c r="AC87" s="981"/>
      <c r="AD87" s="981"/>
      <c r="AE87" s="981"/>
      <c r="AF87" s="981"/>
      <c r="AG87" s="981"/>
      <c r="AH87" s="981"/>
      <c r="AI87" s="981"/>
      <c r="AJ87" s="981"/>
      <c r="AK87" s="981"/>
      <c r="AL87" s="981"/>
      <c r="AM87" s="981"/>
      <c r="AN87" s="981"/>
      <c r="AO87" s="981"/>
      <c r="AP87" s="981"/>
      <c r="AQ87" s="981"/>
      <c r="AR87" s="981"/>
      <c r="AS87" s="981"/>
      <c r="AT87" s="981"/>
      <c r="AU87" s="981"/>
      <c r="AV87" s="981"/>
      <c r="AW87" s="981"/>
      <c r="AX87" s="981"/>
      <c r="AY87" s="981"/>
      <c r="AZ87" s="982"/>
      <c r="BA87" s="982"/>
      <c r="BB87" s="982"/>
      <c r="BC87" s="982"/>
      <c r="BD87" s="983"/>
      <c r="BE87" s="235"/>
      <c r="BF87" s="235"/>
      <c r="BG87" s="235"/>
      <c r="BH87" s="235"/>
      <c r="BI87" s="235"/>
      <c r="BJ87" s="235"/>
      <c r="BK87" s="235"/>
      <c r="BL87" s="235"/>
      <c r="BM87" s="235"/>
      <c r="BN87" s="235"/>
      <c r="BO87" s="235"/>
      <c r="BP87" s="235"/>
      <c r="BQ87" s="232">
        <v>81</v>
      </c>
      <c r="BR87" s="237"/>
      <c r="BS87" s="958"/>
      <c r="BT87" s="959"/>
      <c r="BU87" s="959"/>
      <c r="BV87" s="959"/>
      <c r="BW87" s="959"/>
      <c r="BX87" s="959"/>
      <c r="BY87" s="959"/>
      <c r="BZ87" s="959"/>
      <c r="CA87" s="959"/>
      <c r="CB87" s="959"/>
      <c r="CC87" s="959"/>
      <c r="CD87" s="959"/>
      <c r="CE87" s="959"/>
      <c r="CF87" s="959"/>
      <c r="CG87" s="968"/>
      <c r="CH87" s="969"/>
      <c r="CI87" s="970"/>
      <c r="CJ87" s="970"/>
      <c r="CK87" s="970"/>
      <c r="CL87" s="971"/>
      <c r="CM87" s="969"/>
      <c r="CN87" s="970"/>
      <c r="CO87" s="970"/>
      <c r="CP87" s="970"/>
      <c r="CQ87" s="971"/>
      <c r="CR87" s="969"/>
      <c r="CS87" s="970"/>
      <c r="CT87" s="970"/>
      <c r="CU87" s="970"/>
      <c r="CV87" s="971"/>
      <c r="CW87" s="969"/>
      <c r="CX87" s="970"/>
      <c r="CY87" s="970"/>
      <c r="CZ87" s="970"/>
      <c r="DA87" s="971"/>
      <c r="DB87" s="969"/>
      <c r="DC87" s="970"/>
      <c r="DD87" s="970"/>
      <c r="DE87" s="970"/>
      <c r="DF87" s="971"/>
      <c r="DG87" s="969"/>
      <c r="DH87" s="970"/>
      <c r="DI87" s="970"/>
      <c r="DJ87" s="970"/>
      <c r="DK87" s="971"/>
      <c r="DL87" s="969"/>
      <c r="DM87" s="970"/>
      <c r="DN87" s="970"/>
      <c r="DO87" s="970"/>
      <c r="DP87" s="971"/>
      <c r="DQ87" s="969"/>
      <c r="DR87" s="970"/>
      <c r="DS87" s="970"/>
      <c r="DT87" s="970"/>
      <c r="DU87" s="971"/>
      <c r="DV87" s="958"/>
      <c r="DW87" s="959"/>
      <c r="DX87" s="959"/>
      <c r="DY87" s="959"/>
      <c r="DZ87" s="960"/>
      <c r="EA87" s="224"/>
    </row>
    <row r="88" spans="1:131" ht="26.25" customHeight="1" thickBot="1">
      <c r="A88" s="234" t="s">
        <v>390</v>
      </c>
      <c r="B88" s="950" t="s">
        <v>416</v>
      </c>
      <c r="C88" s="951"/>
      <c r="D88" s="951"/>
      <c r="E88" s="951"/>
      <c r="F88" s="951"/>
      <c r="G88" s="951"/>
      <c r="H88" s="951"/>
      <c r="I88" s="951"/>
      <c r="J88" s="951"/>
      <c r="K88" s="951"/>
      <c r="L88" s="951"/>
      <c r="M88" s="951"/>
      <c r="N88" s="951"/>
      <c r="O88" s="951"/>
      <c r="P88" s="961"/>
      <c r="Q88" s="975"/>
      <c r="R88" s="976"/>
      <c r="S88" s="976"/>
      <c r="T88" s="976"/>
      <c r="U88" s="976"/>
      <c r="V88" s="976"/>
      <c r="W88" s="976"/>
      <c r="X88" s="976"/>
      <c r="Y88" s="976"/>
      <c r="Z88" s="976"/>
      <c r="AA88" s="976"/>
      <c r="AB88" s="976"/>
      <c r="AC88" s="976"/>
      <c r="AD88" s="976"/>
      <c r="AE88" s="976"/>
      <c r="AF88" s="972"/>
      <c r="AG88" s="972"/>
      <c r="AH88" s="972"/>
      <c r="AI88" s="972"/>
      <c r="AJ88" s="972"/>
      <c r="AK88" s="976"/>
      <c r="AL88" s="976"/>
      <c r="AM88" s="976"/>
      <c r="AN88" s="976"/>
      <c r="AO88" s="976"/>
      <c r="AP88" s="972"/>
      <c r="AQ88" s="972"/>
      <c r="AR88" s="972"/>
      <c r="AS88" s="972"/>
      <c r="AT88" s="972"/>
      <c r="AU88" s="972"/>
      <c r="AV88" s="972"/>
      <c r="AW88" s="972"/>
      <c r="AX88" s="972"/>
      <c r="AY88" s="972"/>
      <c r="AZ88" s="973"/>
      <c r="BA88" s="973"/>
      <c r="BB88" s="973"/>
      <c r="BC88" s="973"/>
      <c r="BD88" s="974"/>
      <c r="BE88" s="235"/>
      <c r="BF88" s="235"/>
      <c r="BG88" s="235"/>
      <c r="BH88" s="235"/>
      <c r="BI88" s="235"/>
      <c r="BJ88" s="235"/>
      <c r="BK88" s="235"/>
      <c r="BL88" s="235"/>
      <c r="BM88" s="235"/>
      <c r="BN88" s="235"/>
      <c r="BO88" s="235"/>
      <c r="BP88" s="235"/>
      <c r="BQ88" s="232">
        <v>82</v>
      </c>
      <c r="BR88" s="237"/>
      <c r="BS88" s="958"/>
      <c r="BT88" s="959"/>
      <c r="BU88" s="959"/>
      <c r="BV88" s="959"/>
      <c r="BW88" s="959"/>
      <c r="BX88" s="959"/>
      <c r="BY88" s="959"/>
      <c r="BZ88" s="959"/>
      <c r="CA88" s="959"/>
      <c r="CB88" s="959"/>
      <c r="CC88" s="959"/>
      <c r="CD88" s="959"/>
      <c r="CE88" s="959"/>
      <c r="CF88" s="959"/>
      <c r="CG88" s="968"/>
      <c r="CH88" s="969"/>
      <c r="CI88" s="970"/>
      <c r="CJ88" s="970"/>
      <c r="CK88" s="970"/>
      <c r="CL88" s="971"/>
      <c r="CM88" s="969"/>
      <c r="CN88" s="970"/>
      <c r="CO88" s="970"/>
      <c r="CP88" s="970"/>
      <c r="CQ88" s="971"/>
      <c r="CR88" s="969"/>
      <c r="CS88" s="970"/>
      <c r="CT88" s="970"/>
      <c r="CU88" s="970"/>
      <c r="CV88" s="971"/>
      <c r="CW88" s="969"/>
      <c r="CX88" s="970"/>
      <c r="CY88" s="970"/>
      <c r="CZ88" s="970"/>
      <c r="DA88" s="971"/>
      <c r="DB88" s="969"/>
      <c r="DC88" s="970"/>
      <c r="DD88" s="970"/>
      <c r="DE88" s="970"/>
      <c r="DF88" s="971"/>
      <c r="DG88" s="969"/>
      <c r="DH88" s="970"/>
      <c r="DI88" s="970"/>
      <c r="DJ88" s="970"/>
      <c r="DK88" s="971"/>
      <c r="DL88" s="969"/>
      <c r="DM88" s="970"/>
      <c r="DN88" s="970"/>
      <c r="DO88" s="970"/>
      <c r="DP88" s="971"/>
      <c r="DQ88" s="969"/>
      <c r="DR88" s="970"/>
      <c r="DS88" s="970"/>
      <c r="DT88" s="970"/>
      <c r="DU88" s="971"/>
      <c r="DV88" s="958"/>
      <c r="DW88" s="959"/>
      <c r="DX88" s="959"/>
      <c r="DY88" s="959"/>
      <c r="DZ88" s="960"/>
      <c r="EA88" s="224"/>
    </row>
    <row r="89" spans="1:131" ht="26.25" hidden="1" customHeight="1">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958"/>
      <c r="BT89" s="959"/>
      <c r="BU89" s="959"/>
      <c r="BV89" s="959"/>
      <c r="BW89" s="959"/>
      <c r="BX89" s="959"/>
      <c r="BY89" s="959"/>
      <c r="BZ89" s="959"/>
      <c r="CA89" s="959"/>
      <c r="CB89" s="959"/>
      <c r="CC89" s="959"/>
      <c r="CD89" s="959"/>
      <c r="CE89" s="959"/>
      <c r="CF89" s="959"/>
      <c r="CG89" s="968"/>
      <c r="CH89" s="969"/>
      <c r="CI89" s="970"/>
      <c r="CJ89" s="970"/>
      <c r="CK89" s="970"/>
      <c r="CL89" s="971"/>
      <c r="CM89" s="969"/>
      <c r="CN89" s="970"/>
      <c r="CO89" s="970"/>
      <c r="CP89" s="970"/>
      <c r="CQ89" s="971"/>
      <c r="CR89" s="969"/>
      <c r="CS89" s="970"/>
      <c r="CT89" s="970"/>
      <c r="CU89" s="970"/>
      <c r="CV89" s="971"/>
      <c r="CW89" s="969"/>
      <c r="CX89" s="970"/>
      <c r="CY89" s="970"/>
      <c r="CZ89" s="970"/>
      <c r="DA89" s="971"/>
      <c r="DB89" s="969"/>
      <c r="DC89" s="970"/>
      <c r="DD89" s="970"/>
      <c r="DE89" s="970"/>
      <c r="DF89" s="971"/>
      <c r="DG89" s="969"/>
      <c r="DH89" s="970"/>
      <c r="DI89" s="970"/>
      <c r="DJ89" s="970"/>
      <c r="DK89" s="971"/>
      <c r="DL89" s="969"/>
      <c r="DM89" s="970"/>
      <c r="DN89" s="970"/>
      <c r="DO89" s="970"/>
      <c r="DP89" s="971"/>
      <c r="DQ89" s="969"/>
      <c r="DR89" s="970"/>
      <c r="DS89" s="970"/>
      <c r="DT89" s="970"/>
      <c r="DU89" s="971"/>
      <c r="DV89" s="958"/>
      <c r="DW89" s="959"/>
      <c r="DX89" s="959"/>
      <c r="DY89" s="959"/>
      <c r="DZ89" s="960"/>
      <c r="EA89" s="224"/>
    </row>
    <row r="90" spans="1:131" ht="26.25" hidden="1" customHeight="1">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958"/>
      <c r="BT90" s="959"/>
      <c r="BU90" s="959"/>
      <c r="BV90" s="959"/>
      <c r="BW90" s="959"/>
      <c r="BX90" s="959"/>
      <c r="BY90" s="959"/>
      <c r="BZ90" s="959"/>
      <c r="CA90" s="959"/>
      <c r="CB90" s="959"/>
      <c r="CC90" s="959"/>
      <c r="CD90" s="959"/>
      <c r="CE90" s="959"/>
      <c r="CF90" s="959"/>
      <c r="CG90" s="968"/>
      <c r="CH90" s="969"/>
      <c r="CI90" s="970"/>
      <c r="CJ90" s="970"/>
      <c r="CK90" s="970"/>
      <c r="CL90" s="971"/>
      <c r="CM90" s="969"/>
      <c r="CN90" s="970"/>
      <c r="CO90" s="970"/>
      <c r="CP90" s="970"/>
      <c r="CQ90" s="971"/>
      <c r="CR90" s="969"/>
      <c r="CS90" s="970"/>
      <c r="CT90" s="970"/>
      <c r="CU90" s="970"/>
      <c r="CV90" s="971"/>
      <c r="CW90" s="969"/>
      <c r="CX90" s="970"/>
      <c r="CY90" s="970"/>
      <c r="CZ90" s="970"/>
      <c r="DA90" s="971"/>
      <c r="DB90" s="969"/>
      <c r="DC90" s="970"/>
      <c r="DD90" s="970"/>
      <c r="DE90" s="970"/>
      <c r="DF90" s="971"/>
      <c r="DG90" s="969"/>
      <c r="DH90" s="970"/>
      <c r="DI90" s="970"/>
      <c r="DJ90" s="970"/>
      <c r="DK90" s="971"/>
      <c r="DL90" s="969"/>
      <c r="DM90" s="970"/>
      <c r="DN90" s="970"/>
      <c r="DO90" s="970"/>
      <c r="DP90" s="971"/>
      <c r="DQ90" s="969"/>
      <c r="DR90" s="970"/>
      <c r="DS90" s="970"/>
      <c r="DT90" s="970"/>
      <c r="DU90" s="971"/>
      <c r="DV90" s="958"/>
      <c r="DW90" s="959"/>
      <c r="DX90" s="959"/>
      <c r="DY90" s="959"/>
      <c r="DZ90" s="960"/>
      <c r="EA90" s="224"/>
    </row>
    <row r="91" spans="1:131" ht="26.25" hidden="1" customHeight="1">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958"/>
      <c r="BT91" s="959"/>
      <c r="BU91" s="959"/>
      <c r="BV91" s="959"/>
      <c r="BW91" s="959"/>
      <c r="BX91" s="959"/>
      <c r="BY91" s="959"/>
      <c r="BZ91" s="959"/>
      <c r="CA91" s="959"/>
      <c r="CB91" s="959"/>
      <c r="CC91" s="959"/>
      <c r="CD91" s="959"/>
      <c r="CE91" s="959"/>
      <c r="CF91" s="959"/>
      <c r="CG91" s="968"/>
      <c r="CH91" s="969"/>
      <c r="CI91" s="970"/>
      <c r="CJ91" s="970"/>
      <c r="CK91" s="970"/>
      <c r="CL91" s="971"/>
      <c r="CM91" s="969"/>
      <c r="CN91" s="970"/>
      <c r="CO91" s="970"/>
      <c r="CP91" s="970"/>
      <c r="CQ91" s="971"/>
      <c r="CR91" s="969"/>
      <c r="CS91" s="970"/>
      <c r="CT91" s="970"/>
      <c r="CU91" s="970"/>
      <c r="CV91" s="971"/>
      <c r="CW91" s="969"/>
      <c r="CX91" s="970"/>
      <c r="CY91" s="970"/>
      <c r="CZ91" s="970"/>
      <c r="DA91" s="971"/>
      <c r="DB91" s="969"/>
      <c r="DC91" s="970"/>
      <c r="DD91" s="970"/>
      <c r="DE91" s="970"/>
      <c r="DF91" s="971"/>
      <c r="DG91" s="969"/>
      <c r="DH91" s="970"/>
      <c r="DI91" s="970"/>
      <c r="DJ91" s="970"/>
      <c r="DK91" s="971"/>
      <c r="DL91" s="969"/>
      <c r="DM91" s="970"/>
      <c r="DN91" s="970"/>
      <c r="DO91" s="970"/>
      <c r="DP91" s="971"/>
      <c r="DQ91" s="969"/>
      <c r="DR91" s="970"/>
      <c r="DS91" s="970"/>
      <c r="DT91" s="970"/>
      <c r="DU91" s="971"/>
      <c r="DV91" s="958"/>
      <c r="DW91" s="959"/>
      <c r="DX91" s="959"/>
      <c r="DY91" s="959"/>
      <c r="DZ91" s="960"/>
      <c r="EA91" s="224"/>
    </row>
    <row r="92" spans="1:131" ht="26.25" hidden="1" customHeight="1">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958"/>
      <c r="BT92" s="959"/>
      <c r="BU92" s="959"/>
      <c r="BV92" s="959"/>
      <c r="BW92" s="959"/>
      <c r="BX92" s="959"/>
      <c r="BY92" s="959"/>
      <c r="BZ92" s="959"/>
      <c r="CA92" s="959"/>
      <c r="CB92" s="959"/>
      <c r="CC92" s="959"/>
      <c r="CD92" s="959"/>
      <c r="CE92" s="959"/>
      <c r="CF92" s="959"/>
      <c r="CG92" s="968"/>
      <c r="CH92" s="969"/>
      <c r="CI92" s="970"/>
      <c r="CJ92" s="970"/>
      <c r="CK92" s="970"/>
      <c r="CL92" s="971"/>
      <c r="CM92" s="969"/>
      <c r="CN92" s="970"/>
      <c r="CO92" s="970"/>
      <c r="CP92" s="970"/>
      <c r="CQ92" s="971"/>
      <c r="CR92" s="969"/>
      <c r="CS92" s="970"/>
      <c r="CT92" s="970"/>
      <c r="CU92" s="970"/>
      <c r="CV92" s="971"/>
      <c r="CW92" s="969"/>
      <c r="CX92" s="970"/>
      <c r="CY92" s="970"/>
      <c r="CZ92" s="970"/>
      <c r="DA92" s="971"/>
      <c r="DB92" s="969"/>
      <c r="DC92" s="970"/>
      <c r="DD92" s="970"/>
      <c r="DE92" s="970"/>
      <c r="DF92" s="971"/>
      <c r="DG92" s="969"/>
      <c r="DH92" s="970"/>
      <c r="DI92" s="970"/>
      <c r="DJ92" s="970"/>
      <c r="DK92" s="971"/>
      <c r="DL92" s="969"/>
      <c r="DM92" s="970"/>
      <c r="DN92" s="970"/>
      <c r="DO92" s="970"/>
      <c r="DP92" s="971"/>
      <c r="DQ92" s="969"/>
      <c r="DR92" s="970"/>
      <c r="DS92" s="970"/>
      <c r="DT92" s="970"/>
      <c r="DU92" s="971"/>
      <c r="DV92" s="958"/>
      <c r="DW92" s="959"/>
      <c r="DX92" s="959"/>
      <c r="DY92" s="959"/>
      <c r="DZ92" s="960"/>
      <c r="EA92" s="224"/>
    </row>
    <row r="93" spans="1:131" ht="26.25" hidden="1" customHeight="1">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958"/>
      <c r="BT93" s="959"/>
      <c r="BU93" s="959"/>
      <c r="BV93" s="959"/>
      <c r="BW93" s="959"/>
      <c r="BX93" s="959"/>
      <c r="BY93" s="959"/>
      <c r="BZ93" s="959"/>
      <c r="CA93" s="959"/>
      <c r="CB93" s="959"/>
      <c r="CC93" s="959"/>
      <c r="CD93" s="959"/>
      <c r="CE93" s="959"/>
      <c r="CF93" s="959"/>
      <c r="CG93" s="968"/>
      <c r="CH93" s="969"/>
      <c r="CI93" s="970"/>
      <c r="CJ93" s="970"/>
      <c r="CK93" s="970"/>
      <c r="CL93" s="971"/>
      <c r="CM93" s="969"/>
      <c r="CN93" s="970"/>
      <c r="CO93" s="970"/>
      <c r="CP93" s="970"/>
      <c r="CQ93" s="971"/>
      <c r="CR93" s="969"/>
      <c r="CS93" s="970"/>
      <c r="CT93" s="970"/>
      <c r="CU93" s="970"/>
      <c r="CV93" s="971"/>
      <c r="CW93" s="969"/>
      <c r="CX93" s="970"/>
      <c r="CY93" s="970"/>
      <c r="CZ93" s="970"/>
      <c r="DA93" s="971"/>
      <c r="DB93" s="969"/>
      <c r="DC93" s="970"/>
      <c r="DD93" s="970"/>
      <c r="DE93" s="970"/>
      <c r="DF93" s="971"/>
      <c r="DG93" s="969"/>
      <c r="DH93" s="970"/>
      <c r="DI93" s="970"/>
      <c r="DJ93" s="970"/>
      <c r="DK93" s="971"/>
      <c r="DL93" s="969"/>
      <c r="DM93" s="970"/>
      <c r="DN93" s="970"/>
      <c r="DO93" s="970"/>
      <c r="DP93" s="971"/>
      <c r="DQ93" s="969"/>
      <c r="DR93" s="970"/>
      <c r="DS93" s="970"/>
      <c r="DT93" s="970"/>
      <c r="DU93" s="971"/>
      <c r="DV93" s="958"/>
      <c r="DW93" s="959"/>
      <c r="DX93" s="959"/>
      <c r="DY93" s="959"/>
      <c r="DZ93" s="960"/>
      <c r="EA93" s="224"/>
    </row>
    <row r="94" spans="1:131" ht="26.25" hidden="1" customHeight="1">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958"/>
      <c r="BT94" s="959"/>
      <c r="BU94" s="959"/>
      <c r="BV94" s="959"/>
      <c r="BW94" s="959"/>
      <c r="BX94" s="959"/>
      <c r="BY94" s="959"/>
      <c r="BZ94" s="959"/>
      <c r="CA94" s="959"/>
      <c r="CB94" s="959"/>
      <c r="CC94" s="959"/>
      <c r="CD94" s="959"/>
      <c r="CE94" s="959"/>
      <c r="CF94" s="959"/>
      <c r="CG94" s="968"/>
      <c r="CH94" s="969"/>
      <c r="CI94" s="970"/>
      <c r="CJ94" s="970"/>
      <c r="CK94" s="970"/>
      <c r="CL94" s="971"/>
      <c r="CM94" s="969"/>
      <c r="CN94" s="970"/>
      <c r="CO94" s="970"/>
      <c r="CP94" s="970"/>
      <c r="CQ94" s="971"/>
      <c r="CR94" s="969"/>
      <c r="CS94" s="970"/>
      <c r="CT94" s="970"/>
      <c r="CU94" s="970"/>
      <c r="CV94" s="971"/>
      <c r="CW94" s="969"/>
      <c r="CX94" s="970"/>
      <c r="CY94" s="970"/>
      <c r="CZ94" s="970"/>
      <c r="DA94" s="971"/>
      <c r="DB94" s="969"/>
      <c r="DC94" s="970"/>
      <c r="DD94" s="970"/>
      <c r="DE94" s="970"/>
      <c r="DF94" s="971"/>
      <c r="DG94" s="969"/>
      <c r="DH94" s="970"/>
      <c r="DI94" s="970"/>
      <c r="DJ94" s="970"/>
      <c r="DK94" s="971"/>
      <c r="DL94" s="969"/>
      <c r="DM94" s="970"/>
      <c r="DN94" s="970"/>
      <c r="DO94" s="970"/>
      <c r="DP94" s="971"/>
      <c r="DQ94" s="969"/>
      <c r="DR94" s="970"/>
      <c r="DS94" s="970"/>
      <c r="DT94" s="970"/>
      <c r="DU94" s="971"/>
      <c r="DV94" s="958"/>
      <c r="DW94" s="959"/>
      <c r="DX94" s="959"/>
      <c r="DY94" s="959"/>
      <c r="DZ94" s="960"/>
      <c r="EA94" s="224"/>
    </row>
    <row r="95" spans="1:131" ht="26.25" hidden="1" customHeight="1">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958"/>
      <c r="BT95" s="959"/>
      <c r="BU95" s="959"/>
      <c r="BV95" s="959"/>
      <c r="BW95" s="959"/>
      <c r="BX95" s="959"/>
      <c r="BY95" s="959"/>
      <c r="BZ95" s="959"/>
      <c r="CA95" s="959"/>
      <c r="CB95" s="959"/>
      <c r="CC95" s="959"/>
      <c r="CD95" s="959"/>
      <c r="CE95" s="959"/>
      <c r="CF95" s="959"/>
      <c r="CG95" s="968"/>
      <c r="CH95" s="969"/>
      <c r="CI95" s="970"/>
      <c r="CJ95" s="970"/>
      <c r="CK95" s="970"/>
      <c r="CL95" s="971"/>
      <c r="CM95" s="969"/>
      <c r="CN95" s="970"/>
      <c r="CO95" s="970"/>
      <c r="CP95" s="970"/>
      <c r="CQ95" s="971"/>
      <c r="CR95" s="969"/>
      <c r="CS95" s="970"/>
      <c r="CT95" s="970"/>
      <c r="CU95" s="970"/>
      <c r="CV95" s="971"/>
      <c r="CW95" s="969"/>
      <c r="CX95" s="970"/>
      <c r="CY95" s="970"/>
      <c r="CZ95" s="970"/>
      <c r="DA95" s="971"/>
      <c r="DB95" s="969"/>
      <c r="DC95" s="970"/>
      <c r="DD95" s="970"/>
      <c r="DE95" s="970"/>
      <c r="DF95" s="971"/>
      <c r="DG95" s="969"/>
      <c r="DH95" s="970"/>
      <c r="DI95" s="970"/>
      <c r="DJ95" s="970"/>
      <c r="DK95" s="971"/>
      <c r="DL95" s="969"/>
      <c r="DM95" s="970"/>
      <c r="DN95" s="970"/>
      <c r="DO95" s="970"/>
      <c r="DP95" s="971"/>
      <c r="DQ95" s="969"/>
      <c r="DR95" s="970"/>
      <c r="DS95" s="970"/>
      <c r="DT95" s="970"/>
      <c r="DU95" s="971"/>
      <c r="DV95" s="958"/>
      <c r="DW95" s="959"/>
      <c r="DX95" s="959"/>
      <c r="DY95" s="959"/>
      <c r="DZ95" s="960"/>
      <c r="EA95" s="224"/>
    </row>
    <row r="96" spans="1:131" ht="26.25" hidden="1" customHeight="1">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958"/>
      <c r="BT96" s="959"/>
      <c r="BU96" s="959"/>
      <c r="BV96" s="959"/>
      <c r="BW96" s="959"/>
      <c r="BX96" s="959"/>
      <c r="BY96" s="959"/>
      <c r="BZ96" s="959"/>
      <c r="CA96" s="959"/>
      <c r="CB96" s="959"/>
      <c r="CC96" s="959"/>
      <c r="CD96" s="959"/>
      <c r="CE96" s="959"/>
      <c r="CF96" s="959"/>
      <c r="CG96" s="968"/>
      <c r="CH96" s="969"/>
      <c r="CI96" s="970"/>
      <c r="CJ96" s="970"/>
      <c r="CK96" s="970"/>
      <c r="CL96" s="971"/>
      <c r="CM96" s="969"/>
      <c r="CN96" s="970"/>
      <c r="CO96" s="970"/>
      <c r="CP96" s="970"/>
      <c r="CQ96" s="971"/>
      <c r="CR96" s="969"/>
      <c r="CS96" s="970"/>
      <c r="CT96" s="970"/>
      <c r="CU96" s="970"/>
      <c r="CV96" s="971"/>
      <c r="CW96" s="969"/>
      <c r="CX96" s="970"/>
      <c r="CY96" s="970"/>
      <c r="CZ96" s="970"/>
      <c r="DA96" s="971"/>
      <c r="DB96" s="969"/>
      <c r="DC96" s="970"/>
      <c r="DD96" s="970"/>
      <c r="DE96" s="970"/>
      <c r="DF96" s="971"/>
      <c r="DG96" s="969"/>
      <c r="DH96" s="970"/>
      <c r="DI96" s="970"/>
      <c r="DJ96" s="970"/>
      <c r="DK96" s="971"/>
      <c r="DL96" s="969"/>
      <c r="DM96" s="970"/>
      <c r="DN96" s="970"/>
      <c r="DO96" s="970"/>
      <c r="DP96" s="971"/>
      <c r="DQ96" s="969"/>
      <c r="DR96" s="970"/>
      <c r="DS96" s="970"/>
      <c r="DT96" s="970"/>
      <c r="DU96" s="971"/>
      <c r="DV96" s="958"/>
      <c r="DW96" s="959"/>
      <c r="DX96" s="959"/>
      <c r="DY96" s="959"/>
      <c r="DZ96" s="960"/>
      <c r="EA96" s="224"/>
    </row>
    <row r="97" spans="1:131" ht="26.25" hidden="1" customHeight="1">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958"/>
      <c r="BT97" s="959"/>
      <c r="BU97" s="959"/>
      <c r="BV97" s="959"/>
      <c r="BW97" s="959"/>
      <c r="BX97" s="959"/>
      <c r="BY97" s="959"/>
      <c r="BZ97" s="959"/>
      <c r="CA97" s="959"/>
      <c r="CB97" s="959"/>
      <c r="CC97" s="959"/>
      <c r="CD97" s="959"/>
      <c r="CE97" s="959"/>
      <c r="CF97" s="959"/>
      <c r="CG97" s="968"/>
      <c r="CH97" s="969"/>
      <c r="CI97" s="970"/>
      <c r="CJ97" s="970"/>
      <c r="CK97" s="970"/>
      <c r="CL97" s="971"/>
      <c r="CM97" s="969"/>
      <c r="CN97" s="970"/>
      <c r="CO97" s="970"/>
      <c r="CP97" s="970"/>
      <c r="CQ97" s="971"/>
      <c r="CR97" s="969"/>
      <c r="CS97" s="970"/>
      <c r="CT97" s="970"/>
      <c r="CU97" s="970"/>
      <c r="CV97" s="971"/>
      <c r="CW97" s="969"/>
      <c r="CX97" s="970"/>
      <c r="CY97" s="970"/>
      <c r="CZ97" s="970"/>
      <c r="DA97" s="971"/>
      <c r="DB97" s="969"/>
      <c r="DC97" s="970"/>
      <c r="DD97" s="970"/>
      <c r="DE97" s="970"/>
      <c r="DF97" s="971"/>
      <c r="DG97" s="969"/>
      <c r="DH97" s="970"/>
      <c r="DI97" s="970"/>
      <c r="DJ97" s="970"/>
      <c r="DK97" s="971"/>
      <c r="DL97" s="969"/>
      <c r="DM97" s="970"/>
      <c r="DN97" s="970"/>
      <c r="DO97" s="970"/>
      <c r="DP97" s="971"/>
      <c r="DQ97" s="969"/>
      <c r="DR97" s="970"/>
      <c r="DS97" s="970"/>
      <c r="DT97" s="970"/>
      <c r="DU97" s="971"/>
      <c r="DV97" s="958"/>
      <c r="DW97" s="959"/>
      <c r="DX97" s="959"/>
      <c r="DY97" s="959"/>
      <c r="DZ97" s="960"/>
      <c r="EA97" s="224"/>
    </row>
    <row r="98" spans="1:131" ht="26.25" hidden="1" customHeight="1">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958"/>
      <c r="BT98" s="959"/>
      <c r="BU98" s="959"/>
      <c r="BV98" s="959"/>
      <c r="BW98" s="959"/>
      <c r="BX98" s="959"/>
      <c r="BY98" s="959"/>
      <c r="BZ98" s="959"/>
      <c r="CA98" s="959"/>
      <c r="CB98" s="959"/>
      <c r="CC98" s="959"/>
      <c r="CD98" s="959"/>
      <c r="CE98" s="959"/>
      <c r="CF98" s="959"/>
      <c r="CG98" s="968"/>
      <c r="CH98" s="969"/>
      <c r="CI98" s="970"/>
      <c r="CJ98" s="970"/>
      <c r="CK98" s="970"/>
      <c r="CL98" s="971"/>
      <c r="CM98" s="969"/>
      <c r="CN98" s="970"/>
      <c r="CO98" s="970"/>
      <c r="CP98" s="970"/>
      <c r="CQ98" s="971"/>
      <c r="CR98" s="969"/>
      <c r="CS98" s="970"/>
      <c r="CT98" s="970"/>
      <c r="CU98" s="970"/>
      <c r="CV98" s="971"/>
      <c r="CW98" s="969"/>
      <c r="CX98" s="970"/>
      <c r="CY98" s="970"/>
      <c r="CZ98" s="970"/>
      <c r="DA98" s="971"/>
      <c r="DB98" s="969"/>
      <c r="DC98" s="970"/>
      <c r="DD98" s="970"/>
      <c r="DE98" s="970"/>
      <c r="DF98" s="971"/>
      <c r="DG98" s="969"/>
      <c r="DH98" s="970"/>
      <c r="DI98" s="970"/>
      <c r="DJ98" s="970"/>
      <c r="DK98" s="971"/>
      <c r="DL98" s="969"/>
      <c r="DM98" s="970"/>
      <c r="DN98" s="970"/>
      <c r="DO98" s="970"/>
      <c r="DP98" s="971"/>
      <c r="DQ98" s="969"/>
      <c r="DR98" s="970"/>
      <c r="DS98" s="970"/>
      <c r="DT98" s="970"/>
      <c r="DU98" s="971"/>
      <c r="DV98" s="958"/>
      <c r="DW98" s="959"/>
      <c r="DX98" s="959"/>
      <c r="DY98" s="959"/>
      <c r="DZ98" s="960"/>
      <c r="EA98" s="224"/>
    </row>
    <row r="99" spans="1:131" ht="26.25" hidden="1" customHeight="1">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958"/>
      <c r="BT99" s="959"/>
      <c r="BU99" s="959"/>
      <c r="BV99" s="959"/>
      <c r="BW99" s="959"/>
      <c r="BX99" s="959"/>
      <c r="BY99" s="959"/>
      <c r="BZ99" s="959"/>
      <c r="CA99" s="959"/>
      <c r="CB99" s="959"/>
      <c r="CC99" s="959"/>
      <c r="CD99" s="959"/>
      <c r="CE99" s="959"/>
      <c r="CF99" s="959"/>
      <c r="CG99" s="968"/>
      <c r="CH99" s="969"/>
      <c r="CI99" s="970"/>
      <c r="CJ99" s="970"/>
      <c r="CK99" s="970"/>
      <c r="CL99" s="971"/>
      <c r="CM99" s="969"/>
      <c r="CN99" s="970"/>
      <c r="CO99" s="970"/>
      <c r="CP99" s="970"/>
      <c r="CQ99" s="971"/>
      <c r="CR99" s="969"/>
      <c r="CS99" s="970"/>
      <c r="CT99" s="970"/>
      <c r="CU99" s="970"/>
      <c r="CV99" s="971"/>
      <c r="CW99" s="969"/>
      <c r="CX99" s="970"/>
      <c r="CY99" s="970"/>
      <c r="CZ99" s="970"/>
      <c r="DA99" s="971"/>
      <c r="DB99" s="969"/>
      <c r="DC99" s="970"/>
      <c r="DD99" s="970"/>
      <c r="DE99" s="970"/>
      <c r="DF99" s="971"/>
      <c r="DG99" s="969"/>
      <c r="DH99" s="970"/>
      <c r="DI99" s="970"/>
      <c r="DJ99" s="970"/>
      <c r="DK99" s="971"/>
      <c r="DL99" s="969"/>
      <c r="DM99" s="970"/>
      <c r="DN99" s="970"/>
      <c r="DO99" s="970"/>
      <c r="DP99" s="971"/>
      <c r="DQ99" s="969"/>
      <c r="DR99" s="970"/>
      <c r="DS99" s="970"/>
      <c r="DT99" s="970"/>
      <c r="DU99" s="971"/>
      <c r="DV99" s="958"/>
      <c r="DW99" s="959"/>
      <c r="DX99" s="959"/>
      <c r="DY99" s="959"/>
      <c r="DZ99" s="960"/>
      <c r="EA99" s="224"/>
    </row>
    <row r="100" spans="1:131" ht="26.25" hidden="1" customHeight="1">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958"/>
      <c r="BT100" s="959"/>
      <c r="BU100" s="959"/>
      <c r="BV100" s="959"/>
      <c r="BW100" s="959"/>
      <c r="BX100" s="959"/>
      <c r="BY100" s="959"/>
      <c r="BZ100" s="959"/>
      <c r="CA100" s="959"/>
      <c r="CB100" s="959"/>
      <c r="CC100" s="959"/>
      <c r="CD100" s="959"/>
      <c r="CE100" s="959"/>
      <c r="CF100" s="959"/>
      <c r="CG100" s="968"/>
      <c r="CH100" s="969"/>
      <c r="CI100" s="970"/>
      <c r="CJ100" s="970"/>
      <c r="CK100" s="970"/>
      <c r="CL100" s="971"/>
      <c r="CM100" s="969"/>
      <c r="CN100" s="970"/>
      <c r="CO100" s="970"/>
      <c r="CP100" s="970"/>
      <c r="CQ100" s="971"/>
      <c r="CR100" s="969"/>
      <c r="CS100" s="970"/>
      <c r="CT100" s="970"/>
      <c r="CU100" s="970"/>
      <c r="CV100" s="971"/>
      <c r="CW100" s="969"/>
      <c r="CX100" s="970"/>
      <c r="CY100" s="970"/>
      <c r="CZ100" s="970"/>
      <c r="DA100" s="971"/>
      <c r="DB100" s="969"/>
      <c r="DC100" s="970"/>
      <c r="DD100" s="970"/>
      <c r="DE100" s="970"/>
      <c r="DF100" s="971"/>
      <c r="DG100" s="969"/>
      <c r="DH100" s="970"/>
      <c r="DI100" s="970"/>
      <c r="DJ100" s="970"/>
      <c r="DK100" s="971"/>
      <c r="DL100" s="969"/>
      <c r="DM100" s="970"/>
      <c r="DN100" s="970"/>
      <c r="DO100" s="970"/>
      <c r="DP100" s="971"/>
      <c r="DQ100" s="969"/>
      <c r="DR100" s="970"/>
      <c r="DS100" s="970"/>
      <c r="DT100" s="970"/>
      <c r="DU100" s="971"/>
      <c r="DV100" s="958"/>
      <c r="DW100" s="959"/>
      <c r="DX100" s="959"/>
      <c r="DY100" s="959"/>
      <c r="DZ100" s="960"/>
      <c r="EA100" s="224"/>
    </row>
    <row r="101" spans="1:131" ht="26.25" hidden="1" customHeight="1">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958"/>
      <c r="BT101" s="959"/>
      <c r="BU101" s="959"/>
      <c r="BV101" s="959"/>
      <c r="BW101" s="959"/>
      <c r="BX101" s="959"/>
      <c r="BY101" s="959"/>
      <c r="BZ101" s="959"/>
      <c r="CA101" s="959"/>
      <c r="CB101" s="959"/>
      <c r="CC101" s="959"/>
      <c r="CD101" s="959"/>
      <c r="CE101" s="959"/>
      <c r="CF101" s="959"/>
      <c r="CG101" s="968"/>
      <c r="CH101" s="969"/>
      <c r="CI101" s="970"/>
      <c r="CJ101" s="970"/>
      <c r="CK101" s="970"/>
      <c r="CL101" s="971"/>
      <c r="CM101" s="969"/>
      <c r="CN101" s="970"/>
      <c r="CO101" s="970"/>
      <c r="CP101" s="970"/>
      <c r="CQ101" s="971"/>
      <c r="CR101" s="969"/>
      <c r="CS101" s="970"/>
      <c r="CT101" s="970"/>
      <c r="CU101" s="970"/>
      <c r="CV101" s="971"/>
      <c r="CW101" s="969"/>
      <c r="CX101" s="970"/>
      <c r="CY101" s="970"/>
      <c r="CZ101" s="970"/>
      <c r="DA101" s="971"/>
      <c r="DB101" s="969"/>
      <c r="DC101" s="970"/>
      <c r="DD101" s="970"/>
      <c r="DE101" s="970"/>
      <c r="DF101" s="971"/>
      <c r="DG101" s="969"/>
      <c r="DH101" s="970"/>
      <c r="DI101" s="970"/>
      <c r="DJ101" s="970"/>
      <c r="DK101" s="971"/>
      <c r="DL101" s="969"/>
      <c r="DM101" s="970"/>
      <c r="DN101" s="970"/>
      <c r="DO101" s="970"/>
      <c r="DP101" s="971"/>
      <c r="DQ101" s="969"/>
      <c r="DR101" s="970"/>
      <c r="DS101" s="970"/>
      <c r="DT101" s="970"/>
      <c r="DU101" s="971"/>
      <c r="DV101" s="958"/>
      <c r="DW101" s="959"/>
      <c r="DX101" s="959"/>
      <c r="DY101" s="959"/>
      <c r="DZ101" s="960"/>
      <c r="EA101" s="224"/>
    </row>
    <row r="102" spans="1:131" ht="26.25" customHeight="1" thickBot="1">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390</v>
      </c>
      <c r="BR102" s="950" t="s">
        <v>417</v>
      </c>
      <c r="BS102" s="951"/>
      <c r="BT102" s="951"/>
      <c r="BU102" s="951"/>
      <c r="BV102" s="951"/>
      <c r="BW102" s="951"/>
      <c r="BX102" s="951"/>
      <c r="BY102" s="951"/>
      <c r="BZ102" s="951"/>
      <c r="CA102" s="951"/>
      <c r="CB102" s="951"/>
      <c r="CC102" s="951"/>
      <c r="CD102" s="951"/>
      <c r="CE102" s="951"/>
      <c r="CF102" s="951"/>
      <c r="CG102" s="961"/>
      <c r="CH102" s="962"/>
      <c r="CI102" s="963"/>
      <c r="CJ102" s="963"/>
      <c r="CK102" s="963"/>
      <c r="CL102" s="964"/>
      <c r="CM102" s="962"/>
      <c r="CN102" s="963"/>
      <c r="CO102" s="963"/>
      <c r="CP102" s="963"/>
      <c r="CQ102" s="964"/>
      <c r="CR102" s="965"/>
      <c r="CS102" s="966"/>
      <c r="CT102" s="966"/>
      <c r="CU102" s="966"/>
      <c r="CV102" s="967"/>
      <c r="CW102" s="965"/>
      <c r="CX102" s="966"/>
      <c r="CY102" s="966"/>
      <c r="CZ102" s="966"/>
      <c r="DA102" s="967"/>
      <c r="DB102" s="965"/>
      <c r="DC102" s="966"/>
      <c r="DD102" s="966"/>
      <c r="DE102" s="966"/>
      <c r="DF102" s="967"/>
      <c r="DG102" s="965"/>
      <c r="DH102" s="966"/>
      <c r="DI102" s="966"/>
      <c r="DJ102" s="966"/>
      <c r="DK102" s="967"/>
      <c r="DL102" s="965"/>
      <c r="DM102" s="966"/>
      <c r="DN102" s="966"/>
      <c r="DO102" s="966"/>
      <c r="DP102" s="967"/>
      <c r="DQ102" s="965"/>
      <c r="DR102" s="966"/>
      <c r="DS102" s="966"/>
      <c r="DT102" s="966"/>
      <c r="DU102" s="967"/>
      <c r="DV102" s="950"/>
      <c r="DW102" s="951"/>
      <c r="DX102" s="951"/>
      <c r="DY102" s="951"/>
      <c r="DZ102" s="952"/>
      <c r="EA102" s="224"/>
    </row>
    <row r="103" spans="1:131" ht="26.25" customHeight="1">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53" t="s">
        <v>418</v>
      </c>
      <c r="BR103" s="953"/>
      <c r="BS103" s="953"/>
      <c r="BT103" s="953"/>
      <c r="BU103" s="953"/>
      <c r="BV103" s="953"/>
      <c r="BW103" s="953"/>
      <c r="BX103" s="953"/>
      <c r="BY103" s="953"/>
      <c r="BZ103" s="953"/>
      <c r="CA103" s="953"/>
      <c r="CB103" s="953"/>
      <c r="CC103" s="953"/>
      <c r="CD103" s="953"/>
      <c r="CE103" s="953"/>
      <c r="CF103" s="953"/>
      <c r="CG103" s="953"/>
      <c r="CH103" s="953"/>
      <c r="CI103" s="953"/>
      <c r="CJ103" s="953"/>
      <c r="CK103" s="953"/>
      <c r="CL103" s="953"/>
      <c r="CM103" s="953"/>
      <c r="CN103" s="953"/>
      <c r="CO103" s="953"/>
      <c r="CP103" s="953"/>
      <c r="CQ103" s="953"/>
      <c r="CR103" s="953"/>
      <c r="CS103" s="953"/>
      <c r="CT103" s="953"/>
      <c r="CU103" s="953"/>
      <c r="CV103" s="953"/>
      <c r="CW103" s="953"/>
      <c r="CX103" s="953"/>
      <c r="CY103" s="953"/>
      <c r="CZ103" s="953"/>
      <c r="DA103" s="953"/>
      <c r="DB103" s="953"/>
      <c r="DC103" s="953"/>
      <c r="DD103" s="953"/>
      <c r="DE103" s="953"/>
      <c r="DF103" s="953"/>
      <c r="DG103" s="953"/>
      <c r="DH103" s="953"/>
      <c r="DI103" s="953"/>
      <c r="DJ103" s="953"/>
      <c r="DK103" s="953"/>
      <c r="DL103" s="953"/>
      <c r="DM103" s="953"/>
      <c r="DN103" s="953"/>
      <c r="DO103" s="953"/>
      <c r="DP103" s="953"/>
      <c r="DQ103" s="953"/>
      <c r="DR103" s="953"/>
      <c r="DS103" s="953"/>
      <c r="DT103" s="953"/>
      <c r="DU103" s="953"/>
      <c r="DV103" s="953"/>
      <c r="DW103" s="953"/>
      <c r="DX103" s="953"/>
      <c r="DY103" s="953"/>
      <c r="DZ103" s="953"/>
      <c r="EA103" s="224"/>
    </row>
    <row r="104" spans="1:131" ht="26.25" customHeight="1">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54" t="s">
        <v>419</v>
      </c>
      <c r="BR104" s="954"/>
      <c r="BS104" s="954"/>
      <c r="BT104" s="954"/>
      <c r="BU104" s="954"/>
      <c r="BV104" s="954"/>
      <c r="BW104" s="954"/>
      <c r="BX104" s="954"/>
      <c r="BY104" s="954"/>
      <c r="BZ104" s="954"/>
      <c r="CA104" s="954"/>
      <c r="CB104" s="954"/>
      <c r="CC104" s="954"/>
      <c r="CD104" s="954"/>
      <c r="CE104" s="954"/>
      <c r="CF104" s="954"/>
      <c r="CG104" s="954"/>
      <c r="CH104" s="954"/>
      <c r="CI104" s="954"/>
      <c r="CJ104" s="954"/>
      <c r="CK104" s="954"/>
      <c r="CL104" s="954"/>
      <c r="CM104" s="954"/>
      <c r="CN104" s="954"/>
      <c r="CO104" s="954"/>
      <c r="CP104" s="954"/>
      <c r="CQ104" s="954"/>
      <c r="CR104" s="954"/>
      <c r="CS104" s="954"/>
      <c r="CT104" s="954"/>
      <c r="CU104" s="954"/>
      <c r="CV104" s="954"/>
      <c r="CW104" s="954"/>
      <c r="CX104" s="954"/>
      <c r="CY104" s="954"/>
      <c r="CZ104" s="954"/>
      <c r="DA104" s="954"/>
      <c r="DB104" s="954"/>
      <c r="DC104" s="954"/>
      <c r="DD104" s="954"/>
      <c r="DE104" s="954"/>
      <c r="DF104" s="954"/>
      <c r="DG104" s="954"/>
      <c r="DH104" s="954"/>
      <c r="DI104" s="954"/>
      <c r="DJ104" s="954"/>
      <c r="DK104" s="954"/>
      <c r="DL104" s="954"/>
      <c r="DM104" s="954"/>
      <c r="DN104" s="954"/>
      <c r="DO104" s="954"/>
      <c r="DP104" s="954"/>
      <c r="DQ104" s="954"/>
      <c r="DR104" s="954"/>
      <c r="DS104" s="954"/>
      <c r="DT104" s="954"/>
      <c r="DU104" s="954"/>
      <c r="DV104" s="954"/>
      <c r="DW104" s="954"/>
      <c r="DX104" s="954"/>
      <c r="DY104" s="954"/>
      <c r="DZ104" s="954"/>
      <c r="EA104" s="224"/>
    </row>
    <row r="105" spans="1:131" ht="11.25" customHeight="1">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c r="A107" s="243" t="s">
        <v>420</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421</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c r="A108" s="955" t="s">
        <v>422</v>
      </c>
      <c r="B108" s="956"/>
      <c r="C108" s="956"/>
      <c r="D108" s="956"/>
      <c r="E108" s="956"/>
      <c r="F108" s="956"/>
      <c r="G108" s="956"/>
      <c r="H108" s="956"/>
      <c r="I108" s="956"/>
      <c r="J108" s="956"/>
      <c r="K108" s="956"/>
      <c r="L108" s="956"/>
      <c r="M108" s="956"/>
      <c r="N108" s="956"/>
      <c r="O108" s="956"/>
      <c r="P108" s="956"/>
      <c r="Q108" s="956"/>
      <c r="R108" s="956"/>
      <c r="S108" s="956"/>
      <c r="T108" s="956"/>
      <c r="U108" s="956"/>
      <c r="V108" s="956"/>
      <c r="W108" s="956"/>
      <c r="X108" s="956"/>
      <c r="Y108" s="956"/>
      <c r="Z108" s="956"/>
      <c r="AA108" s="956"/>
      <c r="AB108" s="956"/>
      <c r="AC108" s="956"/>
      <c r="AD108" s="956"/>
      <c r="AE108" s="956"/>
      <c r="AF108" s="956"/>
      <c r="AG108" s="956"/>
      <c r="AH108" s="956"/>
      <c r="AI108" s="956"/>
      <c r="AJ108" s="956"/>
      <c r="AK108" s="956"/>
      <c r="AL108" s="956"/>
      <c r="AM108" s="956"/>
      <c r="AN108" s="956"/>
      <c r="AO108" s="956"/>
      <c r="AP108" s="956"/>
      <c r="AQ108" s="956"/>
      <c r="AR108" s="956"/>
      <c r="AS108" s="956"/>
      <c r="AT108" s="957"/>
      <c r="AU108" s="955" t="s">
        <v>423</v>
      </c>
      <c r="AV108" s="956"/>
      <c r="AW108" s="956"/>
      <c r="AX108" s="956"/>
      <c r="AY108" s="956"/>
      <c r="AZ108" s="956"/>
      <c r="BA108" s="956"/>
      <c r="BB108" s="956"/>
      <c r="BC108" s="956"/>
      <c r="BD108" s="956"/>
      <c r="BE108" s="956"/>
      <c r="BF108" s="956"/>
      <c r="BG108" s="956"/>
      <c r="BH108" s="956"/>
      <c r="BI108" s="956"/>
      <c r="BJ108" s="956"/>
      <c r="BK108" s="956"/>
      <c r="BL108" s="956"/>
      <c r="BM108" s="956"/>
      <c r="BN108" s="956"/>
      <c r="BO108" s="956"/>
      <c r="BP108" s="956"/>
      <c r="BQ108" s="956"/>
      <c r="BR108" s="956"/>
      <c r="BS108" s="956"/>
      <c r="BT108" s="956"/>
      <c r="BU108" s="956"/>
      <c r="BV108" s="956"/>
      <c r="BW108" s="956"/>
      <c r="BX108" s="956"/>
      <c r="BY108" s="956"/>
      <c r="BZ108" s="956"/>
      <c r="CA108" s="956"/>
      <c r="CB108" s="956"/>
      <c r="CC108" s="956"/>
      <c r="CD108" s="956"/>
      <c r="CE108" s="956"/>
      <c r="CF108" s="956"/>
      <c r="CG108" s="956"/>
      <c r="CH108" s="956"/>
      <c r="CI108" s="956"/>
      <c r="CJ108" s="956"/>
      <c r="CK108" s="956"/>
      <c r="CL108" s="956"/>
      <c r="CM108" s="956"/>
      <c r="CN108" s="956"/>
      <c r="CO108" s="956"/>
      <c r="CP108" s="956"/>
      <c r="CQ108" s="956"/>
      <c r="CR108" s="956"/>
      <c r="CS108" s="956"/>
      <c r="CT108" s="956"/>
      <c r="CU108" s="956"/>
      <c r="CV108" s="956"/>
      <c r="CW108" s="956"/>
      <c r="CX108" s="956"/>
      <c r="CY108" s="956"/>
      <c r="CZ108" s="956"/>
      <c r="DA108" s="956"/>
      <c r="DB108" s="956"/>
      <c r="DC108" s="956"/>
      <c r="DD108" s="956"/>
      <c r="DE108" s="956"/>
      <c r="DF108" s="956"/>
      <c r="DG108" s="956"/>
      <c r="DH108" s="956"/>
      <c r="DI108" s="956"/>
      <c r="DJ108" s="956"/>
      <c r="DK108" s="956"/>
      <c r="DL108" s="956"/>
      <c r="DM108" s="956"/>
      <c r="DN108" s="956"/>
      <c r="DO108" s="956"/>
      <c r="DP108" s="956"/>
      <c r="DQ108" s="956"/>
      <c r="DR108" s="956"/>
      <c r="DS108" s="956"/>
      <c r="DT108" s="956"/>
      <c r="DU108" s="956"/>
      <c r="DV108" s="956"/>
      <c r="DW108" s="956"/>
      <c r="DX108" s="956"/>
      <c r="DY108" s="956"/>
      <c r="DZ108" s="957"/>
    </row>
    <row r="109" spans="1:131" s="224" customFormat="1" ht="26.25" customHeight="1">
      <c r="A109" s="908" t="s">
        <v>424</v>
      </c>
      <c r="B109" s="909"/>
      <c r="C109" s="909"/>
      <c r="D109" s="909"/>
      <c r="E109" s="909"/>
      <c r="F109" s="909"/>
      <c r="G109" s="909"/>
      <c r="H109" s="909"/>
      <c r="I109" s="909"/>
      <c r="J109" s="909"/>
      <c r="K109" s="909"/>
      <c r="L109" s="909"/>
      <c r="M109" s="909"/>
      <c r="N109" s="909"/>
      <c r="O109" s="909"/>
      <c r="P109" s="909"/>
      <c r="Q109" s="909"/>
      <c r="R109" s="909"/>
      <c r="S109" s="909"/>
      <c r="T109" s="909"/>
      <c r="U109" s="909"/>
      <c r="V109" s="909"/>
      <c r="W109" s="909"/>
      <c r="X109" s="909"/>
      <c r="Y109" s="909"/>
      <c r="Z109" s="910"/>
      <c r="AA109" s="911" t="s">
        <v>425</v>
      </c>
      <c r="AB109" s="909"/>
      <c r="AC109" s="909"/>
      <c r="AD109" s="909"/>
      <c r="AE109" s="910"/>
      <c r="AF109" s="911" t="s">
        <v>426</v>
      </c>
      <c r="AG109" s="909"/>
      <c r="AH109" s="909"/>
      <c r="AI109" s="909"/>
      <c r="AJ109" s="910"/>
      <c r="AK109" s="911" t="s">
        <v>308</v>
      </c>
      <c r="AL109" s="909"/>
      <c r="AM109" s="909"/>
      <c r="AN109" s="909"/>
      <c r="AO109" s="910"/>
      <c r="AP109" s="911" t="s">
        <v>427</v>
      </c>
      <c r="AQ109" s="909"/>
      <c r="AR109" s="909"/>
      <c r="AS109" s="909"/>
      <c r="AT109" s="942"/>
      <c r="AU109" s="908" t="s">
        <v>424</v>
      </c>
      <c r="AV109" s="909"/>
      <c r="AW109" s="909"/>
      <c r="AX109" s="909"/>
      <c r="AY109" s="909"/>
      <c r="AZ109" s="909"/>
      <c r="BA109" s="909"/>
      <c r="BB109" s="909"/>
      <c r="BC109" s="909"/>
      <c r="BD109" s="909"/>
      <c r="BE109" s="909"/>
      <c r="BF109" s="909"/>
      <c r="BG109" s="909"/>
      <c r="BH109" s="909"/>
      <c r="BI109" s="909"/>
      <c r="BJ109" s="909"/>
      <c r="BK109" s="909"/>
      <c r="BL109" s="909"/>
      <c r="BM109" s="909"/>
      <c r="BN109" s="909"/>
      <c r="BO109" s="909"/>
      <c r="BP109" s="910"/>
      <c r="BQ109" s="911" t="s">
        <v>425</v>
      </c>
      <c r="BR109" s="909"/>
      <c r="BS109" s="909"/>
      <c r="BT109" s="909"/>
      <c r="BU109" s="910"/>
      <c r="BV109" s="911" t="s">
        <v>426</v>
      </c>
      <c r="BW109" s="909"/>
      <c r="BX109" s="909"/>
      <c r="BY109" s="909"/>
      <c r="BZ109" s="910"/>
      <c r="CA109" s="911" t="s">
        <v>308</v>
      </c>
      <c r="CB109" s="909"/>
      <c r="CC109" s="909"/>
      <c r="CD109" s="909"/>
      <c r="CE109" s="910"/>
      <c r="CF109" s="949" t="s">
        <v>427</v>
      </c>
      <c r="CG109" s="949"/>
      <c r="CH109" s="949"/>
      <c r="CI109" s="949"/>
      <c r="CJ109" s="949"/>
      <c r="CK109" s="911" t="s">
        <v>428</v>
      </c>
      <c r="CL109" s="909"/>
      <c r="CM109" s="909"/>
      <c r="CN109" s="909"/>
      <c r="CO109" s="909"/>
      <c r="CP109" s="909"/>
      <c r="CQ109" s="909"/>
      <c r="CR109" s="909"/>
      <c r="CS109" s="909"/>
      <c r="CT109" s="909"/>
      <c r="CU109" s="909"/>
      <c r="CV109" s="909"/>
      <c r="CW109" s="909"/>
      <c r="CX109" s="909"/>
      <c r="CY109" s="909"/>
      <c r="CZ109" s="909"/>
      <c r="DA109" s="909"/>
      <c r="DB109" s="909"/>
      <c r="DC109" s="909"/>
      <c r="DD109" s="909"/>
      <c r="DE109" s="909"/>
      <c r="DF109" s="910"/>
      <c r="DG109" s="911" t="s">
        <v>425</v>
      </c>
      <c r="DH109" s="909"/>
      <c r="DI109" s="909"/>
      <c r="DJ109" s="909"/>
      <c r="DK109" s="910"/>
      <c r="DL109" s="911" t="s">
        <v>426</v>
      </c>
      <c r="DM109" s="909"/>
      <c r="DN109" s="909"/>
      <c r="DO109" s="909"/>
      <c r="DP109" s="910"/>
      <c r="DQ109" s="911" t="s">
        <v>308</v>
      </c>
      <c r="DR109" s="909"/>
      <c r="DS109" s="909"/>
      <c r="DT109" s="909"/>
      <c r="DU109" s="910"/>
      <c r="DV109" s="911" t="s">
        <v>427</v>
      </c>
      <c r="DW109" s="909"/>
      <c r="DX109" s="909"/>
      <c r="DY109" s="909"/>
      <c r="DZ109" s="942"/>
    </row>
    <row r="110" spans="1:131" s="224" customFormat="1" ht="26.25" customHeight="1">
      <c r="A110" s="820" t="s">
        <v>429</v>
      </c>
      <c r="B110" s="821"/>
      <c r="C110" s="821"/>
      <c r="D110" s="821"/>
      <c r="E110" s="821"/>
      <c r="F110" s="821"/>
      <c r="G110" s="821"/>
      <c r="H110" s="821"/>
      <c r="I110" s="821"/>
      <c r="J110" s="821"/>
      <c r="K110" s="821"/>
      <c r="L110" s="821"/>
      <c r="M110" s="821"/>
      <c r="N110" s="821"/>
      <c r="O110" s="821"/>
      <c r="P110" s="821"/>
      <c r="Q110" s="821"/>
      <c r="R110" s="821"/>
      <c r="S110" s="821"/>
      <c r="T110" s="821"/>
      <c r="U110" s="821"/>
      <c r="V110" s="821"/>
      <c r="W110" s="821"/>
      <c r="X110" s="821"/>
      <c r="Y110" s="821"/>
      <c r="Z110" s="822"/>
      <c r="AA110" s="901">
        <v>1014242</v>
      </c>
      <c r="AB110" s="902"/>
      <c r="AC110" s="902"/>
      <c r="AD110" s="902"/>
      <c r="AE110" s="903"/>
      <c r="AF110" s="904">
        <v>1035311</v>
      </c>
      <c r="AG110" s="902"/>
      <c r="AH110" s="902"/>
      <c r="AI110" s="902"/>
      <c r="AJ110" s="903"/>
      <c r="AK110" s="904">
        <v>1055026</v>
      </c>
      <c r="AL110" s="902"/>
      <c r="AM110" s="902"/>
      <c r="AN110" s="902"/>
      <c r="AO110" s="903"/>
      <c r="AP110" s="905">
        <v>16.600000000000001</v>
      </c>
      <c r="AQ110" s="906"/>
      <c r="AR110" s="906"/>
      <c r="AS110" s="906"/>
      <c r="AT110" s="907"/>
      <c r="AU110" s="943" t="s">
        <v>74</v>
      </c>
      <c r="AV110" s="944"/>
      <c r="AW110" s="944"/>
      <c r="AX110" s="944"/>
      <c r="AY110" s="944"/>
      <c r="AZ110" s="873" t="s">
        <v>430</v>
      </c>
      <c r="BA110" s="821"/>
      <c r="BB110" s="821"/>
      <c r="BC110" s="821"/>
      <c r="BD110" s="821"/>
      <c r="BE110" s="821"/>
      <c r="BF110" s="821"/>
      <c r="BG110" s="821"/>
      <c r="BH110" s="821"/>
      <c r="BI110" s="821"/>
      <c r="BJ110" s="821"/>
      <c r="BK110" s="821"/>
      <c r="BL110" s="821"/>
      <c r="BM110" s="821"/>
      <c r="BN110" s="821"/>
      <c r="BO110" s="821"/>
      <c r="BP110" s="822"/>
      <c r="BQ110" s="874">
        <v>9474631</v>
      </c>
      <c r="BR110" s="855"/>
      <c r="BS110" s="855"/>
      <c r="BT110" s="855"/>
      <c r="BU110" s="855"/>
      <c r="BV110" s="855">
        <v>8985098</v>
      </c>
      <c r="BW110" s="855"/>
      <c r="BX110" s="855"/>
      <c r="BY110" s="855"/>
      <c r="BZ110" s="855"/>
      <c r="CA110" s="855">
        <v>8110549</v>
      </c>
      <c r="CB110" s="855"/>
      <c r="CC110" s="855"/>
      <c r="CD110" s="855"/>
      <c r="CE110" s="855"/>
      <c r="CF110" s="879">
        <v>127.4</v>
      </c>
      <c r="CG110" s="880"/>
      <c r="CH110" s="880"/>
      <c r="CI110" s="880"/>
      <c r="CJ110" s="880"/>
      <c r="CK110" s="939" t="s">
        <v>431</v>
      </c>
      <c r="CL110" s="832"/>
      <c r="CM110" s="873" t="s">
        <v>432</v>
      </c>
      <c r="CN110" s="821"/>
      <c r="CO110" s="821"/>
      <c r="CP110" s="821"/>
      <c r="CQ110" s="821"/>
      <c r="CR110" s="821"/>
      <c r="CS110" s="821"/>
      <c r="CT110" s="821"/>
      <c r="CU110" s="821"/>
      <c r="CV110" s="821"/>
      <c r="CW110" s="821"/>
      <c r="CX110" s="821"/>
      <c r="CY110" s="821"/>
      <c r="CZ110" s="821"/>
      <c r="DA110" s="821"/>
      <c r="DB110" s="821"/>
      <c r="DC110" s="821"/>
      <c r="DD110" s="821"/>
      <c r="DE110" s="821"/>
      <c r="DF110" s="822"/>
      <c r="DG110" s="874" t="s">
        <v>411</v>
      </c>
      <c r="DH110" s="855"/>
      <c r="DI110" s="855"/>
      <c r="DJ110" s="855"/>
      <c r="DK110" s="855"/>
      <c r="DL110" s="855" t="s">
        <v>433</v>
      </c>
      <c r="DM110" s="855"/>
      <c r="DN110" s="855"/>
      <c r="DO110" s="855"/>
      <c r="DP110" s="855"/>
      <c r="DQ110" s="855" t="s">
        <v>411</v>
      </c>
      <c r="DR110" s="855"/>
      <c r="DS110" s="855"/>
      <c r="DT110" s="855"/>
      <c r="DU110" s="855"/>
      <c r="DV110" s="856" t="s">
        <v>433</v>
      </c>
      <c r="DW110" s="856"/>
      <c r="DX110" s="856"/>
      <c r="DY110" s="856"/>
      <c r="DZ110" s="857"/>
    </row>
    <row r="111" spans="1:131" s="224" customFormat="1" ht="26.25" customHeight="1">
      <c r="A111" s="787" t="s">
        <v>434</v>
      </c>
      <c r="B111" s="788"/>
      <c r="C111" s="788"/>
      <c r="D111" s="788"/>
      <c r="E111" s="788"/>
      <c r="F111" s="788"/>
      <c r="G111" s="788"/>
      <c r="H111" s="788"/>
      <c r="I111" s="788"/>
      <c r="J111" s="788"/>
      <c r="K111" s="788"/>
      <c r="L111" s="788"/>
      <c r="M111" s="788"/>
      <c r="N111" s="788"/>
      <c r="O111" s="788"/>
      <c r="P111" s="788"/>
      <c r="Q111" s="788"/>
      <c r="R111" s="788"/>
      <c r="S111" s="788"/>
      <c r="T111" s="788"/>
      <c r="U111" s="788"/>
      <c r="V111" s="788"/>
      <c r="W111" s="788"/>
      <c r="X111" s="788"/>
      <c r="Y111" s="788"/>
      <c r="Z111" s="938"/>
      <c r="AA111" s="931" t="s">
        <v>433</v>
      </c>
      <c r="AB111" s="932"/>
      <c r="AC111" s="932"/>
      <c r="AD111" s="932"/>
      <c r="AE111" s="933"/>
      <c r="AF111" s="934" t="s">
        <v>129</v>
      </c>
      <c r="AG111" s="932"/>
      <c r="AH111" s="932"/>
      <c r="AI111" s="932"/>
      <c r="AJ111" s="933"/>
      <c r="AK111" s="934" t="s">
        <v>433</v>
      </c>
      <c r="AL111" s="932"/>
      <c r="AM111" s="932"/>
      <c r="AN111" s="932"/>
      <c r="AO111" s="933"/>
      <c r="AP111" s="935" t="s">
        <v>433</v>
      </c>
      <c r="AQ111" s="936"/>
      <c r="AR111" s="936"/>
      <c r="AS111" s="936"/>
      <c r="AT111" s="937"/>
      <c r="AU111" s="945"/>
      <c r="AV111" s="946"/>
      <c r="AW111" s="946"/>
      <c r="AX111" s="946"/>
      <c r="AY111" s="946"/>
      <c r="AZ111" s="828" t="s">
        <v>435</v>
      </c>
      <c r="BA111" s="765"/>
      <c r="BB111" s="765"/>
      <c r="BC111" s="765"/>
      <c r="BD111" s="765"/>
      <c r="BE111" s="765"/>
      <c r="BF111" s="765"/>
      <c r="BG111" s="765"/>
      <c r="BH111" s="765"/>
      <c r="BI111" s="765"/>
      <c r="BJ111" s="765"/>
      <c r="BK111" s="765"/>
      <c r="BL111" s="765"/>
      <c r="BM111" s="765"/>
      <c r="BN111" s="765"/>
      <c r="BO111" s="765"/>
      <c r="BP111" s="766"/>
      <c r="BQ111" s="829" t="s">
        <v>129</v>
      </c>
      <c r="BR111" s="830"/>
      <c r="BS111" s="830"/>
      <c r="BT111" s="830"/>
      <c r="BU111" s="830"/>
      <c r="BV111" s="830" t="s">
        <v>433</v>
      </c>
      <c r="BW111" s="830"/>
      <c r="BX111" s="830"/>
      <c r="BY111" s="830"/>
      <c r="BZ111" s="830"/>
      <c r="CA111" s="830" t="s">
        <v>129</v>
      </c>
      <c r="CB111" s="830"/>
      <c r="CC111" s="830"/>
      <c r="CD111" s="830"/>
      <c r="CE111" s="830"/>
      <c r="CF111" s="888" t="s">
        <v>433</v>
      </c>
      <c r="CG111" s="889"/>
      <c r="CH111" s="889"/>
      <c r="CI111" s="889"/>
      <c r="CJ111" s="889"/>
      <c r="CK111" s="940"/>
      <c r="CL111" s="834"/>
      <c r="CM111" s="828" t="s">
        <v>436</v>
      </c>
      <c r="CN111" s="765"/>
      <c r="CO111" s="765"/>
      <c r="CP111" s="765"/>
      <c r="CQ111" s="765"/>
      <c r="CR111" s="765"/>
      <c r="CS111" s="765"/>
      <c r="CT111" s="765"/>
      <c r="CU111" s="765"/>
      <c r="CV111" s="765"/>
      <c r="CW111" s="765"/>
      <c r="CX111" s="765"/>
      <c r="CY111" s="765"/>
      <c r="CZ111" s="765"/>
      <c r="DA111" s="765"/>
      <c r="DB111" s="765"/>
      <c r="DC111" s="765"/>
      <c r="DD111" s="765"/>
      <c r="DE111" s="765"/>
      <c r="DF111" s="766"/>
      <c r="DG111" s="829" t="s">
        <v>129</v>
      </c>
      <c r="DH111" s="830"/>
      <c r="DI111" s="830"/>
      <c r="DJ111" s="830"/>
      <c r="DK111" s="830"/>
      <c r="DL111" s="830" t="s">
        <v>129</v>
      </c>
      <c r="DM111" s="830"/>
      <c r="DN111" s="830"/>
      <c r="DO111" s="830"/>
      <c r="DP111" s="830"/>
      <c r="DQ111" s="830" t="s">
        <v>433</v>
      </c>
      <c r="DR111" s="830"/>
      <c r="DS111" s="830"/>
      <c r="DT111" s="830"/>
      <c r="DU111" s="830"/>
      <c r="DV111" s="807" t="s">
        <v>129</v>
      </c>
      <c r="DW111" s="807"/>
      <c r="DX111" s="807"/>
      <c r="DY111" s="807"/>
      <c r="DZ111" s="808"/>
    </row>
    <row r="112" spans="1:131" s="224" customFormat="1" ht="26.25" customHeight="1">
      <c r="A112" s="925" t="s">
        <v>437</v>
      </c>
      <c r="B112" s="926"/>
      <c r="C112" s="765" t="s">
        <v>438</v>
      </c>
      <c r="D112" s="765"/>
      <c r="E112" s="765"/>
      <c r="F112" s="765"/>
      <c r="G112" s="765"/>
      <c r="H112" s="765"/>
      <c r="I112" s="765"/>
      <c r="J112" s="765"/>
      <c r="K112" s="765"/>
      <c r="L112" s="765"/>
      <c r="M112" s="765"/>
      <c r="N112" s="765"/>
      <c r="O112" s="765"/>
      <c r="P112" s="765"/>
      <c r="Q112" s="765"/>
      <c r="R112" s="765"/>
      <c r="S112" s="765"/>
      <c r="T112" s="765"/>
      <c r="U112" s="765"/>
      <c r="V112" s="765"/>
      <c r="W112" s="765"/>
      <c r="X112" s="765"/>
      <c r="Y112" s="765"/>
      <c r="Z112" s="766"/>
      <c r="AA112" s="792" t="s">
        <v>433</v>
      </c>
      <c r="AB112" s="793"/>
      <c r="AC112" s="793"/>
      <c r="AD112" s="793"/>
      <c r="AE112" s="794"/>
      <c r="AF112" s="795" t="s">
        <v>433</v>
      </c>
      <c r="AG112" s="793"/>
      <c r="AH112" s="793"/>
      <c r="AI112" s="793"/>
      <c r="AJ112" s="794"/>
      <c r="AK112" s="795" t="s">
        <v>433</v>
      </c>
      <c r="AL112" s="793"/>
      <c r="AM112" s="793"/>
      <c r="AN112" s="793"/>
      <c r="AO112" s="794"/>
      <c r="AP112" s="837" t="s">
        <v>433</v>
      </c>
      <c r="AQ112" s="838"/>
      <c r="AR112" s="838"/>
      <c r="AS112" s="838"/>
      <c r="AT112" s="839"/>
      <c r="AU112" s="945"/>
      <c r="AV112" s="946"/>
      <c r="AW112" s="946"/>
      <c r="AX112" s="946"/>
      <c r="AY112" s="946"/>
      <c r="AZ112" s="828" t="s">
        <v>439</v>
      </c>
      <c r="BA112" s="765"/>
      <c r="BB112" s="765"/>
      <c r="BC112" s="765"/>
      <c r="BD112" s="765"/>
      <c r="BE112" s="765"/>
      <c r="BF112" s="765"/>
      <c r="BG112" s="765"/>
      <c r="BH112" s="765"/>
      <c r="BI112" s="765"/>
      <c r="BJ112" s="765"/>
      <c r="BK112" s="765"/>
      <c r="BL112" s="765"/>
      <c r="BM112" s="765"/>
      <c r="BN112" s="765"/>
      <c r="BO112" s="765"/>
      <c r="BP112" s="766"/>
      <c r="BQ112" s="829">
        <v>128129</v>
      </c>
      <c r="BR112" s="830"/>
      <c r="BS112" s="830"/>
      <c r="BT112" s="830"/>
      <c r="BU112" s="830"/>
      <c r="BV112" s="830">
        <v>116639</v>
      </c>
      <c r="BW112" s="830"/>
      <c r="BX112" s="830"/>
      <c r="BY112" s="830"/>
      <c r="BZ112" s="830"/>
      <c r="CA112" s="830">
        <v>103290</v>
      </c>
      <c r="CB112" s="830"/>
      <c r="CC112" s="830"/>
      <c r="CD112" s="830"/>
      <c r="CE112" s="830"/>
      <c r="CF112" s="888">
        <v>1.6</v>
      </c>
      <c r="CG112" s="889"/>
      <c r="CH112" s="889"/>
      <c r="CI112" s="889"/>
      <c r="CJ112" s="889"/>
      <c r="CK112" s="940"/>
      <c r="CL112" s="834"/>
      <c r="CM112" s="828" t="s">
        <v>440</v>
      </c>
      <c r="CN112" s="765"/>
      <c r="CO112" s="765"/>
      <c r="CP112" s="765"/>
      <c r="CQ112" s="765"/>
      <c r="CR112" s="765"/>
      <c r="CS112" s="765"/>
      <c r="CT112" s="765"/>
      <c r="CU112" s="765"/>
      <c r="CV112" s="765"/>
      <c r="CW112" s="765"/>
      <c r="CX112" s="765"/>
      <c r="CY112" s="765"/>
      <c r="CZ112" s="765"/>
      <c r="DA112" s="765"/>
      <c r="DB112" s="765"/>
      <c r="DC112" s="765"/>
      <c r="DD112" s="765"/>
      <c r="DE112" s="765"/>
      <c r="DF112" s="766"/>
      <c r="DG112" s="829" t="s">
        <v>433</v>
      </c>
      <c r="DH112" s="830"/>
      <c r="DI112" s="830"/>
      <c r="DJ112" s="830"/>
      <c r="DK112" s="830"/>
      <c r="DL112" s="830" t="s">
        <v>433</v>
      </c>
      <c r="DM112" s="830"/>
      <c r="DN112" s="830"/>
      <c r="DO112" s="830"/>
      <c r="DP112" s="830"/>
      <c r="DQ112" s="830" t="s">
        <v>433</v>
      </c>
      <c r="DR112" s="830"/>
      <c r="DS112" s="830"/>
      <c r="DT112" s="830"/>
      <c r="DU112" s="830"/>
      <c r="DV112" s="807" t="s">
        <v>411</v>
      </c>
      <c r="DW112" s="807"/>
      <c r="DX112" s="807"/>
      <c r="DY112" s="807"/>
      <c r="DZ112" s="808"/>
    </row>
    <row r="113" spans="1:130" s="224" customFormat="1" ht="26.25" customHeight="1">
      <c r="A113" s="927"/>
      <c r="B113" s="928"/>
      <c r="C113" s="765" t="s">
        <v>441</v>
      </c>
      <c r="D113" s="765"/>
      <c r="E113" s="765"/>
      <c r="F113" s="765"/>
      <c r="G113" s="765"/>
      <c r="H113" s="765"/>
      <c r="I113" s="765"/>
      <c r="J113" s="765"/>
      <c r="K113" s="765"/>
      <c r="L113" s="765"/>
      <c r="M113" s="765"/>
      <c r="N113" s="765"/>
      <c r="O113" s="765"/>
      <c r="P113" s="765"/>
      <c r="Q113" s="765"/>
      <c r="R113" s="765"/>
      <c r="S113" s="765"/>
      <c r="T113" s="765"/>
      <c r="U113" s="765"/>
      <c r="V113" s="765"/>
      <c r="W113" s="765"/>
      <c r="X113" s="765"/>
      <c r="Y113" s="765"/>
      <c r="Z113" s="766"/>
      <c r="AA113" s="931">
        <v>15920</v>
      </c>
      <c r="AB113" s="932"/>
      <c r="AC113" s="932"/>
      <c r="AD113" s="932"/>
      <c r="AE113" s="933"/>
      <c r="AF113" s="934">
        <v>15877</v>
      </c>
      <c r="AG113" s="932"/>
      <c r="AH113" s="932"/>
      <c r="AI113" s="932"/>
      <c r="AJ113" s="933"/>
      <c r="AK113" s="934">
        <v>15884</v>
      </c>
      <c r="AL113" s="932"/>
      <c r="AM113" s="932"/>
      <c r="AN113" s="932"/>
      <c r="AO113" s="933"/>
      <c r="AP113" s="935">
        <v>0.2</v>
      </c>
      <c r="AQ113" s="936"/>
      <c r="AR113" s="936"/>
      <c r="AS113" s="936"/>
      <c r="AT113" s="937"/>
      <c r="AU113" s="945"/>
      <c r="AV113" s="946"/>
      <c r="AW113" s="946"/>
      <c r="AX113" s="946"/>
      <c r="AY113" s="946"/>
      <c r="AZ113" s="828" t="s">
        <v>442</v>
      </c>
      <c r="BA113" s="765"/>
      <c r="BB113" s="765"/>
      <c r="BC113" s="765"/>
      <c r="BD113" s="765"/>
      <c r="BE113" s="765"/>
      <c r="BF113" s="765"/>
      <c r="BG113" s="765"/>
      <c r="BH113" s="765"/>
      <c r="BI113" s="765"/>
      <c r="BJ113" s="765"/>
      <c r="BK113" s="765"/>
      <c r="BL113" s="765"/>
      <c r="BM113" s="765"/>
      <c r="BN113" s="765"/>
      <c r="BO113" s="765"/>
      <c r="BP113" s="766"/>
      <c r="BQ113" s="829">
        <v>3778977</v>
      </c>
      <c r="BR113" s="830"/>
      <c r="BS113" s="830"/>
      <c r="BT113" s="830"/>
      <c r="BU113" s="830"/>
      <c r="BV113" s="830">
        <v>4195580</v>
      </c>
      <c r="BW113" s="830"/>
      <c r="BX113" s="830"/>
      <c r="BY113" s="830"/>
      <c r="BZ113" s="830"/>
      <c r="CA113" s="830">
        <v>4865497</v>
      </c>
      <c r="CB113" s="830"/>
      <c r="CC113" s="830"/>
      <c r="CD113" s="830"/>
      <c r="CE113" s="830"/>
      <c r="CF113" s="888">
        <v>76.400000000000006</v>
      </c>
      <c r="CG113" s="889"/>
      <c r="CH113" s="889"/>
      <c r="CI113" s="889"/>
      <c r="CJ113" s="889"/>
      <c r="CK113" s="940"/>
      <c r="CL113" s="834"/>
      <c r="CM113" s="828" t="s">
        <v>443</v>
      </c>
      <c r="CN113" s="765"/>
      <c r="CO113" s="765"/>
      <c r="CP113" s="765"/>
      <c r="CQ113" s="765"/>
      <c r="CR113" s="765"/>
      <c r="CS113" s="765"/>
      <c r="CT113" s="765"/>
      <c r="CU113" s="765"/>
      <c r="CV113" s="765"/>
      <c r="CW113" s="765"/>
      <c r="CX113" s="765"/>
      <c r="CY113" s="765"/>
      <c r="CZ113" s="765"/>
      <c r="DA113" s="765"/>
      <c r="DB113" s="765"/>
      <c r="DC113" s="765"/>
      <c r="DD113" s="765"/>
      <c r="DE113" s="765"/>
      <c r="DF113" s="766"/>
      <c r="DG113" s="792" t="s">
        <v>433</v>
      </c>
      <c r="DH113" s="793"/>
      <c r="DI113" s="793"/>
      <c r="DJ113" s="793"/>
      <c r="DK113" s="794"/>
      <c r="DL113" s="795" t="s">
        <v>129</v>
      </c>
      <c r="DM113" s="793"/>
      <c r="DN113" s="793"/>
      <c r="DO113" s="793"/>
      <c r="DP113" s="794"/>
      <c r="DQ113" s="795" t="s">
        <v>433</v>
      </c>
      <c r="DR113" s="793"/>
      <c r="DS113" s="793"/>
      <c r="DT113" s="793"/>
      <c r="DU113" s="794"/>
      <c r="DV113" s="837" t="s">
        <v>433</v>
      </c>
      <c r="DW113" s="838"/>
      <c r="DX113" s="838"/>
      <c r="DY113" s="838"/>
      <c r="DZ113" s="839"/>
    </row>
    <row r="114" spans="1:130" s="224" customFormat="1" ht="26.25" customHeight="1">
      <c r="A114" s="927"/>
      <c r="B114" s="928"/>
      <c r="C114" s="765" t="s">
        <v>444</v>
      </c>
      <c r="D114" s="765"/>
      <c r="E114" s="765"/>
      <c r="F114" s="765"/>
      <c r="G114" s="765"/>
      <c r="H114" s="765"/>
      <c r="I114" s="765"/>
      <c r="J114" s="765"/>
      <c r="K114" s="765"/>
      <c r="L114" s="765"/>
      <c r="M114" s="765"/>
      <c r="N114" s="765"/>
      <c r="O114" s="765"/>
      <c r="P114" s="765"/>
      <c r="Q114" s="765"/>
      <c r="R114" s="765"/>
      <c r="S114" s="765"/>
      <c r="T114" s="765"/>
      <c r="U114" s="765"/>
      <c r="V114" s="765"/>
      <c r="W114" s="765"/>
      <c r="X114" s="765"/>
      <c r="Y114" s="765"/>
      <c r="Z114" s="766"/>
      <c r="AA114" s="792">
        <v>399888</v>
      </c>
      <c r="AB114" s="793"/>
      <c r="AC114" s="793"/>
      <c r="AD114" s="793"/>
      <c r="AE114" s="794"/>
      <c r="AF114" s="795">
        <v>405908</v>
      </c>
      <c r="AG114" s="793"/>
      <c r="AH114" s="793"/>
      <c r="AI114" s="793"/>
      <c r="AJ114" s="794"/>
      <c r="AK114" s="795">
        <v>385967</v>
      </c>
      <c r="AL114" s="793"/>
      <c r="AM114" s="793"/>
      <c r="AN114" s="793"/>
      <c r="AO114" s="794"/>
      <c r="AP114" s="837">
        <v>6.1</v>
      </c>
      <c r="AQ114" s="838"/>
      <c r="AR114" s="838"/>
      <c r="AS114" s="838"/>
      <c r="AT114" s="839"/>
      <c r="AU114" s="945"/>
      <c r="AV114" s="946"/>
      <c r="AW114" s="946"/>
      <c r="AX114" s="946"/>
      <c r="AY114" s="946"/>
      <c r="AZ114" s="828" t="s">
        <v>445</v>
      </c>
      <c r="BA114" s="765"/>
      <c r="BB114" s="765"/>
      <c r="BC114" s="765"/>
      <c r="BD114" s="765"/>
      <c r="BE114" s="765"/>
      <c r="BF114" s="765"/>
      <c r="BG114" s="765"/>
      <c r="BH114" s="765"/>
      <c r="BI114" s="765"/>
      <c r="BJ114" s="765"/>
      <c r="BK114" s="765"/>
      <c r="BL114" s="765"/>
      <c r="BM114" s="765"/>
      <c r="BN114" s="765"/>
      <c r="BO114" s="765"/>
      <c r="BP114" s="766"/>
      <c r="BQ114" s="829">
        <v>1497120</v>
      </c>
      <c r="BR114" s="830"/>
      <c r="BS114" s="830"/>
      <c r="BT114" s="830"/>
      <c r="BU114" s="830"/>
      <c r="BV114" s="830">
        <v>1564619</v>
      </c>
      <c r="BW114" s="830"/>
      <c r="BX114" s="830"/>
      <c r="BY114" s="830"/>
      <c r="BZ114" s="830"/>
      <c r="CA114" s="830">
        <v>1624236</v>
      </c>
      <c r="CB114" s="830"/>
      <c r="CC114" s="830"/>
      <c r="CD114" s="830"/>
      <c r="CE114" s="830"/>
      <c r="CF114" s="888">
        <v>25.5</v>
      </c>
      <c r="CG114" s="889"/>
      <c r="CH114" s="889"/>
      <c r="CI114" s="889"/>
      <c r="CJ114" s="889"/>
      <c r="CK114" s="940"/>
      <c r="CL114" s="834"/>
      <c r="CM114" s="828" t="s">
        <v>446</v>
      </c>
      <c r="CN114" s="765"/>
      <c r="CO114" s="765"/>
      <c r="CP114" s="765"/>
      <c r="CQ114" s="765"/>
      <c r="CR114" s="765"/>
      <c r="CS114" s="765"/>
      <c r="CT114" s="765"/>
      <c r="CU114" s="765"/>
      <c r="CV114" s="765"/>
      <c r="CW114" s="765"/>
      <c r="CX114" s="765"/>
      <c r="CY114" s="765"/>
      <c r="CZ114" s="765"/>
      <c r="DA114" s="765"/>
      <c r="DB114" s="765"/>
      <c r="DC114" s="765"/>
      <c r="DD114" s="765"/>
      <c r="DE114" s="765"/>
      <c r="DF114" s="766"/>
      <c r="DG114" s="792" t="s">
        <v>433</v>
      </c>
      <c r="DH114" s="793"/>
      <c r="DI114" s="793"/>
      <c r="DJ114" s="793"/>
      <c r="DK114" s="794"/>
      <c r="DL114" s="795" t="s">
        <v>129</v>
      </c>
      <c r="DM114" s="793"/>
      <c r="DN114" s="793"/>
      <c r="DO114" s="793"/>
      <c r="DP114" s="794"/>
      <c r="DQ114" s="795" t="s">
        <v>411</v>
      </c>
      <c r="DR114" s="793"/>
      <c r="DS114" s="793"/>
      <c r="DT114" s="793"/>
      <c r="DU114" s="794"/>
      <c r="DV114" s="837" t="s">
        <v>433</v>
      </c>
      <c r="DW114" s="838"/>
      <c r="DX114" s="838"/>
      <c r="DY114" s="838"/>
      <c r="DZ114" s="839"/>
    </row>
    <row r="115" spans="1:130" s="224" customFormat="1" ht="26.25" customHeight="1">
      <c r="A115" s="927"/>
      <c r="B115" s="928"/>
      <c r="C115" s="765" t="s">
        <v>447</v>
      </c>
      <c r="D115" s="765"/>
      <c r="E115" s="765"/>
      <c r="F115" s="765"/>
      <c r="G115" s="765"/>
      <c r="H115" s="765"/>
      <c r="I115" s="765"/>
      <c r="J115" s="765"/>
      <c r="K115" s="765"/>
      <c r="L115" s="765"/>
      <c r="M115" s="765"/>
      <c r="N115" s="765"/>
      <c r="O115" s="765"/>
      <c r="P115" s="765"/>
      <c r="Q115" s="765"/>
      <c r="R115" s="765"/>
      <c r="S115" s="765"/>
      <c r="T115" s="765"/>
      <c r="U115" s="765"/>
      <c r="V115" s="765"/>
      <c r="W115" s="765"/>
      <c r="X115" s="765"/>
      <c r="Y115" s="765"/>
      <c r="Z115" s="766"/>
      <c r="AA115" s="931" t="s">
        <v>411</v>
      </c>
      <c r="AB115" s="932"/>
      <c r="AC115" s="932"/>
      <c r="AD115" s="932"/>
      <c r="AE115" s="933"/>
      <c r="AF115" s="934" t="s">
        <v>411</v>
      </c>
      <c r="AG115" s="932"/>
      <c r="AH115" s="932"/>
      <c r="AI115" s="932"/>
      <c r="AJ115" s="933"/>
      <c r="AK115" s="934" t="s">
        <v>129</v>
      </c>
      <c r="AL115" s="932"/>
      <c r="AM115" s="932"/>
      <c r="AN115" s="932"/>
      <c r="AO115" s="933"/>
      <c r="AP115" s="935" t="s">
        <v>433</v>
      </c>
      <c r="AQ115" s="936"/>
      <c r="AR115" s="936"/>
      <c r="AS115" s="936"/>
      <c r="AT115" s="937"/>
      <c r="AU115" s="945"/>
      <c r="AV115" s="946"/>
      <c r="AW115" s="946"/>
      <c r="AX115" s="946"/>
      <c r="AY115" s="946"/>
      <c r="AZ115" s="828" t="s">
        <v>448</v>
      </c>
      <c r="BA115" s="765"/>
      <c r="BB115" s="765"/>
      <c r="BC115" s="765"/>
      <c r="BD115" s="765"/>
      <c r="BE115" s="765"/>
      <c r="BF115" s="765"/>
      <c r="BG115" s="765"/>
      <c r="BH115" s="765"/>
      <c r="BI115" s="765"/>
      <c r="BJ115" s="765"/>
      <c r="BK115" s="765"/>
      <c r="BL115" s="765"/>
      <c r="BM115" s="765"/>
      <c r="BN115" s="765"/>
      <c r="BO115" s="765"/>
      <c r="BP115" s="766"/>
      <c r="BQ115" s="829" t="s">
        <v>433</v>
      </c>
      <c r="BR115" s="830"/>
      <c r="BS115" s="830"/>
      <c r="BT115" s="830"/>
      <c r="BU115" s="830"/>
      <c r="BV115" s="830" t="s">
        <v>433</v>
      </c>
      <c r="BW115" s="830"/>
      <c r="BX115" s="830"/>
      <c r="BY115" s="830"/>
      <c r="BZ115" s="830"/>
      <c r="CA115" s="830" t="s">
        <v>433</v>
      </c>
      <c r="CB115" s="830"/>
      <c r="CC115" s="830"/>
      <c r="CD115" s="830"/>
      <c r="CE115" s="830"/>
      <c r="CF115" s="888" t="s">
        <v>433</v>
      </c>
      <c r="CG115" s="889"/>
      <c r="CH115" s="889"/>
      <c r="CI115" s="889"/>
      <c r="CJ115" s="889"/>
      <c r="CK115" s="940"/>
      <c r="CL115" s="834"/>
      <c r="CM115" s="828" t="s">
        <v>449</v>
      </c>
      <c r="CN115" s="765"/>
      <c r="CO115" s="765"/>
      <c r="CP115" s="765"/>
      <c r="CQ115" s="765"/>
      <c r="CR115" s="765"/>
      <c r="CS115" s="765"/>
      <c r="CT115" s="765"/>
      <c r="CU115" s="765"/>
      <c r="CV115" s="765"/>
      <c r="CW115" s="765"/>
      <c r="CX115" s="765"/>
      <c r="CY115" s="765"/>
      <c r="CZ115" s="765"/>
      <c r="DA115" s="765"/>
      <c r="DB115" s="765"/>
      <c r="DC115" s="765"/>
      <c r="DD115" s="765"/>
      <c r="DE115" s="765"/>
      <c r="DF115" s="766"/>
      <c r="DG115" s="792" t="s">
        <v>129</v>
      </c>
      <c r="DH115" s="793"/>
      <c r="DI115" s="793"/>
      <c r="DJ115" s="793"/>
      <c r="DK115" s="794"/>
      <c r="DL115" s="795" t="s">
        <v>433</v>
      </c>
      <c r="DM115" s="793"/>
      <c r="DN115" s="793"/>
      <c r="DO115" s="793"/>
      <c r="DP115" s="794"/>
      <c r="DQ115" s="795" t="s">
        <v>433</v>
      </c>
      <c r="DR115" s="793"/>
      <c r="DS115" s="793"/>
      <c r="DT115" s="793"/>
      <c r="DU115" s="794"/>
      <c r="DV115" s="837" t="s">
        <v>433</v>
      </c>
      <c r="DW115" s="838"/>
      <c r="DX115" s="838"/>
      <c r="DY115" s="838"/>
      <c r="DZ115" s="839"/>
    </row>
    <row r="116" spans="1:130" s="224" customFormat="1" ht="26.25" customHeight="1">
      <c r="A116" s="929"/>
      <c r="B116" s="930"/>
      <c r="C116" s="852" t="s">
        <v>450</v>
      </c>
      <c r="D116" s="852"/>
      <c r="E116" s="852"/>
      <c r="F116" s="852"/>
      <c r="G116" s="852"/>
      <c r="H116" s="852"/>
      <c r="I116" s="852"/>
      <c r="J116" s="852"/>
      <c r="K116" s="852"/>
      <c r="L116" s="852"/>
      <c r="M116" s="852"/>
      <c r="N116" s="852"/>
      <c r="O116" s="852"/>
      <c r="P116" s="852"/>
      <c r="Q116" s="852"/>
      <c r="R116" s="852"/>
      <c r="S116" s="852"/>
      <c r="T116" s="852"/>
      <c r="U116" s="852"/>
      <c r="V116" s="852"/>
      <c r="W116" s="852"/>
      <c r="X116" s="852"/>
      <c r="Y116" s="852"/>
      <c r="Z116" s="853"/>
      <c r="AA116" s="792" t="s">
        <v>433</v>
      </c>
      <c r="AB116" s="793"/>
      <c r="AC116" s="793"/>
      <c r="AD116" s="793"/>
      <c r="AE116" s="794"/>
      <c r="AF116" s="795" t="s">
        <v>433</v>
      </c>
      <c r="AG116" s="793"/>
      <c r="AH116" s="793"/>
      <c r="AI116" s="793"/>
      <c r="AJ116" s="794"/>
      <c r="AK116" s="795" t="s">
        <v>411</v>
      </c>
      <c r="AL116" s="793"/>
      <c r="AM116" s="793"/>
      <c r="AN116" s="793"/>
      <c r="AO116" s="794"/>
      <c r="AP116" s="837" t="s">
        <v>433</v>
      </c>
      <c r="AQ116" s="838"/>
      <c r="AR116" s="838"/>
      <c r="AS116" s="838"/>
      <c r="AT116" s="839"/>
      <c r="AU116" s="945"/>
      <c r="AV116" s="946"/>
      <c r="AW116" s="946"/>
      <c r="AX116" s="946"/>
      <c r="AY116" s="946"/>
      <c r="AZ116" s="922" t="s">
        <v>451</v>
      </c>
      <c r="BA116" s="923"/>
      <c r="BB116" s="923"/>
      <c r="BC116" s="923"/>
      <c r="BD116" s="923"/>
      <c r="BE116" s="923"/>
      <c r="BF116" s="923"/>
      <c r="BG116" s="923"/>
      <c r="BH116" s="923"/>
      <c r="BI116" s="923"/>
      <c r="BJ116" s="923"/>
      <c r="BK116" s="923"/>
      <c r="BL116" s="923"/>
      <c r="BM116" s="923"/>
      <c r="BN116" s="923"/>
      <c r="BO116" s="923"/>
      <c r="BP116" s="924"/>
      <c r="BQ116" s="829" t="s">
        <v>433</v>
      </c>
      <c r="BR116" s="830"/>
      <c r="BS116" s="830"/>
      <c r="BT116" s="830"/>
      <c r="BU116" s="830"/>
      <c r="BV116" s="830" t="s">
        <v>433</v>
      </c>
      <c r="BW116" s="830"/>
      <c r="BX116" s="830"/>
      <c r="BY116" s="830"/>
      <c r="BZ116" s="830"/>
      <c r="CA116" s="830" t="s">
        <v>411</v>
      </c>
      <c r="CB116" s="830"/>
      <c r="CC116" s="830"/>
      <c r="CD116" s="830"/>
      <c r="CE116" s="830"/>
      <c r="CF116" s="888" t="s">
        <v>433</v>
      </c>
      <c r="CG116" s="889"/>
      <c r="CH116" s="889"/>
      <c r="CI116" s="889"/>
      <c r="CJ116" s="889"/>
      <c r="CK116" s="940"/>
      <c r="CL116" s="834"/>
      <c r="CM116" s="828" t="s">
        <v>452</v>
      </c>
      <c r="CN116" s="765"/>
      <c r="CO116" s="765"/>
      <c r="CP116" s="765"/>
      <c r="CQ116" s="765"/>
      <c r="CR116" s="765"/>
      <c r="CS116" s="765"/>
      <c r="CT116" s="765"/>
      <c r="CU116" s="765"/>
      <c r="CV116" s="765"/>
      <c r="CW116" s="765"/>
      <c r="CX116" s="765"/>
      <c r="CY116" s="765"/>
      <c r="CZ116" s="765"/>
      <c r="DA116" s="765"/>
      <c r="DB116" s="765"/>
      <c r="DC116" s="765"/>
      <c r="DD116" s="765"/>
      <c r="DE116" s="765"/>
      <c r="DF116" s="766"/>
      <c r="DG116" s="792" t="s">
        <v>433</v>
      </c>
      <c r="DH116" s="793"/>
      <c r="DI116" s="793"/>
      <c r="DJ116" s="793"/>
      <c r="DK116" s="794"/>
      <c r="DL116" s="795" t="s">
        <v>433</v>
      </c>
      <c r="DM116" s="793"/>
      <c r="DN116" s="793"/>
      <c r="DO116" s="793"/>
      <c r="DP116" s="794"/>
      <c r="DQ116" s="795" t="s">
        <v>433</v>
      </c>
      <c r="DR116" s="793"/>
      <c r="DS116" s="793"/>
      <c r="DT116" s="793"/>
      <c r="DU116" s="794"/>
      <c r="DV116" s="837" t="s">
        <v>433</v>
      </c>
      <c r="DW116" s="838"/>
      <c r="DX116" s="838"/>
      <c r="DY116" s="838"/>
      <c r="DZ116" s="839"/>
    </row>
    <row r="117" spans="1:130" s="224" customFormat="1" ht="26.25" customHeight="1">
      <c r="A117" s="908" t="s">
        <v>188</v>
      </c>
      <c r="B117" s="909"/>
      <c r="C117" s="909"/>
      <c r="D117" s="909"/>
      <c r="E117" s="909"/>
      <c r="F117" s="909"/>
      <c r="G117" s="909"/>
      <c r="H117" s="909"/>
      <c r="I117" s="909"/>
      <c r="J117" s="909"/>
      <c r="K117" s="909"/>
      <c r="L117" s="909"/>
      <c r="M117" s="909"/>
      <c r="N117" s="909"/>
      <c r="O117" s="909"/>
      <c r="P117" s="909"/>
      <c r="Q117" s="909"/>
      <c r="R117" s="909"/>
      <c r="S117" s="909"/>
      <c r="T117" s="909"/>
      <c r="U117" s="909"/>
      <c r="V117" s="909"/>
      <c r="W117" s="909"/>
      <c r="X117" s="909"/>
      <c r="Y117" s="890" t="s">
        <v>453</v>
      </c>
      <c r="Z117" s="910"/>
      <c r="AA117" s="915">
        <v>1430050</v>
      </c>
      <c r="AB117" s="916"/>
      <c r="AC117" s="916"/>
      <c r="AD117" s="916"/>
      <c r="AE117" s="917"/>
      <c r="AF117" s="918">
        <v>1457096</v>
      </c>
      <c r="AG117" s="916"/>
      <c r="AH117" s="916"/>
      <c r="AI117" s="916"/>
      <c r="AJ117" s="917"/>
      <c r="AK117" s="918">
        <v>1456877</v>
      </c>
      <c r="AL117" s="916"/>
      <c r="AM117" s="916"/>
      <c r="AN117" s="916"/>
      <c r="AO117" s="917"/>
      <c r="AP117" s="919"/>
      <c r="AQ117" s="920"/>
      <c r="AR117" s="920"/>
      <c r="AS117" s="920"/>
      <c r="AT117" s="921"/>
      <c r="AU117" s="945"/>
      <c r="AV117" s="946"/>
      <c r="AW117" s="946"/>
      <c r="AX117" s="946"/>
      <c r="AY117" s="946"/>
      <c r="AZ117" s="876" t="s">
        <v>454</v>
      </c>
      <c r="BA117" s="877"/>
      <c r="BB117" s="877"/>
      <c r="BC117" s="877"/>
      <c r="BD117" s="877"/>
      <c r="BE117" s="877"/>
      <c r="BF117" s="877"/>
      <c r="BG117" s="877"/>
      <c r="BH117" s="877"/>
      <c r="BI117" s="877"/>
      <c r="BJ117" s="877"/>
      <c r="BK117" s="877"/>
      <c r="BL117" s="877"/>
      <c r="BM117" s="877"/>
      <c r="BN117" s="877"/>
      <c r="BO117" s="877"/>
      <c r="BP117" s="878"/>
      <c r="BQ117" s="829" t="s">
        <v>129</v>
      </c>
      <c r="BR117" s="830"/>
      <c r="BS117" s="830"/>
      <c r="BT117" s="830"/>
      <c r="BU117" s="830"/>
      <c r="BV117" s="830" t="s">
        <v>411</v>
      </c>
      <c r="BW117" s="830"/>
      <c r="BX117" s="830"/>
      <c r="BY117" s="830"/>
      <c r="BZ117" s="830"/>
      <c r="CA117" s="830" t="s">
        <v>455</v>
      </c>
      <c r="CB117" s="830"/>
      <c r="CC117" s="830"/>
      <c r="CD117" s="830"/>
      <c r="CE117" s="830"/>
      <c r="CF117" s="888" t="s">
        <v>411</v>
      </c>
      <c r="CG117" s="889"/>
      <c r="CH117" s="889"/>
      <c r="CI117" s="889"/>
      <c r="CJ117" s="889"/>
      <c r="CK117" s="940"/>
      <c r="CL117" s="834"/>
      <c r="CM117" s="828" t="s">
        <v>456</v>
      </c>
      <c r="CN117" s="765"/>
      <c r="CO117" s="765"/>
      <c r="CP117" s="765"/>
      <c r="CQ117" s="765"/>
      <c r="CR117" s="765"/>
      <c r="CS117" s="765"/>
      <c r="CT117" s="765"/>
      <c r="CU117" s="765"/>
      <c r="CV117" s="765"/>
      <c r="CW117" s="765"/>
      <c r="CX117" s="765"/>
      <c r="CY117" s="765"/>
      <c r="CZ117" s="765"/>
      <c r="DA117" s="765"/>
      <c r="DB117" s="765"/>
      <c r="DC117" s="765"/>
      <c r="DD117" s="765"/>
      <c r="DE117" s="765"/>
      <c r="DF117" s="766"/>
      <c r="DG117" s="792" t="s">
        <v>129</v>
      </c>
      <c r="DH117" s="793"/>
      <c r="DI117" s="793"/>
      <c r="DJ117" s="793"/>
      <c r="DK117" s="794"/>
      <c r="DL117" s="795" t="s">
        <v>457</v>
      </c>
      <c r="DM117" s="793"/>
      <c r="DN117" s="793"/>
      <c r="DO117" s="793"/>
      <c r="DP117" s="794"/>
      <c r="DQ117" s="795" t="s">
        <v>129</v>
      </c>
      <c r="DR117" s="793"/>
      <c r="DS117" s="793"/>
      <c r="DT117" s="793"/>
      <c r="DU117" s="794"/>
      <c r="DV117" s="837" t="s">
        <v>455</v>
      </c>
      <c r="DW117" s="838"/>
      <c r="DX117" s="838"/>
      <c r="DY117" s="838"/>
      <c r="DZ117" s="839"/>
    </row>
    <row r="118" spans="1:130" s="224" customFormat="1" ht="26.25" customHeight="1">
      <c r="A118" s="908" t="s">
        <v>428</v>
      </c>
      <c r="B118" s="909"/>
      <c r="C118" s="909"/>
      <c r="D118" s="909"/>
      <c r="E118" s="909"/>
      <c r="F118" s="909"/>
      <c r="G118" s="909"/>
      <c r="H118" s="909"/>
      <c r="I118" s="909"/>
      <c r="J118" s="909"/>
      <c r="K118" s="909"/>
      <c r="L118" s="909"/>
      <c r="M118" s="909"/>
      <c r="N118" s="909"/>
      <c r="O118" s="909"/>
      <c r="P118" s="909"/>
      <c r="Q118" s="909"/>
      <c r="R118" s="909"/>
      <c r="S118" s="909"/>
      <c r="T118" s="909"/>
      <c r="U118" s="909"/>
      <c r="V118" s="909"/>
      <c r="W118" s="909"/>
      <c r="X118" s="909"/>
      <c r="Y118" s="909"/>
      <c r="Z118" s="910"/>
      <c r="AA118" s="911" t="s">
        <v>425</v>
      </c>
      <c r="AB118" s="909"/>
      <c r="AC118" s="909"/>
      <c r="AD118" s="909"/>
      <c r="AE118" s="910"/>
      <c r="AF118" s="911" t="s">
        <v>426</v>
      </c>
      <c r="AG118" s="909"/>
      <c r="AH118" s="909"/>
      <c r="AI118" s="909"/>
      <c r="AJ118" s="910"/>
      <c r="AK118" s="911" t="s">
        <v>308</v>
      </c>
      <c r="AL118" s="909"/>
      <c r="AM118" s="909"/>
      <c r="AN118" s="909"/>
      <c r="AO118" s="910"/>
      <c r="AP118" s="912" t="s">
        <v>427</v>
      </c>
      <c r="AQ118" s="913"/>
      <c r="AR118" s="913"/>
      <c r="AS118" s="913"/>
      <c r="AT118" s="914"/>
      <c r="AU118" s="945"/>
      <c r="AV118" s="946"/>
      <c r="AW118" s="946"/>
      <c r="AX118" s="946"/>
      <c r="AY118" s="946"/>
      <c r="AZ118" s="851" t="s">
        <v>458</v>
      </c>
      <c r="BA118" s="852"/>
      <c r="BB118" s="852"/>
      <c r="BC118" s="852"/>
      <c r="BD118" s="852"/>
      <c r="BE118" s="852"/>
      <c r="BF118" s="852"/>
      <c r="BG118" s="852"/>
      <c r="BH118" s="852"/>
      <c r="BI118" s="852"/>
      <c r="BJ118" s="852"/>
      <c r="BK118" s="852"/>
      <c r="BL118" s="852"/>
      <c r="BM118" s="852"/>
      <c r="BN118" s="852"/>
      <c r="BO118" s="852"/>
      <c r="BP118" s="853"/>
      <c r="BQ118" s="892" t="s">
        <v>457</v>
      </c>
      <c r="BR118" s="858"/>
      <c r="BS118" s="858"/>
      <c r="BT118" s="858"/>
      <c r="BU118" s="858"/>
      <c r="BV118" s="858" t="s">
        <v>129</v>
      </c>
      <c r="BW118" s="858"/>
      <c r="BX118" s="858"/>
      <c r="BY118" s="858"/>
      <c r="BZ118" s="858"/>
      <c r="CA118" s="858" t="s">
        <v>459</v>
      </c>
      <c r="CB118" s="858"/>
      <c r="CC118" s="858"/>
      <c r="CD118" s="858"/>
      <c r="CE118" s="858"/>
      <c r="CF118" s="888" t="s">
        <v>129</v>
      </c>
      <c r="CG118" s="889"/>
      <c r="CH118" s="889"/>
      <c r="CI118" s="889"/>
      <c r="CJ118" s="889"/>
      <c r="CK118" s="940"/>
      <c r="CL118" s="834"/>
      <c r="CM118" s="828" t="s">
        <v>460</v>
      </c>
      <c r="CN118" s="765"/>
      <c r="CO118" s="765"/>
      <c r="CP118" s="765"/>
      <c r="CQ118" s="765"/>
      <c r="CR118" s="765"/>
      <c r="CS118" s="765"/>
      <c r="CT118" s="765"/>
      <c r="CU118" s="765"/>
      <c r="CV118" s="765"/>
      <c r="CW118" s="765"/>
      <c r="CX118" s="765"/>
      <c r="CY118" s="765"/>
      <c r="CZ118" s="765"/>
      <c r="DA118" s="765"/>
      <c r="DB118" s="765"/>
      <c r="DC118" s="765"/>
      <c r="DD118" s="765"/>
      <c r="DE118" s="765"/>
      <c r="DF118" s="766"/>
      <c r="DG118" s="792" t="s">
        <v>459</v>
      </c>
      <c r="DH118" s="793"/>
      <c r="DI118" s="793"/>
      <c r="DJ118" s="793"/>
      <c r="DK118" s="794"/>
      <c r="DL118" s="795" t="s">
        <v>129</v>
      </c>
      <c r="DM118" s="793"/>
      <c r="DN118" s="793"/>
      <c r="DO118" s="793"/>
      <c r="DP118" s="794"/>
      <c r="DQ118" s="795" t="s">
        <v>129</v>
      </c>
      <c r="DR118" s="793"/>
      <c r="DS118" s="793"/>
      <c r="DT118" s="793"/>
      <c r="DU118" s="794"/>
      <c r="DV118" s="837" t="s">
        <v>461</v>
      </c>
      <c r="DW118" s="838"/>
      <c r="DX118" s="838"/>
      <c r="DY118" s="838"/>
      <c r="DZ118" s="839"/>
    </row>
    <row r="119" spans="1:130" s="224" customFormat="1" ht="26.25" customHeight="1">
      <c r="A119" s="831" t="s">
        <v>431</v>
      </c>
      <c r="B119" s="832"/>
      <c r="C119" s="873" t="s">
        <v>432</v>
      </c>
      <c r="D119" s="821"/>
      <c r="E119" s="821"/>
      <c r="F119" s="821"/>
      <c r="G119" s="821"/>
      <c r="H119" s="821"/>
      <c r="I119" s="821"/>
      <c r="J119" s="821"/>
      <c r="K119" s="821"/>
      <c r="L119" s="821"/>
      <c r="M119" s="821"/>
      <c r="N119" s="821"/>
      <c r="O119" s="821"/>
      <c r="P119" s="821"/>
      <c r="Q119" s="821"/>
      <c r="R119" s="821"/>
      <c r="S119" s="821"/>
      <c r="T119" s="821"/>
      <c r="U119" s="821"/>
      <c r="V119" s="821"/>
      <c r="W119" s="821"/>
      <c r="X119" s="821"/>
      <c r="Y119" s="821"/>
      <c r="Z119" s="822"/>
      <c r="AA119" s="901" t="s">
        <v>129</v>
      </c>
      <c r="AB119" s="902"/>
      <c r="AC119" s="902"/>
      <c r="AD119" s="902"/>
      <c r="AE119" s="903"/>
      <c r="AF119" s="904" t="s">
        <v>411</v>
      </c>
      <c r="AG119" s="902"/>
      <c r="AH119" s="902"/>
      <c r="AI119" s="902"/>
      <c r="AJ119" s="903"/>
      <c r="AK119" s="904" t="s">
        <v>129</v>
      </c>
      <c r="AL119" s="902"/>
      <c r="AM119" s="902"/>
      <c r="AN119" s="902"/>
      <c r="AO119" s="903"/>
      <c r="AP119" s="905" t="s">
        <v>129</v>
      </c>
      <c r="AQ119" s="906"/>
      <c r="AR119" s="906"/>
      <c r="AS119" s="906"/>
      <c r="AT119" s="907"/>
      <c r="AU119" s="947"/>
      <c r="AV119" s="948"/>
      <c r="AW119" s="948"/>
      <c r="AX119" s="948"/>
      <c r="AY119" s="948"/>
      <c r="AZ119" s="245" t="s">
        <v>188</v>
      </c>
      <c r="BA119" s="245"/>
      <c r="BB119" s="245"/>
      <c r="BC119" s="245"/>
      <c r="BD119" s="245"/>
      <c r="BE119" s="245"/>
      <c r="BF119" s="245"/>
      <c r="BG119" s="245"/>
      <c r="BH119" s="245"/>
      <c r="BI119" s="245"/>
      <c r="BJ119" s="245"/>
      <c r="BK119" s="245"/>
      <c r="BL119" s="245"/>
      <c r="BM119" s="245"/>
      <c r="BN119" s="245"/>
      <c r="BO119" s="890" t="s">
        <v>462</v>
      </c>
      <c r="BP119" s="891"/>
      <c r="BQ119" s="892">
        <v>14878857</v>
      </c>
      <c r="BR119" s="858"/>
      <c r="BS119" s="858"/>
      <c r="BT119" s="858"/>
      <c r="BU119" s="858"/>
      <c r="BV119" s="858">
        <v>14861936</v>
      </c>
      <c r="BW119" s="858"/>
      <c r="BX119" s="858"/>
      <c r="BY119" s="858"/>
      <c r="BZ119" s="858"/>
      <c r="CA119" s="858">
        <v>14703572</v>
      </c>
      <c r="CB119" s="858"/>
      <c r="CC119" s="858"/>
      <c r="CD119" s="858"/>
      <c r="CE119" s="858"/>
      <c r="CF119" s="761"/>
      <c r="CG119" s="762"/>
      <c r="CH119" s="762"/>
      <c r="CI119" s="762"/>
      <c r="CJ119" s="847"/>
      <c r="CK119" s="941"/>
      <c r="CL119" s="836"/>
      <c r="CM119" s="851" t="s">
        <v>463</v>
      </c>
      <c r="CN119" s="852"/>
      <c r="CO119" s="852"/>
      <c r="CP119" s="852"/>
      <c r="CQ119" s="852"/>
      <c r="CR119" s="852"/>
      <c r="CS119" s="852"/>
      <c r="CT119" s="852"/>
      <c r="CU119" s="852"/>
      <c r="CV119" s="852"/>
      <c r="CW119" s="852"/>
      <c r="CX119" s="852"/>
      <c r="CY119" s="852"/>
      <c r="CZ119" s="852"/>
      <c r="DA119" s="852"/>
      <c r="DB119" s="852"/>
      <c r="DC119" s="852"/>
      <c r="DD119" s="852"/>
      <c r="DE119" s="852"/>
      <c r="DF119" s="853"/>
      <c r="DG119" s="776" t="s">
        <v>129</v>
      </c>
      <c r="DH119" s="777"/>
      <c r="DI119" s="777"/>
      <c r="DJ119" s="777"/>
      <c r="DK119" s="778"/>
      <c r="DL119" s="779" t="s">
        <v>129</v>
      </c>
      <c r="DM119" s="777"/>
      <c r="DN119" s="777"/>
      <c r="DO119" s="777"/>
      <c r="DP119" s="778"/>
      <c r="DQ119" s="779" t="s">
        <v>129</v>
      </c>
      <c r="DR119" s="777"/>
      <c r="DS119" s="777"/>
      <c r="DT119" s="777"/>
      <c r="DU119" s="778"/>
      <c r="DV119" s="861" t="s">
        <v>459</v>
      </c>
      <c r="DW119" s="862"/>
      <c r="DX119" s="862"/>
      <c r="DY119" s="862"/>
      <c r="DZ119" s="863"/>
    </row>
    <row r="120" spans="1:130" s="224" customFormat="1" ht="26.25" customHeight="1">
      <c r="A120" s="833"/>
      <c r="B120" s="834"/>
      <c r="C120" s="828" t="s">
        <v>436</v>
      </c>
      <c r="D120" s="765"/>
      <c r="E120" s="765"/>
      <c r="F120" s="765"/>
      <c r="G120" s="765"/>
      <c r="H120" s="765"/>
      <c r="I120" s="765"/>
      <c r="J120" s="765"/>
      <c r="K120" s="765"/>
      <c r="L120" s="765"/>
      <c r="M120" s="765"/>
      <c r="N120" s="765"/>
      <c r="O120" s="765"/>
      <c r="P120" s="765"/>
      <c r="Q120" s="765"/>
      <c r="R120" s="765"/>
      <c r="S120" s="765"/>
      <c r="T120" s="765"/>
      <c r="U120" s="765"/>
      <c r="V120" s="765"/>
      <c r="W120" s="765"/>
      <c r="X120" s="765"/>
      <c r="Y120" s="765"/>
      <c r="Z120" s="766"/>
      <c r="AA120" s="792" t="s">
        <v>457</v>
      </c>
      <c r="AB120" s="793"/>
      <c r="AC120" s="793"/>
      <c r="AD120" s="793"/>
      <c r="AE120" s="794"/>
      <c r="AF120" s="795" t="s">
        <v>129</v>
      </c>
      <c r="AG120" s="793"/>
      <c r="AH120" s="793"/>
      <c r="AI120" s="793"/>
      <c r="AJ120" s="794"/>
      <c r="AK120" s="795" t="s">
        <v>457</v>
      </c>
      <c r="AL120" s="793"/>
      <c r="AM120" s="793"/>
      <c r="AN120" s="793"/>
      <c r="AO120" s="794"/>
      <c r="AP120" s="837" t="s">
        <v>464</v>
      </c>
      <c r="AQ120" s="838"/>
      <c r="AR120" s="838"/>
      <c r="AS120" s="838"/>
      <c r="AT120" s="839"/>
      <c r="AU120" s="893" t="s">
        <v>465</v>
      </c>
      <c r="AV120" s="894"/>
      <c r="AW120" s="894"/>
      <c r="AX120" s="894"/>
      <c r="AY120" s="895"/>
      <c r="AZ120" s="873" t="s">
        <v>466</v>
      </c>
      <c r="BA120" s="821"/>
      <c r="BB120" s="821"/>
      <c r="BC120" s="821"/>
      <c r="BD120" s="821"/>
      <c r="BE120" s="821"/>
      <c r="BF120" s="821"/>
      <c r="BG120" s="821"/>
      <c r="BH120" s="821"/>
      <c r="BI120" s="821"/>
      <c r="BJ120" s="821"/>
      <c r="BK120" s="821"/>
      <c r="BL120" s="821"/>
      <c r="BM120" s="821"/>
      <c r="BN120" s="821"/>
      <c r="BO120" s="821"/>
      <c r="BP120" s="822"/>
      <c r="BQ120" s="874">
        <v>1890705</v>
      </c>
      <c r="BR120" s="855"/>
      <c r="BS120" s="855"/>
      <c r="BT120" s="855"/>
      <c r="BU120" s="855"/>
      <c r="BV120" s="855">
        <v>2613997</v>
      </c>
      <c r="BW120" s="855"/>
      <c r="BX120" s="855"/>
      <c r="BY120" s="855"/>
      <c r="BZ120" s="855"/>
      <c r="CA120" s="855">
        <v>2825815</v>
      </c>
      <c r="CB120" s="855"/>
      <c r="CC120" s="855"/>
      <c r="CD120" s="855"/>
      <c r="CE120" s="855"/>
      <c r="CF120" s="879">
        <v>44.4</v>
      </c>
      <c r="CG120" s="880"/>
      <c r="CH120" s="880"/>
      <c r="CI120" s="880"/>
      <c r="CJ120" s="880"/>
      <c r="CK120" s="881" t="s">
        <v>467</v>
      </c>
      <c r="CL120" s="865"/>
      <c r="CM120" s="865"/>
      <c r="CN120" s="865"/>
      <c r="CO120" s="866"/>
      <c r="CP120" s="885" t="s">
        <v>468</v>
      </c>
      <c r="CQ120" s="886"/>
      <c r="CR120" s="886"/>
      <c r="CS120" s="886"/>
      <c r="CT120" s="886"/>
      <c r="CU120" s="886"/>
      <c r="CV120" s="886"/>
      <c r="CW120" s="886"/>
      <c r="CX120" s="886"/>
      <c r="CY120" s="886"/>
      <c r="CZ120" s="886"/>
      <c r="DA120" s="886"/>
      <c r="DB120" s="886"/>
      <c r="DC120" s="886"/>
      <c r="DD120" s="886"/>
      <c r="DE120" s="886"/>
      <c r="DF120" s="887"/>
      <c r="DG120" s="874">
        <v>124082</v>
      </c>
      <c r="DH120" s="855"/>
      <c r="DI120" s="855"/>
      <c r="DJ120" s="855"/>
      <c r="DK120" s="855"/>
      <c r="DL120" s="855">
        <v>111006</v>
      </c>
      <c r="DM120" s="855"/>
      <c r="DN120" s="855"/>
      <c r="DO120" s="855"/>
      <c r="DP120" s="855"/>
      <c r="DQ120" s="855">
        <v>97650</v>
      </c>
      <c r="DR120" s="855"/>
      <c r="DS120" s="855"/>
      <c r="DT120" s="855"/>
      <c r="DU120" s="855"/>
      <c r="DV120" s="856">
        <v>1.5</v>
      </c>
      <c r="DW120" s="856"/>
      <c r="DX120" s="856"/>
      <c r="DY120" s="856"/>
      <c r="DZ120" s="857"/>
    </row>
    <row r="121" spans="1:130" s="224" customFormat="1" ht="26.25" customHeight="1">
      <c r="A121" s="833"/>
      <c r="B121" s="834"/>
      <c r="C121" s="876" t="s">
        <v>469</v>
      </c>
      <c r="D121" s="877"/>
      <c r="E121" s="877"/>
      <c r="F121" s="877"/>
      <c r="G121" s="877"/>
      <c r="H121" s="877"/>
      <c r="I121" s="877"/>
      <c r="J121" s="877"/>
      <c r="K121" s="877"/>
      <c r="L121" s="877"/>
      <c r="M121" s="877"/>
      <c r="N121" s="877"/>
      <c r="O121" s="877"/>
      <c r="P121" s="877"/>
      <c r="Q121" s="877"/>
      <c r="R121" s="877"/>
      <c r="S121" s="877"/>
      <c r="T121" s="877"/>
      <c r="U121" s="877"/>
      <c r="V121" s="877"/>
      <c r="W121" s="877"/>
      <c r="X121" s="877"/>
      <c r="Y121" s="877"/>
      <c r="Z121" s="878"/>
      <c r="AA121" s="792" t="s">
        <v>461</v>
      </c>
      <c r="AB121" s="793"/>
      <c r="AC121" s="793"/>
      <c r="AD121" s="793"/>
      <c r="AE121" s="794"/>
      <c r="AF121" s="795" t="s">
        <v>455</v>
      </c>
      <c r="AG121" s="793"/>
      <c r="AH121" s="793"/>
      <c r="AI121" s="793"/>
      <c r="AJ121" s="794"/>
      <c r="AK121" s="795" t="s">
        <v>457</v>
      </c>
      <c r="AL121" s="793"/>
      <c r="AM121" s="793"/>
      <c r="AN121" s="793"/>
      <c r="AO121" s="794"/>
      <c r="AP121" s="837" t="s">
        <v>457</v>
      </c>
      <c r="AQ121" s="838"/>
      <c r="AR121" s="838"/>
      <c r="AS121" s="838"/>
      <c r="AT121" s="839"/>
      <c r="AU121" s="896"/>
      <c r="AV121" s="897"/>
      <c r="AW121" s="897"/>
      <c r="AX121" s="897"/>
      <c r="AY121" s="898"/>
      <c r="AZ121" s="828" t="s">
        <v>470</v>
      </c>
      <c r="BA121" s="765"/>
      <c r="BB121" s="765"/>
      <c r="BC121" s="765"/>
      <c r="BD121" s="765"/>
      <c r="BE121" s="765"/>
      <c r="BF121" s="765"/>
      <c r="BG121" s="765"/>
      <c r="BH121" s="765"/>
      <c r="BI121" s="765"/>
      <c r="BJ121" s="765"/>
      <c r="BK121" s="765"/>
      <c r="BL121" s="765"/>
      <c r="BM121" s="765"/>
      <c r="BN121" s="765"/>
      <c r="BO121" s="765"/>
      <c r="BP121" s="766"/>
      <c r="BQ121" s="829">
        <v>816095</v>
      </c>
      <c r="BR121" s="830"/>
      <c r="BS121" s="830"/>
      <c r="BT121" s="830"/>
      <c r="BU121" s="830"/>
      <c r="BV121" s="830">
        <v>712075</v>
      </c>
      <c r="BW121" s="830"/>
      <c r="BX121" s="830"/>
      <c r="BY121" s="830"/>
      <c r="BZ121" s="830"/>
      <c r="CA121" s="830">
        <v>626461</v>
      </c>
      <c r="CB121" s="830"/>
      <c r="CC121" s="830"/>
      <c r="CD121" s="830"/>
      <c r="CE121" s="830"/>
      <c r="CF121" s="888">
        <v>9.8000000000000007</v>
      </c>
      <c r="CG121" s="889"/>
      <c r="CH121" s="889"/>
      <c r="CI121" s="889"/>
      <c r="CJ121" s="889"/>
      <c r="CK121" s="882"/>
      <c r="CL121" s="868"/>
      <c r="CM121" s="868"/>
      <c r="CN121" s="868"/>
      <c r="CO121" s="869"/>
      <c r="CP121" s="848" t="s">
        <v>471</v>
      </c>
      <c r="CQ121" s="849"/>
      <c r="CR121" s="849"/>
      <c r="CS121" s="849"/>
      <c r="CT121" s="849"/>
      <c r="CU121" s="849"/>
      <c r="CV121" s="849"/>
      <c r="CW121" s="849"/>
      <c r="CX121" s="849"/>
      <c r="CY121" s="849"/>
      <c r="CZ121" s="849"/>
      <c r="DA121" s="849"/>
      <c r="DB121" s="849"/>
      <c r="DC121" s="849"/>
      <c r="DD121" s="849"/>
      <c r="DE121" s="849"/>
      <c r="DF121" s="850"/>
      <c r="DG121" s="829">
        <v>4047</v>
      </c>
      <c r="DH121" s="830"/>
      <c r="DI121" s="830"/>
      <c r="DJ121" s="830"/>
      <c r="DK121" s="830"/>
      <c r="DL121" s="830">
        <v>5633</v>
      </c>
      <c r="DM121" s="830"/>
      <c r="DN121" s="830"/>
      <c r="DO121" s="830"/>
      <c r="DP121" s="830"/>
      <c r="DQ121" s="830">
        <v>5640</v>
      </c>
      <c r="DR121" s="830"/>
      <c r="DS121" s="830"/>
      <c r="DT121" s="830"/>
      <c r="DU121" s="830"/>
      <c r="DV121" s="807">
        <v>0.1</v>
      </c>
      <c r="DW121" s="807"/>
      <c r="DX121" s="807"/>
      <c r="DY121" s="807"/>
      <c r="DZ121" s="808"/>
    </row>
    <row r="122" spans="1:130" s="224" customFormat="1" ht="26.25" customHeight="1">
      <c r="A122" s="833"/>
      <c r="B122" s="834"/>
      <c r="C122" s="828" t="s">
        <v>446</v>
      </c>
      <c r="D122" s="765"/>
      <c r="E122" s="765"/>
      <c r="F122" s="765"/>
      <c r="G122" s="765"/>
      <c r="H122" s="765"/>
      <c r="I122" s="765"/>
      <c r="J122" s="765"/>
      <c r="K122" s="765"/>
      <c r="L122" s="765"/>
      <c r="M122" s="765"/>
      <c r="N122" s="765"/>
      <c r="O122" s="765"/>
      <c r="P122" s="765"/>
      <c r="Q122" s="765"/>
      <c r="R122" s="765"/>
      <c r="S122" s="765"/>
      <c r="T122" s="765"/>
      <c r="U122" s="765"/>
      <c r="V122" s="765"/>
      <c r="W122" s="765"/>
      <c r="X122" s="765"/>
      <c r="Y122" s="765"/>
      <c r="Z122" s="766"/>
      <c r="AA122" s="792" t="s">
        <v>455</v>
      </c>
      <c r="AB122" s="793"/>
      <c r="AC122" s="793"/>
      <c r="AD122" s="793"/>
      <c r="AE122" s="794"/>
      <c r="AF122" s="795" t="s">
        <v>129</v>
      </c>
      <c r="AG122" s="793"/>
      <c r="AH122" s="793"/>
      <c r="AI122" s="793"/>
      <c r="AJ122" s="794"/>
      <c r="AK122" s="795" t="s">
        <v>129</v>
      </c>
      <c r="AL122" s="793"/>
      <c r="AM122" s="793"/>
      <c r="AN122" s="793"/>
      <c r="AO122" s="794"/>
      <c r="AP122" s="837" t="s">
        <v>129</v>
      </c>
      <c r="AQ122" s="838"/>
      <c r="AR122" s="838"/>
      <c r="AS122" s="838"/>
      <c r="AT122" s="839"/>
      <c r="AU122" s="896"/>
      <c r="AV122" s="897"/>
      <c r="AW122" s="897"/>
      <c r="AX122" s="897"/>
      <c r="AY122" s="898"/>
      <c r="AZ122" s="851" t="s">
        <v>472</v>
      </c>
      <c r="BA122" s="852"/>
      <c r="BB122" s="852"/>
      <c r="BC122" s="852"/>
      <c r="BD122" s="852"/>
      <c r="BE122" s="852"/>
      <c r="BF122" s="852"/>
      <c r="BG122" s="852"/>
      <c r="BH122" s="852"/>
      <c r="BI122" s="852"/>
      <c r="BJ122" s="852"/>
      <c r="BK122" s="852"/>
      <c r="BL122" s="852"/>
      <c r="BM122" s="852"/>
      <c r="BN122" s="852"/>
      <c r="BO122" s="852"/>
      <c r="BP122" s="853"/>
      <c r="BQ122" s="892">
        <v>9742240</v>
      </c>
      <c r="BR122" s="858"/>
      <c r="BS122" s="858"/>
      <c r="BT122" s="858"/>
      <c r="BU122" s="858"/>
      <c r="BV122" s="858">
        <v>9691419</v>
      </c>
      <c r="BW122" s="858"/>
      <c r="BX122" s="858"/>
      <c r="BY122" s="858"/>
      <c r="BZ122" s="858"/>
      <c r="CA122" s="858">
        <v>9545349</v>
      </c>
      <c r="CB122" s="858"/>
      <c r="CC122" s="858"/>
      <c r="CD122" s="858"/>
      <c r="CE122" s="858"/>
      <c r="CF122" s="859">
        <v>149.9</v>
      </c>
      <c r="CG122" s="860"/>
      <c r="CH122" s="860"/>
      <c r="CI122" s="860"/>
      <c r="CJ122" s="860"/>
      <c r="CK122" s="882"/>
      <c r="CL122" s="868"/>
      <c r="CM122" s="868"/>
      <c r="CN122" s="868"/>
      <c r="CO122" s="869"/>
      <c r="CP122" s="848"/>
      <c r="CQ122" s="849"/>
      <c r="CR122" s="849"/>
      <c r="CS122" s="849"/>
      <c r="CT122" s="849"/>
      <c r="CU122" s="849"/>
      <c r="CV122" s="849"/>
      <c r="CW122" s="849"/>
      <c r="CX122" s="849"/>
      <c r="CY122" s="849"/>
      <c r="CZ122" s="849"/>
      <c r="DA122" s="849"/>
      <c r="DB122" s="849"/>
      <c r="DC122" s="849"/>
      <c r="DD122" s="849"/>
      <c r="DE122" s="849"/>
      <c r="DF122" s="850"/>
      <c r="DG122" s="829"/>
      <c r="DH122" s="830"/>
      <c r="DI122" s="830"/>
      <c r="DJ122" s="830"/>
      <c r="DK122" s="830"/>
      <c r="DL122" s="830"/>
      <c r="DM122" s="830"/>
      <c r="DN122" s="830"/>
      <c r="DO122" s="830"/>
      <c r="DP122" s="830"/>
      <c r="DQ122" s="830"/>
      <c r="DR122" s="830"/>
      <c r="DS122" s="830"/>
      <c r="DT122" s="830"/>
      <c r="DU122" s="830"/>
      <c r="DV122" s="807"/>
      <c r="DW122" s="807"/>
      <c r="DX122" s="807"/>
      <c r="DY122" s="807"/>
      <c r="DZ122" s="808"/>
    </row>
    <row r="123" spans="1:130" s="224" customFormat="1" ht="26.25" customHeight="1">
      <c r="A123" s="833"/>
      <c r="B123" s="834"/>
      <c r="C123" s="828" t="s">
        <v>452</v>
      </c>
      <c r="D123" s="765"/>
      <c r="E123" s="765"/>
      <c r="F123" s="765"/>
      <c r="G123" s="765"/>
      <c r="H123" s="765"/>
      <c r="I123" s="765"/>
      <c r="J123" s="765"/>
      <c r="K123" s="765"/>
      <c r="L123" s="765"/>
      <c r="M123" s="765"/>
      <c r="N123" s="765"/>
      <c r="O123" s="765"/>
      <c r="P123" s="765"/>
      <c r="Q123" s="765"/>
      <c r="R123" s="765"/>
      <c r="S123" s="765"/>
      <c r="T123" s="765"/>
      <c r="U123" s="765"/>
      <c r="V123" s="765"/>
      <c r="W123" s="765"/>
      <c r="X123" s="765"/>
      <c r="Y123" s="765"/>
      <c r="Z123" s="766"/>
      <c r="AA123" s="792" t="s">
        <v>129</v>
      </c>
      <c r="AB123" s="793"/>
      <c r="AC123" s="793"/>
      <c r="AD123" s="793"/>
      <c r="AE123" s="794"/>
      <c r="AF123" s="795" t="s">
        <v>411</v>
      </c>
      <c r="AG123" s="793"/>
      <c r="AH123" s="793"/>
      <c r="AI123" s="793"/>
      <c r="AJ123" s="794"/>
      <c r="AK123" s="795" t="s">
        <v>129</v>
      </c>
      <c r="AL123" s="793"/>
      <c r="AM123" s="793"/>
      <c r="AN123" s="793"/>
      <c r="AO123" s="794"/>
      <c r="AP123" s="837" t="s">
        <v>457</v>
      </c>
      <c r="AQ123" s="838"/>
      <c r="AR123" s="838"/>
      <c r="AS123" s="838"/>
      <c r="AT123" s="839"/>
      <c r="AU123" s="899"/>
      <c r="AV123" s="900"/>
      <c r="AW123" s="900"/>
      <c r="AX123" s="900"/>
      <c r="AY123" s="900"/>
      <c r="AZ123" s="245" t="s">
        <v>188</v>
      </c>
      <c r="BA123" s="245"/>
      <c r="BB123" s="245"/>
      <c r="BC123" s="245"/>
      <c r="BD123" s="245"/>
      <c r="BE123" s="245"/>
      <c r="BF123" s="245"/>
      <c r="BG123" s="245"/>
      <c r="BH123" s="245"/>
      <c r="BI123" s="245"/>
      <c r="BJ123" s="245"/>
      <c r="BK123" s="245"/>
      <c r="BL123" s="245"/>
      <c r="BM123" s="245"/>
      <c r="BN123" s="245"/>
      <c r="BO123" s="890" t="s">
        <v>473</v>
      </c>
      <c r="BP123" s="891"/>
      <c r="BQ123" s="845">
        <v>12449040</v>
      </c>
      <c r="BR123" s="846"/>
      <c r="BS123" s="846"/>
      <c r="BT123" s="846"/>
      <c r="BU123" s="846"/>
      <c r="BV123" s="846">
        <v>13017491</v>
      </c>
      <c r="BW123" s="846"/>
      <c r="BX123" s="846"/>
      <c r="BY123" s="846"/>
      <c r="BZ123" s="846"/>
      <c r="CA123" s="846">
        <v>12997625</v>
      </c>
      <c r="CB123" s="846"/>
      <c r="CC123" s="846"/>
      <c r="CD123" s="846"/>
      <c r="CE123" s="846"/>
      <c r="CF123" s="761"/>
      <c r="CG123" s="762"/>
      <c r="CH123" s="762"/>
      <c r="CI123" s="762"/>
      <c r="CJ123" s="847"/>
      <c r="CK123" s="882"/>
      <c r="CL123" s="868"/>
      <c r="CM123" s="868"/>
      <c r="CN123" s="868"/>
      <c r="CO123" s="869"/>
      <c r="CP123" s="848"/>
      <c r="CQ123" s="849"/>
      <c r="CR123" s="849"/>
      <c r="CS123" s="849"/>
      <c r="CT123" s="849"/>
      <c r="CU123" s="849"/>
      <c r="CV123" s="849"/>
      <c r="CW123" s="849"/>
      <c r="CX123" s="849"/>
      <c r="CY123" s="849"/>
      <c r="CZ123" s="849"/>
      <c r="DA123" s="849"/>
      <c r="DB123" s="849"/>
      <c r="DC123" s="849"/>
      <c r="DD123" s="849"/>
      <c r="DE123" s="849"/>
      <c r="DF123" s="850"/>
      <c r="DG123" s="792"/>
      <c r="DH123" s="793"/>
      <c r="DI123" s="793"/>
      <c r="DJ123" s="793"/>
      <c r="DK123" s="794"/>
      <c r="DL123" s="795"/>
      <c r="DM123" s="793"/>
      <c r="DN123" s="793"/>
      <c r="DO123" s="793"/>
      <c r="DP123" s="794"/>
      <c r="DQ123" s="795"/>
      <c r="DR123" s="793"/>
      <c r="DS123" s="793"/>
      <c r="DT123" s="793"/>
      <c r="DU123" s="794"/>
      <c r="DV123" s="837"/>
      <c r="DW123" s="838"/>
      <c r="DX123" s="838"/>
      <c r="DY123" s="838"/>
      <c r="DZ123" s="839"/>
    </row>
    <row r="124" spans="1:130" s="224" customFormat="1" ht="26.25" customHeight="1" thickBot="1">
      <c r="A124" s="833"/>
      <c r="B124" s="834"/>
      <c r="C124" s="828" t="s">
        <v>456</v>
      </c>
      <c r="D124" s="765"/>
      <c r="E124" s="765"/>
      <c r="F124" s="765"/>
      <c r="G124" s="765"/>
      <c r="H124" s="765"/>
      <c r="I124" s="765"/>
      <c r="J124" s="765"/>
      <c r="K124" s="765"/>
      <c r="L124" s="765"/>
      <c r="M124" s="765"/>
      <c r="N124" s="765"/>
      <c r="O124" s="765"/>
      <c r="P124" s="765"/>
      <c r="Q124" s="765"/>
      <c r="R124" s="765"/>
      <c r="S124" s="765"/>
      <c r="T124" s="765"/>
      <c r="U124" s="765"/>
      <c r="V124" s="765"/>
      <c r="W124" s="765"/>
      <c r="X124" s="765"/>
      <c r="Y124" s="765"/>
      <c r="Z124" s="766"/>
      <c r="AA124" s="792" t="s">
        <v>129</v>
      </c>
      <c r="AB124" s="793"/>
      <c r="AC124" s="793"/>
      <c r="AD124" s="793"/>
      <c r="AE124" s="794"/>
      <c r="AF124" s="795" t="s">
        <v>459</v>
      </c>
      <c r="AG124" s="793"/>
      <c r="AH124" s="793"/>
      <c r="AI124" s="793"/>
      <c r="AJ124" s="794"/>
      <c r="AK124" s="795" t="s">
        <v>411</v>
      </c>
      <c r="AL124" s="793"/>
      <c r="AM124" s="793"/>
      <c r="AN124" s="793"/>
      <c r="AO124" s="794"/>
      <c r="AP124" s="837" t="s">
        <v>129</v>
      </c>
      <c r="AQ124" s="838"/>
      <c r="AR124" s="838"/>
      <c r="AS124" s="838"/>
      <c r="AT124" s="839"/>
      <c r="AU124" s="840" t="s">
        <v>474</v>
      </c>
      <c r="AV124" s="841"/>
      <c r="AW124" s="841"/>
      <c r="AX124" s="841"/>
      <c r="AY124" s="841"/>
      <c r="AZ124" s="841"/>
      <c r="BA124" s="841"/>
      <c r="BB124" s="841"/>
      <c r="BC124" s="841"/>
      <c r="BD124" s="841"/>
      <c r="BE124" s="841"/>
      <c r="BF124" s="841"/>
      <c r="BG124" s="841"/>
      <c r="BH124" s="841"/>
      <c r="BI124" s="841"/>
      <c r="BJ124" s="841"/>
      <c r="BK124" s="841"/>
      <c r="BL124" s="841"/>
      <c r="BM124" s="841"/>
      <c r="BN124" s="841"/>
      <c r="BO124" s="841"/>
      <c r="BP124" s="842"/>
      <c r="BQ124" s="843">
        <v>39.4</v>
      </c>
      <c r="BR124" s="844"/>
      <c r="BS124" s="844"/>
      <c r="BT124" s="844"/>
      <c r="BU124" s="844"/>
      <c r="BV124" s="844">
        <v>28</v>
      </c>
      <c r="BW124" s="844"/>
      <c r="BX124" s="844"/>
      <c r="BY124" s="844"/>
      <c r="BZ124" s="844"/>
      <c r="CA124" s="844">
        <v>26.7</v>
      </c>
      <c r="CB124" s="844"/>
      <c r="CC124" s="844"/>
      <c r="CD124" s="844"/>
      <c r="CE124" s="844"/>
      <c r="CF124" s="739"/>
      <c r="CG124" s="740"/>
      <c r="CH124" s="740"/>
      <c r="CI124" s="740"/>
      <c r="CJ124" s="875"/>
      <c r="CK124" s="883"/>
      <c r="CL124" s="883"/>
      <c r="CM124" s="883"/>
      <c r="CN124" s="883"/>
      <c r="CO124" s="884"/>
      <c r="CP124" s="848" t="s">
        <v>475</v>
      </c>
      <c r="CQ124" s="849"/>
      <c r="CR124" s="849"/>
      <c r="CS124" s="849"/>
      <c r="CT124" s="849"/>
      <c r="CU124" s="849"/>
      <c r="CV124" s="849"/>
      <c r="CW124" s="849"/>
      <c r="CX124" s="849"/>
      <c r="CY124" s="849"/>
      <c r="CZ124" s="849"/>
      <c r="DA124" s="849"/>
      <c r="DB124" s="849"/>
      <c r="DC124" s="849"/>
      <c r="DD124" s="849"/>
      <c r="DE124" s="849"/>
      <c r="DF124" s="850"/>
      <c r="DG124" s="776" t="s">
        <v>129</v>
      </c>
      <c r="DH124" s="777"/>
      <c r="DI124" s="777"/>
      <c r="DJ124" s="777"/>
      <c r="DK124" s="778"/>
      <c r="DL124" s="779" t="s">
        <v>129</v>
      </c>
      <c r="DM124" s="777"/>
      <c r="DN124" s="777"/>
      <c r="DO124" s="777"/>
      <c r="DP124" s="778"/>
      <c r="DQ124" s="779" t="s">
        <v>411</v>
      </c>
      <c r="DR124" s="777"/>
      <c r="DS124" s="777"/>
      <c r="DT124" s="777"/>
      <c r="DU124" s="778"/>
      <c r="DV124" s="861" t="s">
        <v>129</v>
      </c>
      <c r="DW124" s="862"/>
      <c r="DX124" s="862"/>
      <c r="DY124" s="862"/>
      <c r="DZ124" s="863"/>
    </row>
    <row r="125" spans="1:130" s="224" customFormat="1" ht="26.25" customHeight="1">
      <c r="A125" s="833"/>
      <c r="B125" s="834"/>
      <c r="C125" s="828" t="s">
        <v>460</v>
      </c>
      <c r="D125" s="765"/>
      <c r="E125" s="765"/>
      <c r="F125" s="765"/>
      <c r="G125" s="765"/>
      <c r="H125" s="765"/>
      <c r="I125" s="765"/>
      <c r="J125" s="765"/>
      <c r="K125" s="765"/>
      <c r="L125" s="765"/>
      <c r="M125" s="765"/>
      <c r="N125" s="765"/>
      <c r="O125" s="765"/>
      <c r="P125" s="765"/>
      <c r="Q125" s="765"/>
      <c r="R125" s="765"/>
      <c r="S125" s="765"/>
      <c r="T125" s="765"/>
      <c r="U125" s="765"/>
      <c r="V125" s="765"/>
      <c r="W125" s="765"/>
      <c r="X125" s="765"/>
      <c r="Y125" s="765"/>
      <c r="Z125" s="766"/>
      <c r="AA125" s="792" t="s">
        <v>129</v>
      </c>
      <c r="AB125" s="793"/>
      <c r="AC125" s="793"/>
      <c r="AD125" s="793"/>
      <c r="AE125" s="794"/>
      <c r="AF125" s="795" t="s">
        <v>129</v>
      </c>
      <c r="AG125" s="793"/>
      <c r="AH125" s="793"/>
      <c r="AI125" s="793"/>
      <c r="AJ125" s="794"/>
      <c r="AK125" s="795" t="s">
        <v>457</v>
      </c>
      <c r="AL125" s="793"/>
      <c r="AM125" s="793"/>
      <c r="AN125" s="793"/>
      <c r="AO125" s="794"/>
      <c r="AP125" s="837" t="s">
        <v>129</v>
      </c>
      <c r="AQ125" s="838"/>
      <c r="AR125" s="838"/>
      <c r="AS125" s="838"/>
      <c r="AT125" s="839"/>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64" t="s">
        <v>476</v>
      </c>
      <c r="CL125" s="865"/>
      <c r="CM125" s="865"/>
      <c r="CN125" s="865"/>
      <c r="CO125" s="866"/>
      <c r="CP125" s="873" t="s">
        <v>477</v>
      </c>
      <c r="CQ125" s="821"/>
      <c r="CR125" s="821"/>
      <c r="CS125" s="821"/>
      <c r="CT125" s="821"/>
      <c r="CU125" s="821"/>
      <c r="CV125" s="821"/>
      <c r="CW125" s="821"/>
      <c r="CX125" s="821"/>
      <c r="CY125" s="821"/>
      <c r="CZ125" s="821"/>
      <c r="DA125" s="821"/>
      <c r="DB125" s="821"/>
      <c r="DC125" s="821"/>
      <c r="DD125" s="821"/>
      <c r="DE125" s="821"/>
      <c r="DF125" s="822"/>
      <c r="DG125" s="874" t="s">
        <v>129</v>
      </c>
      <c r="DH125" s="855"/>
      <c r="DI125" s="855"/>
      <c r="DJ125" s="855"/>
      <c r="DK125" s="855"/>
      <c r="DL125" s="855" t="s">
        <v>411</v>
      </c>
      <c r="DM125" s="855"/>
      <c r="DN125" s="855"/>
      <c r="DO125" s="855"/>
      <c r="DP125" s="855"/>
      <c r="DQ125" s="855" t="s">
        <v>129</v>
      </c>
      <c r="DR125" s="855"/>
      <c r="DS125" s="855"/>
      <c r="DT125" s="855"/>
      <c r="DU125" s="855"/>
      <c r="DV125" s="856" t="s">
        <v>459</v>
      </c>
      <c r="DW125" s="856"/>
      <c r="DX125" s="856"/>
      <c r="DY125" s="856"/>
      <c r="DZ125" s="857"/>
    </row>
    <row r="126" spans="1:130" s="224" customFormat="1" ht="26.25" customHeight="1" thickBot="1">
      <c r="A126" s="833"/>
      <c r="B126" s="834"/>
      <c r="C126" s="828" t="s">
        <v>463</v>
      </c>
      <c r="D126" s="765"/>
      <c r="E126" s="765"/>
      <c r="F126" s="765"/>
      <c r="G126" s="765"/>
      <c r="H126" s="765"/>
      <c r="I126" s="765"/>
      <c r="J126" s="765"/>
      <c r="K126" s="765"/>
      <c r="L126" s="765"/>
      <c r="M126" s="765"/>
      <c r="N126" s="765"/>
      <c r="O126" s="765"/>
      <c r="P126" s="765"/>
      <c r="Q126" s="765"/>
      <c r="R126" s="765"/>
      <c r="S126" s="765"/>
      <c r="T126" s="765"/>
      <c r="U126" s="765"/>
      <c r="V126" s="765"/>
      <c r="W126" s="765"/>
      <c r="X126" s="765"/>
      <c r="Y126" s="765"/>
      <c r="Z126" s="766"/>
      <c r="AA126" s="792" t="s">
        <v>457</v>
      </c>
      <c r="AB126" s="793"/>
      <c r="AC126" s="793"/>
      <c r="AD126" s="793"/>
      <c r="AE126" s="794"/>
      <c r="AF126" s="795" t="s">
        <v>129</v>
      </c>
      <c r="AG126" s="793"/>
      <c r="AH126" s="793"/>
      <c r="AI126" s="793"/>
      <c r="AJ126" s="794"/>
      <c r="AK126" s="795" t="s">
        <v>461</v>
      </c>
      <c r="AL126" s="793"/>
      <c r="AM126" s="793"/>
      <c r="AN126" s="793"/>
      <c r="AO126" s="794"/>
      <c r="AP126" s="837" t="s">
        <v>129</v>
      </c>
      <c r="AQ126" s="838"/>
      <c r="AR126" s="838"/>
      <c r="AS126" s="838"/>
      <c r="AT126" s="839"/>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67"/>
      <c r="CL126" s="868"/>
      <c r="CM126" s="868"/>
      <c r="CN126" s="868"/>
      <c r="CO126" s="869"/>
      <c r="CP126" s="828" t="s">
        <v>478</v>
      </c>
      <c r="CQ126" s="765"/>
      <c r="CR126" s="765"/>
      <c r="CS126" s="765"/>
      <c r="CT126" s="765"/>
      <c r="CU126" s="765"/>
      <c r="CV126" s="765"/>
      <c r="CW126" s="765"/>
      <c r="CX126" s="765"/>
      <c r="CY126" s="765"/>
      <c r="CZ126" s="765"/>
      <c r="DA126" s="765"/>
      <c r="DB126" s="765"/>
      <c r="DC126" s="765"/>
      <c r="DD126" s="765"/>
      <c r="DE126" s="765"/>
      <c r="DF126" s="766"/>
      <c r="DG126" s="829" t="s">
        <v>129</v>
      </c>
      <c r="DH126" s="830"/>
      <c r="DI126" s="830"/>
      <c r="DJ126" s="830"/>
      <c r="DK126" s="830"/>
      <c r="DL126" s="830" t="s">
        <v>411</v>
      </c>
      <c r="DM126" s="830"/>
      <c r="DN126" s="830"/>
      <c r="DO126" s="830"/>
      <c r="DP126" s="830"/>
      <c r="DQ126" s="830" t="s">
        <v>411</v>
      </c>
      <c r="DR126" s="830"/>
      <c r="DS126" s="830"/>
      <c r="DT126" s="830"/>
      <c r="DU126" s="830"/>
      <c r="DV126" s="807" t="s">
        <v>457</v>
      </c>
      <c r="DW126" s="807"/>
      <c r="DX126" s="807"/>
      <c r="DY126" s="807"/>
      <c r="DZ126" s="808"/>
    </row>
    <row r="127" spans="1:130" s="224" customFormat="1" ht="26.25" customHeight="1">
      <c r="A127" s="835"/>
      <c r="B127" s="836"/>
      <c r="C127" s="851" t="s">
        <v>479</v>
      </c>
      <c r="D127" s="852"/>
      <c r="E127" s="852"/>
      <c r="F127" s="852"/>
      <c r="G127" s="852"/>
      <c r="H127" s="852"/>
      <c r="I127" s="852"/>
      <c r="J127" s="852"/>
      <c r="K127" s="852"/>
      <c r="L127" s="852"/>
      <c r="M127" s="852"/>
      <c r="N127" s="852"/>
      <c r="O127" s="852"/>
      <c r="P127" s="852"/>
      <c r="Q127" s="852"/>
      <c r="R127" s="852"/>
      <c r="S127" s="852"/>
      <c r="T127" s="852"/>
      <c r="U127" s="852"/>
      <c r="V127" s="852"/>
      <c r="W127" s="852"/>
      <c r="X127" s="852"/>
      <c r="Y127" s="852"/>
      <c r="Z127" s="853"/>
      <c r="AA127" s="792" t="s">
        <v>129</v>
      </c>
      <c r="AB127" s="793"/>
      <c r="AC127" s="793"/>
      <c r="AD127" s="793"/>
      <c r="AE127" s="794"/>
      <c r="AF127" s="795" t="s">
        <v>457</v>
      </c>
      <c r="AG127" s="793"/>
      <c r="AH127" s="793"/>
      <c r="AI127" s="793"/>
      <c r="AJ127" s="794"/>
      <c r="AK127" s="795" t="s">
        <v>459</v>
      </c>
      <c r="AL127" s="793"/>
      <c r="AM127" s="793"/>
      <c r="AN127" s="793"/>
      <c r="AO127" s="794"/>
      <c r="AP127" s="837" t="s">
        <v>457</v>
      </c>
      <c r="AQ127" s="838"/>
      <c r="AR127" s="838"/>
      <c r="AS127" s="838"/>
      <c r="AT127" s="839"/>
      <c r="AU127" s="226"/>
      <c r="AV127" s="226"/>
      <c r="AW127" s="226"/>
      <c r="AX127" s="854" t="s">
        <v>480</v>
      </c>
      <c r="AY127" s="825"/>
      <c r="AZ127" s="825"/>
      <c r="BA127" s="825"/>
      <c r="BB127" s="825"/>
      <c r="BC127" s="825"/>
      <c r="BD127" s="825"/>
      <c r="BE127" s="826"/>
      <c r="BF127" s="824" t="s">
        <v>481</v>
      </c>
      <c r="BG127" s="825"/>
      <c r="BH127" s="825"/>
      <c r="BI127" s="825"/>
      <c r="BJ127" s="825"/>
      <c r="BK127" s="825"/>
      <c r="BL127" s="826"/>
      <c r="BM127" s="824" t="s">
        <v>482</v>
      </c>
      <c r="BN127" s="825"/>
      <c r="BO127" s="825"/>
      <c r="BP127" s="825"/>
      <c r="BQ127" s="825"/>
      <c r="BR127" s="825"/>
      <c r="BS127" s="826"/>
      <c r="BT127" s="824" t="s">
        <v>483</v>
      </c>
      <c r="BU127" s="825"/>
      <c r="BV127" s="825"/>
      <c r="BW127" s="825"/>
      <c r="BX127" s="825"/>
      <c r="BY127" s="825"/>
      <c r="BZ127" s="827"/>
      <c r="CA127" s="226"/>
      <c r="CB127" s="226"/>
      <c r="CC127" s="226"/>
      <c r="CD127" s="249"/>
      <c r="CE127" s="249"/>
      <c r="CF127" s="249"/>
      <c r="CG127" s="226"/>
      <c r="CH127" s="226"/>
      <c r="CI127" s="226"/>
      <c r="CJ127" s="248"/>
      <c r="CK127" s="867"/>
      <c r="CL127" s="868"/>
      <c r="CM127" s="868"/>
      <c r="CN127" s="868"/>
      <c r="CO127" s="869"/>
      <c r="CP127" s="828" t="s">
        <v>484</v>
      </c>
      <c r="CQ127" s="765"/>
      <c r="CR127" s="765"/>
      <c r="CS127" s="765"/>
      <c r="CT127" s="765"/>
      <c r="CU127" s="765"/>
      <c r="CV127" s="765"/>
      <c r="CW127" s="765"/>
      <c r="CX127" s="765"/>
      <c r="CY127" s="765"/>
      <c r="CZ127" s="765"/>
      <c r="DA127" s="765"/>
      <c r="DB127" s="765"/>
      <c r="DC127" s="765"/>
      <c r="DD127" s="765"/>
      <c r="DE127" s="765"/>
      <c r="DF127" s="766"/>
      <c r="DG127" s="829" t="s">
        <v>129</v>
      </c>
      <c r="DH127" s="830"/>
      <c r="DI127" s="830"/>
      <c r="DJ127" s="830"/>
      <c r="DK127" s="830"/>
      <c r="DL127" s="830" t="s">
        <v>457</v>
      </c>
      <c r="DM127" s="830"/>
      <c r="DN127" s="830"/>
      <c r="DO127" s="830"/>
      <c r="DP127" s="830"/>
      <c r="DQ127" s="830" t="s">
        <v>457</v>
      </c>
      <c r="DR127" s="830"/>
      <c r="DS127" s="830"/>
      <c r="DT127" s="830"/>
      <c r="DU127" s="830"/>
      <c r="DV127" s="807" t="s">
        <v>411</v>
      </c>
      <c r="DW127" s="807"/>
      <c r="DX127" s="807"/>
      <c r="DY127" s="807"/>
      <c r="DZ127" s="808"/>
    </row>
    <row r="128" spans="1:130" s="224" customFormat="1" ht="26.25" customHeight="1" thickBot="1">
      <c r="A128" s="809" t="s">
        <v>485</v>
      </c>
      <c r="B128" s="810"/>
      <c r="C128" s="810"/>
      <c r="D128" s="810"/>
      <c r="E128" s="810"/>
      <c r="F128" s="810"/>
      <c r="G128" s="810"/>
      <c r="H128" s="810"/>
      <c r="I128" s="810"/>
      <c r="J128" s="810"/>
      <c r="K128" s="810"/>
      <c r="L128" s="810"/>
      <c r="M128" s="810"/>
      <c r="N128" s="810"/>
      <c r="O128" s="810"/>
      <c r="P128" s="810"/>
      <c r="Q128" s="810"/>
      <c r="R128" s="810"/>
      <c r="S128" s="810"/>
      <c r="T128" s="810"/>
      <c r="U128" s="810"/>
      <c r="V128" s="810"/>
      <c r="W128" s="811" t="s">
        <v>486</v>
      </c>
      <c r="X128" s="811"/>
      <c r="Y128" s="811"/>
      <c r="Z128" s="812"/>
      <c r="AA128" s="813">
        <v>93372</v>
      </c>
      <c r="AB128" s="814"/>
      <c r="AC128" s="814"/>
      <c r="AD128" s="814"/>
      <c r="AE128" s="815"/>
      <c r="AF128" s="816">
        <v>92698</v>
      </c>
      <c r="AG128" s="814"/>
      <c r="AH128" s="814"/>
      <c r="AI128" s="814"/>
      <c r="AJ128" s="815"/>
      <c r="AK128" s="816">
        <v>84977</v>
      </c>
      <c r="AL128" s="814"/>
      <c r="AM128" s="814"/>
      <c r="AN128" s="814"/>
      <c r="AO128" s="815"/>
      <c r="AP128" s="817"/>
      <c r="AQ128" s="818"/>
      <c r="AR128" s="818"/>
      <c r="AS128" s="818"/>
      <c r="AT128" s="819"/>
      <c r="AU128" s="226"/>
      <c r="AV128" s="226"/>
      <c r="AW128" s="226"/>
      <c r="AX128" s="820" t="s">
        <v>487</v>
      </c>
      <c r="AY128" s="821"/>
      <c r="AZ128" s="821"/>
      <c r="BA128" s="821"/>
      <c r="BB128" s="821"/>
      <c r="BC128" s="821"/>
      <c r="BD128" s="821"/>
      <c r="BE128" s="822"/>
      <c r="BF128" s="799" t="s">
        <v>411</v>
      </c>
      <c r="BG128" s="800"/>
      <c r="BH128" s="800"/>
      <c r="BI128" s="800"/>
      <c r="BJ128" s="800"/>
      <c r="BK128" s="800"/>
      <c r="BL128" s="823"/>
      <c r="BM128" s="799">
        <v>13.98</v>
      </c>
      <c r="BN128" s="800"/>
      <c r="BO128" s="800"/>
      <c r="BP128" s="800"/>
      <c r="BQ128" s="800"/>
      <c r="BR128" s="800"/>
      <c r="BS128" s="823"/>
      <c r="BT128" s="799">
        <v>20</v>
      </c>
      <c r="BU128" s="800"/>
      <c r="BV128" s="800"/>
      <c r="BW128" s="800"/>
      <c r="BX128" s="800"/>
      <c r="BY128" s="800"/>
      <c r="BZ128" s="801"/>
      <c r="CA128" s="249"/>
      <c r="CB128" s="249"/>
      <c r="CC128" s="249"/>
      <c r="CD128" s="249"/>
      <c r="CE128" s="249"/>
      <c r="CF128" s="249"/>
      <c r="CG128" s="226"/>
      <c r="CH128" s="226"/>
      <c r="CI128" s="226"/>
      <c r="CJ128" s="248"/>
      <c r="CK128" s="870"/>
      <c r="CL128" s="871"/>
      <c r="CM128" s="871"/>
      <c r="CN128" s="871"/>
      <c r="CO128" s="872"/>
      <c r="CP128" s="802" t="s">
        <v>488</v>
      </c>
      <c r="CQ128" s="743"/>
      <c r="CR128" s="743"/>
      <c r="CS128" s="743"/>
      <c r="CT128" s="743"/>
      <c r="CU128" s="743"/>
      <c r="CV128" s="743"/>
      <c r="CW128" s="743"/>
      <c r="CX128" s="743"/>
      <c r="CY128" s="743"/>
      <c r="CZ128" s="743"/>
      <c r="DA128" s="743"/>
      <c r="DB128" s="743"/>
      <c r="DC128" s="743"/>
      <c r="DD128" s="743"/>
      <c r="DE128" s="743"/>
      <c r="DF128" s="744"/>
      <c r="DG128" s="803" t="s">
        <v>411</v>
      </c>
      <c r="DH128" s="804"/>
      <c r="DI128" s="804"/>
      <c r="DJ128" s="804"/>
      <c r="DK128" s="804"/>
      <c r="DL128" s="804" t="s">
        <v>457</v>
      </c>
      <c r="DM128" s="804"/>
      <c r="DN128" s="804"/>
      <c r="DO128" s="804"/>
      <c r="DP128" s="804"/>
      <c r="DQ128" s="804" t="s">
        <v>411</v>
      </c>
      <c r="DR128" s="804"/>
      <c r="DS128" s="804"/>
      <c r="DT128" s="804"/>
      <c r="DU128" s="804"/>
      <c r="DV128" s="805" t="s">
        <v>411</v>
      </c>
      <c r="DW128" s="805"/>
      <c r="DX128" s="805"/>
      <c r="DY128" s="805"/>
      <c r="DZ128" s="806"/>
    </row>
    <row r="129" spans="1:131" s="224" customFormat="1" ht="26.25" customHeight="1">
      <c r="A129" s="787" t="s">
        <v>108</v>
      </c>
      <c r="B129" s="788"/>
      <c r="C129" s="788"/>
      <c r="D129" s="788"/>
      <c r="E129" s="788"/>
      <c r="F129" s="788"/>
      <c r="G129" s="788"/>
      <c r="H129" s="788"/>
      <c r="I129" s="788"/>
      <c r="J129" s="788"/>
      <c r="K129" s="788"/>
      <c r="L129" s="788"/>
      <c r="M129" s="788"/>
      <c r="N129" s="788"/>
      <c r="O129" s="788"/>
      <c r="P129" s="788"/>
      <c r="Q129" s="788"/>
      <c r="R129" s="788"/>
      <c r="S129" s="788"/>
      <c r="T129" s="788"/>
      <c r="U129" s="788"/>
      <c r="V129" s="788"/>
      <c r="W129" s="789" t="s">
        <v>489</v>
      </c>
      <c r="X129" s="790"/>
      <c r="Y129" s="790"/>
      <c r="Z129" s="791"/>
      <c r="AA129" s="792">
        <v>6963951</v>
      </c>
      <c r="AB129" s="793"/>
      <c r="AC129" s="793"/>
      <c r="AD129" s="793"/>
      <c r="AE129" s="794"/>
      <c r="AF129" s="795">
        <v>7396187</v>
      </c>
      <c r="AG129" s="793"/>
      <c r="AH129" s="793"/>
      <c r="AI129" s="793"/>
      <c r="AJ129" s="794"/>
      <c r="AK129" s="795">
        <v>7197691</v>
      </c>
      <c r="AL129" s="793"/>
      <c r="AM129" s="793"/>
      <c r="AN129" s="793"/>
      <c r="AO129" s="794"/>
      <c r="AP129" s="796"/>
      <c r="AQ129" s="797"/>
      <c r="AR129" s="797"/>
      <c r="AS129" s="797"/>
      <c r="AT129" s="798"/>
      <c r="AU129" s="227"/>
      <c r="AV129" s="227"/>
      <c r="AW129" s="227"/>
      <c r="AX129" s="764" t="s">
        <v>490</v>
      </c>
      <c r="AY129" s="765"/>
      <c r="AZ129" s="765"/>
      <c r="BA129" s="765"/>
      <c r="BB129" s="765"/>
      <c r="BC129" s="765"/>
      <c r="BD129" s="765"/>
      <c r="BE129" s="766"/>
      <c r="BF129" s="783" t="s">
        <v>464</v>
      </c>
      <c r="BG129" s="784"/>
      <c r="BH129" s="784"/>
      <c r="BI129" s="784"/>
      <c r="BJ129" s="784"/>
      <c r="BK129" s="784"/>
      <c r="BL129" s="785"/>
      <c r="BM129" s="783">
        <v>18.98</v>
      </c>
      <c r="BN129" s="784"/>
      <c r="BO129" s="784"/>
      <c r="BP129" s="784"/>
      <c r="BQ129" s="784"/>
      <c r="BR129" s="784"/>
      <c r="BS129" s="785"/>
      <c r="BT129" s="783">
        <v>30</v>
      </c>
      <c r="BU129" s="784"/>
      <c r="BV129" s="784"/>
      <c r="BW129" s="784"/>
      <c r="BX129" s="784"/>
      <c r="BY129" s="784"/>
      <c r="BZ129" s="78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c r="A130" s="787" t="s">
        <v>491</v>
      </c>
      <c r="B130" s="788"/>
      <c r="C130" s="788"/>
      <c r="D130" s="788"/>
      <c r="E130" s="788"/>
      <c r="F130" s="788"/>
      <c r="G130" s="788"/>
      <c r="H130" s="788"/>
      <c r="I130" s="788"/>
      <c r="J130" s="788"/>
      <c r="K130" s="788"/>
      <c r="L130" s="788"/>
      <c r="M130" s="788"/>
      <c r="N130" s="788"/>
      <c r="O130" s="788"/>
      <c r="P130" s="788"/>
      <c r="Q130" s="788"/>
      <c r="R130" s="788"/>
      <c r="S130" s="788"/>
      <c r="T130" s="788"/>
      <c r="U130" s="788"/>
      <c r="V130" s="788"/>
      <c r="W130" s="789" t="s">
        <v>492</v>
      </c>
      <c r="X130" s="790"/>
      <c r="Y130" s="790"/>
      <c r="Z130" s="791"/>
      <c r="AA130" s="792">
        <v>808688</v>
      </c>
      <c r="AB130" s="793"/>
      <c r="AC130" s="793"/>
      <c r="AD130" s="793"/>
      <c r="AE130" s="794"/>
      <c r="AF130" s="795">
        <v>820281</v>
      </c>
      <c r="AG130" s="793"/>
      <c r="AH130" s="793"/>
      <c r="AI130" s="793"/>
      <c r="AJ130" s="794"/>
      <c r="AK130" s="795">
        <v>829631</v>
      </c>
      <c r="AL130" s="793"/>
      <c r="AM130" s="793"/>
      <c r="AN130" s="793"/>
      <c r="AO130" s="794"/>
      <c r="AP130" s="796"/>
      <c r="AQ130" s="797"/>
      <c r="AR130" s="797"/>
      <c r="AS130" s="797"/>
      <c r="AT130" s="798"/>
      <c r="AU130" s="227"/>
      <c r="AV130" s="227"/>
      <c r="AW130" s="227"/>
      <c r="AX130" s="764" t="s">
        <v>493</v>
      </c>
      <c r="AY130" s="765"/>
      <c r="AZ130" s="765"/>
      <c r="BA130" s="765"/>
      <c r="BB130" s="765"/>
      <c r="BC130" s="765"/>
      <c r="BD130" s="765"/>
      <c r="BE130" s="766"/>
      <c r="BF130" s="767">
        <v>8.4</v>
      </c>
      <c r="BG130" s="768"/>
      <c r="BH130" s="768"/>
      <c r="BI130" s="768"/>
      <c r="BJ130" s="768"/>
      <c r="BK130" s="768"/>
      <c r="BL130" s="769"/>
      <c r="BM130" s="767">
        <v>25</v>
      </c>
      <c r="BN130" s="768"/>
      <c r="BO130" s="768"/>
      <c r="BP130" s="768"/>
      <c r="BQ130" s="768"/>
      <c r="BR130" s="768"/>
      <c r="BS130" s="769"/>
      <c r="BT130" s="767">
        <v>35</v>
      </c>
      <c r="BU130" s="768"/>
      <c r="BV130" s="768"/>
      <c r="BW130" s="768"/>
      <c r="BX130" s="768"/>
      <c r="BY130" s="768"/>
      <c r="BZ130" s="770"/>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c r="A131" s="771"/>
      <c r="B131" s="772"/>
      <c r="C131" s="772"/>
      <c r="D131" s="772"/>
      <c r="E131" s="772"/>
      <c r="F131" s="772"/>
      <c r="G131" s="772"/>
      <c r="H131" s="772"/>
      <c r="I131" s="772"/>
      <c r="J131" s="772"/>
      <c r="K131" s="772"/>
      <c r="L131" s="772"/>
      <c r="M131" s="772"/>
      <c r="N131" s="772"/>
      <c r="O131" s="772"/>
      <c r="P131" s="772"/>
      <c r="Q131" s="772"/>
      <c r="R131" s="772"/>
      <c r="S131" s="772"/>
      <c r="T131" s="772"/>
      <c r="U131" s="772"/>
      <c r="V131" s="772"/>
      <c r="W131" s="773" t="s">
        <v>494</v>
      </c>
      <c r="X131" s="774"/>
      <c r="Y131" s="774"/>
      <c r="Z131" s="775"/>
      <c r="AA131" s="776">
        <v>6155263</v>
      </c>
      <c r="AB131" s="777"/>
      <c r="AC131" s="777"/>
      <c r="AD131" s="777"/>
      <c r="AE131" s="778"/>
      <c r="AF131" s="779">
        <v>6575906</v>
      </c>
      <c r="AG131" s="777"/>
      <c r="AH131" s="777"/>
      <c r="AI131" s="777"/>
      <c r="AJ131" s="778"/>
      <c r="AK131" s="779">
        <v>6368060</v>
      </c>
      <c r="AL131" s="777"/>
      <c r="AM131" s="777"/>
      <c r="AN131" s="777"/>
      <c r="AO131" s="778"/>
      <c r="AP131" s="780"/>
      <c r="AQ131" s="781"/>
      <c r="AR131" s="781"/>
      <c r="AS131" s="781"/>
      <c r="AT131" s="782"/>
      <c r="AU131" s="227"/>
      <c r="AV131" s="227"/>
      <c r="AW131" s="227"/>
      <c r="AX131" s="742" t="s">
        <v>495</v>
      </c>
      <c r="AY131" s="743"/>
      <c r="AZ131" s="743"/>
      <c r="BA131" s="743"/>
      <c r="BB131" s="743"/>
      <c r="BC131" s="743"/>
      <c r="BD131" s="743"/>
      <c r="BE131" s="744"/>
      <c r="BF131" s="745">
        <v>26.7</v>
      </c>
      <c r="BG131" s="746"/>
      <c r="BH131" s="746"/>
      <c r="BI131" s="746"/>
      <c r="BJ131" s="746"/>
      <c r="BK131" s="746"/>
      <c r="BL131" s="747"/>
      <c r="BM131" s="745">
        <v>350</v>
      </c>
      <c r="BN131" s="746"/>
      <c r="BO131" s="746"/>
      <c r="BP131" s="746"/>
      <c r="BQ131" s="746"/>
      <c r="BR131" s="746"/>
      <c r="BS131" s="747"/>
      <c r="BT131" s="748"/>
      <c r="BU131" s="749"/>
      <c r="BV131" s="749"/>
      <c r="BW131" s="749"/>
      <c r="BX131" s="749"/>
      <c r="BY131" s="749"/>
      <c r="BZ131" s="750"/>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c r="A132" s="751" t="s">
        <v>496</v>
      </c>
      <c r="B132" s="752"/>
      <c r="C132" s="752"/>
      <c r="D132" s="752"/>
      <c r="E132" s="752"/>
      <c r="F132" s="752"/>
      <c r="G132" s="752"/>
      <c r="H132" s="752"/>
      <c r="I132" s="752"/>
      <c r="J132" s="752"/>
      <c r="K132" s="752"/>
      <c r="L132" s="752"/>
      <c r="M132" s="752"/>
      <c r="N132" s="752"/>
      <c r="O132" s="752"/>
      <c r="P132" s="752"/>
      <c r="Q132" s="752"/>
      <c r="R132" s="752"/>
      <c r="S132" s="752"/>
      <c r="T132" s="752"/>
      <c r="U132" s="752"/>
      <c r="V132" s="755" t="s">
        <v>497</v>
      </c>
      <c r="W132" s="755"/>
      <c r="X132" s="755"/>
      <c r="Y132" s="755"/>
      <c r="Z132" s="756"/>
      <c r="AA132" s="757">
        <v>8.5778625539999993</v>
      </c>
      <c r="AB132" s="758"/>
      <c r="AC132" s="758"/>
      <c r="AD132" s="758"/>
      <c r="AE132" s="759"/>
      <c r="AF132" s="760">
        <v>8.2744035569999994</v>
      </c>
      <c r="AG132" s="758"/>
      <c r="AH132" s="758"/>
      <c r="AI132" s="758"/>
      <c r="AJ132" s="759"/>
      <c r="AK132" s="760">
        <v>8.5154505450000002</v>
      </c>
      <c r="AL132" s="758"/>
      <c r="AM132" s="758"/>
      <c r="AN132" s="758"/>
      <c r="AO132" s="759"/>
      <c r="AP132" s="761"/>
      <c r="AQ132" s="762"/>
      <c r="AR132" s="762"/>
      <c r="AS132" s="762"/>
      <c r="AT132" s="763"/>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c r="A133" s="753"/>
      <c r="B133" s="754"/>
      <c r="C133" s="754"/>
      <c r="D133" s="754"/>
      <c r="E133" s="754"/>
      <c r="F133" s="754"/>
      <c r="G133" s="754"/>
      <c r="H133" s="754"/>
      <c r="I133" s="754"/>
      <c r="J133" s="754"/>
      <c r="K133" s="754"/>
      <c r="L133" s="754"/>
      <c r="M133" s="754"/>
      <c r="N133" s="754"/>
      <c r="O133" s="754"/>
      <c r="P133" s="754"/>
      <c r="Q133" s="754"/>
      <c r="R133" s="754"/>
      <c r="S133" s="754"/>
      <c r="T133" s="754"/>
      <c r="U133" s="754"/>
      <c r="V133" s="734" t="s">
        <v>498</v>
      </c>
      <c r="W133" s="734"/>
      <c r="X133" s="734"/>
      <c r="Y133" s="734"/>
      <c r="Z133" s="735"/>
      <c r="AA133" s="736">
        <v>8.4</v>
      </c>
      <c r="AB133" s="737"/>
      <c r="AC133" s="737"/>
      <c r="AD133" s="737"/>
      <c r="AE133" s="738"/>
      <c r="AF133" s="736">
        <v>8.6</v>
      </c>
      <c r="AG133" s="737"/>
      <c r="AH133" s="737"/>
      <c r="AI133" s="737"/>
      <c r="AJ133" s="738"/>
      <c r="AK133" s="736">
        <v>8.4</v>
      </c>
      <c r="AL133" s="737"/>
      <c r="AM133" s="737"/>
      <c r="AN133" s="737"/>
      <c r="AO133" s="738"/>
      <c r="AP133" s="739"/>
      <c r="AQ133" s="740"/>
      <c r="AR133" s="740"/>
      <c r="AS133" s="740"/>
      <c r="AT133" s="741"/>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 hidden="1">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UIZgnuH/U1qAp5FXSzizORvfijnaKzpONtA7m+IuuysXNDpRKqfViaYVX0yGBf2GJdDBUk70l/oXPxQgSGglfw==" saltValue="DxrWoScUANAT9wv3+hEf7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265625" style="254" customWidth="1"/>
    <col min="121" max="121" width="0" style="253" hidden="1" customWidth="1"/>
    <col min="122" max="16384" width="9" style="253" hidden="1"/>
  </cols>
  <sheetData>
    <row r="1" spans="1:120" ht="13">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
    <row r="3" spans="1:120" ht="13"/>
    <row r="4" spans="1:120" ht="13"/>
    <row r="5" spans="1:120" ht="13"/>
    <row r="6" spans="1:120" ht="13"/>
    <row r="7" spans="1:120" ht="13"/>
    <row r="8" spans="1:120" ht="13"/>
    <row r="9" spans="1:120" ht="13"/>
    <row r="10" spans="1:120" ht="13"/>
    <row r="11" spans="1:120" ht="13"/>
    <row r="12" spans="1:120" ht="13"/>
    <row r="13" spans="1:120" ht="13"/>
    <row r="14" spans="1:120" ht="13"/>
    <row r="15" spans="1:120" ht="13"/>
    <row r="16" spans="1:120" ht="13">
      <c r="DP16" s="253"/>
    </row>
    <row r="17" spans="119:120" ht="13">
      <c r="DP17" s="253"/>
    </row>
    <row r="18" spans="119:120" ht="13"/>
    <row r="19" spans="119:120" ht="13"/>
    <row r="20" spans="119:120" ht="13">
      <c r="DO20" s="253"/>
      <c r="DP20" s="253"/>
    </row>
    <row r="21" spans="119:120" ht="13">
      <c r="DP21" s="253"/>
    </row>
    <row r="22" spans="119:120" ht="13"/>
    <row r="23" spans="119:120" ht="13">
      <c r="DO23" s="253"/>
      <c r="DP23" s="253"/>
    </row>
    <row r="24" spans="119:120" ht="13">
      <c r="DP24" s="253"/>
    </row>
    <row r="25" spans="119:120" ht="13">
      <c r="DP25" s="253"/>
    </row>
    <row r="26" spans="119:120" ht="13">
      <c r="DO26" s="253"/>
      <c r="DP26" s="253"/>
    </row>
    <row r="27" spans="119:120" ht="13"/>
    <row r="28" spans="119:120" ht="13">
      <c r="DO28" s="253"/>
      <c r="DP28" s="253"/>
    </row>
    <row r="29" spans="119:120" ht="13">
      <c r="DP29" s="253"/>
    </row>
    <row r="30" spans="119:120" ht="13"/>
    <row r="31" spans="119:120" ht="13">
      <c r="DO31" s="253"/>
      <c r="DP31" s="253"/>
    </row>
    <row r="32" spans="119:120" ht="13"/>
    <row r="33" spans="98:120" ht="13">
      <c r="DO33" s="253"/>
      <c r="DP33" s="253"/>
    </row>
    <row r="34" spans="98:120" ht="13">
      <c r="DM34" s="253"/>
    </row>
    <row r="35" spans="98:120" ht="13">
      <c r="CT35" s="253"/>
      <c r="CU35" s="253"/>
      <c r="CV35" s="253"/>
      <c r="CY35" s="253"/>
      <c r="CZ35" s="253"/>
      <c r="DA35" s="253"/>
      <c r="DD35" s="253"/>
      <c r="DE35" s="253"/>
      <c r="DF35" s="253"/>
      <c r="DI35" s="253"/>
      <c r="DJ35" s="253"/>
      <c r="DK35" s="253"/>
      <c r="DM35" s="253"/>
      <c r="DN35" s="253"/>
      <c r="DO35" s="253"/>
      <c r="DP35" s="253"/>
    </row>
    <row r="36" spans="98:120" ht="13"/>
    <row r="37" spans="98:120" ht="13">
      <c r="CW37" s="253"/>
      <c r="DB37" s="253"/>
      <c r="DG37" s="253"/>
      <c r="DL37" s="253"/>
      <c r="DP37" s="253"/>
    </row>
    <row r="38" spans="98:120" ht="13">
      <c r="CT38" s="253"/>
      <c r="CU38" s="253"/>
      <c r="CV38" s="253"/>
      <c r="CW38" s="253"/>
      <c r="CY38" s="253"/>
      <c r="CZ38" s="253"/>
      <c r="DA38" s="253"/>
      <c r="DB38" s="253"/>
      <c r="DD38" s="253"/>
      <c r="DE38" s="253"/>
      <c r="DF38" s="253"/>
      <c r="DG38" s="253"/>
      <c r="DI38" s="253"/>
      <c r="DJ38" s="253"/>
      <c r="DK38" s="253"/>
      <c r="DL38" s="253"/>
      <c r="DN38" s="253"/>
      <c r="DO38" s="253"/>
      <c r="DP38" s="253"/>
    </row>
    <row r="39" spans="98:120" ht="13"/>
    <row r="40" spans="98:120" ht="13"/>
    <row r="41" spans="98:120" ht="13"/>
    <row r="42" spans="98:120" ht="13"/>
    <row r="43" spans="98:120" ht="13"/>
    <row r="44" spans="98:120" ht="13"/>
    <row r="45" spans="98:120" ht="13"/>
    <row r="46" spans="98:120" ht="13"/>
    <row r="47" spans="98:120" ht="13"/>
    <row r="48" spans="98:120" ht="13"/>
    <row r="49" spans="22:120" ht="13">
      <c r="DN49" s="253"/>
      <c r="DO49" s="253"/>
      <c r="DP49" s="253"/>
    </row>
    <row r="50" spans="22:120" ht="13"/>
    <row r="51" spans="22:120" ht="13"/>
    <row r="52" spans="22:120" ht="13"/>
    <row r="53" spans="22:120" ht="13"/>
    <row r="54" spans="22:120" ht="13"/>
    <row r="55" spans="22:120" ht="13"/>
    <row r="56" spans="22:120" ht="13"/>
    <row r="57" spans="22:120" ht="13"/>
    <row r="58" spans="22:120" ht="13"/>
    <row r="59" spans="22:120" ht="13"/>
    <row r="60" spans="22:120" ht="13"/>
    <row r="61" spans="22:120" ht="13"/>
    <row r="62" spans="22:120" ht="13"/>
    <row r="63" spans="22:120" ht="13">
      <c r="W63" s="253"/>
      <c r="CS63" s="253"/>
      <c r="CX63" s="253"/>
      <c r="DC63" s="253"/>
      <c r="DH63" s="253"/>
    </row>
    <row r="64" spans="22:120" ht="13">
      <c r="V64" s="253"/>
    </row>
    <row r="65" spans="15:120" ht="13">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
      <c r="Q66" s="253"/>
      <c r="S66" s="253"/>
      <c r="U66" s="253"/>
      <c r="DM66" s="253"/>
    </row>
    <row r="67" spans="15:120" ht="13">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
    <row r="69" spans="15:120" ht="13"/>
    <row r="70" spans="15:120" ht="13"/>
    <row r="71" spans="15:120" ht="13"/>
    <row r="72" spans="15:120" ht="13">
      <c r="DP72" s="253"/>
    </row>
    <row r="73" spans="15:120" ht="13">
      <c r="DP73" s="253"/>
    </row>
    <row r="74" spans="15:120" ht="13"/>
    <row r="75" spans="15:120" ht="13"/>
    <row r="76" spans="15:120" ht="13"/>
    <row r="77" spans="15:120" ht="13"/>
    <row r="78" spans="15:120" ht="13"/>
    <row r="79" spans="15:120" ht="13"/>
    <row r="80" spans="15:120" ht="13"/>
    <row r="81" spans="97:112" ht="13"/>
    <row r="82" spans="97:112" ht="13"/>
    <row r="83" spans="97:112" ht="13"/>
    <row r="84" spans="97:112" ht="13"/>
    <row r="85" spans="97:112" ht="13"/>
    <row r="86" spans="97:112" ht="13"/>
    <row r="87" spans="97:112" ht="13"/>
    <row r="88" spans="97:112" ht="13"/>
    <row r="89" spans="97:112" ht="13"/>
    <row r="90" spans="97:112" ht="13"/>
    <row r="91" spans="97:112" ht="13"/>
    <row r="92" spans="97:112" ht="13"/>
    <row r="93" spans="97:112" ht="13"/>
    <row r="94" spans="97:112" ht="13"/>
    <row r="95" spans="97:112" ht="13"/>
    <row r="96" spans="97:112" ht="13">
      <c r="CS96" s="253"/>
      <c r="CX96" s="253"/>
      <c r="DC96" s="253"/>
      <c r="DH96" s="253"/>
    </row>
    <row r="97" spans="24:120" ht="13">
      <c r="CS97" s="253"/>
      <c r="CX97" s="253"/>
      <c r="DC97" s="253"/>
      <c r="DH97" s="253"/>
      <c r="DP97" s="254" t="s">
        <v>499</v>
      </c>
    </row>
    <row r="98" spans="24:120" ht="13" hidden="1">
      <c r="CS98" s="253"/>
      <c r="CX98" s="253"/>
      <c r="DC98" s="253"/>
      <c r="DH98" s="253"/>
    </row>
    <row r="99" spans="24:120" ht="13" hidden="1">
      <c r="CS99" s="253"/>
      <c r="CX99" s="253"/>
      <c r="DC99" s="253"/>
      <c r="DH99" s="253"/>
    </row>
    <row r="101" spans="24:120" ht="12" hidden="1" customHeight="1">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c r="CU102" s="253"/>
      <c r="CZ102" s="253"/>
      <c r="DE102" s="253"/>
      <c r="DJ102" s="253"/>
      <c r="DM102" s="253"/>
    </row>
    <row r="103" spans="24:120" ht="13" hidden="1">
      <c r="CT103" s="253"/>
      <c r="CV103" s="253"/>
      <c r="CW103" s="253"/>
      <c r="CY103" s="253"/>
      <c r="DA103" s="253"/>
      <c r="DB103" s="253"/>
      <c r="DD103" s="253"/>
      <c r="DF103" s="253"/>
      <c r="DG103" s="253"/>
      <c r="DI103" s="253"/>
      <c r="DK103" s="253"/>
      <c r="DL103" s="253"/>
      <c r="DM103" s="253"/>
      <c r="DN103" s="253"/>
      <c r="DO103" s="253"/>
      <c r="DP103" s="253"/>
    </row>
    <row r="104" spans="24:120" ht="13" hidden="1">
      <c r="CV104" s="253"/>
      <c r="CW104" s="253"/>
      <c r="DA104" s="253"/>
      <c r="DB104" s="253"/>
      <c r="DF104" s="253"/>
      <c r="DG104" s="253"/>
      <c r="DK104" s="253"/>
      <c r="DL104" s="253"/>
      <c r="DN104" s="253"/>
      <c r="DO104" s="253"/>
      <c r="DP104" s="253"/>
    </row>
    <row r="105" spans="24:120" ht="12.75" hidden="1" customHeight="1"/>
  </sheetData>
  <sheetProtection algorithmName="SHA-512" hashValue="heJFhtM28IZU79zFnFK9C+whMqu3651Rn6WQoaO4gJTdwcm7P+2QOynfX3cf3W4WywUIS0UliYNQuaIBTmvQ/w==" saltValue="SzO05Ex5XsEuotaoIEQtI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cols>
    <col min="1" max="116" width="2.6328125" style="254" customWidth="1"/>
    <col min="117" max="16384" width="9" style="253" hidden="1"/>
  </cols>
  <sheetData>
    <row r="1" spans="2:116" ht="1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
    <row r="3" spans="2:116" ht="13"/>
    <row r="4" spans="2:116" ht="13">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
    <row r="7" spans="2:116" ht="13"/>
    <row r="8" spans="2:116" ht="13"/>
    <row r="9" spans="2:116" ht="13"/>
    <row r="10" spans="2:116" ht="13"/>
    <row r="11" spans="2:116" ht="13"/>
    <row r="12" spans="2:116" ht="13"/>
    <row r="13" spans="2:116" ht="13"/>
    <row r="14" spans="2:116" ht="13"/>
    <row r="15" spans="2:116" ht="13"/>
    <row r="16" spans="2:116" ht="13"/>
    <row r="17" spans="9:116" ht="13"/>
    <row r="18" spans="9:116" ht="1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
    <row r="20" spans="9:116" ht="13"/>
    <row r="21" spans="9:116" ht="13">
      <c r="DL21" s="253"/>
    </row>
    <row r="22" spans="9:116" ht="13">
      <c r="DI22" s="253"/>
      <c r="DJ22" s="253"/>
      <c r="DK22" s="253"/>
      <c r="DL22" s="253"/>
    </row>
    <row r="23" spans="9:116" ht="13">
      <c r="CY23" s="253"/>
      <c r="CZ23" s="253"/>
      <c r="DA23" s="253"/>
      <c r="DB23" s="253"/>
      <c r="DC23" s="253"/>
      <c r="DD23" s="253"/>
      <c r="DE23" s="253"/>
      <c r="DF23" s="253"/>
      <c r="DG23" s="253"/>
      <c r="DH23" s="253"/>
      <c r="DI23" s="253"/>
      <c r="DJ23" s="253"/>
      <c r="DK23" s="253"/>
      <c r="DL23" s="253"/>
    </row>
    <row r="24" spans="9:116" ht="13"/>
    <row r="25" spans="9:116" ht="13"/>
    <row r="26" spans="9:116" ht="13"/>
    <row r="27" spans="9:116" ht="13"/>
    <row r="28" spans="9:116" ht="13"/>
    <row r="29" spans="9:116" ht="13"/>
    <row r="30" spans="9:116" ht="13"/>
    <row r="31" spans="9:116" ht="13"/>
    <row r="32" spans="9:116" ht="13"/>
    <row r="33" spans="15:116" ht="13"/>
    <row r="34" spans="15:116" ht="13"/>
    <row r="35" spans="15:116" ht="13">
      <c r="CZ35" s="253"/>
      <c r="DA35" s="253"/>
      <c r="DB35" s="253"/>
      <c r="DC35" s="253"/>
      <c r="DD35" s="253"/>
      <c r="DE35" s="253"/>
      <c r="DF35" s="253"/>
      <c r="DG35" s="253"/>
      <c r="DH35" s="253"/>
      <c r="DI35" s="253"/>
      <c r="DJ35" s="253"/>
      <c r="DK35" s="253"/>
      <c r="DL35" s="253"/>
    </row>
    <row r="36" spans="15:116" ht="13"/>
    <row r="37" spans="15:116" ht="13">
      <c r="DL37" s="253"/>
    </row>
    <row r="38" spans="15:116" ht="13">
      <c r="DI38" s="253"/>
      <c r="DJ38" s="253"/>
      <c r="DK38" s="253"/>
      <c r="DL38" s="253"/>
    </row>
    <row r="39" spans="15:116" ht="13"/>
    <row r="40" spans="15:116" ht="13"/>
    <row r="41" spans="15:116" ht="13"/>
    <row r="42" spans="15:116" ht="13"/>
    <row r="43" spans="15:116" ht="1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
      <c r="DL44" s="253"/>
    </row>
    <row r="45" spans="15:116" ht="13"/>
    <row r="46" spans="15:116" ht="13">
      <c r="DA46" s="253"/>
      <c r="DB46" s="253"/>
      <c r="DC46" s="253"/>
      <c r="DD46" s="253"/>
      <c r="DE46" s="253"/>
      <c r="DF46" s="253"/>
      <c r="DG46" s="253"/>
      <c r="DH46" s="253"/>
      <c r="DI46" s="253"/>
      <c r="DJ46" s="253"/>
      <c r="DK46" s="253"/>
      <c r="DL46" s="253"/>
    </row>
    <row r="47" spans="15:116" ht="13"/>
    <row r="48" spans="15:116" ht="13"/>
    <row r="49" spans="104:116" ht="13"/>
    <row r="50" spans="104:116" ht="13">
      <c r="CZ50" s="253"/>
      <c r="DA50" s="253"/>
      <c r="DB50" s="253"/>
      <c r="DC50" s="253"/>
      <c r="DD50" s="253"/>
      <c r="DE50" s="253"/>
      <c r="DF50" s="253"/>
      <c r="DG50" s="253"/>
      <c r="DH50" s="253"/>
      <c r="DI50" s="253"/>
      <c r="DJ50" s="253"/>
      <c r="DK50" s="253"/>
      <c r="DL50" s="253"/>
    </row>
    <row r="51" spans="104:116" ht="13"/>
    <row r="52" spans="104:116" ht="13"/>
    <row r="53" spans="104:116" ht="13">
      <c r="DL53" s="253"/>
    </row>
    <row r="54" spans="104:116" ht="13"/>
    <row r="55" spans="104:116" ht="13"/>
    <row r="56" spans="104:116" ht="13"/>
    <row r="57" spans="104:116" ht="13"/>
    <row r="58" spans="104:116" ht="13"/>
    <row r="59" spans="104:116" ht="13"/>
    <row r="60" spans="104:116" ht="13"/>
    <row r="61" spans="104:116" ht="13"/>
    <row r="62" spans="104:116" ht="13"/>
    <row r="63" spans="104:116" ht="13"/>
    <row r="64" spans="104:116" ht="13"/>
    <row r="65" spans="107:116" ht="13"/>
    <row r="66" spans="107:116" ht="13"/>
    <row r="67" spans="107:116" ht="13">
      <c r="DC67" s="253"/>
      <c r="DD67" s="253"/>
      <c r="DE67" s="253"/>
      <c r="DF67" s="253"/>
      <c r="DG67" s="253"/>
      <c r="DH67" s="253"/>
      <c r="DI67" s="253"/>
      <c r="DJ67" s="253"/>
      <c r="DK67" s="253"/>
      <c r="DL67" s="253"/>
    </row>
    <row r="68" spans="107:116" ht="13"/>
    <row r="69" spans="107:116" ht="13"/>
    <row r="70" spans="107:116" ht="13"/>
    <row r="71" spans="107:116" ht="13"/>
    <row r="72" spans="107:116" ht="13"/>
    <row r="73" spans="107:116" ht="13"/>
    <row r="74" spans="107:116" ht="13"/>
    <row r="75" spans="107:116" ht="13"/>
    <row r="76" spans="107:116" ht="13"/>
    <row r="77" spans="107:116" ht="13"/>
    <row r="78" spans="107:116" ht="13"/>
    <row r="79" spans="107:116" ht="13"/>
    <row r="80" spans="107:116" ht="13"/>
    <row r="81" ht="13"/>
    <row r="82" ht="13"/>
    <row r="83" ht="13"/>
    <row r="84" ht="13"/>
    <row r="85" ht="13"/>
    <row r="86" ht="13"/>
    <row r="87" ht="13"/>
    <row r="88" ht="13"/>
    <row r="89" ht="13"/>
  </sheetData>
  <sheetProtection algorithmName="SHA-512" hashValue="gr+O7TUCVfyBh6TPd01cHKO2c5n07pLPjSBbb2EHoK2nIkoOUiuJ0ULbfrnUhpQoqF7Husn62xTn4ujlXlh3Qg==" saltValue="VBsZe+gzxnKFeCb4tke6UA=="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cols>
    <col min="1" max="36" width="2.453125" style="255" customWidth="1"/>
    <col min="37" max="44" width="17" style="255" customWidth="1"/>
    <col min="45" max="45" width="6.08984375" style="261" customWidth="1"/>
    <col min="46" max="46" width="3" style="259" customWidth="1"/>
    <col min="47" max="47" width="19.08984375" style="255" hidden="1" customWidth="1"/>
    <col min="48" max="52" width="12.6328125" style="255" hidden="1" customWidth="1"/>
    <col min="53" max="16384" width="8.6328125" style="255" hidden="1"/>
  </cols>
  <sheetData>
    <row r="1" spans="1:46" ht="13">
      <c r="AS1" s="255"/>
      <c r="AT1" s="255"/>
    </row>
    <row r="2" spans="1:46" ht="13">
      <c r="AS2" s="255"/>
      <c r="AT2" s="255"/>
    </row>
    <row r="3" spans="1:46" ht="13">
      <c r="AS3" s="255"/>
      <c r="AT3" s="255"/>
    </row>
    <row r="4" spans="1:46" ht="13">
      <c r="AS4" s="255"/>
      <c r="AT4" s="255"/>
    </row>
    <row r="5" spans="1:46" ht="16.5">
      <c r="A5" s="256" t="s">
        <v>500</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
      <c r="A6" s="259"/>
      <c r="AK6" s="260" t="s">
        <v>501</v>
      </c>
      <c r="AL6" s="260"/>
      <c r="AM6" s="260"/>
      <c r="AN6" s="260"/>
    </row>
    <row r="7" spans="1:46" ht="13.5" customHeight="1">
      <c r="A7" s="259"/>
      <c r="AK7" s="262"/>
      <c r="AL7" s="263"/>
      <c r="AM7" s="263"/>
      <c r="AN7" s="264"/>
      <c r="AO7" s="1131" t="s">
        <v>502</v>
      </c>
      <c r="AP7" s="265"/>
      <c r="AQ7" s="266" t="s">
        <v>503</v>
      </c>
      <c r="AR7" s="267"/>
    </row>
    <row r="8" spans="1:46" ht="13">
      <c r="A8" s="259"/>
      <c r="AK8" s="268"/>
      <c r="AL8" s="269"/>
      <c r="AM8" s="269"/>
      <c r="AN8" s="270"/>
      <c r="AO8" s="1132"/>
      <c r="AP8" s="271" t="s">
        <v>504</v>
      </c>
      <c r="AQ8" s="272" t="s">
        <v>505</v>
      </c>
      <c r="AR8" s="273" t="s">
        <v>506</v>
      </c>
    </row>
    <row r="9" spans="1:46" ht="13">
      <c r="A9" s="259"/>
      <c r="AK9" s="1143" t="s">
        <v>507</v>
      </c>
      <c r="AL9" s="1144"/>
      <c r="AM9" s="1144"/>
      <c r="AN9" s="1145"/>
      <c r="AO9" s="274">
        <v>1952087</v>
      </c>
      <c r="AP9" s="274">
        <v>59851</v>
      </c>
      <c r="AQ9" s="275">
        <v>65553</v>
      </c>
      <c r="AR9" s="276">
        <v>-8.6999999999999993</v>
      </c>
    </row>
    <row r="10" spans="1:46" ht="13.5" customHeight="1">
      <c r="A10" s="259"/>
      <c r="AK10" s="1143" t="s">
        <v>508</v>
      </c>
      <c r="AL10" s="1144"/>
      <c r="AM10" s="1144"/>
      <c r="AN10" s="1145"/>
      <c r="AO10" s="277">
        <v>496260</v>
      </c>
      <c r="AP10" s="277">
        <v>15215</v>
      </c>
      <c r="AQ10" s="278">
        <v>8503</v>
      </c>
      <c r="AR10" s="279">
        <v>78.900000000000006</v>
      </c>
    </row>
    <row r="11" spans="1:46" ht="13.5" customHeight="1">
      <c r="A11" s="259"/>
      <c r="AK11" s="1143" t="s">
        <v>509</v>
      </c>
      <c r="AL11" s="1144"/>
      <c r="AM11" s="1144"/>
      <c r="AN11" s="1145"/>
      <c r="AO11" s="277">
        <v>35633</v>
      </c>
      <c r="AP11" s="277">
        <v>1093</v>
      </c>
      <c r="AQ11" s="278">
        <v>289</v>
      </c>
      <c r="AR11" s="279">
        <v>278.2</v>
      </c>
    </row>
    <row r="12" spans="1:46" ht="13.5" customHeight="1">
      <c r="A12" s="259"/>
      <c r="AK12" s="1143" t="s">
        <v>510</v>
      </c>
      <c r="AL12" s="1144"/>
      <c r="AM12" s="1144"/>
      <c r="AN12" s="1145"/>
      <c r="AO12" s="277" t="s">
        <v>511</v>
      </c>
      <c r="AP12" s="277" t="s">
        <v>511</v>
      </c>
      <c r="AQ12" s="278">
        <v>23</v>
      </c>
      <c r="AR12" s="279" t="s">
        <v>511</v>
      </c>
    </row>
    <row r="13" spans="1:46" ht="13.5" customHeight="1">
      <c r="A13" s="259"/>
      <c r="AK13" s="1143" t="s">
        <v>512</v>
      </c>
      <c r="AL13" s="1144"/>
      <c r="AM13" s="1144"/>
      <c r="AN13" s="1145"/>
      <c r="AO13" s="277">
        <v>100689</v>
      </c>
      <c r="AP13" s="277">
        <v>3087</v>
      </c>
      <c r="AQ13" s="278">
        <v>2667</v>
      </c>
      <c r="AR13" s="279">
        <v>15.7</v>
      </c>
    </row>
    <row r="14" spans="1:46" ht="13.5" customHeight="1">
      <c r="A14" s="259"/>
      <c r="AK14" s="1143" t="s">
        <v>513</v>
      </c>
      <c r="AL14" s="1144"/>
      <c r="AM14" s="1144"/>
      <c r="AN14" s="1145"/>
      <c r="AO14" s="277">
        <v>50265</v>
      </c>
      <c r="AP14" s="277">
        <v>1541</v>
      </c>
      <c r="AQ14" s="278">
        <v>1163</v>
      </c>
      <c r="AR14" s="279">
        <v>32.5</v>
      </c>
    </row>
    <row r="15" spans="1:46" ht="13.5" customHeight="1">
      <c r="A15" s="259"/>
      <c r="AK15" s="1146" t="s">
        <v>514</v>
      </c>
      <c r="AL15" s="1147"/>
      <c r="AM15" s="1147"/>
      <c r="AN15" s="1148"/>
      <c r="AO15" s="277">
        <v>-149119</v>
      </c>
      <c r="AP15" s="277">
        <v>-4572</v>
      </c>
      <c r="AQ15" s="278">
        <v>-4250</v>
      </c>
      <c r="AR15" s="279">
        <v>7.6</v>
      </c>
    </row>
    <row r="16" spans="1:46" ht="13">
      <c r="A16" s="259"/>
      <c r="AK16" s="1146" t="s">
        <v>188</v>
      </c>
      <c r="AL16" s="1147"/>
      <c r="AM16" s="1147"/>
      <c r="AN16" s="1148"/>
      <c r="AO16" s="277">
        <v>2485815</v>
      </c>
      <c r="AP16" s="277">
        <v>76215</v>
      </c>
      <c r="AQ16" s="278">
        <v>73949</v>
      </c>
      <c r="AR16" s="279">
        <v>3.1</v>
      </c>
    </row>
    <row r="17" spans="1:46" ht="13">
      <c r="A17" s="259"/>
    </row>
    <row r="18" spans="1:46" ht="13">
      <c r="A18" s="259"/>
      <c r="AQ18" s="280"/>
      <c r="AR18" s="280"/>
    </row>
    <row r="19" spans="1:46" ht="13">
      <c r="A19" s="259"/>
      <c r="AK19" s="255" t="s">
        <v>515</v>
      </c>
    </row>
    <row r="20" spans="1:46" ht="13">
      <c r="A20" s="259"/>
      <c r="AK20" s="281"/>
      <c r="AL20" s="282"/>
      <c r="AM20" s="282"/>
      <c r="AN20" s="283"/>
      <c r="AO20" s="284" t="s">
        <v>516</v>
      </c>
      <c r="AP20" s="285" t="s">
        <v>517</v>
      </c>
      <c r="AQ20" s="286" t="s">
        <v>518</v>
      </c>
      <c r="AR20" s="287"/>
    </row>
    <row r="21" spans="1:46" s="260" customFormat="1" ht="13">
      <c r="A21" s="288"/>
      <c r="AK21" s="1149" t="s">
        <v>519</v>
      </c>
      <c r="AL21" s="1150"/>
      <c r="AM21" s="1150"/>
      <c r="AN21" s="1151"/>
      <c r="AO21" s="289">
        <v>6.75</v>
      </c>
      <c r="AP21" s="290">
        <v>6.65</v>
      </c>
      <c r="AQ21" s="291">
        <v>0.1</v>
      </c>
      <c r="AS21" s="292"/>
      <c r="AT21" s="288"/>
    </row>
    <row r="22" spans="1:46" s="260" customFormat="1" ht="13">
      <c r="A22" s="288"/>
      <c r="AK22" s="1149" t="s">
        <v>520</v>
      </c>
      <c r="AL22" s="1150"/>
      <c r="AM22" s="1150"/>
      <c r="AN22" s="1151"/>
      <c r="AO22" s="293">
        <v>96.9</v>
      </c>
      <c r="AP22" s="294">
        <v>97</v>
      </c>
      <c r="AQ22" s="295">
        <v>-0.1</v>
      </c>
      <c r="AR22" s="280"/>
      <c r="AS22" s="292"/>
      <c r="AT22" s="288"/>
    </row>
    <row r="23" spans="1:46" s="260" customFormat="1" ht="13">
      <c r="A23" s="288"/>
      <c r="AP23" s="280"/>
      <c r="AQ23" s="280"/>
      <c r="AR23" s="280"/>
      <c r="AS23" s="292"/>
      <c r="AT23" s="288"/>
    </row>
    <row r="24" spans="1:46" s="260" customFormat="1" ht="13">
      <c r="A24" s="288"/>
      <c r="AP24" s="280"/>
      <c r="AQ24" s="280"/>
      <c r="AR24" s="280"/>
      <c r="AS24" s="292"/>
      <c r="AT24" s="288"/>
    </row>
    <row r="25" spans="1:46" s="260" customFormat="1" ht="13">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
      <c r="A26" s="1142" t="s">
        <v>521</v>
      </c>
      <c r="B26" s="1142"/>
      <c r="C26" s="1142"/>
      <c r="D26" s="1142"/>
      <c r="E26" s="1142"/>
      <c r="F26" s="1142"/>
      <c r="G26" s="1142"/>
      <c r="H26" s="1142"/>
      <c r="I26" s="1142"/>
      <c r="J26" s="1142"/>
      <c r="K26" s="1142"/>
      <c r="L26" s="1142"/>
      <c r="M26" s="1142"/>
      <c r="N26" s="1142"/>
      <c r="O26" s="1142"/>
      <c r="P26" s="1142"/>
      <c r="Q26" s="1142"/>
      <c r="R26" s="1142"/>
      <c r="S26" s="1142"/>
      <c r="T26" s="1142"/>
      <c r="U26" s="1142"/>
      <c r="V26" s="1142"/>
      <c r="W26" s="1142"/>
      <c r="X26" s="1142"/>
      <c r="Y26" s="1142"/>
      <c r="Z26" s="1142"/>
      <c r="AA26" s="1142"/>
      <c r="AB26" s="1142"/>
      <c r="AC26" s="1142"/>
      <c r="AD26" s="1142"/>
      <c r="AE26" s="1142"/>
      <c r="AF26" s="1142"/>
      <c r="AG26" s="1142"/>
      <c r="AH26" s="1142"/>
      <c r="AI26" s="1142"/>
      <c r="AJ26" s="1142"/>
      <c r="AK26" s="1142"/>
      <c r="AL26" s="1142"/>
      <c r="AM26" s="1142"/>
      <c r="AN26" s="1142"/>
      <c r="AO26" s="1142"/>
      <c r="AP26" s="1142"/>
      <c r="AQ26" s="1142"/>
      <c r="AR26" s="1142"/>
      <c r="AS26" s="1142"/>
    </row>
    <row r="27" spans="1:46" ht="13">
      <c r="A27" s="300"/>
      <c r="AS27" s="255"/>
      <c r="AT27" s="255"/>
    </row>
    <row r="28" spans="1:46" ht="16.5">
      <c r="A28" s="256" t="s">
        <v>522</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
      <c r="A29" s="259"/>
      <c r="AK29" s="260" t="s">
        <v>523</v>
      </c>
      <c r="AL29" s="260"/>
      <c r="AM29" s="260"/>
      <c r="AN29" s="260"/>
      <c r="AS29" s="302"/>
    </row>
    <row r="30" spans="1:46" ht="13.5" customHeight="1">
      <c r="A30" s="259"/>
      <c r="AK30" s="262"/>
      <c r="AL30" s="263"/>
      <c r="AM30" s="263"/>
      <c r="AN30" s="264"/>
      <c r="AO30" s="1131" t="s">
        <v>502</v>
      </c>
      <c r="AP30" s="265"/>
      <c r="AQ30" s="266" t="s">
        <v>503</v>
      </c>
      <c r="AR30" s="267"/>
    </row>
    <row r="31" spans="1:46" ht="13">
      <c r="A31" s="259"/>
      <c r="AK31" s="268"/>
      <c r="AL31" s="269"/>
      <c r="AM31" s="269"/>
      <c r="AN31" s="270"/>
      <c r="AO31" s="1132"/>
      <c r="AP31" s="271" t="s">
        <v>504</v>
      </c>
      <c r="AQ31" s="272" t="s">
        <v>505</v>
      </c>
      <c r="AR31" s="273" t="s">
        <v>506</v>
      </c>
    </row>
    <row r="32" spans="1:46" ht="27" customHeight="1">
      <c r="A32" s="259"/>
      <c r="AK32" s="1133" t="s">
        <v>524</v>
      </c>
      <c r="AL32" s="1134"/>
      <c r="AM32" s="1134"/>
      <c r="AN32" s="1135"/>
      <c r="AO32" s="303">
        <v>1055026</v>
      </c>
      <c r="AP32" s="303">
        <v>32347</v>
      </c>
      <c r="AQ32" s="304">
        <v>33124</v>
      </c>
      <c r="AR32" s="305">
        <v>-2.2999999999999998</v>
      </c>
    </row>
    <row r="33" spans="1:46" ht="13.5" customHeight="1">
      <c r="A33" s="259"/>
      <c r="AK33" s="1133" t="s">
        <v>525</v>
      </c>
      <c r="AL33" s="1134"/>
      <c r="AM33" s="1134"/>
      <c r="AN33" s="1135"/>
      <c r="AO33" s="303" t="s">
        <v>511</v>
      </c>
      <c r="AP33" s="303" t="s">
        <v>511</v>
      </c>
      <c r="AQ33" s="304" t="s">
        <v>511</v>
      </c>
      <c r="AR33" s="305" t="s">
        <v>511</v>
      </c>
    </row>
    <row r="34" spans="1:46" ht="27" customHeight="1">
      <c r="A34" s="259"/>
      <c r="AK34" s="1133" t="s">
        <v>526</v>
      </c>
      <c r="AL34" s="1134"/>
      <c r="AM34" s="1134"/>
      <c r="AN34" s="1135"/>
      <c r="AO34" s="303" t="s">
        <v>511</v>
      </c>
      <c r="AP34" s="303" t="s">
        <v>511</v>
      </c>
      <c r="AQ34" s="304" t="s">
        <v>511</v>
      </c>
      <c r="AR34" s="305" t="s">
        <v>511</v>
      </c>
    </row>
    <row r="35" spans="1:46" ht="27" customHeight="1">
      <c r="A35" s="259"/>
      <c r="AK35" s="1133" t="s">
        <v>527</v>
      </c>
      <c r="AL35" s="1134"/>
      <c r="AM35" s="1134"/>
      <c r="AN35" s="1135"/>
      <c r="AO35" s="303">
        <v>15884</v>
      </c>
      <c r="AP35" s="303">
        <v>487</v>
      </c>
      <c r="AQ35" s="304">
        <v>9022</v>
      </c>
      <c r="AR35" s="305">
        <v>-94.6</v>
      </c>
    </row>
    <row r="36" spans="1:46" ht="27" customHeight="1">
      <c r="A36" s="259"/>
      <c r="AK36" s="1133" t="s">
        <v>528</v>
      </c>
      <c r="AL36" s="1134"/>
      <c r="AM36" s="1134"/>
      <c r="AN36" s="1135"/>
      <c r="AO36" s="303">
        <v>385967</v>
      </c>
      <c r="AP36" s="303">
        <v>11834</v>
      </c>
      <c r="AQ36" s="304">
        <v>1987</v>
      </c>
      <c r="AR36" s="305">
        <v>495.6</v>
      </c>
    </row>
    <row r="37" spans="1:46" ht="13.5" customHeight="1">
      <c r="A37" s="259"/>
      <c r="AK37" s="1133" t="s">
        <v>529</v>
      </c>
      <c r="AL37" s="1134"/>
      <c r="AM37" s="1134"/>
      <c r="AN37" s="1135"/>
      <c r="AO37" s="303" t="s">
        <v>511</v>
      </c>
      <c r="AP37" s="303" t="s">
        <v>511</v>
      </c>
      <c r="AQ37" s="304">
        <v>678</v>
      </c>
      <c r="AR37" s="305" t="s">
        <v>511</v>
      </c>
    </row>
    <row r="38" spans="1:46" ht="27" customHeight="1">
      <c r="A38" s="259"/>
      <c r="AK38" s="1136" t="s">
        <v>530</v>
      </c>
      <c r="AL38" s="1137"/>
      <c r="AM38" s="1137"/>
      <c r="AN38" s="1138"/>
      <c r="AO38" s="306" t="s">
        <v>511</v>
      </c>
      <c r="AP38" s="306" t="s">
        <v>511</v>
      </c>
      <c r="AQ38" s="307">
        <v>0</v>
      </c>
      <c r="AR38" s="295" t="s">
        <v>511</v>
      </c>
      <c r="AS38" s="302"/>
    </row>
    <row r="39" spans="1:46" ht="13">
      <c r="A39" s="259"/>
      <c r="AK39" s="1136" t="s">
        <v>531</v>
      </c>
      <c r="AL39" s="1137"/>
      <c r="AM39" s="1137"/>
      <c r="AN39" s="1138"/>
      <c r="AO39" s="303">
        <v>-84977</v>
      </c>
      <c r="AP39" s="303">
        <v>-2605</v>
      </c>
      <c r="AQ39" s="304">
        <v>-3119</v>
      </c>
      <c r="AR39" s="305">
        <v>-16.5</v>
      </c>
      <c r="AS39" s="302"/>
    </row>
    <row r="40" spans="1:46" ht="27" customHeight="1">
      <c r="A40" s="259"/>
      <c r="AK40" s="1133" t="s">
        <v>532</v>
      </c>
      <c r="AL40" s="1134"/>
      <c r="AM40" s="1134"/>
      <c r="AN40" s="1135"/>
      <c r="AO40" s="303">
        <v>-829631</v>
      </c>
      <c r="AP40" s="303">
        <v>-25436</v>
      </c>
      <c r="AQ40" s="304">
        <v>-27108</v>
      </c>
      <c r="AR40" s="305">
        <v>-6.2</v>
      </c>
      <c r="AS40" s="302"/>
    </row>
    <row r="41" spans="1:46" ht="13">
      <c r="A41" s="259"/>
      <c r="AK41" s="1139" t="s">
        <v>301</v>
      </c>
      <c r="AL41" s="1140"/>
      <c r="AM41" s="1140"/>
      <c r="AN41" s="1141"/>
      <c r="AO41" s="303">
        <v>542269</v>
      </c>
      <c r="AP41" s="303">
        <v>16626</v>
      </c>
      <c r="AQ41" s="304">
        <v>14583</v>
      </c>
      <c r="AR41" s="305">
        <v>14</v>
      </c>
      <c r="AS41" s="302"/>
    </row>
    <row r="42" spans="1:46" ht="13">
      <c r="A42" s="259"/>
      <c r="AK42" s="308" t="s">
        <v>533</v>
      </c>
      <c r="AQ42" s="280"/>
      <c r="AR42" s="280"/>
      <c r="AS42" s="302"/>
    </row>
    <row r="43" spans="1:46" ht="13">
      <c r="A43" s="259"/>
      <c r="AP43" s="309"/>
      <c r="AQ43" s="280"/>
      <c r="AS43" s="302"/>
    </row>
    <row r="44" spans="1:46" ht="13">
      <c r="A44" s="259"/>
      <c r="AQ44" s="280"/>
    </row>
    <row r="45" spans="1:46" ht="13">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c r="A47" s="312" t="s">
        <v>534</v>
      </c>
    </row>
    <row r="48" spans="1:46" ht="13">
      <c r="A48" s="259"/>
      <c r="AK48" s="313" t="s">
        <v>535</v>
      </c>
      <c r="AL48" s="313"/>
      <c r="AM48" s="313"/>
      <c r="AN48" s="313"/>
      <c r="AO48" s="313"/>
      <c r="AP48" s="313"/>
      <c r="AQ48" s="314"/>
      <c r="AR48" s="313"/>
    </row>
    <row r="49" spans="1:44" ht="13.5" customHeight="1">
      <c r="A49" s="259"/>
      <c r="AK49" s="315"/>
      <c r="AL49" s="316"/>
      <c r="AM49" s="1126" t="s">
        <v>502</v>
      </c>
      <c r="AN49" s="1128" t="s">
        <v>536</v>
      </c>
      <c r="AO49" s="1129"/>
      <c r="AP49" s="1129"/>
      <c r="AQ49" s="1129"/>
      <c r="AR49" s="1130"/>
    </row>
    <row r="50" spans="1:44" ht="13">
      <c r="A50" s="259"/>
      <c r="AK50" s="317"/>
      <c r="AL50" s="318"/>
      <c r="AM50" s="1127"/>
      <c r="AN50" s="319" t="s">
        <v>537</v>
      </c>
      <c r="AO50" s="320" t="s">
        <v>538</v>
      </c>
      <c r="AP50" s="321" t="s">
        <v>539</v>
      </c>
      <c r="AQ50" s="322" t="s">
        <v>540</v>
      </c>
      <c r="AR50" s="323" t="s">
        <v>541</v>
      </c>
    </row>
    <row r="51" spans="1:44" ht="13">
      <c r="A51" s="259"/>
      <c r="AK51" s="315" t="s">
        <v>542</v>
      </c>
      <c r="AL51" s="316"/>
      <c r="AM51" s="324">
        <v>498185</v>
      </c>
      <c r="AN51" s="325">
        <v>14717</v>
      </c>
      <c r="AO51" s="326">
        <v>-29</v>
      </c>
      <c r="AP51" s="327">
        <v>47387</v>
      </c>
      <c r="AQ51" s="328">
        <v>-9.1999999999999993</v>
      </c>
      <c r="AR51" s="329">
        <v>-19.8</v>
      </c>
    </row>
    <row r="52" spans="1:44" ht="13">
      <c r="A52" s="259"/>
      <c r="AK52" s="330"/>
      <c r="AL52" s="331" t="s">
        <v>543</v>
      </c>
      <c r="AM52" s="332">
        <v>467334</v>
      </c>
      <c r="AN52" s="333">
        <v>13805</v>
      </c>
      <c r="AO52" s="334">
        <v>-4.0999999999999996</v>
      </c>
      <c r="AP52" s="335">
        <v>24928</v>
      </c>
      <c r="AQ52" s="336">
        <v>0.3</v>
      </c>
      <c r="AR52" s="337">
        <v>-4.4000000000000004</v>
      </c>
    </row>
    <row r="53" spans="1:44" ht="13">
      <c r="A53" s="259"/>
      <c r="AK53" s="315" t="s">
        <v>544</v>
      </c>
      <c r="AL53" s="316"/>
      <c r="AM53" s="324">
        <v>428997</v>
      </c>
      <c r="AN53" s="325">
        <v>12786</v>
      </c>
      <c r="AO53" s="326">
        <v>-13.1</v>
      </c>
      <c r="AP53" s="327">
        <v>51264</v>
      </c>
      <c r="AQ53" s="328">
        <v>8.1999999999999993</v>
      </c>
      <c r="AR53" s="329">
        <v>-21.3</v>
      </c>
    </row>
    <row r="54" spans="1:44" ht="13">
      <c r="A54" s="259"/>
      <c r="AK54" s="330"/>
      <c r="AL54" s="331" t="s">
        <v>543</v>
      </c>
      <c r="AM54" s="332">
        <v>361400</v>
      </c>
      <c r="AN54" s="333">
        <v>10772</v>
      </c>
      <c r="AO54" s="334">
        <v>-22</v>
      </c>
      <c r="AP54" s="335">
        <v>26040</v>
      </c>
      <c r="AQ54" s="336">
        <v>4.5</v>
      </c>
      <c r="AR54" s="337">
        <v>-26.5</v>
      </c>
    </row>
    <row r="55" spans="1:44" ht="13">
      <c r="A55" s="259"/>
      <c r="AK55" s="315" t="s">
        <v>545</v>
      </c>
      <c r="AL55" s="316"/>
      <c r="AM55" s="324">
        <v>330669</v>
      </c>
      <c r="AN55" s="325">
        <v>9967</v>
      </c>
      <c r="AO55" s="326">
        <v>-22</v>
      </c>
      <c r="AP55" s="327">
        <v>52068</v>
      </c>
      <c r="AQ55" s="328">
        <v>1.6</v>
      </c>
      <c r="AR55" s="329">
        <v>-23.6</v>
      </c>
    </row>
    <row r="56" spans="1:44" ht="13">
      <c r="A56" s="259"/>
      <c r="AK56" s="330"/>
      <c r="AL56" s="331" t="s">
        <v>543</v>
      </c>
      <c r="AM56" s="332">
        <v>255793</v>
      </c>
      <c r="AN56" s="333">
        <v>7710</v>
      </c>
      <c r="AO56" s="334">
        <v>-28.4</v>
      </c>
      <c r="AP56" s="335">
        <v>26936</v>
      </c>
      <c r="AQ56" s="336">
        <v>3.4</v>
      </c>
      <c r="AR56" s="337">
        <v>-31.8</v>
      </c>
    </row>
    <row r="57" spans="1:44" ht="13">
      <c r="A57" s="259"/>
      <c r="AK57" s="315" t="s">
        <v>546</v>
      </c>
      <c r="AL57" s="316"/>
      <c r="AM57" s="324">
        <v>215304</v>
      </c>
      <c r="AN57" s="325">
        <v>6544</v>
      </c>
      <c r="AO57" s="326">
        <v>-34.299999999999997</v>
      </c>
      <c r="AP57" s="327">
        <v>47161</v>
      </c>
      <c r="AQ57" s="328">
        <v>-9.4</v>
      </c>
      <c r="AR57" s="329">
        <v>-24.9</v>
      </c>
    </row>
    <row r="58" spans="1:44" ht="13">
      <c r="A58" s="259"/>
      <c r="AK58" s="330"/>
      <c r="AL58" s="331" t="s">
        <v>543</v>
      </c>
      <c r="AM58" s="332">
        <v>202108</v>
      </c>
      <c r="AN58" s="333">
        <v>6143</v>
      </c>
      <c r="AO58" s="334">
        <v>-20.3</v>
      </c>
      <c r="AP58" s="335">
        <v>24595</v>
      </c>
      <c r="AQ58" s="336">
        <v>-8.6999999999999993</v>
      </c>
      <c r="AR58" s="337">
        <v>-11.6</v>
      </c>
    </row>
    <row r="59" spans="1:44" ht="13">
      <c r="A59" s="259"/>
      <c r="AK59" s="315" t="s">
        <v>547</v>
      </c>
      <c r="AL59" s="316"/>
      <c r="AM59" s="324">
        <v>290268</v>
      </c>
      <c r="AN59" s="325">
        <v>8900</v>
      </c>
      <c r="AO59" s="326">
        <v>36</v>
      </c>
      <c r="AP59" s="327">
        <v>43423</v>
      </c>
      <c r="AQ59" s="328">
        <v>-7.9</v>
      </c>
      <c r="AR59" s="329">
        <v>43.9</v>
      </c>
    </row>
    <row r="60" spans="1:44" ht="13">
      <c r="A60" s="259"/>
      <c r="AK60" s="330"/>
      <c r="AL60" s="331" t="s">
        <v>543</v>
      </c>
      <c r="AM60" s="332">
        <v>264126</v>
      </c>
      <c r="AN60" s="333">
        <v>8098</v>
      </c>
      <c r="AO60" s="334">
        <v>31.8</v>
      </c>
      <c r="AP60" s="335">
        <v>22207</v>
      </c>
      <c r="AQ60" s="336">
        <v>-9.6999999999999993</v>
      </c>
      <c r="AR60" s="337">
        <v>41.5</v>
      </c>
    </row>
    <row r="61" spans="1:44" ht="13">
      <c r="A61" s="259"/>
      <c r="AK61" s="315" t="s">
        <v>548</v>
      </c>
      <c r="AL61" s="338"/>
      <c r="AM61" s="324">
        <v>352685</v>
      </c>
      <c r="AN61" s="325">
        <v>10583</v>
      </c>
      <c r="AO61" s="326">
        <v>-12.5</v>
      </c>
      <c r="AP61" s="327">
        <v>48261</v>
      </c>
      <c r="AQ61" s="339">
        <v>-3.3</v>
      </c>
      <c r="AR61" s="329">
        <v>-9.1999999999999993</v>
      </c>
    </row>
    <row r="62" spans="1:44" ht="13">
      <c r="A62" s="259"/>
      <c r="AK62" s="330"/>
      <c r="AL62" s="331" t="s">
        <v>543</v>
      </c>
      <c r="AM62" s="332">
        <v>310152</v>
      </c>
      <c r="AN62" s="333">
        <v>9306</v>
      </c>
      <c r="AO62" s="334">
        <v>-8.6</v>
      </c>
      <c r="AP62" s="335">
        <v>24941</v>
      </c>
      <c r="AQ62" s="336">
        <v>-2</v>
      </c>
      <c r="AR62" s="337">
        <v>-6.6</v>
      </c>
    </row>
    <row r="63" spans="1:44" ht="13">
      <c r="A63" s="259"/>
    </row>
    <row r="64" spans="1:44" ht="13">
      <c r="A64" s="259"/>
    </row>
    <row r="65" spans="1:46" ht="13">
      <c r="A65" s="259"/>
    </row>
    <row r="66" spans="1:46" ht="13">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c r="AS67" s="255"/>
      <c r="AT67" s="255"/>
    </row>
    <row r="70" spans="1:46" ht="13" hidden="1"/>
    <row r="71" spans="1:46" ht="13" hidden="1"/>
    <row r="72" spans="1:46" ht="13" hidden="1"/>
    <row r="73" spans="1:46" ht="13" hidden="1"/>
  </sheetData>
  <sheetProtection algorithmName="SHA-512" hashValue="d7mxADk+RiqEiPfnGgh3Qta5I/Zf6Oz6ExoKVesTw+L/ynuDLhnizwZyzPYwqtoAVPoLywmpJ+qE2RudFM+eIA==" saltValue="6YhP6mmXPXjavsA9Ym0Ob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cols>
    <col min="1" max="125" width="2.453125" style="254" customWidth="1"/>
    <col min="126" max="16384" width="9" style="253" hidden="1"/>
  </cols>
  <sheetData>
    <row r="1" spans="2:125" ht="13.5" customHeight="1">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
      <c r="B2" s="253"/>
      <c r="DG2" s="253"/>
    </row>
    <row r="3" spans="2:125" ht="13">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
    <row r="5" spans="2:125" ht="13"/>
    <row r="6" spans="2:125" ht="13"/>
    <row r="7" spans="2:125" ht="13"/>
    <row r="8" spans="2:125" ht="13"/>
    <row r="9" spans="2:125" ht="13">
      <c r="DU9" s="253"/>
    </row>
    <row r="10" spans="2:125" ht="13"/>
    <row r="11" spans="2:125" ht="13"/>
    <row r="12" spans="2:125" ht="13"/>
    <row r="13" spans="2:125" ht="13"/>
    <row r="14" spans="2:125" ht="13"/>
    <row r="15" spans="2:125" ht="13"/>
    <row r="16" spans="2:125" ht="13"/>
    <row r="17" spans="125:125" ht="13">
      <c r="DU17" s="253"/>
    </row>
    <row r="18" spans="125:125" ht="13"/>
    <row r="19" spans="125:125" ht="13"/>
    <row r="20" spans="125:125" ht="13">
      <c r="DU20" s="253"/>
    </row>
    <row r="21" spans="125:125" ht="13">
      <c r="DU21" s="253"/>
    </row>
    <row r="22" spans="125:125" ht="13"/>
    <row r="23" spans="125:125" ht="13"/>
    <row r="24" spans="125:125" ht="13"/>
    <row r="25" spans="125:125" ht="13"/>
    <row r="26" spans="125:125" ht="13"/>
    <row r="27" spans="125:125" ht="13"/>
    <row r="28" spans="125:125" ht="13">
      <c r="DU28" s="253"/>
    </row>
    <row r="29" spans="125:125" ht="13"/>
    <row r="30" spans="125:125" ht="13"/>
    <row r="31" spans="125:125" ht="13"/>
    <row r="32" spans="125:125" ht="13"/>
    <row r="33" spans="2:125" ht="13">
      <c r="B33" s="253"/>
      <c r="G33" s="253"/>
      <c r="I33" s="253"/>
    </row>
    <row r="34" spans="2:125" ht="13">
      <c r="C34" s="253"/>
      <c r="P34" s="253"/>
      <c r="DE34" s="253"/>
      <c r="DH34" s="253"/>
    </row>
    <row r="35" spans="2:125" ht="13">
      <c r="D35" s="253"/>
      <c r="E35" s="253"/>
      <c r="DG35" s="253"/>
      <c r="DJ35" s="253"/>
      <c r="DP35" s="253"/>
      <c r="DQ35" s="253"/>
      <c r="DR35" s="253"/>
      <c r="DS35" s="253"/>
      <c r="DT35" s="253"/>
      <c r="DU35" s="253"/>
    </row>
    <row r="36" spans="2:125" ht="13">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
      <c r="DU37" s="253"/>
    </row>
    <row r="38" spans="2:125" ht="13">
      <c r="DT38" s="253"/>
      <c r="DU38" s="253"/>
    </row>
    <row r="39" spans="2:125" ht="13"/>
    <row r="40" spans="2:125" ht="13">
      <c r="DH40" s="253"/>
    </row>
    <row r="41" spans="2:125" ht="13">
      <c r="DE41" s="253"/>
    </row>
    <row r="42" spans="2:125" ht="13">
      <c r="DG42" s="253"/>
      <c r="DJ42" s="253"/>
    </row>
    <row r="43" spans="2:125" ht="1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
      <c r="DU44" s="253"/>
    </row>
    <row r="45" spans="2:125" ht="13"/>
    <row r="46" spans="2:125" ht="13"/>
    <row r="47" spans="2:125" ht="13"/>
    <row r="48" spans="2:125" ht="13">
      <c r="DT48" s="253"/>
      <c r="DU48" s="253"/>
    </row>
    <row r="49" spans="120:125" ht="13">
      <c r="DU49" s="253"/>
    </row>
    <row r="50" spans="120:125" ht="13">
      <c r="DU50" s="253"/>
    </row>
    <row r="51" spans="120:125" ht="13">
      <c r="DP51" s="253"/>
      <c r="DQ51" s="253"/>
      <c r="DR51" s="253"/>
      <c r="DS51" s="253"/>
      <c r="DT51" s="253"/>
      <c r="DU51" s="253"/>
    </row>
    <row r="52" spans="120:125" ht="13"/>
    <row r="53" spans="120:125" ht="13"/>
    <row r="54" spans="120:125" ht="13">
      <c r="DU54" s="253"/>
    </row>
    <row r="55" spans="120:125" ht="13"/>
    <row r="56" spans="120:125" ht="13"/>
    <row r="57" spans="120:125" ht="13"/>
    <row r="58" spans="120:125" ht="13">
      <c r="DU58" s="253"/>
    </row>
    <row r="59" spans="120:125" ht="13"/>
    <row r="60" spans="120:125" ht="13"/>
    <row r="61" spans="120:125" ht="13"/>
    <row r="62" spans="120:125" ht="13"/>
    <row r="63" spans="120:125" ht="13">
      <c r="DU63" s="253"/>
    </row>
    <row r="64" spans="120:125" ht="13">
      <c r="DT64" s="253"/>
      <c r="DU64" s="253"/>
    </row>
    <row r="65" spans="123:125" ht="13"/>
    <row r="66" spans="123:125" ht="13"/>
    <row r="67" spans="123:125" ht="13"/>
    <row r="68" spans="123:125" ht="13"/>
    <row r="69" spans="123:125" ht="13">
      <c r="DS69" s="253"/>
      <c r="DT69" s="253"/>
      <c r="DU69" s="253"/>
    </row>
    <row r="70" spans="123:125" ht="13"/>
    <row r="71" spans="123:125" ht="13"/>
    <row r="72" spans="123:125" ht="13"/>
    <row r="73" spans="123:125" ht="13"/>
    <row r="74" spans="123:125" ht="13"/>
    <row r="75" spans="123:125" ht="13"/>
    <row r="76" spans="123:125" ht="13"/>
    <row r="77" spans="123:125" ht="13"/>
    <row r="78" spans="123:125" ht="13"/>
    <row r="79" spans="123:125" ht="13"/>
    <row r="80" spans="123:125" ht="13"/>
    <row r="81" spans="116:125" ht="13"/>
    <row r="82" spans="116:125" ht="13">
      <c r="DL82" s="253"/>
    </row>
    <row r="83" spans="116:125" ht="13">
      <c r="DM83" s="253"/>
      <c r="DN83" s="253"/>
      <c r="DO83" s="253"/>
      <c r="DP83" s="253"/>
      <c r="DQ83" s="253"/>
      <c r="DR83" s="253"/>
      <c r="DS83" s="253"/>
      <c r="DT83" s="253"/>
      <c r="DU83" s="253"/>
    </row>
    <row r="84" spans="116:125" ht="13"/>
    <row r="85" spans="116:125" ht="13"/>
    <row r="86" spans="116:125" ht="13"/>
    <row r="87" spans="116:125" ht="13"/>
    <row r="88" spans="116:125" ht="13">
      <c r="DU88" s="253"/>
    </row>
    <row r="89" spans="116:125" ht="13"/>
    <row r="90" spans="116:125" ht="13"/>
    <row r="91" spans="116:125" ht="13"/>
    <row r="92" spans="116:125" ht="13.5" customHeight="1"/>
    <row r="93" spans="116:125" ht="13.5" customHeight="1"/>
    <row r="94" spans="116:125" ht="13.5" customHeight="1">
      <c r="DS94" s="253"/>
      <c r="DT94" s="253"/>
      <c r="DU94" s="253"/>
    </row>
    <row r="95" spans="116:125" ht="13.5" customHeight="1">
      <c r="DU95" s="253"/>
    </row>
    <row r="96" spans="116:125" ht="13.5" customHeight="1"/>
    <row r="97" spans="124:125" ht="13.5" customHeight="1"/>
    <row r="98" spans="124:125" ht="13.5" customHeight="1"/>
    <row r="99" spans="124:125" ht="13.5" customHeight="1"/>
    <row r="100" spans="124:125" ht="13.5" customHeight="1"/>
    <row r="101" spans="124:125" ht="13.5" customHeight="1">
      <c r="DU101" s="253"/>
    </row>
    <row r="102" spans="124:125" ht="13.5" customHeight="1"/>
    <row r="103" spans="124:125" ht="13.5" customHeight="1"/>
    <row r="104" spans="124:125" ht="13.5" customHeight="1">
      <c r="DT104" s="253"/>
      <c r="DU104" s="253"/>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3" t="s">
        <v>550</v>
      </c>
    </row>
    <row r="121" spans="125:125" ht="13.5" hidden="1" customHeight="1">
      <c r="DU121" s="253"/>
    </row>
  </sheetData>
  <sheetProtection algorithmName="SHA-512" hashValue="ftEVab3ynkm9KW5aqrU+ZQSoyUM4dYItgy/cwTMnYU4II4y29v7gde7UTRWuHUKivt4U5puHDgJvcKKmSdV1Ww==" saltValue="zZV0P2b4D2MetyAR0khVO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cols>
    <col min="1" max="125" width="2.453125" style="254" customWidth="1"/>
    <col min="126" max="142" width="0" style="253" hidden="1" customWidth="1"/>
    <col min="143" max="16384" width="9" style="253" hidden="1"/>
  </cols>
  <sheetData>
    <row r="1" spans="1:125" ht="13.5" customHeight="1">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
      <c r="B2" s="253"/>
      <c r="T2" s="253"/>
    </row>
    <row r="3" spans="1:125" ht="13">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
    <row r="5" spans="1:125" ht="13"/>
    <row r="6" spans="1:125" ht="13"/>
    <row r="7" spans="1:125" ht="13"/>
    <row r="8" spans="1:125" ht="13"/>
    <row r="9" spans="1:125" ht="13"/>
    <row r="10" spans="1:125" ht="13"/>
    <row r="11" spans="1:125" ht="13"/>
    <row r="12" spans="1:125" ht="13"/>
    <row r="13" spans="1:125" ht="13"/>
    <row r="14" spans="1:125" ht="13"/>
    <row r="15" spans="1:125" ht="13"/>
    <row r="16" spans="1:125" ht="13"/>
    <row r="17" ht="13"/>
    <row r="18" ht="13"/>
    <row r="19" ht="13"/>
    <row r="20" ht="13"/>
    <row r="21" ht="13"/>
    <row r="22" ht="13"/>
    <row r="23" ht="13"/>
    <row r="24" ht="13"/>
    <row r="25" ht="13"/>
    <row r="26" ht="13"/>
    <row r="27" ht="13"/>
    <row r="28" ht="13"/>
    <row r="29" ht="13"/>
    <row r="30" ht="13"/>
    <row r="31" ht="13"/>
    <row r="32" ht="13"/>
    <row r="33" spans="2:125" ht="13">
      <c r="B33" s="253"/>
      <c r="G33" s="253"/>
      <c r="I33" s="253"/>
    </row>
    <row r="34" spans="2:125" ht="13">
      <c r="C34" s="253"/>
      <c r="P34" s="253"/>
      <c r="R34" s="253"/>
      <c r="U34" s="253"/>
    </row>
    <row r="35" spans="2:125" ht="13">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
      <c r="F36" s="253"/>
      <c r="H36" s="253"/>
      <c r="J36" s="253"/>
      <c r="K36" s="253"/>
      <c r="L36" s="253"/>
      <c r="M36" s="253"/>
      <c r="N36" s="253"/>
      <c r="O36" s="253"/>
      <c r="Q36" s="253"/>
      <c r="S36" s="253"/>
      <c r="V36" s="253"/>
    </row>
    <row r="37" spans="2:125" ht="13"/>
    <row r="38" spans="2:125" ht="13"/>
    <row r="39" spans="2:125" ht="13"/>
    <row r="40" spans="2:125" ht="13">
      <c r="U40" s="253"/>
    </row>
    <row r="41" spans="2:125" ht="13">
      <c r="R41" s="253"/>
    </row>
    <row r="42" spans="2:125" ht="13">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
      <c r="Q43" s="253"/>
      <c r="S43" s="253"/>
      <c r="V43" s="253"/>
    </row>
    <row r="44" spans="2:125" ht="13"/>
    <row r="45" spans="2:125" ht="13"/>
    <row r="46" spans="2:125" ht="13"/>
    <row r="47" spans="2:125" ht="13"/>
    <row r="48" spans="2:125" ht="13"/>
    <row r="49" ht="13"/>
    <row r="50" ht="13"/>
    <row r="51" ht="13"/>
    <row r="52" ht="13"/>
    <row r="53" ht="13"/>
    <row r="54" ht="13"/>
    <row r="55" ht="13"/>
    <row r="56" ht="13"/>
    <row r="57" ht="13"/>
    <row r="58" ht="13"/>
    <row r="59" ht="13"/>
    <row r="60" ht="13"/>
    <row r="61" ht="13"/>
    <row r="62" ht="13"/>
    <row r="63" ht="13"/>
    <row r="64" ht="13"/>
    <row r="65" ht="13"/>
    <row r="66" ht="13"/>
    <row r="67" ht="13"/>
    <row r="68" ht="13"/>
    <row r="69" ht="13"/>
    <row r="70" ht="13"/>
    <row r="71" ht="13"/>
    <row r="72" ht="13"/>
    <row r="73" ht="13"/>
    <row r="74" ht="13"/>
    <row r="75" ht="13"/>
    <row r="76" ht="13"/>
    <row r="77" ht="13"/>
    <row r="78" ht="13"/>
    <row r="79" ht="13"/>
    <row r="80" ht="13"/>
    <row r="81" ht="13"/>
    <row r="82" ht="13"/>
    <row r="83" ht="13"/>
    <row r="84" ht="13"/>
    <row r="85" ht="13"/>
    <row r="86" ht="13"/>
    <row r="87" ht="13"/>
    <row r="88" ht="13"/>
    <row r="89" ht="13"/>
    <row r="90" ht="13"/>
    <row r="91" ht="13"/>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54" t="s">
        <v>551</v>
      </c>
    </row>
  </sheetData>
  <sheetProtection algorithmName="SHA-512" hashValue="3o8ZBqIGdldfXgj2wWknsxnt6LHpbg/vWfMGiwMuA7y86m6NhQSCmWVyYW+/7v9oviJfZDDVMDofaArf+ytkzA==" saltValue="X5H8DDBaBk6ArtjPy8qy/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cols>
    <col min="1" max="1" width="8.26953125" style="1" customWidth="1"/>
    <col min="2" max="16" width="14.63281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552</v>
      </c>
      <c r="G46" s="8" t="s">
        <v>553</v>
      </c>
      <c r="H46" s="8" t="s">
        <v>554</v>
      </c>
      <c r="I46" s="8" t="s">
        <v>555</v>
      </c>
      <c r="J46" s="9" t="s">
        <v>556</v>
      </c>
    </row>
    <row r="47" spans="2:10" ht="57.75" customHeight="1">
      <c r="B47" s="10"/>
      <c r="C47" s="1152" t="s">
        <v>3</v>
      </c>
      <c r="D47" s="1152"/>
      <c r="E47" s="1153"/>
      <c r="F47" s="11">
        <v>8.92</v>
      </c>
      <c r="G47" s="12">
        <v>7.64</v>
      </c>
      <c r="H47" s="12">
        <v>8.49</v>
      </c>
      <c r="I47" s="12">
        <v>13.81</v>
      </c>
      <c r="J47" s="13">
        <v>15.86</v>
      </c>
    </row>
    <row r="48" spans="2:10" ht="57.75" customHeight="1">
      <c r="B48" s="14"/>
      <c r="C48" s="1154" t="s">
        <v>4</v>
      </c>
      <c r="D48" s="1154"/>
      <c r="E48" s="1155"/>
      <c r="F48" s="15">
        <v>4.03</v>
      </c>
      <c r="G48" s="16">
        <v>4.8899999999999997</v>
      </c>
      <c r="H48" s="16">
        <v>6.14</v>
      </c>
      <c r="I48" s="16">
        <v>5.81</v>
      </c>
      <c r="J48" s="17">
        <v>6.49</v>
      </c>
    </row>
    <row r="49" spans="2:10" ht="57.75" customHeight="1" thickBot="1">
      <c r="B49" s="18"/>
      <c r="C49" s="1156" t="s">
        <v>5</v>
      </c>
      <c r="D49" s="1156"/>
      <c r="E49" s="1157"/>
      <c r="F49" s="19" t="s">
        <v>557</v>
      </c>
      <c r="G49" s="20" t="s">
        <v>558</v>
      </c>
      <c r="H49" s="20">
        <v>2.71</v>
      </c>
      <c r="I49" s="20">
        <v>5.84</v>
      </c>
      <c r="J49" s="21">
        <v>2.1800000000000002</v>
      </c>
    </row>
    <row r="50" spans="2:10" ht="13"/>
  </sheetData>
  <sheetProtection algorithmName="SHA-512" hashValue="R2LQlW8AUxihAKonOBR8CmymcoP8pXEWPrnz23h9TIKXWL4D8syCqeIKEGLWQ3NPrbPyamTDZT+n5OfC98A+rw==" saltValue="wPN4sZpf+XhPxoygOehQw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552</v>
      </c>
      <c r="G33" s="29" t="s">
        <v>553</v>
      </c>
      <c r="H33" s="29" t="s">
        <v>554</v>
      </c>
      <c r="I33" s="29" t="s">
        <v>555</v>
      </c>
      <c r="J33" s="30" t="s">
        <v>556</v>
      </c>
      <c r="K33" s="22"/>
      <c r="L33" s="22"/>
      <c r="M33" s="22"/>
      <c r="N33" s="22"/>
      <c r="O33" s="22"/>
      <c r="P33" s="22"/>
    </row>
    <row r="34" spans="1:16" ht="39" customHeight="1">
      <c r="A34" s="22"/>
      <c r="B34" s="31"/>
      <c r="C34" s="1162" t="s">
        <v>559</v>
      </c>
      <c r="D34" s="1162"/>
      <c r="E34" s="1163"/>
      <c r="F34" s="32">
        <v>7.17</v>
      </c>
      <c r="G34" s="33">
        <v>7.06</v>
      </c>
      <c r="H34" s="33">
        <v>6.79</v>
      </c>
      <c r="I34" s="33">
        <v>7.27</v>
      </c>
      <c r="J34" s="34">
        <v>8.6199999999999992</v>
      </c>
      <c r="K34" s="22"/>
      <c r="L34" s="22"/>
      <c r="M34" s="22"/>
      <c r="N34" s="22"/>
      <c r="O34" s="22"/>
      <c r="P34" s="22"/>
    </row>
    <row r="35" spans="1:16" ht="39" customHeight="1">
      <c r="A35" s="22"/>
      <c r="B35" s="35"/>
      <c r="C35" s="1158" t="s">
        <v>560</v>
      </c>
      <c r="D35" s="1158"/>
      <c r="E35" s="1159"/>
      <c r="F35" s="36">
        <v>4.03</v>
      </c>
      <c r="G35" s="37">
        <v>4.88</v>
      </c>
      <c r="H35" s="37">
        <v>6.14</v>
      </c>
      <c r="I35" s="37">
        <v>5.81</v>
      </c>
      <c r="J35" s="38">
        <v>6.48</v>
      </c>
      <c r="K35" s="22"/>
      <c r="L35" s="22"/>
      <c r="M35" s="22"/>
      <c r="N35" s="22"/>
      <c r="O35" s="22"/>
      <c r="P35" s="22"/>
    </row>
    <row r="36" spans="1:16" ht="39" customHeight="1">
      <c r="A36" s="22"/>
      <c r="B36" s="35"/>
      <c r="C36" s="1158" t="s">
        <v>561</v>
      </c>
      <c r="D36" s="1158"/>
      <c r="E36" s="1159"/>
      <c r="F36" s="36">
        <v>1.52</v>
      </c>
      <c r="G36" s="37">
        <v>1.32</v>
      </c>
      <c r="H36" s="37">
        <v>1.89</v>
      </c>
      <c r="I36" s="37">
        <v>1.38</v>
      </c>
      <c r="J36" s="38">
        <v>1.83</v>
      </c>
      <c r="K36" s="22"/>
      <c r="L36" s="22"/>
      <c r="M36" s="22"/>
      <c r="N36" s="22"/>
      <c r="O36" s="22"/>
      <c r="P36" s="22"/>
    </row>
    <row r="37" spans="1:16" ht="39" customHeight="1">
      <c r="A37" s="22"/>
      <c r="B37" s="35"/>
      <c r="C37" s="1158" t="s">
        <v>562</v>
      </c>
      <c r="D37" s="1158"/>
      <c r="E37" s="1159"/>
      <c r="F37" s="36">
        <v>1.84</v>
      </c>
      <c r="G37" s="37">
        <v>1.88</v>
      </c>
      <c r="H37" s="37">
        <v>1.9</v>
      </c>
      <c r="I37" s="37">
        <v>1.89</v>
      </c>
      <c r="J37" s="38">
        <v>1.41</v>
      </c>
      <c r="K37" s="22"/>
      <c r="L37" s="22"/>
      <c r="M37" s="22"/>
      <c r="N37" s="22"/>
      <c r="O37" s="22"/>
      <c r="P37" s="22"/>
    </row>
    <row r="38" spans="1:16" ht="39" customHeight="1">
      <c r="A38" s="22"/>
      <c r="B38" s="35"/>
      <c r="C38" s="1158" t="s">
        <v>563</v>
      </c>
      <c r="D38" s="1158"/>
      <c r="E38" s="1159"/>
      <c r="F38" s="36">
        <v>0.04</v>
      </c>
      <c r="G38" s="37">
        <v>7.0000000000000007E-2</v>
      </c>
      <c r="H38" s="37">
        <v>0.02</v>
      </c>
      <c r="I38" s="37">
        <v>0.06</v>
      </c>
      <c r="J38" s="38">
        <v>0.08</v>
      </c>
      <c r="K38" s="22"/>
      <c r="L38" s="22"/>
      <c r="M38" s="22"/>
      <c r="N38" s="22"/>
      <c r="O38" s="22"/>
      <c r="P38" s="22"/>
    </row>
    <row r="39" spans="1:16" ht="39" customHeight="1">
      <c r="A39" s="22"/>
      <c r="B39" s="35"/>
      <c r="C39" s="1158" t="s">
        <v>564</v>
      </c>
      <c r="D39" s="1158"/>
      <c r="E39" s="1159"/>
      <c r="F39" s="36">
        <v>0.11</v>
      </c>
      <c r="G39" s="37">
        <v>0.12</v>
      </c>
      <c r="H39" s="37">
        <v>0.11</v>
      </c>
      <c r="I39" s="37">
        <v>0.2</v>
      </c>
      <c r="J39" s="38">
        <v>7.0000000000000007E-2</v>
      </c>
      <c r="K39" s="22"/>
      <c r="L39" s="22"/>
      <c r="M39" s="22"/>
      <c r="N39" s="22"/>
      <c r="O39" s="22"/>
      <c r="P39" s="22"/>
    </row>
    <row r="40" spans="1:16" ht="39" customHeight="1">
      <c r="A40" s="22"/>
      <c r="B40" s="35"/>
      <c r="C40" s="1158"/>
      <c r="D40" s="1158"/>
      <c r="E40" s="1159"/>
      <c r="F40" s="36"/>
      <c r="G40" s="37"/>
      <c r="H40" s="37"/>
      <c r="I40" s="37"/>
      <c r="J40" s="38"/>
      <c r="K40" s="22"/>
      <c r="L40" s="22"/>
      <c r="M40" s="22"/>
      <c r="N40" s="22"/>
      <c r="O40" s="22"/>
      <c r="P40" s="22"/>
    </row>
    <row r="41" spans="1:16" ht="39" customHeight="1">
      <c r="A41" s="22"/>
      <c r="B41" s="35"/>
      <c r="C41" s="1158"/>
      <c r="D41" s="1158"/>
      <c r="E41" s="1159"/>
      <c r="F41" s="36"/>
      <c r="G41" s="37"/>
      <c r="H41" s="37"/>
      <c r="I41" s="37"/>
      <c r="J41" s="38"/>
      <c r="K41" s="22"/>
      <c r="L41" s="22"/>
      <c r="M41" s="22"/>
      <c r="N41" s="22"/>
      <c r="O41" s="22"/>
      <c r="P41" s="22"/>
    </row>
    <row r="42" spans="1:16" ht="39" customHeight="1">
      <c r="A42" s="22"/>
      <c r="B42" s="39"/>
      <c r="C42" s="1158" t="s">
        <v>565</v>
      </c>
      <c r="D42" s="1158"/>
      <c r="E42" s="1159"/>
      <c r="F42" s="36" t="s">
        <v>511</v>
      </c>
      <c r="G42" s="37" t="s">
        <v>511</v>
      </c>
      <c r="H42" s="37" t="s">
        <v>511</v>
      </c>
      <c r="I42" s="37" t="s">
        <v>511</v>
      </c>
      <c r="J42" s="38" t="s">
        <v>511</v>
      </c>
      <c r="K42" s="22"/>
      <c r="L42" s="22"/>
      <c r="M42" s="22"/>
      <c r="N42" s="22"/>
      <c r="O42" s="22"/>
      <c r="P42" s="22"/>
    </row>
    <row r="43" spans="1:16" ht="39" customHeight="1" thickBot="1">
      <c r="A43" s="22"/>
      <c r="B43" s="40"/>
      <c r="C43" s="1160" t="s">
        <v>566</v>
      </c>
      <c r="D43" s="1160"/>
      <c r="E43" s="1161"/>
      <c r="F43" s="41" t="s">
        <v>511</v>
      </c>
      <c r="G43" s="42" t="s">
        <v>511</v>
      </c>
      <c r="H43" s="42" t="s">
        <v>511</v>
      </c>
      <c r="I43" s="42" t="s">
        <v>511</v>
      </c>
      <c r="J43" s="43" t="s">
        <v>511</v>
      </c>
      <c r="K43" s="22"/>
      <c r="L43" s="22"/>
      <c r="M43" s="22"/>
      <c r="N43" s="22"/>
      <c r="O43" s="22"/>
      <c r="P43" s="22"/>
    </row>
    <row r="44" spans="1:16" ht="39" customHeight="1">
      <c r="A44" s="22"/>
      <c r="B44" s="44" t="s">
        <v>7</v>
      </c>
      <c r="C44" s="45"/>
      <c r="D44" s="45"/>
      <c r="E44" s="45"/>
      <c r="F44" s="22"/>
      <c r="G44" s="22"/>
      <c r="H44" s="22"/>
      <c r="I44" s="22"/>
      <c r="J44" s="22"/>
      <c r="K44" s="22"/>
      <c r="L44" s="22"/>
      <c r="M44" s="22"/>
      <c r="N44" s="22"/>
      <c r="O44" s="22"/>
      <c r="P44" s="22"/>
    </row>
    <row r="45" spans="1:16" ht="16.5">
      <c r="A45" s="22"/>
      <c r="B45" s="22"/>
      <c r="C45" s="22"/>
      <c r="D45" s="22"/>
      <c r="E45" s="22"/>
      <c r="F45" s="22"/>
      <c r="G45" s="22"/>
      <c r="H45" s="22"/>
      <c r="I45" s="22"/>
      <c r="J45" s="22"/>
      <c r="K45" s="22"/>
      <c r="L45" s="22"/>
      <c r="M45" s="22"/>
      <c r="N45" s="22"/>
      <c r="O45" s="22"/>
      <c r="P45" s="22"/>
    </row>
  </sheetData>
  <sheetProtection algorithmName="SHA-512" hashValue="IhUSEY2at8S09wuqi/t9noHywmX8nf1pSMlGK/ta+/y0IfItr/585xpmoFvGu284Vji7dIxkMOy/G6/JMt3tTQ==" saltValue="xzBZck9u5bSyIktMu11XT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5" customHeight="1" zeroHeight="1"/>
  <cols>
    <col min="1" max="1" width="6.6328125" style="47" customWidth="1"/>
    <col min="2" max="3" width="10.90625" style="47" customWidth="1"/>
    <col min="4" max="4" width="10" style="47" customWidth="1"/>
    <col min="5" max="10" width="11" style="47" customWidth="1"/>
    <col min="11" max="15" width="13.08984375" style="47" customWidth="1"/>
    <col min="16" max="21" width="11.453125" style="47" customWidth="1"/>
    <col min="22" max="16384" width="0" style="47" hidden="1"/>
  </cols>
  <sheetData>
    <row r="1" spans="1:21" ht="13.5" customHeight="1">
      <c r="A1" s="46"/>
      <c r="B1" s="46"/>
      <c r="C1" s="46"/>
      <c r="D1" s="46"/>
      <c r="E1" s="46"/>
      <c r="F1" s="46"/>
      <c r="G1" s="46"/>
      <c r="H1" s="46"/>
      <c r="I1" s="46"/>
      <c r="J1" s="46"/>
      <c r="K1" s="46"/>
      <c r="L1" s="46"/>
      <c r="M1" s="46"/>
      <c r="N1" s="46"/>
      <c r="O1" s="46"/>
      <c r="P1" s="46"/>
      <c r="Q1" s="46"/>
      <c r="R1" s="46"/>
      <c r="S1" s="46"/>
      <c r="T1" s="46"/>
      <c r="U1" s="46"/>
    </row>
    <row r="2" spans="1:21" ht="13.5" customHeight="1">
      <c r="A2" s="46"/>
      <c r="B2" s="46"/>
      <c r="C2" s="46"/>
      <c r="D2" s="46"/>
      <c r="E2" s="46"/>
      <c r="F2" s="46"/>
      <c r="G2" s="46"/>
      <c r="H2" s="46"/>
      <c r="I2" s="46"/>
      <c r="J2" s="46"/>
      <c r="K2" s="46"/>
      <c r="L2" s="46"/>
      <c r="M2" s="46"/>
      <c r="N2" s="46"/>
      <c r="O2" s="46"/>
      <c r="P2" s="46"/>
      <c r="Q2" s="46"/>
      <c r="R2" s="46"/>
      <c r="S2" s="46"/>
      <c r="T2" s="46"/>
      <c r="U2" s="46"/>
    </row>
    <row r="3" spans="1:21" ht="13.5" customHeight="1">
      <c r="A3" s="46"/>
      <c r="B3" s="46"/>
      <c r="C3" s="46"/>
      <c r="D3" s="46"/>
      <c r="E3" s="46"/>
      <c r="F3" s="46"/>
      <c r="G3" s="46"/>
      <c r="H3" s="46"/>
      <c r="I3" s="46"/>
      <c r="J3" s="46"/>
      <c r="K3" s="46"/>
      <c r="L3" s="46"/>
      <c r="M3" s="46"/>
      <c r="N3" s="46"/>
      <c r="O3" s="46"/>
      <c r="P3" s="46"/>
      <c r="Q3" s="46"/>
      <c r="R3" s="46"/>
      <c r="S3" s="46"/>
      <c r="T3" s="46"/>
      <c r="U3" s="46"/>
    </row>
    <row r="4" spans="1:21" ht="13.5" customHeight="1">
      <c r="A4" s="46"/>
      <c r="B4" s="46"/>
      <c r="C4" s="46"/>
      <c r="D4" s="46"/>
      <c r="E4" s="46"/>
      <c r="F4" s="46"/>
      <c r="G4" s="46"/>
      <c r="H4" s="46"/>
      <c r="I4" s="46"/>
      <c r="J4" s="46"/>
      <c r="K4" s="46"/>
      <c r="L4" s="46"/>
      <c r="M4" s="46"/>
      <c r="N4" s="46"/>
      <c r="O4" s="46"/>
      <c r="P4" s="46"/>
      <c r="Q4" s="46"/>
      <c r="R4" s="46"/>
      <c r="S4" s="46"/>
      <c r="T4" s="46"/>
      <c r="U4" s="46"/>
    </row>
    <row r="5" spans="1:21" ht="13.5" customHeight="1">
      <c r="A5" s="46"/>
      <c r="B5" s="46"/>
      <c r="C5" s="46"/>
      <c r="D5" s="46"/>
      <c r="E5" s="46"/>
      <c r="F5" s="46"/>
      <c r="G5" s="46"/>
      <c r="H5" s="46"/>
      <c r="I5" s="46"/>
      <c r="J5" s="46"/>
      <c r="K5" s="46"/>
      <c r="L5" s="46"/>
      <c r="M5" s="46"/>
      <c r="N5" s="46"/>
      <c r="O5" s="46"/>
      <c r="P5" s="46"/>
      <c r="Q5" s="46"/>
      <c r="R5" s="46"/>
      <c r="S5" s="46"/>
      <c r="T5" s="46"/>
      <c r="U5" s="46"/>
    </row>
    <row r="6" spans="1:21" ht="13.5" customHeight="1">
      <c r="A6" s="46"/>
      <c r="B6" s="46"/>
      <c r="C6" s="46"/>
      <c r="D6" s="46"/>
      <c r="E6" s="46"/>
      <c r="F6" s="46"/>
      <c r="G6" s="46"/>
      <c r="H6" s="46"/>
      <c r="I6" s="46"/>
      <c r="J6" s="46"/>
      <c r="K6" s="46"/>
      <c r="L6" s="46"/>
      <c r="M6" s="46"/>
      <c r="N6" s="46"/>
      <c r="O6" s="46"/>
      <c r="P6" s="46"/>
      <c r="Q6" s="46"/>
      <c r="R6" s="46"/>
      <c r="S6" s="46"/>
      <c r="T6" s="46"/>
      <c r="U6" s="46"/>
    </row>
    <row r="7" spans="1:21" ht="13.5" customHeight="1">
      <c r="A7" s="46"/>
      <c r="B7" s="46"/>
      <c r="C7" s="46"/>
      <c r="D7" s="46"/>
      <c r="E7" s="46"/>
      <c r="F7" s="46"/>
      <c r="G7" s="46"/>
      <c r="H7" s="46"/>
      <c r="I7" s="46"/>
      <c r="J7" s="46"/>
      <c r="K7" s="46"/>
      <c r="L7" s="46"/>
      <c r="M7" s="46"/>
      <c r="N7" s="46"/>
      <c r="O7" s="46"/>
      <c r="P7" s="46"/>
      <c r="Q7" s="46"/>
      <c r="R7" s="46"/>
      <c r="S7" s="46"/>
      <c r="T7" s="46"/>
      <c r="U7" s="46"/>
    </row>
    <row r="8" spans="1:21" ht="13.5" customHeight="1">
      <c r="A8" s="46"/>
      <c r="B8" s="46"/>
      <c r="C8" s="46"/>
      <c r="D8" s="46"/>
      <c r="E8" s="46"/>
      <c r="F8" s="46"/>
      <c r="G8" s="46"/>
      <c r="H8" s="46"/>
      <c r="I8" s="46"/>
      <c r="J8" s="46"/>
      <c r="K8" s="46"/>
      <c r="L8" s="46"/>
      <c r="M8" s="46"/>
      <c r="N8" s="46"/>
      <c r="O8" s="46"/>
      <c r="P8" s="46"/>
      <c r="Q8" s="46"/>
      <c r="R8" s="46"/>
      <c r="S8" s="46"/>
      <c r="T8" s="46"/>
      <c r="U8" s="46"/>
    </row>
    <row r="9" spans="1:21" ht="13.5" customHeight="1">
      <c r="A9" s="46"/>
      <c r="B9" s="46"/>
      <c r="C9" s="46"/>
      <c r="D9" s="46"/>
      <c r="E9" s="46"/>
      <c r="F9" s="46"/>
      <c r="G9" s="46"/>
      <c r="H9" s="46"/>
      <c r="I9" s="46"/>
      <c r="J9" s="46"/>
      <c r="K9" s="46"/>
      <c r="L9" s="46"/>
      <c r="M9" s="46"/>
      <c r="N9" s="46"/>
      <c r="O9" s="46"/>
      <c r="P9" s="46"/>
      <c r="Q9" s="46"/>
      <c r="R9" s="46"/>
      <c r="S9" s="46"/>
      <c r="T9" s="46"/>
      <c r="U9" s="46"/>
    </row>
    <row r="10" spans="1:21" ht="13.5" customHeight="1">
      <c r="A10" s="46"/>
      <c r="B10" s="46"/>
      <c r="C10" s="46"/>
      <c r="D10" s="46"/>
      <c r="E10" s="46"/>
      <c r="F10" s="46"/>
      <c r="G10" s="46"/>
      <c r="H10" s="46"/>
      <c r="I10" s="46"/>
      <c r="J10" s="46"/>
      <c r="K10" s="46"/>
      <c r="L10" s="46"/>
      <c r="M10" s="46"/>
      <c r="N10" s="46"/>
      <c r="O10" s="46"/>
      <c r="P10" s="46"/>
      <c r="Q10" s="46"/>
      <c r="R10" s="46"/>
      <c r="S10" s="46"/>
      <c r="T10" s="46"/>
      <c r="U10" s="46"/>
    </row>
    <row r="11" spans="1:21" ht="13.5" customHeight="1">
      <c r="A11" s="46"/>
      <c r="B11" s="46"/>
      <c r="C11" s="46"/>
      <c r="D11" s="46"/>
      <c r="E11" s="46"/>
      <c r="F11" s="46"/>
      <c r="G11" s="46"/>
      <c r="H11" s="46"/>
      <c r="I11" s="46"/>
      <c r="J11" s="46"/>
      <c r="K11" s="46"/>
      <c r="L11" s="46"/>
      <c r="M11" s="46"/>
      <c r="N11" s="46"/>
      <c r="O11" s="46"/>
      <c r="P11" s="46"/>
      <c r="Q11" s="46"/>
      <c r="R11" s="46"/>
      <c r="S11" s="46"/>
      <c r="T11" s="46"/>
      <c r="U11" s="46"/>
    </row>
    <row r="12" spans="1:21" ht="13.5" customHeight="1">
      <c r="A12" s="46"/>
      <c r="B12" s="46"/>
      <c r="C12" s="46"/>
      <c r="D12" s="46"/>
      <c r="E12" s="46"/>
      <c r="F12" s="46"/>
      <c r="G12" s="46"/>
      <c r="H12" s="46"/>
      <c r="I12" s="46"/>
      <c r="J12" s="46"/>
      <c r="K12" s="46"/>
      <c r="L12" s="46"/>
      <c r="M12" s="46"/>
      <c r="N12" s="46"/>
      <c r="O12" s="46"/>
      <c r="P12" s="46"/>
      <c r="Q12" s="46"/>
      <c r="R12" s="46"/>
      <c r="S12" s="46"/>
      <c r="T12" s="46"/>
      <c r="U12" s="46"/>
    </row>
    <row r="13" spans="1:21" ht="13.5" customHeight="1">
      <c r="A13" s="46"/>
      <c r="B13" s="46"/>
      <c r="C13" s="46"/>
      <c r="D13" s="46"/>
      <c r="E13" s="46"/>
      <c r="F13" s="46"/>
      <c r="G13" s="46"/>
      <c r="H13" s="46"/>
      <c r="I13" s="46"/>
      <c r="J13" s="46"/>
      <c r="K13" s="46"/>
      <c r="L13" s="46"/>
      <c r="M13" s="46"/>
      <c r="N13" s="46"/>
      <c r="O13" s="46"/>
      <c r="P13" s="46"/>
      <c r="Q13" s="46"/>
      <c r="R13" s="46"/>
      <c r="S13" s="46"/>
      <c r="T13" s="46"/>
      <c r="U13" s="46"/>
    </row>
    <row r="14" spans="1:21" ht="13.5" customHeight="1">
      <c r="A14" s="46"/>
      <c r="B14" s="46"/>
      <c r="C14" s="46"/>
      <c r="D14" s="46"/>
      <c r="E14" s="46"/>
      <c r="F14" s="46"/>
      <c r="G14" s="46"/>
      <c r="H14" s="46"/>
      <c r="I14" s="46"/>
      <c r="J14" s="46"/>
      <c r="K14" s="46"/>
      <c r="L14" s="46"/>
      <c r="M14" s="46"/>
      <c r="N14" s="46"/>
      <c r="O14" s="46"/>
      <c r="P14" s="46"/>
      <c r="Q14" s="46"/>
      <c r="R14" s="46"/>
      <c r="S14" s="46"/>
      <c r="T14" s="46"/>
      <c r="U14" s="46"/>
    </row>
    <row r="15" spans="1:21" ht="13.5" customHeight="1">
      <c r="A15" s="46"/>
      <c r="B15" s="46"/>
      <c r="C15" s="46"/>
      <c r="D15" s="46"/>
      <c r="E15" s="46"/>
      <c r="F15" s="46"/>
      <c r="G15" s="46"/>
      <c r="H15" s="46"/>
      <c r="I15" s="46"/>
      <c r="J15" s="46"/>
      <c r="K15" s="46"/>
      <c r="L15" s="46"/>
      <c r="M15" s="46"/>
      <c r="N15" s="46"/>
      <c r="O15" s="46"/>
      <c r="P15" s="46"/>
      <c r="Q15" s="46"/>
      <c r="R15" s="46"/>
      <c r="S15" s="46"/>
      <c r="T15" s="46"/>
      <c r="U15" s="46"/>
    </row>
    <row r="16" spans="1:21" ht="13.5" customHeight="1">
      <c r="A16" s="46"/>
      <c r="B16" s="46"/>
      <c r="C16" s="46"/>
      <c r="D16" s="46"/>
      <c r="E16" s="46"/>
      <c r="F16" s="46"/>
      <c r="G16" s="46"/>
      <c r="H16" s="46"/>
      <c r="I16" s="46"/>
      <c r="J16" s="46"/>
      <c r="K16" s="46"/>
      <c r="L16" s="46"/>
      <c r="M16" s="46"/>
      <c r="N16" s="46"/>
      <c r="O16" s="46"/>
      <c r="P16" s="46"/>
      <c r="Q16" s="46"/>
      <c r="R16" s="46"/>
      <c r="S16" s="46"/>
      <c r="T16" s="46"/>
      <c r="U16" s="46"/>
    </row>
    <row r="17" spans="1:21" ht="13.5" customHeight="1">
      <c r="A17" s="46"/>
      <c r="B17" s="46"/>
      <c r="C17" s="46"/>
      <c r="D17" s="46"/>
      <c r="E17" s="46"/>
      <c r="F17" s="46"/>
      <c r="G17" s="46"/>
      <c r="H17" s="46"/>
      <c r="I17" s="46"/>
      <c r="J17" s="46"/>
      <c r="K17" s="46"/>
      <c r="L17" s="46"/>
      <c r="M17" s="46"/>
      <c r="N17" s="46"/>
      <c r="O17" s="46"/>
      <c r="P17" s="46"/>
      <c r="Q17" s="46"/>
      <c r="R17" s="46"/>
      <c r="S17" s="46"/>
      <c r="T17" s="46"/>
      <c r="U17" s="46"/>
    </row>
    <row r="18" spans="1:21" ht="13.5" customHeight="1">
      <c r="A18" s="46"/>
      <c r="B18" s="46"/>
      <c r="C18" s="46"/>
      <c r="D18" s="46"/>
      <c r="E18" s="46"/>
      <c r="F18" s="46"/>
      <c r="G18" s="46"/>
      <c r="H18" s="46"/>
      <c r="I18" s="46"/>
      <c r="J18" s="46"/>
      <c r="K18" s="46"/>
      <c r="L18" s="46"/>
      <c r="M18" s="46"/>
      <c r="N18" s="46"/>
      <c r="O18" s="46"/>
      <c r="P18" s="46"/>
      <c r="Q18" s="46"/>
      <c r="R18" s="46"/>
      <c r="S18" s="46"/>
      <c r="T18" s="46"/>
      <c r="U18" s="46"/>
    </row>
    <row r="19" spans="1:21" ht="13.5" customHeight="1">
      <c r="A19" s="46"/>
      <c r="B19" s="46"/>
      <c r="C19" s="46"/>
      <c r="D19" s="46"/>
      <c r="E19" s="46"/>
      <c r="F19" s="46"/>
      <c r="G19" s="46"/>
      <c r="H19" s="46"/>
      <c r="I19" s="46"/>
      <c r="J19" s="46"/>
      <c r="K19" s="46"/>
      <c r="L19" s="46"/>
      <c r="M19" s="46"/>
      <c r="N19" s="46"/>
      <c r="O19" s="46"/>
      <c r="P19" s="46"/>
      <c r="Q19" s="46"/>
      <c r="R19" s="46"/>
      <c r="S19" s="46"/>
      <c r="T19" s="46"/>
      <c r="U19" s="46"/>
    </row>
    <row r="20" spans="1:21" ht="13.5" customHeight="1">
      <c r="A20" s="46"/>
      <c r="B20" s="46"/>
      <c r="C20" s="46"/>
      <c r="D20" s="46"/>
      <c r="E20" s="46"/>
      <c r="F20" s="46"/>
      <c r="G20" s="46"/>
      <c r="H20" s="46"/>
      <c r="I20" s="46"/>
      <c r="J20" s="46"/>
      <c r="K20" s="46"/>
      <c r="L20" s="46"/>
      <c r="M20" s="46"/>
      <c r="N20" s="46"/>
      <c r="O20" s="46"/>
      <c r="P20" s="46"/>
      <c r="Q20" s="46"/>
      <c r="R20" s="46"/>
      <c r="S20" s="46"/>
      <c r="T20" s="46"/>
      <c r="U20" s="46"/>
    </row>
    <row r="21" spans="1:21" ht="13.5" customHeight="1">
      <c r="A21" s="46"/>
      <c r="B21" s="46"/>
      <c r="C21" s="46"/>
      <c r="D21" s="46"/>
      <c r="E21" s="46"/>
      <c r="F21" s="46"/>
      <c r="G21" s="46"/>
      <c r="H21" s="46"/>
      <c r="I21" s="46"/>
      <c r="J21" s="46"/>
      <c r="K21" s="46"/>
      <c r="L21" s="46"/>
      <c r="M21" s="46"/>
      <c r="N21" s="46"/>
      <c r="O21" s="46"/>
      <c r="P21" s="46"/>
      <c r="Q21" s="46"/>
      <c r="R21" s="46"/>
      <c r="S21" s="46"/>
      <c r="T21" s="46"/>
      <c r="U21" s="46"/>
    </row>
    <row r="22" spans="1:21" ht="13.5" customHeight="1">
      <c r="A22" s="46"/>
      <c r="B22" s="46"/>
      <c r="C22" s="46"/>
      <c r="D22" s="46"/>
      <c r="E22" s="46"/>
      <c r="F22" s="46"/>
      <c r="G22" s="46"/>
      <c r="H22" s="46"/>
      <c r="I22" s="46"/>
      <c r="J22" s="46"/>
      <c r="K22" s="46"/>
      <c r="L22" s="46"/>
      <c r="M22" s="46"/>
      <c r="N22" s="46"/>
      <c r="O22" s="46"/>
      <c r="P22" s="46"/>
      <c r="Q22" s="46"/>
      <c r="R22" s="46"/>
      <c r="S22" s="46"/>
      <c r="T22" s="46"/>
      <c r="U22" s="46"/>
    </row>
    <row r="23" spans="1:21" ht="13.5" customHeight="1">
      <c r="A23" s="46"/>
      <c r="B23" s="46"/>
      <c r="C23" s="46"/>
      <c r="D23" s="46"/>
      <c r="E23" s="46"/>
      <c r="F23" s="46"/>
      <c r="G23" s="46"/>
      <c r="H23" s="46"/>
      <c r="I23" s="46"/>
      <c r="J23" s="46"/>
      <c r="K23" s="46"/>
      <c r="L23" s="46"/>
      <c r="M23" s="46"/>
      <c r="N23" s="46"/>
      <c r="O23" s="46"/>
      <c r="P23" s="46"/>
      <c r="Q23" s="46"/>
      <c r="R23" s="46"/>
      <c r="S23" s="46"/>
      <c r="T23" s="46"/>
      <c r="U23" s="46"/>
    </row>
    <row r="24" spans="1:21" ht="13.5" customHeight="1">
      <c r="A24" s="46"/>
      <c r="B24" s="46"/>
      <c r="C24" s="46"/>
      <c r="D24" s="46"/>
      <c r="E24" s="46"/>
      <c r="F24" s="46"/>
      <c r="G24" s="46"/>
      <c r="H24" s="46"/>
      <c r="I24" s="46"/>
      <c r="J24" s="46"/>
      <c r="K24" s="46"/>
      <c r="L24" s="46"/>
      <c r="M24" s="46"/>
      <c r="N24" s="46"/>
      <c r="O24" s="46"/>
      <c r="P24" s="46"/>
      <c r="Q24" s="46"/>
      <c r="R24" s="46"/>
      <c r="S24" s="46"/>
      <c r="T24" s="46"/>
      <c r="U24" s="46"/>
    </row>
    <row r="25" spans="1:21" ht="13.5" customHeight="1">
      <c r="A25" s="46"/>
      <c r="B25" s="46"/>
      <c r="C25" s="46"/>
      <c r="D25" s="46"/>
      <c r="E25" s="46"/>
      <c r="F25" s="46"/>
      <c r="G25" s="46"/>
      <c r="H25" s="46"/>
      <c r="I25" s="46"/>
      <c r="J25" s="46"/>
      <c r="K25" s="46"/>
      <c r="L25" s="46"/>
      <c r="M25" s="46"/>
      <c r="N25" s="46"/>
      <c r="O25" s="46"/>
      <c r="P25" s="46"/>
      <c r="Q25" s="46"/>
      <c r="R25" s="46"/>
      <c r="S25" s="46"/>
      <c r="T25" s="46"/>
      <c r="U25" s="46"/>
    </row>
    <row r="26" spans="1:21" ht="13.5" customHeight="1">
      <c r="A26" s="46"/>
      <c r="B26" s="46"/>
      <c r="C26" s="46"/>
      <c r="D26" s="46"/>
      <c r="E26" s="46"/>
      <c r="F26" s="46"/>
      <c r="G26" s="46"/>
      <c r="H26" s="46"/>
      <c r="I26" s="46"/>
      <c r="J26" s="46"/>
      <c r="K26" s="46"/>
      <c r="L26" s="46"/>
      <c r="M26" s="46"/>
      <c r="N26" s="46"/>
      <c r="O26" s="46"/>
      <c r="P26" s="46"/>
      <c r="Q26" s="46"/>
      <c r="R26" s="46"/>
      <c r="S26" s="46"/>
      <c r="T26" s="46"/>
      <c r="U26" s="46"/>
    </row>
    <row r="27" spans="1:21" ht="13.5" customHeight="1">
      <c r="A27" s="46"/>
      <c r="B27" s="46"/>
      <c r="C27" s="46"/>
      <c r="D27" s="46"/>
      <c r="E27" s="46"/>
      <c r="F27" s="46"/>
      <c r="G27" s="46"/>
      <c r="H27" s="46"/>
      <c r="I27" s="46"/>
      <c r="J27" s="46"/>
      <c r="K27" s="46"/>
      <c r="L27" s="46"/>
      <c r="M27" s="46"/>
      <c r="N27" s="46"/>
      <c r="O27" s="46"/>
      <c r="P27" s="46"/>
      <c r="Q27" s="46"/>
      <c r="R27" s="46"/>
      <c r="S27" s="46"/>
      <c r="T27" s="46"/>
      <c r="U27" s="46"/>
    </row>
    <row r="28" spans="1:21" ht="13.5" customHeight="1">
      <c r="A28" s="46"/>
      <c r="B28" s="46"/>
      <c r="C28" s="46"/>
      <c r="D28" s="46"/>
      <c r="E28" s="46"/>
      <c r="F28" s="46"/>
      <c r="G28" s="46"/>
      <c r="H28" s="46"/>
      <c r="I28" s="46"/>
      <c r="J28" s="46"/>
      <c r="K28" s="46"/>
      <c r="L28" s="46"/>
      <c r="M28" s="46"/>
      <c r="N28" s="46"/>
      <c r="O28" s="46"/>
      <c r="P28" s="46"/>
      <c r="Q28" s="46"/>
      <c r="R28" s="46"/>
      <c r="S28" s="46"/>
      <c r="T28" s="46"/>
      <c r="U28" s="46"/>
    </row>
    <row r="29" spans="1:21" ht="13.5" customHeight="1">
      <c r="A29" s="46"/>
      <c r="B29" s="46"/>
      <c r="C29" s="46"/>
      <c r="D29" s="46"/>
      <c r="E29" s="46"/>
      <c r="F29" s="46"/>
      <c r="G29" s="46"/>
      <c r="H29" s="46"/>
      <c r="I29" s="46"/>
      <c r="J29" s="46"/>
      <c r="K29" s="46"/>
      <c r="L29" s="46"/>
      <c r="M29" s="46"/>
      <c r="N29" s="46"/>
      <c r="O29" s="46"/>
      <c r="P29" s="46"/>
      <c r="Q29" s="46"/>
      <c r="R29" s="46"/>
      <c r="S29" s="46"/>
      <c r="T29" s="46"/>
      <c r="U29" s="46"/>
    </row>
    <row r="30" spans="1:21" ht="13.5" customHeight="1">
      <c r="A30" s="46"/>
      <c r="B30" s="46"/>
      <c r="C30" s="46"/>
      <c r="D30" s="46"/>
      <c r="E30" s="46"/>
      <c r="F30" s="46"/>
      <c r="G30" s="46"/>
      <c r="H30" s="46"/>
      <c r="I30" s="46"/>
      <c r="J30" s="46"/>
      <c r="K30" s="46"/>
      <c r="L30" s="46"/>
      <c r="M30" s="46"/>
      <c r="N30" s="46"/>
      <c r="O30" s="46"/>
      <c r="P30" s="46"/>
      <c r="Q30" s="46"/>
      <c r="R30" s="46"/>
      <c r="S30" s="46"/>
      <c r="T30" s="46"/>
      <c r="U30" s="46"/>
    </row>
    <row r="31" spans="1:21" ht="13.5" customHeight="1">
      <c r="A31" s="46"/>
      <c r="B31" s="46"/>
      <c r="C31" s="46"/>
      <c r="D31" s="46"/>
      <c r="E31" s="46"/>
      <c r="F31" s="46"/>
      <c r="G31" s="46"/>
      <c r="H31" s="46"/>
      <c r="I31" s="46"/>
      <c r="J31" s="46"/>
      <c r="K31" s="46"/>
      <c r="L31" s="46"/>
      <c r="M31" s="46"/>
      <c r="N31" s="46"/>
      <c r="O31" s="46"/>
      <c r="P31" s="46"/>
      <c r="Q31" s="46"/>
      <c r="R31" s="46"/>
      <c r="S31" s="46"/>
      <c r="T31" s="46"/>
      <c r="U31" s="46"/>
    </row>
    <row r="32" spans="1:21" ht="13.5" customHeight="1">
      <c r="A32" s="46"/>
      <c r="B32" s="46"/>
      <c r="C32" s="46"/>
      <c r="D32" s="46"/>
      <c r="E32" s="46"/>
      <c r="F32" s="46"/>
      <c r="G32" s="46"/>
      <c r="H32" s="46"/>
      <c r="I32" s="46"/>
      <c r="J32" s="46"/>
      <c r="K32" s="46"/>
      <c r="L32" s="46"/>
      <c r="M32" s="46"/>
      <c r="N32" s="46"/>
      <c r="O32" s="46"/>
      <c r="P32" s="46"/>
      <c r="Q32" s="46"/>
      <c r="R32" s="46"/>
      <c r="S32" s="46"/>
      <c r="T32" s="46"/>
      <c r="U32" s="46"/>
    </row>
    <row r="33" spans="1:21" ht="13.5" customHeight="1">
      <c r="A33" s="46"/>
      <c r="B33" s="46"/>
      <c r="C33" s="46"/>
      <c r="D33" s="46"/>
      <c r="E33" s="46"/>
      <c r="F33" s="46"/>
      <c r="G33" s="46"/>
      <c r="H33" s="46"/>
      <c r="I33" s="46"/>
      <c r="J33" s="46"/>
      <c r="K33" s="46"/>
      <c r="L33" s="46"/>
      <c r="M33" s="46"/>
      <c r="N33" s="46"/>
      <c r="O33" s="46"/>
      <c r="P33" s="46"/>
      <c r="Q33" s="46"/>
      <c r="R33" s="46"/>
      <c r="S33" s="46"/>
      <c r="T33" s="46"/>
      <c r="U33" s="46"/>
    </row>
    <row r="34" spans="1:21" ht="13.5" customHeight="1">
      <c r="A34" s="46"/>
      <c r="B34" s="46"/>
      <c r="C34" s="46"/>
      <c r="D34" s="46"/>
      <c r="E34" s="46"/>
      <c r="F34" s="46"/>
      <c r="G34" s="46"/>
      <c r="H34" s="46"/>
      <c r="I34" s="46"/>
      <c r="J34" s="46"/>
      <c r="K34" s="46"/>
      <c r="L34" s="46"/>
      <c r="M34" s="46"/>
      <c r="N34" s="46"/>
      <c r="O34" s="46"/>
      <c r="P34" s="46"/>
      <c r="Q34" s="46"/>
      <c r="R34" s="46"/>
      <c r="S34" s="46"/>
      <c r="T34" s="46"/>
      <c r="U34" s="46"/>
    </row>
    <row r="35" spans="1:21" ht="13.5" customHeight="1">
      <c r="A35" s="46"/>
      <c r="B35" s="46"/>
      <c r="C35" s="46"/>
      <c r="D35" s="46"/>
      <c r="E35" s="46"/>
      <c r="F35" s="46"/>
      <c r="G35" s="46"/>
      <c r="H35" s="46"/>
      <c r="I35" s="46"/>
      <c r="J35" s="46"/>
      <c r="K35" s="46"/>
      <c r="L35" s="46"/>
      <c r="M35" s="46"/>
      <c r="N35" s="46"/>
      <c r="O35" s="46"/>
      <c r="P35" s="46"/>
      <c r="Q35" s="46"/>
      <c r="R35" s="46"/>
      <c r="S35" s="46"/>
      <c r="T35" s="46"/>
      <c r="U35" s="46"/>
    </row>
    <row r="36" spans="1:21" ht="13.5" customHeight="1">
      <c r="A36" s="46"/>
      <c r="B36" s="46"/>
      <c r="C36" s="46"/>
      <c r="D36" s="46"/>
      <c r="E36" s="46"/>
      <c r="F36" s="46"/>
      <c r="G36" s="46"/>
      <c r="H36" s="46"/>
      <c r="I36" s="46"/>
      <c r="J36" s="46"/>
      <c r="K36" s="46"/>
      <c r="L36" s="46"/>
      <c r="M36" s="46"/>
      <c r="N36" s="46"/>
      <c r="O36" s="46"/>
      <c r="P36" s="46"/>
      <c r="Q36" s="46"/>
      <c r="R36" s="46"/>
      <c r="S36" s="46"/>
      <c r="T36" s="46"/>
      <c r="U36" s="46"/>
    </row>
    <row r="37" spans="1:21" ht="13.5" customHeight="1">
      <c r="A37" s="46"/>
      <c r="B37" s="46"/>
      <c r="C37" s="46"/>
      <c r="D37" s="46"/>
      <c r="E37" s="46"/>
      <c r="F37" s="46"/>
      <c r="G37" s="46"/>
      <c r="H37" s="46"/>
      <c r="I37" s="46"/>
      <c r="J37" s="46"/>
      <c r="K37" s="46"/>
      <c r="L37" s="46"/>
      <c r="M37" s="46"/>
      <c r="N37" s="46"/>
      <c r="O37" s="46"/>
      <c r="P37" s="46"/>
      <c r="Q37" s="46"/>
      <c r="R37" s="46"/>
      <c r="S37" s="46"/>
      <c r="T37" s="46"/>
      <c r="U37" s="46"/>
    </row>
    <row r="38" spans="1:21" ht="13.5" customHeight="1">
      <c r="A38" s="46"/>
      <c r="B38" s="46"/>
      <c r="C38" s="46"/>
      <c r="D38" s="46"/>
      <c r="E38" s="46"/>
      <c r="F38" s="46"/>
      <c r="G38" s="46"/>
      <c r="H38" s="46"/>
      <c r="I38" s="46"/>
      <c r="J38" s="46"/>
      <c r="K38" s="46"/>
      <c r="L38" s="46"/>
      <c r="M38" s="46"/>
      <c r="N38" s="46"/>
      <c r="O38" s="46"/>
      <c r="P38" s="46"/>
      <c r="Q38" s="46"/>
      <c r="R38" s="46"/>
      <c r="S38" s="46"/>
      <c r="T38" s="46"/>
      <c r="U38" s="46"/>
    </row>
    <row r="39" spans="1:21" ht="13.5" customHeight="1">
      <c r="A39" s="46"/>
      <c r="B39" s="46"/>
      <c r="C39" s="46"/>
      <c r="D39" s="46"/>
      <c r="E39" s="46"/>
      <c r="F39" s="46"/>
      <c r="G39" s="46"/>
      <c r="H39" s="46"/>
      <c r="I39" s="46"/>
      <c r="J39" s="46"/>
      <c r="K39" s="46"/>
      <c r="L39" s="46"/>
      <c r="M39" s="46"/>
      <c r="N39" s="46"/>
      <c r="O39" s="46"/>
      <c r="P39" s="46"/>
      <c r="Q39" s="46"/>
      <c r="R39" s="46"/>
      <c r="S39" s="46"/>
      <c r="T39" s="46"/>
      <c r="U39" s="46"/>
    </row>
    <row r="40" spans="1:21" ht="13.5" customHeight="1">
      <c r="A40" s="46"/>
      <c r="B40" s="46"/>
      <c r="C40" s="46"/>
      <c r="D40" s="46"/>
      <c r="E40" s="46"/>
      <c r="F40" s="46"/>
      <c r="G40" s="46"/>
      <c r="H40" s="46"/>
      <c r="I40" s="46"/>
      <c r="J40" s="46"/>
      <c r="K40" s="46"/>
      <c r="L40" s="46"/>
      <c r="M40" s="46"/>
      <c r="N40" s="46"/>
      <c r="O40" s="46"/>
      <c r="P40" s="46"/>
      <c r="Q40" s="46"/>
      <c r="R40" s="46"/>
      <c r="S40" s="46"/>
      <c r="T40" s="46"/>
      <c r="U40" s="46"/>
    </row>
    <row r="41" spans="1:21" ht="13.5" customHeight="1">
      <c r="A41" s="46"/>
      <c r="B41" s="46"/>
      <c r="C41" s="46"/>
      <c r="D41" s="46"/>
      <c r="E41" s="46"/>
      <c r="F41" s="46"/>
      <c r="G41" s="46"/>
      <c r="H41" s="46"/>
      <c r="I41" s="46"/>
      <c r="J41" s="46"/>
      <c r="K41" s="46"/>
      <c r="L41" s="46"/>
      <c r="M41" s="46"/>
      <c r="N41" s="46"/>
      <c r="O41" s="46"/>
      <c r="P41" s="46"/>
      <c r="Q41" s="46"/>
      <c r="R41" s="46"/>
      <c r="S41" s="46"/>
      <c r="T41" s="46"/>
      <c r="U41" s="46"/>
    </row>
    <row r="42" spans="1:21" ht="13.5" customHeight="1">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c r="A43" s="46"/>
      <c r="B43" s="46"/>
      <c r="C43" s="46"/>
      <c r="D43" s="46"/>
      <c r="E43" s="46"/>
      <c r="F43" s="46"/>
      <c r="G43" s="46"/>
      <c r="H43" s="46"/>
      <c r="I43" s="46"/>
      <c r="J43" s="46"/>
      <c r="K43" s="46"/>
      <c r="L43" s="46"/>
      <c r="M43" s="46"/>
      <c r="N43" s="46"/>
      <c r="O43" s="48" t="s">
        <v>8</v>
      </c>
      <c r="P43" s="46"/>
      <c r="Q43" s="46"/>
      <c r="R43" s="46"/>
      <c r="S43" s="46"/>
      <c r="T43" s="46"/>
      <c r="U43" s="46"/>
    </row>
    <row r="44" spans="1:21" ht="30.75" customHeight="1" thickBot="1">
      <c r="A44" s="46"/>
      <c r="B44" s="49" t="s">
        <v>9</v>
      </c>
      <c r="C44" s="50"/>
      <c r="D44" s="50"/>
      <c r="E44" s="51"/>
      <c r="F44" s="51"/>
      <c r="G44" s="51"/>
      <c r="H44" s="51"/>
      <c r="I44" s="51"/>
      <c r="J44" s="52" t="s">
        <v>2</v>
      </c>
      <c r="K44" s="53" t="s">
        <v>552</v>
      </c>
      <c r="L44" s="54" t="s">
        <v>553</v>
      </c>
      <c r="M44" s="54" t="s">
        <v>554</v>
      </c>
      <c r="N44" s="54" t="s">
        <v>555</v>
      </c>
      <c r="O44" s="55" t="s">
        <v>556</v>
      </c>
      <c r="P44" s="46"/>
      <c r="Q44" s="46"/>
      <c r="R44" s="46"/>
      <c r="S44" s="46"/>
      <c r="T44" s="46"/>
      <c r="U44" s="46"/>
    </row>
    <row r="45" spans="1:21" ht="30.75" customHeight="1">
      <c r="A45" s="46"/>
      <c r="B45" s="1187" t="s">
        <v>10</v>
      </c>
      <c r="C45" s="1188"/>
      <c r="D45" s="56"/>
      <c r="E45" s="1193" t="s">
        <v>11</v>
      </c>
      <c r="F45" s="1193"/>
      <c r="G45" s="1193"/>
      <c r="H45" s="1193"/>
      <c r="I45" s="1193"/>
      <c r="J45" s="1194"/>
      <c r="K45" s="57">
        <v>931</v>
      </c>
      <c r="L45" s="58">
        <v>982</v>
      </c>
      <c r="M45" s="58">
        <v>1014</v>
      </c>
      <c r="N45" s="58">
        <v>1035</v>
      </c>
      <c r="O45" s="59">
        <v>1055</v>
      </c>
      <c r="P45" s="46"/>
      <c r="Q45" s="46"/>
      <c r="R45" s="46"/>
      <c r="S45" s="46"/>
      <c r="T45" s="46"/>
      <c r="U45" s="46"/>
    </row>
    <row r="46" spans="1:21" ht="30.75" customHeight="1">
      <c r="A46" s="46"/>
      <c r="B46" s="1189"/>
      <c r="C46" s="1190"/>
      <c r="D46" s="60"/>
      <c r="E46" s="1166" t="s">
        <v>12</v>
      </c>
      <c r="F46" s="1166"/>
      <c r="G46" s="1166"/>
      <c r="H46" s="1166"/>
      <c r="I46" s="1166"/>
      <c r="J46" s="1167"/>
      <c r="K46" s="61" t="s">
        <v>511</v>
      </c>
      <c r="L46" s="62" t="s">
        <v>511</v>
      </c>
      <c r="M46" s="62" t="s">
        <v>511</v>
      </c>
      <c r="N46" s="62" t="s">
        <v>511</v>
      </c>
      <c r="O46" s="63" t="s">
        <v>511</v>
      </c>
      <c r="P46" s="46"/>
      <c r="Q46" s="46"/>
      <c r="R46" s="46"/>
      <c r="S46" s="46"/>
      <c r="T46" s="46"/>
      <c r="U46" s="46"/>
    </row>
    <row r="47" spans="1:21" ht="30.75" customHeight="1">
      <c r="A47" s="46"/>
      <c r="B47" s="1189"/>
      <c r="C47" s="1190"/>
      <c r="D47" s="60"/>
      <c r="E47" s="1166" t="s">
        <v>13</v>
      </c>
      <c r="F47" s="1166"/>
      <c r="G47" s="1166"/>
      <c r="H47" s="1166"/>
      <c r="I47" s="1166"/>
      <c r="J47" s="1167"/>
      <c r="K47" s="61" t="s">
        <v>511</v>
      </c>
      <c r="L47" s="62" t="s">
        <v>511</v>
      </c>
      <c r="M47" s="62" t="s">
        <v>511</v>
      </c>
      <c r="N47" s="62" t="s">
        <v>511</v>
      </c>
      <c r="O47" s="63" t="s">
        <v>511</v>
      </c>
      <c r="P47" s="46"/>
      <c r="Q47" s="46"/>
      <c r="R47" s="46"/>
      <c r="S47" s="46"/>
      <c r="T47" s="46"/>
      <c r="U47" s="46"/>
    </row>
    <row r="48" spans="1:21" ht="30.75" customHeight="1">
      <c r="A48" s="46"/>
      <c r="B48" s="1189"/>
      <c r="C48" s="1190"/>
      <c r="D48" s="60"/>
      <c r="E48" s="1166" t="s">
        <v>14</v>
      </c>
      <c r="F48" s="1166"/>
      <c r="G48" s="1166"/>
      <c r="H48" s="1166"/>
      <c r="I48" s="1166"/>
      <c r="J48" s="1167"/>
      <c r="K48" s="61">
        <v>16</v>
      </c>
      <c r="L48" s="62">
        <v>16</v>
      </c>
      <c r="M48" s="62">
        <v>16</v>
      </c>
      <c r="N48" s="62">
        <v>16</v>
      </c>
      <c r="O48" s="63">
        <v>16</v>
      </c>
      <c r="P48" s="46"/>
      <c r="Q48" s="46"/>
      <c r="R48" s="46"/>
      <c r="S48" s="46"/>
      <c r="T48" s="46"/>
      <c r="U48" s="46"/>
    </row>
    <row r="49" spans="1:21" ht="30.75" customHeight="1">
      <c r="A49" s="46"/>
      <c r="B49" s="1189"/>
      <c r="C49" s="1190"/>
      <c r="D49" s="60"/>
      <c r="E49" s="1166" t="s">
        <v>15</v>
      </c>
      <c r="F49" s="1166"/>
      <c r="G49" s="1166"/>
      <c r="H49" s="1166"/>
      <c r="I49" s="1166"/>
      <c r="J49" s="1167"/>
      <c r="K49" s="61">
        <v>355</v>
      </c>
      <c r="L49" s="62">
        <v>405</v>
      </c>
      <c r="M49" s="62">
        <v>400</v>
      </c>
      <c r="N49" s="62">
        <v>406</v>
      </c>
      <c r="O49" s="63">
        <v>386</v>
      </c>
      <c r="P49" s="46"/>
      <c r="Q49" s="46"/>
      <c r="R49" s="46"/>
      <c r="S49" s="46"/>
      <c r="T49" s="46"/>
      <c r="U49" s="46"/>
    </row>
    <row r="50" spans="1:21" ht="30.75" customHeight="1">
      <c r="A50" s="46"/>
      <c r="B50" s="1189"/>
      <c r="C50" s="1190"/>
      <c r="D50" s="60"/>
      <c r="E50" s="1166" t="s">
        <v>16</v>
      </c>
      <c r="F50" s="1166"/>
      <c r="G50" s="1166"/>
      <c r="H50" s="1166"/>
      <c r="I50" s="1166"/>
      <c r="J50" s="1167"/>
      <c r="K50" s="61" t="s">
        <v>511</v>
      </c>
      <c r="L50" s="62" t="s">
        <v>511</v>
      </c>
      <c r="M50" s="62" t="s">
        <v>511</v>
      </c>
      <c r="N50" s="62" t="s">
        <v>511</v>
      </c>
      <c r="O50" s="63" t="s">
        <v>511</v>
      </c>
      <c r="P50" s="46"/>
      <c r="Q50" s="46"/>
      <c r="R50" s="46"/>
      <c r="S50" s="46"/>
      <c r="T50" s="46"/>
      <c r="U50" s="46"/>
    </row>
    <row r="51" spans="1:21" ht="30.75" customHeight="1">
      <c r="A51" s="46"/>
      <c r="B51" s="1191"/>
      <c r="C51" s="1192"/>
      <c r="D51" s="64"/>
      <c r="E51" s="1166" t="s">
        <v>17</v>
      </c>
      <c r="F51" s="1166"/>
      <c r="G51" s="1166"/>
      <c r="H51" s="1166"/>
      <c r="I51" s="1166"/>
      <c r="J51" s="1167"/>
      <c r="K51" s="61" t="s">
        <v>511</v>
      </c>
      <c r="L51" s="62" t="s">
        <v>511</v>
      </c>
      <c r="M51" s="62" t="s">
        <v>511</v>
      </c>
      <c r="N51" s="62" t="s">
        <v>511</v>
      </c>
      <c r="O51" s="63" t="s">
        <v>511</v>
      </c>
      <c r="P51" s="46"/>
      <c r="Q51" s="46"/>
      <c r="R51" s="46"/>
      <c r="S51" s="46"/>
      <c r="T51" s="46"/>
      <c r="U51" s="46"/>
    </row>
    <row r="52" spans="1:21" ht="30.75" customHeight="1">
      <c r="A52" s="46"/>
      <c r="B52" s="1164" t="s">
        <v>18</v>
      </c>
      <c r="C52" s="1165"/>
      <c r="D52" s="64"/>
      <c r="E52" s="1166" t="s">
        <v>19</v>
      </c>
      <c r="F52" s="1166"/>
      <c r="G52" s="1166"/>
      <c r="H52" s="1166"/>
      <c r="I52" s="1166"/>
      <c r="J52" s="1167"/>
      <c r="K52" s="61">
        <v>856</v>
      </c>
      <c r="L52" s="62">
        <v>869</v>
      </c>
      <c r="M52" s="62">
        <v>901</v>
      </c>
      <c r="N52" s="62">
        <v>913</v>
      </c>
      <c r="O52" s="63">
        <v>914</v>
      </c>
      <c r="P52" s="46"/>
      <c r="Q52" s="46"/>
      <c r="R52" s="46"/>
      <c r="S52" s="46"/>
      <c r="T52" s="46"/>
      <c r="U52" s="46"/>
    </row>
    <row r="53" spans="1:21" ht="30.75" customHeight="1" thickBot="1">
      <c r="A53" s="46"/>
      <c r="B53" s="1168" t="s">
        <v>20</v>
      </c>
      <c r="C53" s="1169"/>
      <c r="D53" s="65"/>
      <c r="E53" s="1170" t="s">
        <v>21</v>
      </c>
      <c r="F53" s="1170"/>
      <c r="G53" s="1170"/>
      <c r="H53" s="1170"/>
      <c r="I53" s="1170"/>
      <c r="J53" s="1171"/>
      <c r="K53" s="66">
        <v>446</v>
      </c>
      <c r="L53" s="67">
        <v>534</v>
      </c>
      <c r="M53" s="67">
        <v>529</v>
      </c>
      <c r="N53" s="67">
        <v>544</v>
      </c>
      <c r="O53" s="68">
        <v>543</v>
      </c>
      <c r="P53" s="46"/>
      <c r="Q53" s="46"/>
      <c r="R53" s="46"/>
      <c r="S53" s="46"/>
      <c r="T53" s="46"/>
      <c r="U53" s="46"/>
    </row>
    <row r="54" spans="1:21" ht="24" customHeight="1">
      <c r="A54" s="46"/>
      <c r="B54" s="69" t="s">
        <v>22</v>
      </c>
      <c r="C54" s="46"/>
      <c r="D54" s="46"/>
      <c r="E54" s="46"/>
      <c r="F54" s="46"/>
      <c r="G54" s="46"/>
      <c r="H54" s="46"/>
      <c r="I54" s="46"/>
      <c r="J54" s="46"/>
      <c r="K54" s="46"/>
      <c r="L54" s="46"/>
      <c r="M54" s="46"/>
      <c r="N54" s="46"/>
      <c r="O54" s="46"/>
      <c r="P54" s="46"/>
      <c r="Q54" s="46"/>
      <c r="R54" s="46"/>
      <c r="S54" s="46"/>
      <c r="T54" s="46"/>
      <c r="U54" s="46"/>
    </row>
    <row r="55" spans="1:21" ht="24" customHeight="1">
      <c r="A55" s="46"/>
      <c r="B55" s="69" t="s">
        <v>23</v>
      </c>
      <c r="C55" s="46"/>
      <c r="D55" s="46"/>
      <c r="E55" s="46"/>
      <c r="F55" s="46"/>
      <c r="G55" s="46"/>
      <c r="H55" s="46"/>
      <c r="I55" s="46"/>
      <c r="J55" s="46"/>
      <c r="K55" s="46"/>
      <c r="L55" s="46"/>
      <c r="M55" s="46"/>
      <c r="N55" s="46"/>
      <c r="O55" s="46"/>
      <c r="P55" s="46"/>
      <c r="Q55" s="46"/>
      <c r="R55" s="46"/>
      <c r="S55" s="46"/>
      <c r="T55" s="46"/>
      <c r="U55" s="46"/>
    </row>
    <row r="56" spans="1:21" ht="24" customHeight="1" thickBot="1">
      <c r="A56" s="46"/>
      <c r="B56" s="70" t="s">
        <v>24</v>
      </c>
      <c r="C56" s="71"/>
      <c r="D56" s="71"/>
      <c r="E56" s="71"/>
      <c r="F56" s="71"/>
      <c r="G56" s="71"/>
      <c r="H56" s="71"/>
      <c r="I56" s="71"/>
      <c r="J56" s="71"/>
      <c r="K56" s="72"/>
      <c r="L56" s="72"/>
      <c r="M56" s="72"/>
      <c r="N56" s="72"/>
      <c r="O56" s="73" t="s">
        <v>567</v>
      </c>
      <c r="P56" s="46"/>
      <c r="Q56" s="46"/>
      <c r="R56" s="46"/>
      <c r="S56" s="46"/>
      <c r="T56" s="46"/>
      <c r="U56" s="46"/>
    </row>
    <row r="57" spans="1:21" ht="31.5" customHeight="1" thickBot="1">
      <c r="A57" s="46"/>
      <c r="B57" s="74"/>
      <c r="C57" s="75"/>
      <c r="D57" s="75"/>
      <c r="E57" s="76"/>
      <c r="F57" s="76"/>
      <c r="G57" s="76"/>
      <c r="H57" s="76"/>
      <c r="I57" s="76"/>
      <c r="J57" s="77" t="s">
        <v>2</v>
      </c>
      <c r="K57" s="78" t="s">
        <v>568</v>
      </c>
      <c r="L57" s="79" t="s">
        <v>569</v>
      </c>
      <c r="M57" s="79" t="s">
        <v>570</v>
      </c>
      <c r="N57" s="79" t="s">
        <v>571</v>
      </c>
      <c r="O57" s="80" t="s">
        <v>572</v>
      </c>
      <c r="P57" s="46"/>
      <c r="Q57" s="46"/>
      <c r="R57" s="46"/>
      <c r="S57" s="46"/>
      <c r="T57" s="46"/>
      <c r="U57" s="46"/>
    </row>
    <row r="58" spans="1:21" ht="31.5" customHeight="1">
      <c r="B58" s="1172" t="s">
        <v>25</v>
      </c>
      <c r="C58" s="1173"/>
      <c r="D58" s="1178" t="s">
        <v>26</v>
      </c>
      <c r="E58" s="1179"/>
      <c r="F58" s="1179"/>
      <c r="G58" s="1179"/>
      <c r="H58" s="1179"/>
      <c r="I58" s="1179"/>
      <c r="J58" s="1180"/>
      <c r="K58" s="81"/>
      <c r="L58" s="82"/>
      <c r="M58" s="82"/>
      <c r="N58" s="82"/>
      <c r="O58" s="83"/>
    </row>
    <row r="59" spans="1:21" ht="31.5" customHeight="1">
      <c r="B59" s="1174"/>
      <c r="C59" s="1175"/>
      <c r="D59" s="1181" t="s">
        <v>27</v>
      </c>
      <c r="E59" s="1182"/>
      <c r="F59" s="1182"/>
      <c r="G59" s="1182"/>
      <c r="H59" s="1182"/>
      <c r="I59" s="1182"/>
      <c r="J59" s="1183"/>
      <c r="K59" s="84"/>
      <c r="L59" s="85"/>
      <c r="M59" s="85"/>
      <c r="N59" s="85"/>
      <c r="O59" s="86"/>
    </row>
    <row r="60" spans="1:21" ht="31.5" customHeight="1" thickBot="1">
      <c r="B60" s="1176"/>
      <c r="C60" s="1177"/>
      <c r="D60" s="1184" t="s">
        <v>28</v>
      </c>
      <c r="E60" s="1185"/>
      <c r="F60" s="1185"/>
      <c r="G60" s="1185"/>
      <c r="H60" s="1185"/>
      <c r="I60" s="1185"/>
      <c r="J60" s="1186"/>
      <c r="K60" s="87"/>
      <c r="L60" s="88"/>
      <c r="M60" s="88"/>
      <c r="N60" s="88"/>
      <c r="O60" s="89"/>
    </row>
    <row r="61" spans="1:21" ht="24" customHeight="1">
      <c r="B61" s="90"/>
      <c r="C61" s="90"/>
      <c r="D61" s="91" t="s">
        <v>29</v>
      </c>
      <c r="E61" s="92"/>
      <c r="F61" s="92"/>
      <c r="G61" s="92"/>
      <c r="H61" s="92"/>
      <c r="I61" s="92"/>
      <c r="J61" s="92"/>
      <c r="K61" s="92"/>
      <c r="L61" s="92"/>
      <c r="M61" s="92"/>
      <c r="N61" s="92"/>
      <c r="O61" s="92"/>
    </row>
    <row r="62" spans="1:21" ht="24" customHeight="1">
      <c r="B62" s="93"/>
      <c r="C62" s="93"/>
      <c r="D62" s="91" t="s">
        <v>30</v>
      </c>
      <c r="E62" s="92"/>
      <c r="F62" s="92"/>
      <c r="G62" s="92"/>
      <c r="H62" s="92"/>
      <c r="I62" s="92"/>
      <c r="J62" s="92"/>
      <c r="K62" s="92"/>
      <c r="L62" s="92"/>
      <c r="M62" s="92"/>
      <c r="N62" s="92"/>
      <c r="O62" s="92"/>
    </row>
    <row r="63" spans="1:21" ht="24" customHeight="1">
      <c r="A63" s="46"/>
      <c r="B63" s="69"/>
      <c r="C63" s="46"/>
      <c r="D63" s="46"/>
      <c r="E63" s="46"/>
      <c r="F63" s="46"/>
      <c r="G63" s="46"/>
      <c r="H63" s="46"/>
      <c r="I63" s="46"/>
      <c r="J63" s="46"/>
      <c r="K63" s="46"/>
      <c r="L63" s="46"/>
      <c r="M63" s="46"/>
      <c r="N63" s="46"/>
      <c r="O63" s="46"/>
      <c r="P63" s="46"/>
      <c r="Q63" s="46"/>
      <c r="R63" s="46"/>
      <c r="S63" s="46"/>
      <c r="T63" s="46"/>
      <c r="U63" s="46"/>
    </row>
    <row r="64" spans="1:21" ht="24" customHeight="1">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04LQ5I9Lr195+8ivwEvS3kZgHyR60P1eDZb+4VWsnnkXPMwVmJ7nrQlDkJdveP5bAvCDqguS8iq+rpEiltsDaQ==" saltValue="s7ZkUkLNZx6VGwh7HLC6B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4"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cols>
    <col min="1" max="1" width="6.6328125" style="94" customWidth="1"/>
    <col min="2" max="3" width="12.6328125" style="94" customWidth="1"/>
    <col min="4" max="4" width="11.6328125" style="94" customWidth="1"/>
    <col min="5" max="8" width="10.36328125" style="94" customWidth="1"/>
    <col min="9" max="13" width="16.36328125" style="94" customWidth="1"/>
    <col min="14" max="19" width="12.6328125" style="94" customWidth="1"/>
    <col min="20" max="16384" width="0" style="94"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5" t="s">
        <v>8</v>
      </c>
    </row>
    <row r="40" spans="2:13" ht="27.75" customHeight="1" thickBot="1">
      <c r="B40" s="96" t="s">
        <v>9</v>
      </c>
      <c r="C40" s="97"/>
      <c r="D40" s="97"/>
      <c r="E40" s="98"/>
      <c r="F40" s="98"/>
      <c r="G40" s="98"/>
      <c r="H40" s="99" t="s">
        <v>2</v>
      </c>
      <c r="I40" s="100" t="s">
        <v>552</v>
      </c>
      <c r="J40" s="101" t="s">
        <v>553</v>
      </c>
      <c r="K40" s="101" t="s">
        <v>554</v>
      </c>
      <c r="L40" s="101" t="s">
        <v>555</v>
      </c>
      <c r="M40" s="102" t="s">
        <v>556</v>
      </c>
    </row>
    <row r="41" spans="2:13" ht="27.75" customHeight="1">
      <c r="B41" s="1207" t="s">
        <v>31</v>
      </c>
      <c r="C41" s="1208"/>
      <c r="D41" s="103"/>
      <c r="E41" s="1209" t="s">
        <v>32</v>
      </c>
      <c r="F41" s="1209"/>
      <c r="G41" s="1209"/>
      <c r="H41" s="1210"/>
      <c r="I41" s="342">
        <v>10377</v>
      </c>
      <c r="J41" s="343">
        <v>9935</v>
      </c>
      <c r="K41" s="343">
        <v>9475</v>
      </c>
      <c r="L41" s="343">
        <v>8985</v>
      </c>
      <c r="M41" s="344">
        <v>8111</v>
      </c>
    </row>
    <row r="42" spans="2:13" ht="27.75" customHeight="1">
      <c r="B42" s="1197"/>
      <c r="C42" s="1198"/>
      <c r="D42" s="104"/>
      <c r="E42" s="1201" t="s">
        <v>33</v>
      </c>
      <c r="F42" s="1201"/>
      <c r="G42" s="1201"/>
      <c r="H42" s="1202"/>
      <c r="I42" s="345" t="s">
        <v>511</v>
      </c>
      <c r="J42" s="346" t="s">
        <v>511</v>
      </c>
      <c r="K42" s="346" t="s">
        <v>511</v>
      </c>
      <c r="L42" s="346" t="s">
        <v>511</v>
      </c>
      <c r="M42" s="347" t="s">
        <v>511</v>
      </c>
    </row>
    <row r="43" spans="2:13" ht="27.75" customHeight="1">
      <c r="B43" s="1197"/>
      <c r="C43" s="1198"/>
      <c r="D43" s="104"/>
      <c r="E43" s="1201" t="s">
        <v>34</v>
      </c>
      <c r="F43" s="1201"/>
      <c r="G43" s="1201"/>
      <c r="H43" s="1202"/>
      <c r="I43" s="345">
        <v>160</v>
      </c>
      <c r="J43" s="346">
        <v>145</v>
      </c>
      <c r="K43" s="346">
        <v>128</v>
      </c>
      <c r="L43" s="346">
        <v>117</v>
      </c>
      <c r="M43" s="347">
        <v>103</v>
      </c>
    </row>
    <row r="44" spans="2:13" ht="27.75" customHeight="1">
      <c r="B44" s="1197"/>
      <c r="C44" s="1198"/>
      <c r="D44" s="104"/>
      <c r="E44" s="1201" t="s">
        <v>35</v>
      </c>
      <c r="F44" s="1201"/>
      <c r="G44" s="1201"/>
      <c r="H44" s="1202"/>
      <c r="I44" s="345">
        <v>3404</v>
      </c>
      <c r="J44" s="346">
        <v>3602</v>
      </c>
      <c r="K44" s="346">
        <v>3779</v>
      </c>
      <c r="L44" s="346">
        <v>4196</v>
      </c>
      <c r="M44" s="347">
        <v>4865</v>
      </c>
    </row>
    <row r="45" spans="2:13" ht="27.75" customHeight="1">
      <c r="B45" s="1197"/>
      <c r="C45" s="1198"/>
      <c r="D45" s="104"/>
      <c r="E45" s="1201" t="s">
        <v>36</v>
      </c>
      <c r="F45" s="1201"/>
      <c r="G45" s="1201"/>
      <c r="H45" s="1202"/>
      <c r="I45" s="345">
        <v>1517</v>
      </c>
      <c r="J45" s="346">
        <v>1489</v>
      </c>
      <c r="K45" s="346">
        <v>1497</v>
      </c>
      <c r="L45" s="346">
        <v>1565</v>
      </c>
      <c r="M45" s="347">
        <v>1624</v>
      </c>
    </row>
    <row r="46" spans="2:13" ht="27.75" customHeight="1">
      <c r="B46" s="1197"/>
      <c r="C46" s="1198"/>
      <c r="D46" s="105"/>
      <c r="E46" s="1201" t="s">
        <v>37</v>
      </c>
      <c r="F46" s="1201"/>
      <c r="G46" s="1201"/>
      <c r="H46" s="1202"/>
      <c r="I46" s="345" t="s">
        <v>511</v>
      </c>
      <c r="J46" s="346" t="s">
        <v>511</v>
      </c>
      <c r="K46" s="346" t="s">
        <v>511</v>
      </c>
      <c r="L46" s="346" t="s">
        <v>511</v>
      </c>
      <c r="M46" s="347" t="s">
        <v>511</v>
      </c>
    </row>
    <row r="47" spans="2:13" ht="27.75" customHeight="1">
      <c r="B47" s="1197"/>
      <c r="C47" s="1198"/>
      <c r="D47" s="106"/>
      <c r="E47" s="1211" t="s">
        <v>38</v>
      </c>
      <c r="F47" s="1212"/>
      <c r="G47" s="1212"/>
      <c r="H47" s="1213"/>
      <c r="I47" s="345" t="s">
        <v>511</v>
      </c>
      <c r="J47" s="346" t="s">
        <v>511</v>
      </c>
      <c r="K47" s="346" t="s">
        <v>511</v>
      </c>
      <c r="L47" s="346" t="s">
        <v>511</v>
      </c>
      <c r="M47" s="347" t="s">
        <v>511</v>
      </c>
    </row>
    <row r="48" spans="2:13" ht="27.75" customHeight="1">
      <c r="B48" s="1197"/>
      <c r="C48" s="1198"/>
      <c r="D48" s="104"/>
      <c r="E48" s="1201" t="s">
        <v>39</v>
      </c>
      <c r="F48" s="1201"/>
      <c r="G48" s="1201"/>
      <c r="H48" s="1202"/>
      <c r="I48" s="345" t="s">
        <v>511</v>
      </c>
      <c r="J48" s="346" t="s">
        <v>511</v>
      </c>
      <c r="K48" s="346" t="s">
        <v>511</v>
      </c>
      <c r="L48" s="346" t="s">
        <v>511</v>
      </c>
      <c r="M48" s="347" t="s">
        <v>511</v>
      </c>
    </row>
    <row r="49" spans="2:13" ht="27.75" customHeight="1">
      <c r="B49" s="1199"/>
      <c r="C49" s="1200"/>
      <c r="D49" s="104"/>
      <c r="E49" s="1201" t="s">
        <v>40</v>
      </c>
      <c r="F49" s="1201"/>
      <c r="G49" s="1201"/>
      <c r="H49" s="1202"/>
      <c r="I49" s="345" t="s">
        <v>511</v>
      </c>
      <c r="J49" s="346" t="s">
        <v>511</v>
      </c>
      <c r="K49" s="346" t="s">
        <v>511</v>
      </c>
      <c r="L49" s="346" t="s">
        <v>511</v>
      </c>
      <c r="M49" s="347" t="s">
        <v>511</v>
      </c>
    </row>
    <row r="50" spans="2:13" ht="27.75" customHeight="1">
      <c r="B50" s="1195" t="s">
        <v>41</v>
      </c>
      <c r="C50" s="1196"/>
      <c r="D50" s="107"/>
      <c r="E50" s="1201" t="s">
        <v>42</v>
      </c>
      <c r="F50" s="1201"/>
      <c r="G50" s="1201"/>
      <c r="H50" s="1202"/>
      <c r="I50" s="345">
        <v>1617</v>
      </c>
      <c r="J50" s="346">
        <v>1543</v>
      </c>
      <c r="K50" s="346">
        <v>1891</v>
      </c>
      <c r="L50" s="346">
        <v>2614</v>
      </c>
      <c r="M50" s="347">
        <v>2826</v>
      </c>
    </row>
    <row r="51" spans="2:13" ht="27.75" customHeight="1">
      <c r="B51" s="1197"/>
      <c r="C51" s="1198"/>
      <c r="D51" s="104"/>
      <c r="E51" s="1201" t="s">
        <v>43</v>
      </c>
      <c r="F51" s="1201"/>
      <c r="G51" s="1201"/>
      <c r="H51" s="1202"/>
      <c r="I51" s="345">
        <v>1038</v>
      </c>
      <c r="J51" s="346">
        <v>912</v>
      </c>
      <c r="K51" s="346">
        <v>816</v>
      </c>
      <c r="L51" s="346">
        <v>712</v>
      </c>
      <c r="M51" s="347">
        <v>626</v>
      </c>
    </row>
    <row r="52" spans="2:13" ht="27.75" customHeight="1">
      <c r="B52" s="1199"/>
      <c r="C52" s="1200"/>
      <c r="D52" s="104"/>
      <c r="E52" s="1201" t="s">
        <v>44</v>
      </c>
      <c r="F52" s="1201"/>
      <c r="G52" s="1201"/>
      <c r="H52" s="1202"/>
      <c r="I52" s="345">
        <v>9954</v>
      </c>
      <c r="J52" s="346">
        <v>9935</v>
      </c>
      <c r="K52" s="346">
        <v>9742</v>
      </c>
      <c r="L52" s="346">
        <v>9691</v>
      </c>
      <c r="M52" s="347">
        <v>9545</v>
      </c>
    </row>
    <row r="53" spans="2:13" ht="27.75" customHeight="1" thickBot="1">
      <c r="B53" s="1203" t="s">
        <v>45</v>
      </c>
      <c r="C53" s="1204"/>
      <c r="D53" s="108"/>
      <c r="E53" s="1205" t="s">
        <v>46</v>
      </c>
      <c r="F53" s="1205"/>
      <c r="G53" s="1205"/>
      <c r="H53" s="1206"/>
      <c r="I53" s="348">
        <v>2851</v>
      </c>
      <c r="J53" s="349">
        <v>2782</v>
      </c>
      <c r="K53" s="349">
        <v>2430</v>
      </c>
      <c r="L53" s="349">
        <v>1844</v>
      </c>
      <c r="M53" s="350">
        <v>1706</v>
      </c>
    </row>
    <row r="54" spans="2:13" ht="27.75" customHeight="1">
      <c r="B54" s="109" t="s">
        <v>47</v>
      </c>
      <c r="C54" s="110"/>
      <c r="D54" s="110"/>
      <c r="E54" s="111"/>
      <c r="F54" s="111"/>
      <c r="G54" s="111"/>
      <c r="H54" s="111"/>
      <c r="I54" s="112"/>
      <c r="J54" s="112"/>
      <c r="K54" s="112"/>
      <c r="L54" s="112"/>
      <c r="M54" s="112"/>
    </row>
    <row r="55" spans="2:13" ht="13"/>
  </sheetData>
  <sheetProtection algorithmName="SHA-512" hashValue="2FKE4/l3Y5/2hdYNBcVMNMQS4N/B9oc6A88i+9QxhUxYrIeKkOsj6S27jNQ7PsATCRo6uJZ5LIcecV3v+K/iAg==" saltValue="oivSCCCpVilKSizPP0DUM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3" t="s">
        <v>48</v>
      </c>
    </row>
    <row r="54" spans="2:8" ht="29.25" customHeight="1" thickBot="1">
      <c r="B54" s="114" t="s">
        <v>1</v>
      </c>
      <c r="C54" s="115"/>
      <c r="D54" s="115"/>
      <c r="E54" s="116" t="s">
        <v>2</v>
      </c>
      <c r="F54" s="117" t="s">
        <v>554</v>
      </c>
      <c r="G54" s="117" t="s">
        <v>555</v>
      </c>
      <c r="H54" s="118" t="s">
        <v>556</v>
      </c>
    </row>
    <row r="55" spans="2:8" ht="52.5" customHeight="1">
      <c r="B55" s="119"/>
      <c r="C55" s="1222" t="s">
        <v>49</v>
      </c>
      <c r="D55" s="1222"/>
      <c r="E55" s="1223"/>
      <c r="F55" s="120">
        <v>591</v>
      </c>
      <c r="G55" s="120">
        <v>1021</v>
      </c>
      <c r="H55" s="121">
        <v>1141</v>
      </c>
    </row>
    <row r="56" spans="2:8" ht="52.5" customHeight="1">
      <c r="B56" s="122"/>
      <c r="C56" s="1224" t="s">
        <v>50</v>
      </c>
      <c r="D56" s="1224"/>
      <c r="E56" s="1225"/>
      <c r="F56" s="123" t="s">
        <v>511</v>
      </c>
      <c r="G56" s="123" t="s">
        <v>511</v>
      </c>
      <c r="H56" s="124" t="s">
        <v>511</v>
      </c>
    </row>
    <row r="57" spans="2:8" ht="53.25" customHeight="1">
      <c r="B57" s="122"/>
      <c r="C57" s="1226" t="s">
        <v>51</v>
      </c>
      <c r="D57" s="1226"/>
      <c r="E57" s="1227"/>
      <c r="F57" s="125">
        <v>675</v>
      </c>
      <c r="G57" s="125">
        <v>1018</v>
      </c>
      <c r="H57" s="126">
        <v>1167</v>
      </c>
    </row>
    <row r="58" spans="2:8" ht="45.75" customHeight="1">
      <c r="B58" s="127"/>
      <c r="C58" s="1214" t="s">
        <v>583</v>
      </c>
      <c r="D58" s="1215"/>
      <c r="E58" s="1216"/>
      <c r="F58" s="128">
        <v>239</v>
      </c>
      <c r="G58" s="128">
        <v>239</v>
      </c>
      <c r="H58" s="129">
        <v>239</v>
      </c>
    </row>
    <row r="59" spans="2:8" ht="45.75" customHeight="1">
      <c r="B59" s="127"/>
      <c r="C59" s="1214" t="s">
        <v>584</v>
      </c>
      <c r="D59" s="1215"/>
      <c r="E59" s="1216"/>
      <c r="F59" s="128">
        <v>388</v>
      </c>
      <c r="G59" s="128">
        <v>686</v>
      </c>
      <c r="H59" s="129">
        <v>792</v>
      </c>
    </row>
    <row r="60" spans="2:8" ht="45.75" customHeight="1">
      <c r="B60" s="127"/>
      <c r="C60" s="1214" t="s">
        <v>585</v>
      </c>
      <c r="D60" s="1215"/>
      <c r="E60" s="1216"/>
      <c r="F60" s="128">
        <v>32</v>
      </c>
      <c r="G60" s="128">
        <v>32</v>
      </c>
      <c r="H60" s="129">
        <v>32</v>
      </c>
    </row>
    <row r="61" spans="2:8" ht="45.75" customHeight="1">
      <c r="B61" s="127"/>
      <c r="C61" s="1214" t="s">
        <v>586</v>
      </c>
      <c r="D61" s="1215"/>
      <c r="E61" s="1216"/>
      <c r="F61" s="128">
        <v>13</v>
      </c>
      <c r="G61" s="128">
        <v>43</v>
      </c>
      <c r="H61" s="129">
        <v>67</v>
      </c>
    </row>
    <row r="62" spans="2:8" ht="45.75" customHeight="1" thickBot="1">
      <c r="B62" s="130"/>
      <c r="C62" s="1217" t="s">
        <v>587</v>
      </c>
      <c r="D62" s="1218"/>
      <c r="E62" s="1219"/>
      <c r="F62" s="131">
        <v>0</v>
      </c>
      <c r="G62" s="131">
        <v>15</v>
      </c>
      <c r="H62" s="132">
        <v>31</v>
      </c>
    </row>
    <row r="63" spans="2:8" ht="52.5" customHeight="1" thickBot="1">
      <c r="B63" s="133"/>
      <c r="C63" s="1220" t="s">
        <v>52</v>
      </c>
      <c r="D63" s="1220"/>
      <c r="E63" s="1221"/>
      <c r="F63" s="134">
        <v>1266</v>
      </c>
      <c r="G63" s="134">
        <v>2039</v>
      </c>
      <c r="H63" s="135">
        <v>2309</v>
      </c>
    </row>
    <row r="64" spans="2:8" ht="13"/>
  </sheetData>
  <sheetProtection algorithmName="SHA-512" hashValue="bEP/OJYu1Yb8NsXGbMMy5rvvyXIAEwdB5JHMfYW01uKmNFbn5DiGtpJ0yxUzGxMYX2N8U/YC7uxegXrsysL+Hw==" saltValue="+WBb2aU8fOVt6HTfBCZAI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B4D237-8A4B-446D-8B8D-498847380902}">
  <sheetPr>
    <pageSetUpPr fitToPage="1"/>
  </sheetPr>
  <dimension ref="A1:DE85"/>
  <sheetViews>
    <sheetView showGridLines="0" topLeftCell="F16" zoomScale="70" zoomScaleNormal="70" zoomScaleSheetLayoutView="55" workbookViewId="0">
      <selection activeCell="BJ17" sqref="BJ17"/>
    </sheetView>
  </sheetViews>
  <sheetFormatPr defaultColWidth="0" defaultRowHeight="0" customHeight="1" zeroHeight="1"/>
  <cols>
    <col min="1" max="1" width="6.36328125" style="255" customWidth="1"/>
    <col min="2" max="107" width="2.453125" style="255" customWidth="1"/>
    <col min="108" max="108" width="6.08984375" style="261" customWidth="1"/>
    <col min="109" max="109" width="5.90625" style="259" customWidth="1"/>
    <col min="110" max="16384" width="8.6328125" style="255" hidden="1"/>
  </cols>
  <sheetData>
    <row r="1" spans="1:109" ht="42.75" customHeight="1">
      <c r="A1" s="376"/>
      <c r="B1" s="375"/>
      <c r="DD1" s="255"/>
      <c r="DE1" s="255"/>
    </row>
    <row r="2" spans="1:109" ht="25.5" customHeight="1">
      <c r="A2" s="374"/>
      <c r="C2" s="374"/>
      <c r="O2" s="374"/>
      <c r="P2" s="374"/>
      <c r="Q2" s="374"/>
      <c r="R2" s="374"/>
      <c r="S2" s="374"/>
      <c r="T2" s="374"/>
      <c r="U2" s="374"/>
      <c r="V2" s="374"/>
      <c r="W2" s="374"/>
      <c r="X2" s="374"/>
      <c r="Y2" s="374"/>
      <c r="Z2" s="374"/>
      <c r="AA2" s="374"/>
      <c r="AB2" s="374"/>
      <c r="AC2" s="374"/>
      <c r="AD2" s="374"/>
      <c r="AE2" s="374"/>
      <c r="AF2" s="374"/>
      <c r="AG2" s="374"/>
      <c r="AH2" s="374"/>
      <c r="AI2" s="374"/>
      <c r="AU2" s="374"/>
      <c r="BG2" s="374"/>
      <c r="BS2" s="374"/>
      <c r="CE2" s="374"/>
      <c r="CQ2" s="374"/>
      <c r="DD2" s="255"/>
      <c r="DE2" s="255"/>
    </row>
    <row r="3" spans="1:109" ht="25.5" customHeight="1">
      <c r="A3" s="374"/>
      <c r="C3" s="374"/>
      <c r="O3" s="374"/>
      <c r="P3" s="374"/>
      <c r="Q3" s="374"/>
      <c r="R3" s="374"/>
      <c r="S3" s="374"/>
      <c r="T3" s="374"/>
      <c r="U3" s="374"/>
      <c r="V3" s="374"/>
      <c r="W3" s="374"/>
      <c r="X3" s="374"/>
      <c r="Y3" s="374"/>
      <c r="Z3" s="374"/>
      <c r="AA3" s="374"/>
      <c r="AB3" s="374"/>
      <c r="AC3" s="374"/>
      <c r="AD3" s="374"/>
      <c r="AE3" s="374"/>
      <c r="AF3" s="374"/>
      <c r="AG3" s="374"/>
      <c r="AH3" s="374"/>
      <c r="AI3" s="374"/>
      <c r="AU3" s="374"/>
      <c r="BG3" s="374"/>
      <c r="BS3" s="374"/>
      <c r="CE3" s="374"/>
      <c r="CQ3" s="374"/>
      <c r="DD3" s="255"/>
      <c r="DE3" s="255"/>
    </row>
    <row r="4" spans="1:109" s="253" customFormat="1" ht="13">
      <c r="A4" s="374"/>
      <c r="B4" s="374"/>
      <c r="C4" s="374"/>
      <c r="D4" s="374"/>
      <c r="E4" s="374"/>
      <c r="F4" s="374"/>
      <c r="G4" s="374"/>
      <c r="H4" s="374"/>
      <c r="I4" s="374"/>
      <c r="J4" s="374"/>
      <c r="K4" s="374"/>
      <c r="L4" s="374"/>
      <c r="M4" s="374"/>
      <c r="N4" s="374"/>
      <c r="O4" s="374"/>
      <c r="P4" s="374"/>
      <c r="Q4" s="374"/>
      <c r="R4" s="374"/>
      <c r="S4" s="374"/>
      <c r="T4" s="374"/>
      <c r="U4" s="374"/>
      <c r="V4" s="374"/>
      <c r="W4" s="374"/>
      <c r="X4" s="374"/>
      <c r="Y4" s="374"/>
      <c r="Z4" s="374"/>
      <c r="AA4" s="374"/>
      <c r="AB4" s="374"/>
      <c r="AC4" s="374"/>
      <c r="AD4" s="374"/>
      <c r="AE4" s="374"/>
      <c r="AF4" s="374"/>
      <c r="AG4" s="374"/>
      <c r="AH4" s="374"/>
      <c r="AI4" s="374"/>
      <c r="AJ4" s="374"/>
      <c r="AK4" s="374"/>
      <c r="AL4" s="374"/>
      <c r="AM4" s="374"/>
      <c r="AN4" s="374"/>
      <c r="AO4" s="374"/>
      <c r="AP4" s="374"/>
      <c r="AQ4" s="374"/>
      <c r="AR4" s="374"/>
      <c r="AS4" s="374"/>
      <c r="AT4" s="374"/>
      <c r="AU4" s="374"/>
      <c r="AV4" s="374"/>
      <c r="AW4" s="374"/>
      <c r="AX4" s="374"/>
      <c r="AY4" s="374"/>
      <c r="AZ4" s="374"/>
      <c r="BA4" s="374"/>
      <c r="BB4" s="374"/>
      <c r="BC4" s="374"/>
      <c r="BD4" s="374"/>
      <c r="BE4" s="374"/>
      <c r="BF4" s="374"/>
      <c r="BG4" s="374"/>
      <c r="BH4" s="374"/>
      <c r="BI4" s="374"/>
      <c r="BJ4" s="374"/>
      <c r="BK4" s="374"/>
      <c r="BL4" s="374"/>
      <c r="BM4" s="374"/>
      <c r="BN4" s="374"/>
      <c r="BO4" s="374"/>
      <c r="BP4" s="374"/>
      <c r="BQ4" s="374"/>
      <c r="BR4" s="374"/>
      <c r="BS4" s="374"/>
      <c r="BT4" s="374"/>
      <c r="BU4" s="374"/>
      <c r="BV4" s="374"/>
      <c r="BW4" s="374"/>
      <c r="BX4" s="374"/>
      <c r="BY4" s="374"/>
      <c r="BZ4" s="374"/>
      <c r="CA4" s="374"/>
      <c r="CB4" s="374"/>
      <c r="CC4" s="374"/>
      <c r="CD4" s="374"/>
      <c r="CE4" s="374"/>
      <c r="CF4" s="374"/>
      <c r="CG4" s="374"/>
      <c r="CH4" s="374"/>
      <c r="CI4" s="374"/>
      <c r="CJ4" s="374"/>
      <c r="CK4" s="374"/>
      <c r="CL4" s="374"/>
      <c r="CM4" s="374"/>
      <c r="CN4" s="374"/>
      <c r="CO4" s="374"/>
      <c r="CP4" s="374"/>
      <c r="CQ4" s="374"/>
      <c r="CR4" s="374"/>
      <c r="CS4" s="374"/>
      <c r="CT4" s="374"/>
      <c r="CU4" s="374"/>
      <c r="CV4" s="374"/>
      <c r="CW4" s="374"/>
      <c r="CX4" s="374"/>
      <c r="CY4" s="374"/>
      <c r="CZ4" s="374"/>
      <c r="DA4" s="374"/>
      <c r="DB4" s="374"/>
      <c r="DC4" s="374"/>
      <c r="DD4" s="374"/>
      <c r="DE4" s="374"/>
    </row>
    <row r="5" spans="1:109" s="253" customFormat="1" ht="13">
      <c r="A5" s="374"/>
      <c r="B5" s="374"/>
      <c r="C5" s="374"/>
      <c r="D5" s="374"/>
      <c r="E5" s="374"/>
      <c r="F5" s="374"/>
      <c r="G5" s="374"/>
      <c r="H5" s="374"/>
      <c r="I5" s="374"/>
      <c r="J5" s="374"/>
      <c r="K5" s="374"/>
      <c r="L5" s="374"/>
      <c r="M5" s="374"/>
      <c r="N5" s="374"/>
      <c r="O5" s="374"/>
      <c r="P5" s="374"/>
      <c r="Q5" s="374"/>
      <c r="R5" s="374"/>
      <c r="S5" s="374"/>
      <c r="T5" s="374"/>
      <c r="U5" s="374"/>
      <c r="V5" s="374"/>
      <c r="W5" s="374"/>
      <c r="X5" s="374"/>
      <c r="Y5" s="374"/>
      <c r="Z5" s="374"/>
      <c r="AA5" s="374"/>
      <c r="AB5" s="374"/>
      <c r="AC5" s="374"/>
      <c r="AD5" s="374"/>
      <c r="AE5" s="374"/>
      <c r="AF5" s="374"/>
      <c r="AG5" s="374"/>
      <c r="AH5" s="374"/>
      <c r="AI5" s="374"/>
      <c r="AJ5" s="374"/>
      <c r="AK5" s="374"/>
      <c r="AL5" s="374"/>
      <c r="AM5" s="374"/>
      <c r="AN5" s="374"/>
      <c r="AO5" s="374"/>
      <c r="AP5" s="374"/>
      <c r="AQ5" s="374"/>
      <c r="AR5" s="374"/>
      <c r="AS5" s="374"/>
      <c r="AT5" s="374"/>
      <c r="AU5" s="374"/>
      <c r="AV5" s="374"/>
      <c r="AW5" s="374"/>
      <c r="AX5" s="374"/>
      <c r="AY5" s="374"/>
      <c r="AZ5" s="374"/>
      <c r="BA5" s="374"/>
      <c r="BB5" s="374"/>
      <c r="BC5" s="374"/>
      <c r="BD5" s="374"/>
      <c r="BE5" s="374"/>
      <c r="BF5" s="374"/>
      <c r="BG5" s="374"/>
      <c r="BH5" s="374"/>
      <c r="BI5" s="374"/>
      <c r="BJ5" s="374"/>
      <c r="BK5" s="374"/>
      <c r="BL5" s="374"/>
      <c r="BM5" s="374"/>
      <c r="BN5" s="374"/>
      <c r="BO5" s="374"/>
      <c r="BP5" s="374"/>
      <c r="BQ5" s="374"/>
      <c r="BR5" s="374"/>
      <c r="BS5" s="374"/>
      <c r="BT5" s="374"/>
      <c r="BU5" s="374"/>
      <c r="BV5" s="374"/>
      <c r="BW5" s="374"/>
      <c r="BX5" s="374"/>
      <c r="BY5" s="374"/>
      <c r="BZ5" s="374"/>
      <c r="CA5" s="374"/>
      <c r="CB5" s="374"/>
      <c r="CC5" s="374"/>
      <c r="CD5" s="374"/>
      <c r="CE5" s="374"/>
      <c r="CF5" s="374"/>
      <c r="CG5" s="374"/>
      <c r="CH5" s="374"/>
      <c r="CI5" s="374"/>
      <c r="CJ5" s="374"/>
      <c r="CK5" s="374"/>
      <c r="CL5" s="374"/>
      <c r="CM5" s="374"/>
      <c r="CN5" s="374"/>
      <c r="CO5" s="374"/>
      <c r="CP5" s="374"/>
      <c r="CQ5" s="374"/>
      <c r="CR5" s="374"/>
      <c r="CS5" s="374"/>
      <c r="CT5" s="374"/>
      <c r="CU5" s="374"/>
      <c r="CV5" s="374"/>
      <c r="CW5" s="374"/>
      <c r="CX5" s="374"/>
      <c r="CY5" s="374"/>
      <c r="CZ5" s="374"/>
      <c r="DA5" s="374"/>
      <c r="DB5" s="374"/>
      <c r="DC5" s="374"/>
      <c r="DD5" s="374"/>
      <c r="DE5" s="374"/>
    </row>
    <row r="6" spans="1:109" s="253" customFormat="1" ht="13">
      <c r="A6" s="374"/>
      <c r="B6" s="374"/>
      <c r="C6" s="374"/>
      <c r="D6" s="374"/>
      <c r="E6" s="374"/>
      <c r="F6" s="374"/>
      <c r="G6" s="374"/>
      <c r="H6" s="374"/>
      <c r="I6" s="374"/>
      <c r="J6" s="374"/>
      <c r="K6" s="374"/>
      <c r="L6" s="374"/>
      <c r="M6" s="374"/>
      <c r="N6" s="374"/>
      <c r="O6" s="374"/>
      <c r="P6" s="374"/>
      <c r="Q6" s="374"/>
      <c r="R6" s="374"/>
      <c r="S6" s="374"/>
      <c r="T6" s="374"/>
      <c r="U6" s="374"/>
      <c r="V6" s="374"/>
      <c r="W6" s="374"/>
      <c r="X6" s="374"/>
      <c r="Y6" s="374"/>
      <c r="Z6" s="374"/>
      <c r="AA6" s="374"/>
      <c r="AB6" s="374"/>
      <c r="AC6" s="374"/>
      <c r="AD6" s="374"/>
      <c r="AE6" s="374"/>
      <c r="AF6" s="374"/>
      <c r="AG6" s="374"/>
      <c r="AH6" s="374"/>
      <c r="AI6" s="374"/>
      <c r="AJ6" s="374"/>
      <c r="AK6" s="374"/>
      <c r="AL6" s="374"/>
      <c r="AM6" s="374"/>
      <c r="AN6" s="374"/>
      <c r="AO6" s="374"/>
      <c r="AP6" s="374"/>
      <c r="AQ6" s="374"/>
      <c r="AR6" s="374"/>
      <c r="AS6" s="374"/>
      <c r="AT6" s="374"/>
      <c r="AU6" s="374"/>
      <c r="AV6" s="374"/>
      <c r="AW6" s="374"/>
      <c r="AX6" s="374"/>
      <c r="AY6" s="374"/>
      <c r="AZ6" s="374"/>
      <c r="BA6" s="374"/>
      <c r="BB6" s="374"/>
      <c r="BC6" s="374"/>
      <c r="BD6" s="374"/>
      <c r="BE6" s="374"/>
      <c r="BF6" s="374"/>
      <c r="BG6" s="374"/>
      <c r="BH6" s="374"/>
      <c r="BI6" s="374"/>
      <c r="BJ6" s="374"/>
      <c r="BK6" s="374"/>
      <c r="BL6" s="374"/>
      <c r="BM6" s="374"/>
      <c r="BN6" s="374"/>
      <c r="BO6" s="374"/>
      <c r="BP6" s="374"/>
      <c r="BQ6" s="374"/>
      <c r="BR6" s="374"/>
      <c r="BS6" s="374"/>
      <c r="BT6" s="374"/>
      <c r="BU6" s="374"/>
      <c r="BV6" s="374"/>
      <c r="BW6" s="374"/>
      <c r="BX6" s="374"/>
      <c r="BY6" s="374"/>
      <c r="BZ6" s="374"/>
      <c r="CA6" s="374"/>
      <c r="CB6" s="374"/>
      <c r="CC6" s="374"/>
      <c r="CD6" s="374"/>
      <c r="CE6" s="374"/>
      <c r="CF6" s="374"/>
      <c r="CG6" s="374"/>
      <c r="CH6" s="374"/>
      <c r="CI6" s="374"/>
      <c r="CJ6" s="374"/>
      <c r="CK6" s="374"/>
      <c r="CL6" s="374"/>
      <c r="CM6" s="374"/>
      <c r="CN6" s="374"/>
      <c r="CO6" s="374"/>
      <c r="CP6" s="374"/>
      <c r="CQ6" s="374"/>
      <c r="CR6" s="374"/>
      <c r="CS6" s="374"/>
      <c r="CT6" s="374"/>
      <c r="CU6" s="374"/>
      <c r="CV6" s="374"/>
      <c r="CW6" s="374"/>
      <c r="CX6" s="374"/>
      <c r="CY6" s="374"/>
      <c r="CZ6" s="374"/>
      <c r="DA6" s="374"/>
      <c r="DB6" s="374"/>
      <c r="DC6" s="374"/>
      <c r="DD6" s="374"/>
      <c r="DE6" s="374"/>
    </row>
    <row r="7" spans="1:109" s="253" customFormat="1" ht="13">
      <c r="A7" s="374"/>
      <c r="B7" s="374"/>
      <c r="C7" s="374"/>
      <c r="D7" s="374"/>
      <c r="E7" s="374"/>
      <c r="F7" s="374"/>
      <c r="G7" s="374"/>
      <c r="H7" s="374"/>
      <c r="I7" s="374"/>
      <c r="J7" s="374"/>
      <c r="K7" s="374"/>
      <c r="L7" s="374"/>
      <c r="M7" s="374"/>
      <c r="N7" s="374"/>
      <c r="O7" s="374"/>
      <c r="P7" s="374"/>
      <c r="Q7" s="374"/>
      <c r="R7" s="374"/>
      <c r="S7" s="374"/>
      <c r="T7" s="374"/>
      <c r="U7" s="374"/>
      <c r="V7" s="374"/>
      <c r="W7" s="374"/>
      <c r="X7" s="374"/>
      <c r="Y7" s="374"/>
      <c r="Z7" s="374"/>
      <c r="AA7" s="374"/>
      <c r="AB7" s="374"/>
      <c r="AC7" s="374"/>
      <c r="AD7" s="374"/>
      <c r="AE7" s="374"/>
      <c r="AF7" s="374"/>
      <c r="AG7" s="374"/>
      <c r="AH7" s="374"/>
      <c r="AI7" s="374"/>
      <c r="AJ7" s="374"/>
      <c r="AK7" s="374"/>
      <c r="AL7" s="374"/>
      <c r="AM7" s="374"/>
      <c r="AN7" s="374"/>
      <c r="AO7" s="374"/>
      <c r="AP7" s="374"/>
      <c r="AQ7" s="374"/>
      <c r="AR7" s="374"/>
      <c r="AS7" s="374"/>
      <c r="AT7" s="374"/>
      <c r="AU7" s="374"/>
      <c r="AV7" s="374"/>
      <c r="AW7" s="374"/>
      <c r="AX7" s="374"/>
      <c r="AY7" s="374"/>
      <c r="AZ7" s="374"/>
      <c r="BA7" s="374"/>
      <c r="BB7" s="374"/>
      <c r="BC7" s="374"/>
      <c r="BD7" s="374"/>
      <c r="BE7" s="374"/>
      <c r="BF7" s="374"/>
      <c r="BG7" s="374"/>
      <c r="BH7" s="374"/>
      <c r="BI7" s="374"/>
      <c r="BJ7" s="374"/>
      <c r="BK7" s="374"/>
      <c r="BL7" s="374"/>
      <c r="BM7" s="374"/>
      <c r="BN7" s="374"/>
      <c r="BO7" s="374"/>
      <c r="BP7" s="374"/>
      <c r="BQ7" s="374"/>
      <c r="BR7" s="374"/>
      <c r="BS7" s="374"/>
      <c r="BT7" s="374"/>
      <c r="BU7" s="374"/>
      <c r="BV7" s="374"/>
      <c r="BW7" s="374"/>
      <c r="BX7" s="374"/>
      <c r="BY7" s="374"/>
      <c r="BZ7" s="374"/>
      <c r="CA7" s="374"/>
      <c r="CB7" s="374"/>
      <c r="CC7" s="374"/>
      <c r="CD7" s="374"/>
      <c r="CE7" s="374"/>
      <c r="CF7" s="374"/>
      <c r="CG7" s="374"/>
      <c r="CH7" s="374"/>
      <c r="CI7" s="374"/>
      <c r="CJ7" s="374"/>
      <c r="CK7" s="374"/>
      <c r="CL7" s="374"/>
      <c r="CM7" s="374"/>
      <c r="CN7" s="374"/>
      <c r="CO7" s="374"/>
      <c r="CP7" s="374"/>
      <c r="CQ7" s="374"/>
      <c r="CR7" s="374"/>
      <c r="CS7" s="374"/>
      <c r="CT7" s="374"/>
      <c r="CU7" s="374"/>
      <c r="CV7" s="374"/>
      <c r="CW7" s="374"/>
      <c r="CX7" s="374"/>
      <c r="CY7" s="374"/>
      <c r="CZ7" s="374"/>
      <c r="DA7" s="374"/>
      <c r="DB7" s="374"/>
      <c r="DC7" s="374"/>
      <c r="DD7" s="374"/>
      <c r="DE7" s="374"/>
    </row>
    <row r="8" spans="1:109" s="253" customFormat="1" ht="13">
      <c r="A8" s="374"/>
      <c r="B8" s="374"/>
      <c r="C8" s="374"/>
      <c r="D8" s="374"/>
      <c r="E8" s="374"/>
      <c r="F8" s="374"/>
      <c r="G8" s="374"/>
      <c r="H8" s="374"/>
      <c r="I8" s="374"/>
      <c r="J8" s="374"/>
      <c r="K8" s="374"/>
      <c r="L8" s="374"/>
      <c r="M8" s="374"/>
      <c r="N8" s="374"/>
      <c r="O8" s="374"/>
      <c r="P8" s="374"/>
      <c r="Q8" s="374"/>
      <c r="R8" s="374"/>
      <c r="S8" s="374"/>
      <c r="T8" s="374"/>
      <c r="U8" s="374"/>
      <c r="V8" s="374"/>
      <c r="W8" s="374"/>
      <c r="X8" s="374"/>
      <c r="Y8" s="374"/>
      <c r="Z8" s="374"/>
      <c r="AA8" s="374"/>
      <c r="AB8" s="374"/>
      <c r="AC8" s="374"/>
      <c r="AD8" s="374"/>
      <c r="AE8" s="374"/>
      <c r="AF8" s="374"/>
      <c r="AG8" s="374"/>
      <c r="AH8" s="374"/>
      <c r="AI8" s="374"/>
      <c r="AJ8" s="374"/>
      <c r="AK8" s="374"/>
      <c r="AL8" s="374"/>
      <c r="AM8" s="374"/>
      <c r="AN8" s="374"/>
      <c r="AO8" s="374"/>
      <c r="AP8" s="374"/>
      <c r="AQ8" s="374"/>
      <c r="AR8" s="374"/>
      <c r="AS8" s="374"/>
      <c r="AT8" s="374"/>
      <c r="AU8" s="374"/>
      <c r="AV8" s="374"/>
      <c r="AW8" s="374"/>
      <c r="AX8" s="374"/>
      <c r="AY8" s="374"/>
      <c r="AZ8" s="374"/>
      <c r="BA8" s="374"/>
      <c r="BB8" s="374"/>
      <c r="BC8" s="374"/>
      <c r="BD8" s="374"/>
      <c r="BE8" s="374"/>
      <c r="BF8" s="374"/>
      <c r="BG8" s="374"/>
      <c r="BH8" s="374"/>
      <c r="BI8" s="374"/>
      <c r="BJ8" s="374"/>
      <c r="BK8" s="374"/>
      <c r="BL8" s="374"/>
      <c r="BM8" s="374"/>
      <c r="BN8" s="374"/>
      <c r="BO8" s="374"/>
      <c r="BP8" s="374"/>
      <c r="BQ8" s="374"/>
      <c r="BR8" s="374"/>
      <c r="BS8" s="374"/>
      <c r="BT8" s="374"/>
      <c r="BU8" s="374"/>
      <c r="BV8" s="374"/>
      <c r="BW8" s="374"/>
      <c r="BX8" s="374"/>
      <c r="BY8" s="374"/>
      <c r="BZ8" s="374"/>
      <c r="CA8" s="374"/>
      <c r="CB8" s="374"/>
      <c r="CC8" s="374"/>
      <c r="CD8" s="374"/>
      <c r="CE8" s="374"/>
      <c r="CF8" s="374"/>
      <c r="CG8" s="374"/>
      <c r="CH8" s="374"/>
      <c r="CI8" s="374"/>
      <c r="CJ8" s="374"/>
      <c r="CK8" s="374"/>
      <c r="CL8" s="374"/>
      <c r="CM8" s="374"/>
      <c r="CN8" s="374"/>
      <c r="CO8" s="374"/>
      <c r="CP8" s="374"/>
      <c r="CQ8" s="374"/>
      <c r="CR8" s="374"/>
      <c r="CS8" s="374"/>
      <c r="CT8" s="374"/>
      <c r="CU8" s="374"/>
      <c r="CV8" s="374"/>
      <c r="CW8" s="374"/>
      <c r="CX8" s="374"/>
      <c r="CY8" s="374"/>
      <c r="CZ8" s="374"/>
      <c r="DA8" s="374"/>
      <c r="DB8" s="374"/>
      <c r="DC8" s="374"/>
      <c r="DD8" s="374"/>
      <c r="DE8" s="374"/>
    </row>
    <row r="9" spans="1:109" s="253" customFormat="1" ht="13">
      <c r="A9" s="374"/>
      <c r="B9" s="374"/>
      <c r="C9" s="374"/>
      <c r="D9" s="374"/>
      <c r="E9" s="374"/>
      <c r="F9" s="374"/>
      <c r="G9" s="374"/>
      <c r="H9" s="374"/>
      <c r="I9" s="374"/>
      <c r="J9" s="374"/>
      <c r="K9" s="374"/>
      <c r="L9" s="374"/>
      <c r="M9" s="374"/>
      <c r="N9" s="374"/>
      <c r="O9" s="374"/>
      <c r="P9" s="374"/>
      <c r="Q9" s="374"/>
      <c r="R9" s="374"/>
      <c r="S9" s="374"/>
      <c r="T9" s="374"/>
      <c r="U9" s="374"/>
      <c r="V9" s="374"/>
      <c r="W9" s="374"/>
      <c r="X9" s="374"/>
      <c r="Y9" s="374"/>
      <c r="Z9" s="374"/>
      <c r="AA9" s="374"/>
      <c r="AB9" s="374"/>
      <c r="AC9" s="374"/>
      <c r="AD9" s="374"/>
      <c r="AE9" s="374"/>
      <c r="AF9" s="374"/>
      <c r="AG9" s="374"/>
      <c r="AH9" s="374"/>
      <c r="AI9" s="374"/>
      <c r="AJ9" s="374"/>
      <c r="AK9" s="374"/>
      <c r="AL9" s="374"/>
      <c r="AM9" s="374"/>
      <c r="AN9" s="374"/>
      <c r="AO9" s="374"/>
      <c r="AP9" s="374"/>
      <c r="AQ9" s="374"/>
      <c r="AR9" s="374"/>
      <c r="AS9" s="374"/>
      <c r="AT9" s="374"/>
      <c r="AU9" s="374"/>
      <c r="AV9" s="374"/>
      <c r="AW9" s="374"/>
      <c r="AX9" s="374"/>
      <c r="AY9" s="374"/>
      <c r="AZ9" s="374"/>
      <c r="BA9" s="374"/>
      <c r="BB9" s="374"/>
      <c r="BC9" s="374"/>
      <c r="BD9" s="374"/>
      <c r="BE9" s="374"/>
      <c r="BF9" s="374"/>
      <c r="BG9" s="374"/>
      <c r="BH9" s="374"/>
      <c r="BI9" s="374"/>
      <c r="BJ9" s="374"/>
      <c r="BK9" s="374"/>
      <c r="BL9" s="374"/>
      <c r="BM9" s="374"/>
      <c r="BN9" s="374"/>
      <c r="BO9" s="374"/>
      <c r="BP9" s="374"/>
      <c r="BQ9" s="374"/>
      <c r="BR9" s="374"/>
      <c r="BS9" s="374"/>
      <c r="BT9" s="374"/>
      <c r="BU9" s="374"/>
      <c r="BV9" s="374"/>
      <c r="BW9" s="374"/>
      <c r="BX9" s="374"/>
      <c r="BY9" s="374"/>
      <c r="BZ9" s="374"/>
      <c r="CA9" s="374"/>
      <c r="CB9" s="374"/>
      <c r="CC9" s="374"/>
      <c r="CD9" s="374"/>
      <c r="CE9" s="374"/>
      <c r="CF9" s="374"/>
      <c r="CG9" s="374"/>
      <c r="CH9" s="374"/>
      <c r="CI9" s="374"/>
      <c r="CJ9" s="374"/>
      <c r="CK9" s="374"/>
      <c r="CL9" s="374"/>
      <c r="CM9" s="374"/>
      <c r="CN9" s="374"/>
      <c r="CO9" s="374"/>
      <c r="CP9" s="374"/>
      <c r="CQ9" s="374"/>
      <c r="CR9" s="374"/>
      <c r="CS9" s="374"/>
      <c r="CT9" s="374"/>
      <c r="CU9" s="374"/>
      <c r="CV9" s="374"/>
      <c r="CW9" s="374"/>
      <c r="CX9" s="374"/>
      <c r="CY9" s="374"/>
      <c r="CZ9" s="374"/>
      <c r="DA9" s="374"/>
      <c r="DB9" s="374"/>
      <c r="DC9" s="374"/>
      <c r="DD9" s="374"/>
      <c r="DE9" s="374"/>
    </row>
    <row r="10" spans="1:109" s="253" customFormat="1" ht="13">
      <c r="A10" s="374"/>
      <c r="B10" s="374"/>
      <c r="C10" s="374"/>
      <c r="D10" s="374"/>
      <c r="E10" s="374"/>
      <c r="F10" s="374"/>
      <c r="G10" s="374"/>
      <c r="H10" s="374"/>
      <c r="I10" s="374"/>
      <c r="J10" s="374"/>
      <c r="K10" s="374"/>
      <c r="L10" s="374"/>
      <c r="M10" s="374"/>
      <c r="N10" s="374"/>
      <c r="O10" s="374"/>
      <c r="P10" s="374"/>
      <c r="Q10" s="374"/>
      <c r="R10" s="374"/>
      <c r="S10" s="374"/>
      <c r="T10" s="374"/>
      <c r="U10" s="374"/>
      <c r="V10" s="374"/>
      <c r="W10" s="374"/>
      <c r="X10" s="374"/>
      <c r="Y10" s="374"/>
      <c r="Z10" s="374"/>
      <c r="AA10" s="374"/>
      <c r="AB10" s="374"/>
      <c r="AC10" s="374"/>
      <c r="AD10" s="374"/>
      <c r="AE10" s="374"/>
      <c r="AF10" s="374"/>
      <c r="AG10" s="374"/>
      <c r="AH10" s="374"/>
      <c r="AI10" s="374"/>
      <c r="AJ10" s="374"/>
      <c r="AK10" s="374"/>
      <c r="AL10" s="374"/>
      <c r="AM10" s="374"/>
      <c r="AN10" s="374"/>
      <c r="AO10" s="374"/>
      <c r="AP10" s="374"/>
      <c r="AQ10" s="374"/>
      <c r="AR10" s="374"/>
      <c r="AS10" s="374"/>
      <c r="AT10" s="374"/>
      <c r="AU10" s="374"/>
      <c r="AV10" s="374"/>
      <c r="AW10" s="374"/>
      <c r="AX10" s="374"/>
      <c r="AY10" s="374"/>
      <c r="AZ10" s="374"/>
      <c r="BA10" s="374"/>
      <c r="BB10" s="374"/>
      <c r="BC10" s="374"/>
      <c r="BD10" s="374"/>
      <c r="BE10" s="374"/>
      <c r="BF10" s="374"/>
      <c r="BG10" s="374"/>
      <c r="BH10" s="374"/>
      <c r="BI10" s="374"/>
      <c r="BJ10" s="374"/>
      <c r="BK10" s="374"/>
      <c r="BL10" s="374"/>
      <c r="BM10" s="374"/>
      <c r="BN10" s="374"/>
      <c r="BO10" s="374"/>
      <c r="BP10" s="374"/>
      <c r="BQ10" s="374"/>
      <c r="BR10" s="374"/>
      <c r="BS10" s="374"/>
      <c r="BT10" s="374"/>
      <c r="BU10" s="374"/>
      <c r="BV10" s="374"/>
      <c r="BW10" s="374"/>
      <c r="BX10" s="374"/>
      <c r="BY10" s="374"/>
      <c r="BZ10" s="374"/>
      <c r="CA10" s="374"/>
      <c r="CB10" s="374"/>
      <c r="CC10" s="374"/>
      <c r="CD10" s="374"/>
      <c r="CE10" s="374"/>
      <c r="CF10" s="374"/>
      <c r="CG10" s="374"/>
      <c r="CH10" s="374"/>
      <c r="CI10" s="374"/>
      <c r="CJ10" s="374"/>
      <c r="CK10" s="374"/>
      <c r="CL10" s="374"/>
      <c r="CM10" s="374"/>
      <c r="CN10" s="374"/>
      <c r="CO10" s="374"/>
      <c r="CP10" s="374"/>
      <c r="CQ10" s="374"/>
      <c r="CR10" s="374"/>
      <c r="CS10" s="374"/>
      <c r="CT10" s="374"/>
      <c r="CU10" s="374"/>
      <c r="CV10" s="374"/>
      <c r="CW10" s="374"/>
      <c r="CX10" s="374"/>
      <c r="CY10" s="374"/>
      <c r="CZ10" s="374"/>
      <c r="DA10" s="374"/>
      <c r="DB10" s="374"/>
      <c r="DC10" s="374"/>
      <c r="DD10" s="374"/>
      <c r="DE10" s="374"/>
    </row>
    <row r="11" spans="1:109" s="253" customFormat="1" ht="13">
      <c r="A11" s="374"/>
      <c r="B11" s="374"/>
      <c r="C11" s="374"/>
      <c r="D11" s="374"/>
      <c r="E11" s="374"/>
      <c r="F11" s="374"/>
      <c r="G11" s="374"/>
      <c r="H11" s="374"/>
      <c r="I11" s="374"/>
      <c r="J11" s="374"/>
      <c r="K11" s="374"/>
      <c r="L11" s="374"/>
      <c r="M11" s="374"/>
      <c r="N11" s="374"/>
      <c r="O11" s="374"/>
      <c r="P11" s="374"/>
      <c r="Q11" s="374"/>
      <c r="R11" s="374"/>
      <c r="S11" s="374"/>
      <c r="T11" s="374"/>
      <c r="U11" s="374"/>
      <c r="V11" s="374"/>
      <c r="W11" s="374"/>
      <c r="X11" s="374"/>
      <c r="Y11" s="374"/>
      <c r="Z11" s="374"/>
      <c r="AA11" s="374"/>
      <c r="AB11" s="374"/>
      <c r="AC11" s="374"/>
      <c r="AD11" s="374"/>
      <c r="AE11" s="374"/>
      <c r="AF11" s="374"/>
      <c r="AG11" s="374"/>
      <c r="AH11" s="374"/>
      <c r="AI11" s="374"/>
      <c r="AJ11" s="374"/>
      <c r="AK11" s="374"/>
      <c r="AL11" s="374"/>
      <c r="AM11" s="374"/>
      <c r="AN11" s="374"/>
      <c r="AO11" s="374"/>
      <c r="AP11" s="374"/>
      <c r="AQ11" s="374"/>
      <c r="AR11" s="374"/>
      <c r="AS11" s="374"/>
      <c r="AT11" s="374"/>
      <c r="AU11" s="374"/>
      <c r="AV11" s="374"/>
      <c r="AW11" s="374"/>
      <c r="AX11" s="374"/>
      <c r="AY11" s="374"/>
      <c r="AZ11" s="374"/>
      <c r="BA11" s="374"/>
      <c r="BB11" s="374"/>
      <c r="BC11" s="374"/>
      <c r="BD11" s="374"/>
      <c r="BE11" s="374"/>
      <c r="BF11" s="374"/>
      <c r="BG11" s="374"/>
      <c r="BH11" s="374"/>
      <c r="BI11" s="374"/>
      <c r="BJ11" s="374"/>
      <c r="BK11" s="374"/>
      <c r="BL11" s="374"/>
      <c r="BM11" s="374"/>
      <c r="BN11" s="374"/>
      <c r="BO11" s="374"/>
      <c r="BP11" s="374"/>
      <c r="BQ11" s="374"/>
      <c r="BR11" s="374"/>
      <c r="BS11" s="374"/>
      <c r="BT11" s="374"/>
      <c r="BU11" s="374"/>
      <c r="BV11" s="374"/>
      <c r="BW11" s="374"/>
      <c r="BX11" s="374"/>
      <c r="BY11" s="374"/>
      <c r="BZ11" s="374"/>
      <c r="CA11" s="374"/>
      <c r="CB11" s="374"/>
      <c r="CC11" s="374"/>
      <c r="CD11" s="374"/>
      <c r="CE11" s="374"/>
      <c r="CF11" s="374"/>
      <c r="CG11" s="374"/>
      <c r="CH11" s="374"/>
      <c r="CI11" s="374"/>
      <c r="CJ11" s="374"/>
      <c r="CK11" s="374"/>
      <c r="CL11" s="374"/>
      <c r="CM11" s="374"/>
      <c r="CN11" s="374"/>
      <c r="CO11" s="374"/>
      <c r="CP11" s="374"/>
      <c r="CQ11" s="374"/>
      <c r="CR11" s="374"/>
      <c r="CS11" s="374"/>
      <c r="CT11" s="374"/>
      <c r="CU11" s="374"/>
      <c r="CV11" s="374"/>
      <c r="CW11" s="374"/>
      <c r="CX11" s="374"/>
      <c r="CY11" s="374"/>
      <c r="CZ11" s="374"/>
      <c r="DA11" s="374"/>
      <c r="DB11" s="374"/>
      <c r="DC11" s="374"/>
      <c r="DD11" s="374"/>
      <c r="DE11" s="374"/>
    </row>
    <row r="12" spans="1:109" s="253" customFormat="1" ht="13">
      <c r="A12" s="374"/>
      <c r="B12" s="374"/>
      <c r="C12" s="374"/>
      <c r="D12" s="374"/>
      <c r="E12" s="374"/>
      <c r="F12" s="374"/>
      <c r="G12" s="374"/>
      <c r="H12" s="374"/>
      <c r="I12" s="374"/>
      <c r="J12" s="374"/>
      <c r="K12" s="374"/>
      <c r="L12" s="374"/>
      <c r="M12" s="374"/>
      <c r="N12" s="374"/>
      <c r="O12" s="374"/>
      <c r="P12" s="374"/>
      <c r="Q12" s="374"/>
      <c r="R12" s="374"/>
      <c r="S12" s="374"/>
      <c r="T12" s="374"/>
      <c r="U12" s="374"/>
      <c r="V12" s="374"/>
      <c r="W12" s="374"/>
      <c r="X12" s="374"/>
      <c r="Y12" s="374"/>
      <c r="Z12" s="374"/>
      <c r="AA12" s="374"/>
      <c r="AB12" s="374"/>
      <c r="AC12" s="374"/>
      <c r="AD12" s="374"/>
      <c r="AE12" s="374"/>
      <c r="AF12" s="374"/>
      <c r="AG12" s="374"/>
      <c r="AH12" s="374"/>
      <c r="AI12" s="374"/>
      <c r="AJ12" s="374"/>
      <c r="AK12" s="374"/>
      <c r="AL12" s="374"/>
      <c r="AM12" s="374"/>
      <c r="AN12" s="374"/>
      <c r="AO12" s="374"/>
      <c r="AP12" s="374"/>
      <c r="AQ12" s="374"/>
      <c r="AR12" s="374"/>
      <c r="AS12" s="374"/>
      <c r="AT12" s="374"/>
      <c r="AU12" s="374"/>
      <c r="AV12" s="374"/>
      <c r="AW12" s="374"/>
      <c r="AX12" s="374"/>
      <c r="AY12" s="374"/>
      <c r="AZ12" s="374"/>
      <c r="BA12" s="374"/>
      <c r="BB12" s="374"/>
      <c r="BC12" s="374"/>
      <c r="BD12" s="374"/>
      <c r="BE12" s="374"/>
      <c r="BF12" s="374"/>
      <c r="BG12" s="374"/>
      <c r="BH12" s="374"/>
      <c r="BI12" s="374"/>
      <c r="BJ12" s="374"/>
      <c r="BK12" s="374"/>
      <c r="BL12" s="374"/>
      <c r="BM12" s="374"/>
      <c r="BN12" s="374"/>
      <c r="BO12" s="374"/>
      <c r="BP12" s="374"/>
      <c r="BQ12" s="374"/>
      <c r="BR12" s="374"/>
      <c r="BS12" s="374"/>
      <c r="BT12" s="374"/>
      <c r="BU12" s="374"/>
      <c r="BV12" s="374"/>
      <c r="BW12" s="374"/>
      <c r="BX12" s="374"/>
      <c r="BY12" s="374"/>
      <c r="BZ12" s="374"/>
      <c r="CA12" s="374"/>
      <c r="CB12" s="374"/>
      <c r="CC12" s="374"/>
      <c r="CD12" s="374"/>
      <c r="CE12" s="374"/>
      <c r="CF12" s="374"/>
      <c r="CG12" s="374"/>
      <c r="CH12" s="374"/>
      <c r="CI12" s="374"/>
      <c r="CJ12" s="374"/>
      <c r="CK12" s="374"/>
      <c r="CL12" s="374"/>
      <c r="CM12" s="374"/>
      <c r="CN12" s="374"/>
      <c r="CO12" s="374"/>
      <c r="CP12" s="374"/>
      <c r="CQ12" s="374"/>
      <c r="CR12" s="374"/>
      <c r="CS12" s="374"/>
      <c r="CT12" s="374"/>
      <c r="CU12" s="374"/>
      <c r="CV12" s="374"/>
      <c r="CW12" s="374"/>
      <c r="CX12" s="374"/>
      <c r="CY12" s="374"/>
      <c r="CZ12" s="374"/>
      <c r="DA12" s="374"/>
      <c r="DB12" s="374"/>
      <c r="DC12" s="374"/>
      <c r="DD12" s="374"/>
      <c r="DE12" s="374"/>
    </row>
    <row r="13" spans="1:109" s="253" customFormat="1" ht="13">
      <c r="A13" s="374"/>
      <c r="B13" s="374"/>
      <c r="C13" s="374"/>
      <c r="D13" s="374"/>
      <c r="E13" s="374"/>
      <c r="F13" s="374"/>
      <c r="G13" s="374"/>
      <c r="H13" s="374"/>
      <c r="I13" s="374"/>
      <c r="J13" s="374"/>
      <c r="K13" s="374"/>
      <c r="L13" s="374"/>
      <c r="M13" s="374"/>
      <c r="N13" s="374"/>
      <c r="O13" s="374"/>
      <c r="P13" s="374"/>
      <c r="Q13" s="374"/>
      <c r="R13" s="374"/>
      <c r="S13" s="374"/>
      <c r="T13" s="374"/>
      <c r="U13" s="374"/>
      <c r="V13" s="374"/>
      <c r="W13" s="374"/>
      <c r="X13" s="374"/>
      <c r="Y13" s="374"/>
      <c r="Z13" s="374"/>
      <c r="AA13" s="374"/>
      <c r="AB13" s="374"/>
      <c r="AC13" s="374"/>
      <c r="AD13" s="374"/>
      <c r="AE13" s="374"/>
      <c r="AF13" s="374"/>
      <c r="AG13" s="374"/>
      <c r="AH13" s="374"/>
      <c r="AI13" s="374"/>
      <c r="AJ13" s="374"/>
      <c r="AK13" s="374"/>
      <c r="AL13" s="374"/>
      <c r="AM13" s="374"/>
      <c r="AN13" s="374"/>
      <c r="AO13" s="374"/>
      <c r="AP13" s="374"/>
      <c r="AQ13" s="374"/>
      <c r="AR13" s="374"/>
      <c r="AS13" s="374"/>
      <c r="AT13" s="374"/>
      <c r="AU13" s="374"/>
      <c r="AV13" s="374"/>
      <c r="AW13" s="374"/>
      <c r="AX13" s="374"/>
      <c r="AY13" s="374"/>
      <c r="AZ13" s="374"/>
      <c r="BA13" s="374"/>
      <c r="BB13" s="374"/>
      <c r="BC13" s="374"/>
      <c r="BD13" s="374"/>
      <c r="BE13" s="374"/>
      <c r="BF13" s="374"/>
      <c r="BG13" s="374"/>
      <c r="BH13" s="374"/>
      <c r="BI13" s="374"/>
      <c r="BJ13" s="374"/>
      <c r="BK13" s="374"/>
      <c r="BL13" s="374"/>
      <c r="BM13" s="374"/>
      <c r="BN13" s="374"/>
      <c r="BO13" s="374"/>
      <c r="BP13" s="374"/>
      <c r="BQ13" s="374"/>
      <c r="BR13" s="374"/>
      <c r="BS13" s="374"/>
      <c r="BT13" s="374"/>
      <c r="BU13" s="374"/>
      <c r="BV13" s="374"/>
      <c r="BW13" s="374"/>
      <c r="BX13" s="374"/>
      <c r="BY13" s="374"/>
      <c r="BZ13" s="374"/>
      <c r="CA13" s="374"/>
      <c r="CB13" s="374"/>
      <c r="CC13" s="374"/>
      <c r="CD13" s="374"/>
      <c r="CE13" s="374"/>
      <c r="CF13" s="374"/>
      <c r="CG13" s="374"/>
      <c r="CH13" s="374"/>
      <c r="CI13" s="374"/>
      <c r="CJ13" s="374"/>
      <c r="CK13" s="374"/>
      <c r="CL13" s="374"/>
      <c r="CM13" s="374"/>
      <c r="CN13" s="374"/>
      <c r="CO13" s="374"/>
      <c r="CP13" s="374"/>
      <c r="CQ13" s="374"/>
      <c r="CR13" s="374"/>
      <c r="CS13" s="374"/>
      <c r="CT13" s="374"/>
      <c r="CU13" s="374"/>
      <c r="CV13" s="374"/>
      <c r="CW13" s="374"/>
      <c r="CX13" s="374"/>
      <c r="CY13" s="374"/>
      <c r="CZ13" s="374"/>
      <c r="DA13" s="374"/>
      <c r="DB13" s="374"/>
      <c r="DC13" s="374"/>
      <c r="DD13" s="374"/>
      <c r="DE13" s="374"/>
    </row>
    <row r="14" spans="1:109" s="253" customFormat="1" ht="13">
      <c r="A14" s="374"/>
      <c r="B14" s="374"/>
      <c r="C14" s="374"/>
      <c r="D14" s="374"/>
      <c r="E14" s="374"/>
      <c r="F14" s="374"/>
      <c r="G14" s="374"/>
      <c r="H14" s="374"/>
      <c r="I14" s="374"/>
      <c r="J14" s="374"/>
      <c r="K14" s="374"/>
      <c r="L14" s="374"/>
      <c r="M14" s="374"/>
      <c r="N14" s="374"/>
      <c r="O14" s="374"/>
      <c r="P14" s="374"/>
      <c r="Q14" s="374"/>
      <c r="R14" s="374"/>
      <c r="S14" s="374"/>
      <c r="T14" s="374"/>
      <c r="U14" s="374"/>
      <c r="V14" s="374"/>
      <c r="W14" s="374"/>
      <c r="X14" s="374"/>
      <c r="Y14" s="374"/>
      <c r="Z14" s="374"/>
      <c r="AA14" s="374"/>
      <c r="AB14" s="374"/>
      <c r="AC14" s="374"/>
      <c r="AD14" s="374"/>
      <c r="AE14" s="374"/>
      <c r="AF14" s="374"/>
      <c r="AG14" s="374"/>
      <c r="AH14" s="374"/>
      <c r="AI14" s="374"/>
      <c r="AJ14" s="374"/>
      <c r="AK14" s="374"/>
      <c r="AL14" s="374"/>
      <c r="AM14" s="374"/>
      <c r="AN14" s="374"/>
      <c r="AO14" s="374"/>
      <c r="AP14" s="374"/>
      <c r="AQ14" s="374"/>
      <c r="AR14" s="374"/>
      <c r="AS14" s="374"/>
      <c r="AT14" s="374"/>
      <c r="AU14" s="374"/>
      <c r="AV14" s="374"/>
      <c r="AW14" s="374"/>
      <c r="AX14" s="374"/>
      <c r="AY14" s="374"/>
      <c r="AZ14" s="374"/>
      <c r="BA14" s="374"/>
      <c r="BB14" s="374"/>
      <c r="BC14" s="374"/>
      <c r="BD14" s="374"/>
      <c r="BE14" s="374"/>
      <c r="BF14" s="374"/>
      <c r="BG14" s="374"/>
      <c r="BH14" s="374"/>
      <c r="BI14" s="374"/>
      <c r="BJ14" s="374"/>
      <c r="BK14" s="374"/>
      <c r="BL14" s="374"/>
      <c r="BM14" s="374"/>
      <c r="BN14" s="374"/>
      <c r="BO14" s="374"/>
      <c r="BP14" s="374"/>
      <c r="BQ14" s="374"/>
      <c r="BR14" s="374"/>
      <c r="BS14" s="374"/>
      <c r="BT14" s="374"/>
      <c r="BU14" s="374"/>
      <c r="BV14" s="374"/>
      <c r="BW14" s="374"/>
      <c r="BX14" s="374"/>
      <c r="BY14" s="374"/>
      <c r="BZ14" s="374"/>
      <c r="CA14" s="374"/>
      <c r="CB14" s="374"/>
      <c r="CC14" s="374"/>
      <c r="CD14" s="374"/>
      <c r="CE14" s="374"/>
      <c r="CF14" s="374"/>
      <c r="CG14" s="374"/>
      <c r="CH14" s="374"/>
      <c r="CI14" s="374"/>
      <c r="CJ14" s="374"/>
      <c r="CK14" s="374"/>
      <c r="CL14" s="374"/>
      <c r="CM14" s="374"/>
      <c r="CN14" s="374"/>
      <c r="CO14" s="374"/>
      <c r="CP14" s="374"/>
      <c r="CQ14" s="374"/>
      <c r="CR14" s="374"/>
      <c r="CS14" s="374"/>
      <c r="CT14" s="374"/>
      <c r="CU14" s="374"/>
      <c r="CV14" s="374"/>
      <c r="CW14" s="374"/>
      <c r="CX14" s="374"/>
      <c r="CY14" s="374"/>
      <c r="CZ14" s="374"/>
      <c r="DA14" s="374"/>
      <c r="DB14" s="374"/>
      <c r="DC14" s="374"/>
      <c r="DD14" s="374"/>
      <c r="DE14" s="374"/>
    </row>
    <row r="15" spans="1:109" s="253" customFormat="1" ht="13">
      <c r="A15" s="255"/>
      <c r="B15" s="374"/>
      <c r="C15" s="374"/>
      <c r="D15" s="374"/>
      <c r="E15" s="374"/>
      <c r="F15" s="374"/>
      <c r="G15" s="374"/>
      <c r="H15" s="374"/>
      <c r="I15" s="374"/>
      <c r="J15" s="374"/>
      <c r="K15" s="374"/>
      <c r="L15" s="374"/>
      <c r="M15" s="374"/>
      <c r="N15" s="374"/>
      <c r="O15" s="374"/>
      <c r="P15" s="374"/>
      <c r="Q15" s="374"/>
      <c r="R15" s="374"/>
      <c r="S15" s="374"/>
      <c r="T15" s="374"/>
      <c r="U15" s="374"/>
      <c r="V15" s="374"/>
      <c r="W15" s="374"/>
      <c r="X15" s="374"/>
      <c r="Y15" s="374"/>
      <c r="Z15" s="374"/>
      <c r="AA15" s="374"/>
      <c r="AB15" s="374"/>
      <c r="AC15" s="374"/>
      <c r="AD15" s="374"/>
      <c r="AE15" s="374"/>
      <c r="AF15" s="374"/>
      <c r="AG15" s="374"/>
      <c r="AH15" s="374"/>
      <c r="AI15" s="374"/>
      <c r="AJ15" s="374"/>
      <c r="AK15" s="374"/>
      <c r="AL15" s="374"/>
      <c r="AM15" s="374"/>
      <c r="AN15" s="374"/>
      <c r="AO15" s="374"/>
      <c r="AP15" s="374"/>
      <c r="AQ15" s="374"/>
      <c r="AR15" s="374"/>
      <c r="AS15" s="374"/>
      <c r="AT15" s="374"/>
      <c r="AU15" s="374"/>
      <c r="AV15" s="374"/>
      <c r="AW15" s="374"/>
      <c r="AX15" s="374"/>
      <c r="AY15" s="374"/>
      <c r="AZ15" s="374"/>
      <c r="BA15" s="374"/>
      <c r="BB15" s="374"/>
      <c r="BC15" s="374"/>
      <c r="BD15" s="374"/>
      <c r="BE15" s="374"/>
      <c r="BF15" s="374"/>
      <c r="BG15" s="374"/>
      <c r="BH15" s="374"/>
      <c r="BI15" s="374"/>
      <c r="BJ15" s="374"/>
      <c r="BK15" s="374"/>
      <c r="BL15" s="374"/>
      <c r="BM15" s="374"/>
      <c r="BN15" s="374"/>
      <c r="BO15" s="374"/>
      <c r="BP15" s="374"/>
      <c r="BQ15" s="374"/>
      <c r="BR15" s="374"/>
      <c r="BS15" s="374"/>
      <c r="BT15" s="374"/>
      <c r="BU15" s="374"/>
      <c r="BV15" s="374"/>
      <c r="BW15" s="374"/>
      <c r="BX15" s="374"/>
      <c r="BY15" s="374"/>
      <c r="BZ15" s="374"/>
      <c r="CA15" s="374"/>
      <c r="CB15" s="374"/>
      <c r="CC15" s="374"/>
      <c r="CD15" s="374"/>
      <c r="CE15" s="374"/>
      <c r="CF15" s="374"/>
      <c r="CG15" s="374"/>
      <c r="CH15" s="374"/>
      <c r="CI15" s="374"/>
      <c r="CJ15" s="374"/>
      <c r="CK15" s="374"/>
      <c r="CL15" s="374"/>
      <c r="CM15" s="374"/>
      <c r="CN15" s="374"/>
      <c r="CO15" s="374"/>
      <c r="CP15" s="374"/>
      <c r="CQ15" s="374"/>
      <c r="CR15" s="374"/>
      <c r="CS15" s="374"/>
      <c r="CT15" s="374"/>
      <c r="CU15" s="374"/>
      <c r="CV15" s="374"/>
      <c r="CW15" s="374"/>
      <c r="CX15" s="374"/>
      <c r="CY15" s="374"/>
      <c r="CZ15" s="374"/>
      <c r="DA15" s="374"/>
      <c r="DB15" s="374"/>
      <c r="DC15" s="374"/>
      <c r="DD15" s="374"/>
      <c r="DE15" s="374"/>
    </row>
    <row r="16" spans="1:109" s="253" customFormat="1" ht="13">
      <c r="A16" s="255"/>
      <c r="B16" s="374"/>
      <c r="C16" s="374"/>
      <c r="D16" s="374"/>
      <c r="E16" s="374"/>
      <c r="F16" s="374"/>
      <c r="G16" s="374"/>
      <c r="H16" s="374"/>
      <c r="I16" s="374"/>
      <c r="J16" s="374"/>
      <c r="K16" s="374"/>
      <c r="L16" s="374"/>
      <c r="M16" s="374"/>
      <c r="N16" s="374"/>
      <c r="O16" s="374"/>
      <c r="P16" s="374"/>
      <c r="Q16" s="374"/>
      <c r="R16" s="374"/>
      <c r="S16" s="374"/>
      <c r="T16" s="374"/>
      <c r="U16" s="374"/>
      <c r="V16" s="374"/>
      <c r="W16" s="374"/>
      <c r="X16" s="374"/>
      <c r="Y16" s="374"/>
      <c r="Z16" s="374"/>
      <c r="AA16" s="374"/>
      <c r="AB16" s="374"/>
      <c r="AC16" s="374"/>
      <c r="AD16" s="374"/>
      <c r="AE16" s="374"/>
      <c r="AF16" s="374"/>
      <c r="AG16" s="374"/>
      <c r="AH16" s="374"/>
      <c r="AI16" s="374"/>
      <c r="AJ16" s="374"/>
      <c r="AK16" s="374"/>
      <c r="AL16" s="374"/>
      <c r="AM16" s="374"/>
      <c r="AN16" s="374"/>
      <c r="AO16" s="374"/>
      <c r="AP16" s="374"/>
      <c r="AQ16" s="374"/>
      <c r="AR16" s="374"/>
      <c r="AS16" s="374"/>
      <c r="AT16" s="374"/>
      <c r="AU16" s="374"/>
      <c r="AV16" s="374"/>
      <c r="AW16" s="374"/>
      <c r="AX16" s="374"/>
      <c r="AY16" s="374"/>
      <c r="AZ16" s="374"/>
      <c r="BA16" s="374"/>
      <c r="BB16" s="374"/>
      <c r="BC16" s="374"/>
      <c r="BD16" s="374"/>
      <c r="BE16" s="374"/>
      <c r="BF16" s="374"/>
      <c r="BG16" s="374"/>
      <c r="BH16" s="374"/>
      <c r="BI16" s="374"/>
      <c r="BJ16" s="374"/>
      <c r="BK16" s="374"/>
      <c r="BL16" s="374"/>
      <c r="BM16" s="374"/>
      <c r="BN16" s="374"/>
      <c r="BO16" s="374"/>
      <c r="BP16" s="374"/>
      <c r="BQ16" s="374"/>
      <c r="BR16" s="374"/>
      <c r="BS16" s="374"/>
      <c r="BT16" s="374"/>
      <c r="BU16" s="374"/>
      <c r="BV16" s="374"/>
      <c r="BW16" s="374"/>
      <c r="BX16" s="374"/>
      <c r="BY16" s="374"/>
      <c r="BZ16" s="374"/>
      <c r="CA16" s="374"/>
      <c r="CB16" s="374"/>
      <c r="CC16" s="374"/>
      <c r="CD16" s="374"/>
      <c r="CE16" s="374"/>
      <c r="CF16" s="374"/>
      <c r="CG16" s="374"/>
      <c r="CH16" s="374"/>
      <c r="CI16" s="374"/>
      <c r="CJ16" s="374"/>
      <c r="CK16" s="374"/>
      <c r="CL16" s="374"/>
      <c r="CM16" s="374"/>
      <c r="CN16" s="374"/>
      <c r="CO16" s="374"/>
      <c r="CP16" s="374"/>
      <c r="CQ16" s="374"/>
      <c r="CR16" s="374"/>
      <c r="CS16" s="374"/>
      <c r="CT16" s="374"/>
      <c r="CU16" s="374"/>
      <c r="CV16" s="374"/>
      <c r="CW16" s="374"/>
      <c r="CX16" s="374"/>
      <c r="CY16" s="374"/>
      <c r="CZ16" s="374"/>
      <c r="DA16" s="374"/>
      <c r="DB16" s="374"/>
      <c r="DC16" s="374"/>
      <c r="DD16" s="374"/>
      <c r="DE16" s="374"/>
    </row>
    <row r="17" spans="1:109" s="253" customFormat="1" ht="13">
      <c r="A17" s="255"/>
      <c r="B17" s="374"/>
      <c r="C17" s="374"/>
      <c r="D17" s="374"/>
      <c r="E17" s="374"/>
      <c r="F17" s="374"/>
      <c r="G17" s="374"/>
      <c r="H17" s="374"/>
      <c r="I17" s="374"/>
      <c r="J17" s="374"/>
      <c r="K17" s="374"/>
      <c r="L17" s="374"/>
      <c r="M17" s="374"/>
      <c r="N17" s="374"/>
      <c r="O17" s="374"/>
      <c r="P17" s="374"/>
      <c r="Q17" s="374"/>
      <c r="R17" s="374"/>
      <c r="S17" s="374"/>
      <c r="T17" s="374"/>
      <c r="U17" s="374"/>
      <c r="V17" s="374"/>
      <c r="W17" s="374"/>
      <c r="X17" s="374"/>
      <c r="Y17" s="374"/>
      <c r="Z17" s="374"/>
      <c r="AA17" s="374"/>
      <c r="AB17" s="374"/>
      <c r="AC17" s="374"/>
      <c r="AD17" s="374"/>
      <c r="AE17" s="374"/>
      <c r="AF17" s="374"/>
      <c r="AG17" s="374"/>
      <c r="AH17" s="374"/>
      <c r="AI17" s="374"/>
      <c r="AJ17" s="374"/>
      <c r="AK17" s="374"/>
      <c r="AL17" s="374"/>
      <c r="AM17" s="374"/>
      <c r="AN17" s="374"/>
      <c r="AO17" s="374"/>
      <c r="AP17" s="374"/>
      <c r="AQ17" s="374"/>
      <c r="AR17" s="374"/>
      <c r="AS17" s="374"/>
      <c r="AT17" s="374"/>
      <c r="AU17" s="374"/>
      <c r="AV17" s="374"/>
      <c r="AW17" s="374"/>
      <c r="AX17" s="374"/>
      <c r="AY17" s="374"/>
      <c r="AZ17" s="374"/>
      <c r="BA17" s="374"/>
      <c r="BB17" s="374"/>
      <c r="BC17" s="374"/>
      <c r="BD17" s="374"/>
      <c r="BE17" s="374"/>
      <c r="BF17" s="374"/>
      <c r="BG17" s="374"/>
      <c r="BH17" s="374"/>
      <c r="BI17" s="374"/>
      <c r="BJ17" s="374"/>
      <c r="BK17" s="374"/>
      <c r="BL17" s="374"/>
      <c r="BM17" s="374"/>
      <c r="BN17" s="374"/>
      <c r="BO17" s="374"/>
      <c r="BP17" s="374"/>
      <c r="BQ17" s="374"/>
      <c r="BR17" s="374"/>
      <c r="BS17" s="374"/>
      <c r="BT17" s="374"/>
      <c r="BU17" s="374"/>
      <c r="BV17" s="374"/>
      <c r="BW17" s="374"/>
      <c r="BX17" s="374"/>
      <c r="BY17" s="374"/>
      <c r="BZ17" s="374"/>
      <c r="CA17" s="374"/>
      <c r="CB17" s="374"/>
      <c r="CC17" s="374"/>
      <c r="CD17" s="374"/>
      <c r="CE17" s="374"/>
      <c r="CF17" s="374"/>
      <c r="CG17" s="374"/>
      <c r="CH17" s="374"/>
      <c r="CI17" s="374"/>
      <c r="CJ17" s="374"/>
      <c r="CK17" s="374"/>
      <c r="CL17" s="374"/>
      <c r="CM17" s="374"/>
      <c r="CN17" s="374"/>
      <c r="CO17" s="374"/>
      <c r="CP17" s="374"/>
      <c r="CQ17" s="374"/>
      <c r="CR17" s="374"/>
      <c r="CS17" s="374"/>
      <c r="CT17" s="374"/>
      <c r="CU17" s="374"/>
      <c r="CV17" s="374"/>
      <c r="CW17" s="374"/>
      <c r="CX17" s="374"/>
      <c r="CY17" s="374"/>
      <c r="CZ17" s="374"/>
      <c r="DA17" s="374"/>
      <c r="DB17" s="374"/>
      <c r="DC17" s="374"/>
      <c r="DD17" s="374"/>
      <c r="DE17" s="374"/>
    </row>
    <row r="18" spans="1:109" s="253" customFormat="1" ht="13">
      <c r="A18" s="255"/>
      <c r="B18" s="374"/>
      <c r="C18" s="374"/>
      <c r="D18" s="374"/>
      <c r="E18" s="374"/>
      <c r="F18" s="374"/>
      <c r="G18" s="374"/>
      <c r="H18" s="374"/>
      <c r="I18" s="374"/>
      <c r="J18" s="374"/>
      <c r="K18" s="374"/>
      <c r="L18" s="374"/>
      <c r="M18" s="374"/>
      <c r="N18" s="374"/>
      <c r="O18" s="374"/>
      <c r="P18" s="374"/>
      <c r="Q18" s="374"/>
      <c r="R18" s="374"/>
      <c r="S18" s="374"/>
      <c r="T18" s="374"/>
      <c r="U18" s="374"/>
      <c r="V18" s="374"/>
      <c r="W18" s="374"/>
      <c r="X18" s="374"/>
      <c r="Y18" s="374"/>
      <c r="Z18" s="374"/>
      <c r="AA18" s="374"/>
      <c r="AB18" s="374"/>
      <c r="AC18" s="374"/>
      <c r="AD18" s="374"/>
      <c r="AE18" s="374"/>
      <c r="AF18" s="374"/>
      <c r="AG18" s="374"/>
      <c r="AH18" s="374"/>
      <c r="AI18" s="374"/>
      <c r="AJ18" s="374"/>
      <c r="AK18" s="374"/>
      <c r="AL18" s="374"/>
      <c r="AM18" s="374"/>
      <c r="AN18" s="374"/>
      <c r="AO18" s="374"/>
      <c r="AP18" s="374"/>
      <c r="AQ18" s="374"/>
      <c r="AR18" s="374"/>
      <c r="AS18" s="374"/>
      <c r="AT18" s="374"/>
      <c r="AU18" s="374"/>
      <c r="AV18" s="374"/>
      <c r="AW18" s="374"/>
      <c r="AX18" s="374"/>
      <c r="AY18" s="374"/>
      <c r="AZ18" s="374"/>
      <c r="BA18" s="374"/>
      <c r="BB18" s="374"/>
      <c r="BC18" s="374"/>
      <c r="BD18" s="374"/>
      <c r="BE18" s="374"/>
      <c r="BF18" s="374"/>
      <c r="BG18" s="374"/>
      <c r="BH18" s="374"/>
      <c r="BI18" s="374"/>
      <c r="BJ18" s="374"/>
      <c r="BK18" s="374"/>
      <c r="BL18" s="374"/>
      <c r="BM18" s="374"/>
      <c r="BN18" s="374"/>
      <c r="BO18" s="374"/>
      <c r="BP18" s="374"/>
      <c r="BQ18" s="374"/>
      <c r="BR18" s="374"/>
      <c r="BS18" s="374"/>
      <c r="BT18" s="374"/>
      <c r="BU18" s="374"/>
      <c r="BV18" s="374"/>
      <c r="BW18" s="374"/>
      <c r="BX18" s="374"/>
      <c r="BY18" s="374"/>
      <c r="BZ18" s="374"/>
      <c r="CA18" s="374"/>
      <c r="CB18" s="374"/>
      <c r="CC18" s="374"/>
      <c r="CD18" s="374"/>
      <c r="CE18" s="374"/>
      <c r="CF18" s="374"/>
      <c r="CG18" s="374"/>
      <c r="CH18" s="374"/>
      <c r="CI18" s="374"/>
      <c r="CJ18" s="374"/>
      <c r="CK18" s="374"/>
      <c r="CL18" s="374"/>
      <c r="CM18" s="374"/>
      <c r="CN18" s="374"/>
      <c r="CO18" s="374"/>
      <c r="CP18" s="374"/>
      <c r="CQ18" s="374"/>
      <c r="CR18" s="374"/>
      <c r="CS18" s="374"/>
      <c r="CT18" s="374"/>
      <c r="CU18" s="374"/>
      <c r="CV18" s="374"/>
      <c r="CW18" s="374"/>
      <c r="CX18" s="374"/>
      <c r="CY18" s="374"/>
      <c r="CZ18" s="374"/>
      <c r="DA18" s="374"/>
      <c r="DB18" s="374"/>
      <c r="DC18" s="374"/>
      <c r="DD18" s="374"/>
      <c r="DE18" s="374"/>
    </row>
    <row r="19" spans="1:109" ht="13">
      <c r="DD19" s="255"/>
      <c r="DE19" s="255"/>
    </row>
    <row r="20" spans="1:109" ht="13">
      <c r="DD20" s="255"/>
      <c r="DE20" s="255"/>
    </row>
    <row r="21" spans="1:109" ht="17.25" customHeight="1">
      <c r="B21" s="373"/>
      <c r="C21" s="257"/>
      <c r="D21" s="257"/>
      <c r="E21" s="257"/>
      <c r="F21" s="257"/>
      <c r="G21" s="257"/>
      <c r="H21" s="257"/>
      <c r="I21" s="257"/>
      <c r="J21" s="257"/>
      <c r="K21" s="257"/>
      <c r="L21" s="257"/>
      <c r="M21" s="257"/>
      <c r="N21" s="372"/>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372"/>
      <c r="AU21" s="257"/>
      <c r="AV21" s="257"/>
      <c r="AW21" s="257"/>
      <c r="AX21" s="257"/>
      <c r="AY21" s="257"/>
      <c r="AZ21" s="257"/>
      <c r="BA21" s="257"/>
      <c r="BB21" s="257"/>
      <c r="BC21" s="257"/>
      <c r="BD21" s="257"/>
      <c r="BE21" s="257"/>
      <c r="BF21" s="372"/>
      <c r="BG21" s="257"/>
      <c r="BH21" s="257"/>
      <c r="BI21" s="257"/>
      <c r="BJ21" s="257"/>
      <c r="BK21" s="257"/>
      <c r="BL21" s="257"/>
      <c r="BM21" s="257"/>
      <c r="BN21" s="257"/>
      <c r="BO21" s="257"/>
      <c r="BP21" s="257"/>
      <c r="BQ21" s="257"/>
      <c r="BR21" s="372"/>
      <c r="BS21" s="257"/>
      <c r="BT21" s="257"/>
      <c r="BU21" s="257"/>
      <c r="BV21" s="257"/>
      <c r="BW21" s="257"/>
      <c r="BX21" s="257"/>
      <c r="BY21" s="257"/>
      <c r="BZ21" s="257"/>
      <c r="CA21" s="257"/>
      <c r="CB21" s="257"/>
      <c r="CC21" s="257"/>
      <c r="CD21" s="372"/>
      <c r="CE21" s="257"/>
      <c r="CF21" s="257"/>
      <c r="CG21" s="257"/>
      <c r="CH21" s="257"/>
      <c r="CI21" s="257"/>
      <c r="CJ21" s="257"/>
      <c r="CK21" s="257"/>
      <c r="CL21" s="257"/>
      <c r="CM21" s="257"/>
      <c r="CN21" s="257"/>
      <c r="CO21" s="257"/>
      <c r="CP21" s="372"/>
      <c r="CQ21" s="257"/>
      <c r="CR21" s="257"/>
      <c r="CS21" s="257"/>
      <c r="CT21" s="257"/>
      <c r="CU21" s="257"/>
      <c r="CV21" s="257"/>
      <c r="CW21" s="257"/>
      <c r="CX21" s="257"/>
      <c r="CY21" s="257"/>
      <c r="CZ21" s="257"/>
      <c r="DA21" s="257"/>
      <c r="DB21" s="372"/>
      <c r="DC21" s="257"/>
      <c r="DD21" s="258"/>
      <c r="DE21" s="255"/>
    </row>
    <row r="22" spans="1:109" ht="17.25" customHeight="1">
      <c r="B22" s="259"/>
    </row>
    <row r="23" spans="1:109" ht="13">
      <c r="B23" s="259"/>
    </row>
    <row r="24" spans="1:109" ht="13">
      <c r="B24" s="259"/>
    </row>
    <row r="25" spans="1:109" ht="13">
      <c r="B25" s="259"/>
    </row>
    <row r="26" spans="1:109" ht="13">
      <c r="B26" s="259"/>
    </row>
    <row r="27" spans="1:109" ht="13">
      <c r="B27" s="259"/>
    </row>
    <row r="28" spans="1:109" ht="13">
      <c r="B28" s="259"/>
    </row>
    <row r="29" spans="1:109" ht="13">
      <c r="B29" s="259"/>
    </row>
    <row r="30" spans="1:109" ht="13">
      <c r="B30" s="259"/>
    </row>
    <row r="31" spans="1:109" ht="13">
      <c r="B31" s="259"/>
    </row>
    <row r="32" spans="1:109" ht="13">
      <c r="B32" s="259"/>
    </row>
    <row r="33" spans="2:109" ht="13">
      <c r="B33" s="259"/>
    </row>
    <row r="34" spans="2:109" ht="13">
      <c r="B34" s="259"/>
    </row>
    <row r="35" spans="2:109" ht="13">
      <c r="B35" s="259"/>
    </row>
    <row r="36" spans="2:109" ht="13">
      <c r="B36" s="259"/>
    </row>
    <row r="37" spans="2:109" ht="13">
      <c r="B37" s="259"/>
    </row>
    <row r="38" spans="2:109" ht="13">
      <c r="B38" s="259"/>
    </row>
    <row r="39" spans="2:109" ht="13">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ht="13">
      <c r="B40" s="364"/>
      <c r="DD40" s="364"/>
      <c r="DE40" s="255"/>
    </row>
    <row r="41" spans="2:109" ht="16.5">
      <c r="B41" s="256" t="s">
        <v>601</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ht="13">
      <c r="B42" s="259"/>
      <c r="G42" s="361"/>
      <c r="I42" s="360"/>
      <c r="J42" s="360"/>
      <c r="K42" s="360"/>
      <c r="AM42" s="361"/>
      <c r="AN42" s="361" t="s">
        <v>597</v>
      </c>
      <c r="AP42" s="360"/>
      <c r="AQ42" s="360"/>
      <c r="AR42" s="360"/>
      <c r="AY42" s="361"/>
      <c r="BA42" s="360"/>
      <c r="BB42" s="360"/>
      <c r="BC42" s="360"/>
      <c r="BK42" s="361"/>
      <c r="BM42" s="360"/>
      <c r="BN42" s="360"/>
      <c r="BO42" s="360"/>
      <c r="BW42" s="361"/>
      <c r="BY42" s="360"/>
      <c r="BZ42" s="360"/>
      <c r="CA42" s="360"/>
      <c r="CI42" s="361"/>
      <c r="CK42" s="360"/>
      <c r="CL42" s="360"/>
      <c r="CM42" s="360"/>
      <c r="CU42" s="361"/>
      <c r="CW42" s="360"/>
      <c r="CX42" s="360"/>
      <c r="CY42" s="360"/>
    </row>
    <row r="43" spans="2:109" ht="13.5" customHeight="1">
      <c r="B43" s="259"/>
      <c r="AN43" s="1229" t="s">
        <v>600</v>
      </c>
      <c r="AO43" s="1230"/>
      <c r="AP43" s="1230"/>
      <c r="AQ43" s="1230"/>
      <c r="AR43" s="1230"/>
      <c r="AS43" s="1230"/>
      <c r="AT43" s="1230"/>
      <c r="AU43" s="1230"/>
      <c r="AV43" s="1230"/>
      <c r="AW43" s="1230"/>
      <c r="AX43" s="1230"/>
      <c r="AY43" s="1230"/>
      <c r="AZ43" s="1230"/>
      <c r="BA43" s="1230"/>
      <c r="BB43" s="1230"/>
      <c r="BC43" s="1230"/>
      <c r="BD43" s="1230"/>
      <c r="BE43" s="1230"/>
      <c r="BF43" s="1230"/>
      <c r="BG43" s="1230"/>
      <c r="BH43" s="1230"/>
      <c r="BI43" s="1230"/>
      <c r="BJ43" s="1230"/>
      <c r="BK43" s="1230"/>
      <c r="BL43" s="1230"/>
      <c r="BM43" s="1230"/>
      <c r="BN43" s="1230"/>
      <c r="BO43" s="1230"/>
      <c r="BP43" s="1230"/>
      <c r="BQ43" s="1230"/>
      <c r="BR43" s="1230"/>
      <c r="BS43" s="1230"/>
      <c r="BT43" s="1230"/>
      <c r="BU43" s="1230"/>
      <c r="BV43" s="1230"/>
      <c r="BW43" s="1230"/>
      <c r="BX43" s="1230"/>
      <c r="BY43" s="1230"/>
      <c r="BZ43" s="1230"/>
      <c r="CA43" s="1230"/>
      <c r="CB43" s="1230"/>
      <c r="CC43" s="1230"/>
      <c r="CD43" s="1230"/>
      <c r="CE43" s="1230"/>
      <c r="CF43" s="1230"/>
      <c r="CG43" s="1230"/>
      <c r="CH43" s="1230"/>
      <c r="CI43" s="1230"/>
      <c r="CJ43" s="1230"/>
      <c r="CK43" s="1230"/>
      <c r="CL43" s="1230"/>
      <c r="CM43" s="1230"/>
      <c r="CN43" s="1230"/>
      <c r="CO43" s="1230"/>
      <c r="CP43" s="1230"/>
      <c r="CQ43" s="1230"/>
      <c r="CR43" s="1230"/>
      <c r="CS43" s="1230"/>
      <c r="CT43" s="1230"/>
      <c r="CU43" s="1230"/>
      <c r="CV43" s="1230"/>
      <c r="CW43" s="1230"/>
      <c r="CX43" s="1230"/>
      <c r="CY43" s="1230"/>
      <c r="CZ43" s="1230"/>
      <c r="DA43" s="1230"/>
      <c r="DB43" s="1230"/>
      <c r="DC43" s="1231"/>
    </row>
    <row r="44" spans="2:109" ht="13">
      <c r="B44" s="259"/>
      <c r="AN44" s="1232"/>
      <c r="AO44" s="1233"/>
      <c r="AP44" s="1233"/>
      <c r="AQ44" s="1233"/>
      <c r="AR44" s="1233"/>
      <c r="AS44" s="1233"/>
      <c r="AT44" s="1233"/>
      <c r="AU44" s="1233"/>
      <c r="AV44" s="1233"/>
      <c r="AW44" s="1233"/>
      <c r="AX44" s="1233"/>
      <c r="AY44" s="1233"/>
      <c r="AZ44" s="1233"/>
      <c r="BA44" s="1233"/>
      <c r="BB44" s="1233"/>
      <c r="BC44" s="1233"/>
      <c r="BD44" s="1233"/>
      <c r="BE44" s="1233"/>
      <c r="BF44" s="1233"/>
      <c r="BG44" s="1233"/>
      <c r="BH44" s="1233"/>
      <c r="BI44" s="1233"/>
      <c r="BJ44" s="1233"/>
      <c r="BK44" s="1233"/>
      <c r="BL44" s="1233"/>
      <c r="BM44" s="1233"/>
      <c r="BN44" s="1233"/>
      <c r="BO44" s="1233"/>
      <c r="BP44" s="1233"/>
      <c r="BQ44" s="1233"/>
      <c r="BR44" s="1233"/>
      <c r="BS44" s="1233"/>
      <c r="BT44" s="1233"/>
      <c r="BU44" s="1233"/>
      <c r="BV44" s="1233"/>
      <c r="BW44" s="1233"/>
      <c r="BX44" s="1233"/>
      <c r="BY44" s="1233"/>
      <c r="BZ44" s="1233"/>
      <c r="CA44" s="1233"/>
      <c r="CB44" s="1233"/>
      <c r="CC44" s="1233"/>
      <c r="CD44" s="1233"/>
      <c r="CE44" s="1233"/>
      <c r="CF44" s="1233"/>
      <c r="CG44" s="1233"/>
      <c r="CH44" s="1233"/>
      <c r="CI44" s="1233"/>
      <c r="CJ44" s="1233"/>
      <c r="CK44" s="1233"/>
      <c r="CL44" s="1233"/>
      <c r="CM44" s="1233"/>
      <c r="CN44" s="1233"/>
      <c r="CO44" s="1233"/>
      <c r="CP44" s="1233"/>
      <c r="CQ44" s="1233"/>
      <c r="CR44" s="1233"/>
      <c r="CS44" s="1233"/>
      <c r="CT44" s="1233"/>
      <c r="CU44" s="1233"/>
      <c r="CV44" s="1233"/>
      <c r="CW44" s="1233"/>
      <c r="CX44" s="1233"/>
      <c r="CY44" s="1233"/>
      <c r="CZ44" s="1233"/>
      <c r="DA44" s="1233"/>
      <c r="DB44" s="1233"/>
      <c r="DC44" s="1234"/>
    </row>
    <row r="45" spans="2:109" ht="13">
      <c r="B45" s="259"/>
      <c r="AN45" s="1232"/>
      <c r="AO45" s="1233"/>
      <c r="AP45" s="1233"/>
      <c r="AQ45" s="1233"/>
      <c r="AR45" s="1233"/>
      <c r="AS45" s="1233"/>
      <c r="AT45" s="1233"/>
      <c r="AU45" s="1233"/>
      <c r="AV45" s="1233"/>
      <c r="AW45" s="1233"/>
      <c r="AX45" s="1233"/>
      <c r="AY45" s="1233"/>
      <c r="AZ45" s="1233"/>
      <c r="BA45" s="1233"/>
      <c r="BB45" s="1233"/>
      <c r="BC45" s="1233"/>
      <c r="BD45" s="1233"/>
      <c r="BE45" s="1233"/>
      <c r="BF45" s="1233"/>
      <c r="BG45" s="1233"/>
      <c r="BH45" s="1233"/>
      <c r="BI45" s="1233"/>
      <c r="BJ45" s="1233"/>
      <c r="BK45" s="1233"/>
      <c r="BL45" s="1233"/>
      <c r="BM45" s="1233"/>
      <c r="BN45" s="1233"/>
      <c r="BO45" s="1233"/>
      <c r="BP45" s="1233"/>
      <c r="BQ45" s="1233"/>
      <c r="BR45" s="1233"/>
      <c r="BS45" s="1233"/>
      <c r="BT45" s="1233"/>
      <c r="BU45" s="1233"/>
      <c r="BV45" s="1233"/>
      <c r="BW45" s="1233"/>
      <c r="BX45" s="1233"/>
      <c r="BY45" s="1233"/>
      <c r="BZ45" s="1233"/>
      <c r="CA45" s="1233"/>
      <c r="CB45" s="1233"/>
      <c r="CC45" s="1233"/>
      <c r="CD45" s="1233"/>
      <c r="CE45" s="1233"/>
      <c r="CF45" s="1233"/>
      <c r="CG45" s="1233"/>
      <c r="CH45" s="1233"/>
      <c r="CI45" s="1233"/>
      <c r="CJ45" s="1233"/>
      <c r="CK45" s="1233"/>
      <c r="CL45" s="1233"/>
      <c r="CM45" s="1233"/>
      <c r="CN45" s="1233"/>
      <c r="CO45" s="1233"/>
      <c r="CP45" s="1233"/>
      <c r="CQ45" s="1233"/>
      <c r="CR45" s="1233"/>
      <c r="CS45" s="1233"/>
      <c r="CT45" s="1233"/>
      <c r="CU45" s="1233"/>
      <c r="CV45" s="1233"/>
      <c r="CW45" s="1233"/>
      <c r="CX45" s="1233"/>
      <c r="CY45" s="1233"/>
      <c r="CZ45" s="1233"/>
      <c r="DA45" s="1233"/>
      <c r="DB45" s="1233"/>
      <c r="DC45" s="1234"/>
    </row>
    <row r="46" spans="2:109" ht="13">
      <c r="B46" s="259"/>
      <c r="AN46" s="1232"/>
      <c r="AO46" s="1233"/>
      <c r="AP46" s="1233"/>
      <c r="AQ46" s="1233"/>
      <c r="AR46" s="1233"/>
      <c r="AS46" s="1233"/>
      <c r="AT46" s="1233"/>
      <c r="AU46" s="1233"/>
      <c r="AV46" s="1233"/>
      <c r="AW46" s="1233"/>
      <c r="AX46" s="1233"/>
      <c r="AY46" s="1233"/>
      <c r="AZ46" s="1233"/>
      <c r="BA46" s="1233"/>
      <c r="BB46" s="1233"/>
      <c r="BC46" s="1233"/>
      <c r="BD46" s="1233"/>
      <c r="BE46" s="1233"/>
      <c r="BF46" s="1233"/>
      <c r="BG46" s="1233"/>
      <c r="BH46" s="1233"/>
      <c r="BI46" s="1233"/>
      <c r="BJ46" s="1233"/>
      <c r="BK46" s="1233"/>
      <c r="BL46" s="1233"/>
      <c r="BM46" s="1233"/>
      <c r="BN46" s="1233"/>
      <c r="BO46" s="1233"/>
      <c r="BP46" s="1233"/>
      <c r="BQ46" s="1233"/>
      <c r="BR46" s="1233"/>
      <c r="BS46" s="1233"/>
      <c r="BT46" s="1233"/>
      <c r="BU46" s="1233"/>
      <c r="BV46" s="1233"/>
      <c r="BW46" s="1233"/>
      <c r="BX46" s="1233"/>
      <c r="BY46" s="1233"/>
      <c r="BZ46" s="1233"/>
      <c r="CA46" s="1233"/>
      <c r="CB46" s="1233"/>
      <c r="CC46" s="1233"/>
      <c r="CD46" s="1233"/>
      <c r="CE46" s="1233"/>
      <c r="CF46" s="1233"/>
      <c r="CG46" s="1233"/>
      <c r="CH46" s="1233"/>
      <c r="CI46" s="1233"/>
      <c r="CJ46" s="1233"/>
      <c r="CK46" s="1233"/>
      <c r="CL46" s="1233"/>
      <c r="CM46" s="1233"/>
      <c r="CN46" s="1233"/>
      <c r="CO46" s="1233"/>
      <c r="CP46" s="1233"/>
      <c r="CQ46" s="1233"/>
      <c r="CR46" s="1233"/>
      <c r="CS46" s="1233"/>
      <c r="CT46" s="1233"/>
      <c r="CU46" s="1233"/>
      <c r="CV46" s="1233"/>
      <c r="CW46" s="1233"/>
      <c r="CX46" s="1233"/>
      <c r="CY46" s="1233"/>
      <c r="CZ46" s="1233"/>
      <c r="DA46" s="1233"/>
      <c r="DB46" s="1233"/>
      <c r="DC46" s="1234"/>
    </row>
    <row r="47" spans="2:109" ht="13">
      <c r="B47" s="259"/>
      <c r="AN47" s="1235"/>
      <c r="AO47" s="1236"/>
      <c r="AP47" s="1236"/>
      <c r="AQ47" s="1236"/>
      <c r="AR47" s="1236"/>
      <c r="AS47" s="1236"/>
      <c r="AT47" s="1236"/>
      <c r="AU47" s="1236"/>
      <c r="AV47" s="1236"/>
      <c r="AW47" s="1236"/>
      <c r="AX47" s="1236"/>
      <c r="AY47" s="1236"/>
      <c r="AZ47" s="1236"/>
      <c r="BA47" s="1236"/>
      <c r="BB47" s="1236"/>
      <c r="BC47" s="1236"/>
      <c r="BD47" s="1236"/>
      <c r="BE47" s="1236"/>
      <c r="BF47" s="1236"/>
      <c r="BG47" s="1236"/>
      <c r="BH47" s="1236"/>
      <c r="BI47" s="1236"/>
      <c r="BJ47" s="1236"/>
      <c r="BK47" s="1236"/>
      <c r="BL47" s="1236"/>
      <c r="BM47" s="1236"/>
      <c r="BN47" s="1236"/>
      <c r="BO47" s="1236"/>
      <c r="BP47" s="1236"/>
      <c r="BQ47" s="1236"/>
      <c r="BR47" s="1236"/>
      <c r="BS47" s="1236"/>
      <c r="BT47" s="1236"/>
      <c r="BU47" s="1236"/>
      <c r="BV47" s="1236"/>
      <c r="BW47" s="1236"/>
      <c r="BX47" s="1236"/>
      <c r="BY47" s="1236"/>
      <c r="BZ47" s="1236"/>
      <c r="CA47" s="1236"/>
      <c r="CB47" s="1236"/>
      <c r="CC47" s="1236"/>
      <c r="CD47" s="1236"/>
      <c r="CE47" s="1236"/>
      <c r="CF47" s="1236"/>
      <c r="CG47" s="1236"/>
      <c r="CH47" s="1236"/>
      <c r="CI47" s="1236"/>
      <c r="CJ47" s="1236"/>
      <c r="CK47" s="1236"/>
      <c r="CL47" s="1236"/>
      <c r="CM47" s="1236"/>
      <c r="CN47" s="1236"/>
      <c r="CO47" s="1236"/>
      <c r="CP47" s="1236"/>
      <c r="CQ47" s="1236"/>
      <c r="CR47" s="1236"/>
      <c r="CS47" s="1236"/>
      <c r="CT47" s="1236"/>
      <c r="CU47" s="1236"/>
      <c r="CV47" s="1236"/>
      <c r="CW47" s="1236"/>
      <c r="CX47" s="1236"/>
      <c r="CY47" s="1236"/>
      <c r="CZ47" s="1236"/>
      <c r="DA47" s="1236"/>
      <c r="DB47" s="1236"/>
      <c r="DC47" s="1237"/>
    </row>
    <row r="48" spans="2:109" ht="13">
      <c r="B48" s="259"/>
      <c r="H48" s="352"/>
      <c r="I48" s="352"/>
      <c r="J48" s="352"/>
      <c r="AN48" s="352"/>
      <c r="AO48" s="352"/>
      <c r="AP48" s="352"/>
      <c r="AZ48" s="352"/>
      <c r="BA48" s="352"/>
      <c r="BB48" s="352"/>
      <c r="BL48" s="352"/>
      <c r="BM48" s="352"/>
      <c r="BN48" s="352"/>
      <c r="BX48" s="352"/>
      <c r="BY48" s="352"/>
      <c r="BZ48" s="352"/>
      <c r="CJ48" s="352"/>
      <c r="CK48" s="352"/>
      <c r="CL48" s="352"/>
      <c r="CV48" s="352"/>
      <c r="CW48" s="352"/>
      <c r="CX48" s="352"/>
    </row>
    <row r="49" spans="1:109" ht="13">
      <c r="B49" s="259"/>
      <c r="AN49" s="255" t="s">
        <v>595</v>
      </c>
    </row>
    <row r="50" spans="1:109" ht="13">
      <c r="B50" s="259"/>
      <c r="G50" s="1238"/>
      <c r="H50" s="1238"/>
      <c r="I50" s="1238"/>
      <c r="J50" s="1238"/>
      <c r="K50" s="354"/>
      <c r="L50" s="354"/>
      <c r="M50" s="353"/>
      <c r="N50" s="353"/>
      <c r="AN50" s="1239"/>
      <c r="AO50" s="1240"/>
      <c r="AP50" s="1240"/>
      <c r="AQ50" s="1240"/>
      <c r="AR50" s="1240"/>
      <c r="AS50" s="1240"/>
      <c r="AT50" s="1240"/>
      <c r="AU50" s="1240"/>
      <c r="AV50" s="1240"/>
      <c r="AW50" s="1240"/>
      <c r="AX50" s="1240"/>
      <c r="AY50" s="1240"/>
      <c r="AZ50" s="1240"/>
      <c r="BA50" s="1240"/>
      <c r="BB50" s="1240"/>
      <c r="BC50" s="1240"/>
      <c r="BD50" s="1240"/>
      <c r="BE50" s="1240"/>
      <c r="BF50" s="1240"/>
      <c r="BG50" s="1240"/>
      <c r="BH50" s="1240"/>
      <c r="BI50" s="1240"/>
      <c r="BJ50" s="1240"/>
      <c r="BK50" s="1240"/>
      <c r="BL50" s="1240"/>
      <c r="BM50" s="1240"/>
      <c r="BN50" s="1240"/>
      <c r="BO50" s="1241"/>
      <c r="BP50" s="1242" t="s">
        <v>552</v>
      </c>
      <c r="BQ50" s="1242"/>
      <c r="BR50" s="1242"/>
      <c r="BS50" s="1242"/>
      <c r="BT50" s="1242"/>
      <c r="BU50" s="1242"/>
      <c r="BV50" s="1242"/>
      <c r="BW50" s="1242"/>
      <c r="BX50" s="1242" t="s">
        <v>553</v>
      </c>
      <c r="BY50" s="1242"/>
      <c r="BZ50" s="1242"/>
      <c r="CA50" s="1242"/>
      <c r="CB50" s="1242"/>
      <c r="CC50" s="1242"/>
      <c r="CD50" s="1242"/>
      <c r="CE50" s="1242"/>
      <c r="CF50" s="1242" t="s">
        <v>554</v>
      </c>
      <c r="CG50" s="1242"/>
      <c r="CH50" s="1242"/>
      <c r="CI50" s="1242"/>
      <c r="CJ50" s="1242"/>
      <c r="CK50" s="1242"/>
      <c r="CL50" s="1242"/>
      <c r="CM50" s="1242"/>
      <c r="CN50" s="1242" t="s">
        <v>555</v>
      </c>
      <c r="CO50" s="1242"/>
      <c r="CP50" s="1242"/>
      <c r="CQ50" s="1242"/>
      <c r="CR50" s="1242"/>
      <c r="CS50" s="1242"/>
      <c r="CT50" s="1242"/>
      <c r="CU50" s="1242"/>
      <c r="CV50" s="1242" t="s">
        <v>556</v>
      </c>
      <c r="CW50" s="1242"/>
      <c r="CX50" s="1242"/>
      <c r="CY50" s="1242"/>
      <c r="CZ50" s="1242"/>
      <c r="DA50" s="1242"/>
      <c r="DB50" s="1242"/>
      <c r="DC50" s="1242"/>
    </row>
    <row r="51" spans="1:109" ht="13.5" customHeight="1">
      <c r="B51" s="259"/>
      <c r="G51" s="1247"/>
      <c r="H51" s="1247"/>
      <c r="I51" s="1245"/>
      <c r="J51" s="1245"/>
      <c r="K51" s="1244"/>
      <c r="L51" s="1244"/>
      <c r="M51" s="1244"/>
      <c r="N51" s="1244"/>
      <c r="AM51" s="352"/>
      <c r="AN51" s="1243" t="s">
        <v>594</v>
      </c>
      <c r="AO51" s="1243"/>
      <c r="AP51" s="1243"/>
      <c r="AQ51" s="1243"/>
      <c r="AR51" s="1243"/>
      <c r="AS51" s="1243"/>
      <c r="AT51" s="1243"/>
      <c r="AU51" s="1243"/>
      <c r="AV51" s="1243"/>
      <c r="AW51" s="1243"/>
      <c r="AX51" s="1243"/>
      <c r="AY51" s="1243"/>
      <c r="AZ51" s="1243"/>
      <c r="BA51" s="1243"/>
      <c r="BB51" s="1243" t="s">
        <v>592</v>
      </c>
      <c r="BC51" s="1243"/>
      <c r="BD51" s="1243"/>
      <c r="BE51" s="1243"/>
      <c r="BF51" s="1243"/>
      <c r="BG51" s="1243"/>
      <c r="BH51" s="1243"/>
      <c r="BI51" s="1243"/>
      <c r="BJ51" s="1243"/>
      <c r="BK51" s="1243"/>
      <c r="BL51" s="1243"/>
      <c r="BM51" s="1243"/>
      <c r="BN51" s="1243"/>
      <c r="BO51" s="1243"/>
      <c r="BP51" s="1228">
        <v>48.3</v>
      </c>
      <c r="BQ51" s="1228"/>
      <c r="BR51" s="1228"/>
      <c r="BS51" s="1228"/>
      <c r="BT51" s="1228"/>
      <c r="BU51" s="1228"/>
      <c r="BV51" s="1228"/>
      <c r="BW51" s="1228"/>
      <c r="BX51" s="1228">
        <v>47.4</v>
      </c>
      <c r="BY51" s="1228"/>
      <c r="BZ51" s="1228"/>
      <c r="CA51" s="1228"/>
      <c r="CB51" s="1228"/>
      <c r="CC51" s="1228"/>
      <c r="CD51" s="1228"/>
      <c r="CE51" s="1228"/>
      <c r="CF51" s="1228">
        <v>39.4</v>
      </c>
      <c r="CG51" s="1228"/>
      <c r="CH51" s="1228"/>
      <c r="CI51" s="1228"/>
      <c r="CJ51" s="1228"/>
      <c r="CK51" s="1228"/>
      <c r="CL51" s="1228"/>
      <c r="CM51" s="1228"/>
      <c r="CN51" s="1228">
        <v>28</v>
      </c>
      <c r="CO51" s="1228"/>
      <c r="CP51" s="1228"/>
      <c r="CQ51" s="1228"/>
      <c r="CR51" s="1228"/>
      <c r="CS51" s="1228"/>
      <c r="CT51" s="1228"/>
      <c r="CU51" s="1228"/>
      <c r="CV51" s="1228">
        <v>26.7</v>
      </c>
      <c r="CW51" s="1228"/>
      <c r="CX51" s="1228"/>
      <c r="CY51" s="1228"/>
      <c r="CZ51" s="1228"/>
      <c r="DA51" s="1228"/>
      <c r="DB51" s="1228"/>
      <c r="DC51" s="1228"/>
    </row>
    <row r="52" spans="1:109" ht="13">
      <c r="B52" s="259"/>
      <c r="G52" s="1247"/>
      <c r="H52" s="1247"/>
      <c r="I52" s="1245"/>
      <c r="J52" s="1245"/>
      <c r="K52" s="1244"/>
      <c r="L52" s="1244"/>
      <c r="M52" s="1244"/>
      <c r="N52" s="1244"/>
      <c r="AM52" s="352"/>
      <c r="AN52" s="1243"/>
      <c r="AO52" s="1243"/>
      <c r="AP52" s="1243"/>
      <c r="AQ52" s="1243"/>
      <c r="AR52" s="1243"/>
      <c r="AS52" s="1243"/>
      <c r="AT52" s="1243"/>
      <c r="AU52" s="1243"/>
      <c r="AV52" s="1243"/>
      <c r="AW52" s="1243"/>
      <c r="AX52" s="1243"/>
      <c r="AY52" s="1243"/>
      <c r="AZ52" s="1243"/>
      <c r="BA52" s="1243"/>
      <c r="BB52" s="1243"/>
      <c r="BC52" s="1243"/>
      <c r="BD52" s="1243"/>
      <c r="BE52" s="1243"/>
      <c r="BF52" s="1243"/>
      <c r="BG52" s="1243"/>
      <c r="BH52" s="1243"/>
      <c r="BI52" s="1243"/>
      <c r="BJ52" s="1243"/>
      <c r="BK52" s="1243"/>
      <c r="BL52" s="1243"/>
      <c r="BM52" s="1243"/>
      <c r="BN52" s="1243"/>
      <c r="BO52" s="1243"/>
      <c r="BP52" s="1228"/>
      <c r="BQ52" s="1228"/>
      <c r="BR52" s="1228"/>
      <c r="BS52" s="1228"/>
      <c r="BT52" s="1228"/>
      <c r="BU52" s="1228"/>
      <c r="BV52" s="1228"/>
      <c r="BW52" s="1228"/>
      <c r="BX52" s="1228"/>
      <c r="BY52" s="1228"/>
      <c r="BZ52" s="1228"/>
      <c r="CA52" s="1228"/>
      <c r="CB52" s="1228"/>
      <c r="CC52" s="1228"/>
      <c r="CD52" s="1228"/>
      <c r="CE52" s="1228"/>
      <c r="CF52" s="1228"/>
      <c r="CG52" s="1228"/>
      <c r="CH52" s="1228"/>
      <c r="CI52" s="1228"/>
      <c r="CJ52" s="1228"/>
      <c r="CK52" s="1228"/>
      <c r="CL52" s="1228"/>
      <c r="CM52" s="1228"/>
      <c r="CN52" s="1228"/>
      <c r="CO52" s="1228"/>
      <c r="CP52" s="1228"/>
      <c r="CQ52" s="1228"/>
      <c r="CR52" s="1228"/>
      <c r="CS52" s="1228"/>
      <c r="CT52" s="1228"/>
      <c r="CU52" s="1228"/>
      <c r="CV52" s="1228"/>
      <c r="CW52" s="1228"/>
      <c r="CX52" s="1228"/>
      <c r="CY52" s="1228"/>
      <c r="CZ52" s="1228"/>
      <c r="DA52" s="1228"/>
      <c r="DB52" s="1228"/>
      <c r="DC52" s="1228"/>
    </row>
    <row r="53" spans="1:109" ht="13">
      <c r="A53" s="360"/>
      <c r="B53" s="259"/>
      <c r="G53" s="1247"/>
      <c r="H53" s="1247"/>
      <c r="I53" s="1238"/>
      <c r="J53" s="1238"/>
      <c r="K53" s="1244"/>
      <c r="L53" s="1244"/>
      <c r="M53" s="1244"/>
      <c r="N53" s="1244"/>
      <c r="AM53" s="352"/>
      <c r="AN53" s="1243"/>
      <c r="AO53" s="1243"/>
      <c r="AP53" s="1243"/>
      <c r="AQ53" s="1243"/>
      <c r="AR53" s="1243"/>
      <c r="AS53" s="1243"/>
      <c r="AT53" s="1243"/>
      <c r="AU53" s="1243"/>
      <c r="AV53" s="1243"/>
      <c r="AW53" s="1243"/>
      <c r="AX53" s="1243"/>
      <c r="AY53" s="1243"/>
      <c r="AZ53" s="1243"/>
      <c r="BA53" s="1243"/>
      <c r="BB53" s="1243" t="s">
        <v>599</v>
      </c>
      <c r="BC53" s="1243"/>
      <c r="BD53" s="1243"/>
      <c r="BE53" s="1243"/>
      <c r="BF53" s="1243"/>
      <c r="BG53" s="1243"/>
      <c r="BH53" s="1243"/>
      <c r="BI53" s="1243"/>
      <c r="BJ53" s="1243"/>
      <c r="BK53" s="1243"/>
      <c r="BL53" s="1243"/>
      <c r="BM53" s="1243"/>
      <c r="BN53" s="1243"/>
      <c r="BO53" s="1243"/>
      <c r="BP53" s="1228">
        <v>57.7</v>
      </c>
      <c r="BQ53" s="1228"/>
      <c r="BR53" s="1228"/>
      <c r="BS53" s="1228"/>
      <c r="BT53" s="1228"/>
      <c r="BU53" s="1228"/>
      <c r="BV53" s="1228"/>
      <c r="BW53" s="1228"/>
      <c r="BX53" s="1228">
        <v>59.5</v>
      </c>
      <c r="BY53" s="1228"/>
      <c r="BZ53" s="1228"/>
      <c r="CA53" s="1228"/>
      <c r="CB53" s="1228"/>
      <c r="CC53" s="1228"/>
      <c r="CD53" s="1228"/>
      <c r="CE53" s="1228"/>
      <c r="CF53" s="1228">
        <v>61.4</v>
      </c>
      <c r="CG53" s="1228"/>
      <c r="CH53" s="1228"/>
      <c r="CI53" s="1228"/>
      <c r="CJ53" s="1228"/>
      <c r="CK53" s="1228"/>
      <c r="CL53" s="1228"/>
      <c r="CM53" s="1228"/>
      <c r="CN53" s="1228">
        <v>63.2</v>
      </c>
      <c r="CO53" s="1228"/>
      <c r="CP53" s="1228"/>
      <c r="CQ53" s="1228"/>
      <c r="CR53" s="1228"/>
      <c r="CS53" s="1228"/>
      <c r="CT53" s="1228"/>
      <c r="CU53" s="1228"/>
      <c r="CV53" s="1228">
        <v>65.2</v>
      </c>
      <c r="CW53" s="1228"/>
      <c r="CX53" s="1228"/>
      <c r="CY53" s="1228"/>
      <c r="CZ53" s="1228"/>
      <c r="DA53" s="1228"/>
      <c r="DB53" s="1228"/>
      <c r="DC53" s="1228"/>
    </row>
    <row r="54" spans="1:109" ht="13">
      <c r="A54" s="360"/>
      <c r="B54" s="259"/>
      <c r="G54" s="1247"/>
      <c r="H54" s="1247"/>
      <c r="I54" s="1238"/>
      <c r="J54" s="1238"/>
      <c r="K54" s="1244"/>
      <c r="L54" s="1244"/>
      <c r="M54" s="1244"/>
      <c r="N54" s="1244"/>
      <c r="AM54" s="352"/>
      <c r="AN54" s="1243"/>
      <c r="AO54" s="1243"/>
      <c r="AP54" s="1243"/>
      <c r="AQ54" s="1243"/>
      <c r="AR54" s="1243"/>
      <c r="AS54" s="1243"/>
      <c r="AT54" s="1243"/>
      <c r="AU54" s="1243"/>
      <c r="AV54" s="1243"/>
      <c r="AW54" s="1243"/>
      <c r="AX54" s="1243"/>
      <c r="AY54" s="1243"/>
      <c r="AZ54" s="1243"/>
      <c r="BA54" s="1243"/>
      <c r="BB54" s="1243"/>
      <c r="BC54" s="1243"/>
      <c r="BD54" s="1243"/>
      <c r="BE54" s="1243"/>
      <c r="BF54" s="1243"/>
      <c r="BG54" s="1243"/>
      <c r="BH54" s="1243"/>
      <c r="BI54" s="1243"/>
      <c r="BJ54" s="1243"/>
      <c r="BK54" s="1243"/>
      <c r="BL54" s="1243"/>
      <c r="BM54" s="1243"/>
      <c r="BN54" s="1243"/>
      <c r="BO54" s="1243"/>
      <c r="BP54" s="1228"/>
      <c r="BQ54" s="1228"/>
      <c r="BR54" s="1228"/>
      <c r="BS54" s="1228"/>
      <c r="BT54" s="1228"/>
      <c r="BU54" s="1228"/>
      <c r="BV54" s="1228"/>
      <c r="BW54" s="1228"/>
      <c r="BX54" s="1228"/>
      <c r="BY54" s="1228"/>
      <c r="BZ54" s="1228"/>
      <c r="CA54" s="1228"/>
      <c r="CB54" s="1228"/>
      <c r="CC54" s="1228"/>
      <c r="CD54" s="1228"/>
      <c r="CE54" s="1228"/>
      <c r="CF54" s="1228"/>
      <c r="CG54" s="1228"/>
      <c r="CH54" s="1228"/>
      <c r="CI54" s="1228"/>
      <c r="CJ54" s="1228"/>
      <c r="CK54" s="1228"/>
      <c r="CL54" s="1228"/>
      <c r="CM54" s="1228"/>
      <c r="CN54" s="1228"/>
      <c r="CO54" s="1228"/>
      <c r="CP54" s="1228"/>
      <c r="CQ54" s="1228"/>
      <c r="CR54" s="1228"/>
      <c r="CS54" s="1228"/>
      <c r="CT54" s="1228"/>
      <c r="CU54" s="1228"/>
      <c r="CV54" s="1228"/>
      <c r="CW54" s="1228"/>
      <c r="CX54" s="1228"/>
      <c r="CY54" s="1228"/>
      <c r="CZ54" s="1228"/>
      <c r="DA54" s="1228"/>
      <c r="DB54" s="1228"/>
      <c r="DC54" s="1228"/>
    </row>
    <row r="55" spans="1:109" ht="13">
      <c r="A55" s="360"/>
      <c r="B55" s="259"/>
      <c r="G55" s="1238"/>
      <c r="H55" s="1238"/>
      <c r="I55" s="1238"/>
      <c r="J55" s="1238"/>
      <c r="K55" s="1244"/>
      <c r="L55" s="1244"/>
      <c r="M55" s="1244"/>
      <c r="N55" s="1244"/>
      <c r="AN55" s="1242" t="s">
        <v>593</v>
      </c>
      <c r="AO55" s="1242"/>
      <c r="AP55" s="1242"/>
      <c r="AQ55" s="1242"/>
      <c r="AR55" s="1242"/>
      <c r="AS55" s="1242"/>
      <c r="AT55" s="1242"/>
      <c r="AU55" s="1242"/>
      <c r="AV55" s="1242"/>
      <c r="AW55" s="1242"/>
      <c r="AX55" s="1242"/>
      <c r="AY55" s="1242"/>
      <c r="AZ55" s="1242"/>
      <c r="BA55" s="1242"/>
      <c r="BB55" s="1243" t="s">
        <v>592</v>
      </c>
      <c r="BC55" s="1243"/>
      <c r="BD55" s="1243"/>
      <c r="BE55" s="1243"/>
      <c r="BF55" s="1243"/>
      <c r="BG55" s="1243"/>
      <c r="BH55" s="1243"/>
      <c r="BI55" s="1243"/>
      <c r="BJ55" s="1243"/>
      <c r="BK55" s="1243"/>
      <c r="BL55" s="1243"/>
      <c r="BM55" s="1243"/>
      <c r="BN55" s="1243"/>
      <c r="BO55" s="1243"/>
      <c r="BP55" s="1228">
        <v>18.2</v>
      </c>
      <c r="BQ55" s="1228"/>
      <c r="BR55" s="1228"/>
      <c r="BS55" s="1228"/>
      <c r="BT55" s="1228"/>
      <c r="BU55" s="1228"/>
      <c r="BV55" s="1228"/>
      <c r="BW55" s="1228"/>
      <c r="BX55" s="1228">
        <v>20.3</v>
      </c>
      <c r="BY55" s="1228"/>
      <c r="BZ55" s="1228"/>
      <c r="CA55" s="1228"/>
      <c r="CB55" s="1228"/>
      <c r="CC55" s="1228"/>
      <c r="CD55" s="1228"/>
      <c r="CE55" s="1228"/>
      <c r="CF55" s="1228">
        <v>15.5</v>
      </c>
      <c r="CG55" s="1228"/>
      <c r="CH55" s="1228"/>
      <c r="CI55" s="1228"/>
      <c r="CJ55" s="1228"/>
      <c r="CK55" s="1228"/>
      <c r="CL55" s="1228"/>
      <c r="CM55" s="1228"/>
      <c r="CN55" s="1228">
        <v>4.5999999999999996</v>
      </c>
      <c r="CO55" s="1228"/>
      <c r="CP55" s="1228"/>
      <c r="CQ55" s="1228"/>
      <c r="CR55" s="1228"/>
      <c r="CS55" s="1228"/>
      <c r="CT55" s="1228"/>
      <c r="CU55" s="1228"/>
      <c r="CV55" s="1228">
        <v>1.6</v>
      </c>
      <c r="CW55" s="1228"/>
      <c r="CX55" s="1228"/>
      <c r="CY55" s="1228"/>
      <c r="CZ55" s="1228"/>
      <c r="DA55" s="1228"/>
      <c r="DB55" s="1228"/>
      <c r="DC55" s="1228"/>
    </row>
    <row r="56" spans="1:109" ht="13">
      <c r="A56" s="360"/>
      <c r="B56" s="259"/>
      <c r="G56" s="1238"/>
      <c r="H56" s="1238"/>
      <c r="I56" s="1238"/>
      <c r="J56" s="1238"/>
      <c r="K56" s="1244"/>
      <c r="L56" s="1244"/>
      <c r="M56" s="1244"/>
      <c r="N56" s="1244"/>
      <c r="AN56" s="1242"/>
      <c r="AO56" s="1242"/>
      <c r="AP56" s="1242"/>
      <c r="AQ56" s="1242"/>
      <c r="AR56" s="1242"/>
      <c r="AS56" s="1242"/>
      <c r="AT56" s="1242"/>
      <c r="AU56" s="1242"/>
      <c r="AV56" s="1242"/>
      <c r="AW56" s="1242"/>
      <c r="AX56" s="1242"/>
      <c r="AY56" s="1242"/>
      <c r="AZ56" s="1242"/>
      <c r="BA56" s="1242"/>
      <c r="BB56" s="1243"/>
      <c r="BC56" s="1243"/>
      <c r="BD56" s="1243"/>
      <c r="BE56" s="1243"/>
      <c r="BF56" s="1243"/>
      <c r="BG56" s="1243"/>
      <c r="BH56" s="1243"/>
      <c r="BI56" s="1243"/>
      <c r="BJ56" s="1243"/>
      <c r="BK56" s="1243"/>
      <c r="BL56" s="1243"/>
      <c r="BM56" s="1243"/>
      <c r="BN56" s="1243"/>
      <c r="BO56" s="1243"/>
      <c r="BP56" s="1228"/>
      <c r="BQ56" s="1228"/>
      <c r="BR56" s="1228"/>
      <c r="BS56" s="1228"/>
      <c r="BT56" s="1228"/>
      <c r="BU56" s="1228"/>
      <c r="BV56" s="1228"/>
      <c r="BW56" s="1228"/>
      <c r="BX56" s="1228"/>
      <c r="BY56" s="1228"/>
      <c r="BZ56" s="1228"/>
      <c r="CA56" s="1228"/>
      <c r="CB56" s="1228"/>
      <c r="CC56" s="1228"/>
      <c r="CD56" s="1228"/>
      <c r="CE56" s="1228"/>
      <c r="CF56" s="1228"/>
      <c r="CG56" s="1228"/>
      <c r="CH56" s="1228"/>
      <c r="CI56" s="1228"/>
      <c r="CJ56" s="1228"/>
      <c r="CK56" s="1228"/>
      <c r="CL56" s="1228"/>
      <c r="CM56" s="1228"/>
      <c r="CN56" s="1228"/>
      <c r="CO56" s="1228"/>
      <c r="CP56" s="1228"/>
      <c r="CQ56" s="1228"/>
      <c r="CR56" s="1228"/>
      <c r="CS56" s="1228"/>
      <c r="CT56" s="1228"/>
      <c r="CU56" s="1228"/>
      <c r="CV56" s="1228"/>
      <c r="CW56" s="1228"/>
      <c r="CX56" s="1228"/>
      <c r="CY56" s="1228"/>
      <c r="CZ56" s="1228"/>
      <c r="DA56" s="1228"/>
      <c r="DB56" s="1228"/>
      <c r="DC56" s="1228"/>
    </row>
    <row r="57" spans="1:109" s="360" customFormat="1" ht="13">
      <c r="B57" s="365"/>
      <c r="G57" s="1238"/>
      <c r="H57" s="1238"/>
      <c r="I57" s="1246"/>
      <c r="J57" s="1246"/>
      <c r="K57" s="1244"/>
      <c r="L57" s="1244"/>
      <c r="M57" s="1244"/>
      <c r="N57" s="1244"/>
      <c r="AM57" s="255"/>
      <c r="AN57" s="1242"/>
      <c r="AO57" s="1242"/>
      <c r="AP57" s="1242"/>
      <c r="AQ57" s="1242"/>
      <c r="AR57" s="1242"/>
      <c r="AS57" s="1242"/>
      <c r="AT57" s="1242"/>
      <c r="AU57" s="1242"/>
      <c r="AV57" s="1242"/>
      <c r="AW57" s="1242"/>
      <c r="AX57" s="1242"/>
      <c r="AY57" s="1242"/>
      <c r="AZ57" s="1242"/>
      <c r="BA57" s="1242"/>
      <c r="BB57" s="1243" t="s">
        <v>599</v>
      </c>
      <c r="BC57" s="1243"/>
      <c r="BD57" s="1243"/>
      <c r="BE57" s="1243"/>
      <c r="BF57" s="1243"/>
      <c r="BG57" s="1243"/>
      <c r="BH57" s="1243"/>
      <c r="BI57" s="1243"/>
      <c r="BJ57" s="1243"/>
      <c r="BK57" s="1243"/>
      <c r="BL57" s="1243"/>
      <c r="BM57" s="1243"/>
      <c r="BN57" s="1243"/>
      <c r="BO57" s="1243"/>
      <c r="BP57" s="1228">
        <v>59.3</v>
      </c>
      <c r="BQ57" s="1228"/>
      <c r="BR57" s="1228"/>
      <c r="BS57" s="1228"/>
      <c r="BT57" s="1228"/>
      <c r="BU57" s="1228"/>
      <c r="BV57" s="1228"/>
      <c r="BW57" s="1228"/>
      <c r="BX57" s="1228">
        <v>60.3</v>
      </c>
      <c r="BY57" s="1228"/>
      <c r="BZ57" s="1228"/>
      <c r="CA57" s="1228"/>
      <c r="CB57" s="1228"/>
      <c r="CC57" s="1228"/>
      <c r="CD57" s="1228"/>
      <c r="CE57" s="1228"/>
      <c r="CF57" s="1228">
        <v>61.5</v>
      </c>
      <c r="CG57" s="1228"/>
      <c r="CH57" s="1228"/>
      <c r="CI57" s="1228"/>
      <c r="CJ57" s="1228"/>
      <c r="CK57" s="1228"/>
      <c r="CL57" s="1228"/>
      <c r="CM57" s="1228"/>
      <c r="CN57" s="1228">
        <v>61</v>
      </c>
      <c r="CO57" s="1228"/>
      <c r="CP57" s="1228"/>
      <c r="CQ57" s="1228"/>
      <c r="CR57" s="1228"/>
      <c r="CS57" s="1228"/>
      <c r="CT57" s="1228"/>
      <c r="CU57" s="1228"/>
      <c r="CV57" s="1228">
        <v>62.3</v>
      </c>
      <c r="CW57" s="1228"/>
      <c r="CX57" s="1228"/>
      <c r="CY57" s="1228"/>
      <c r="CZ57" s="1228"/>
      <c r="DA57" s="1228"/>
      <c r="DB57" s="1228"/>
      <c r="DC57" s="1228"/>
      <c r="DD57" s="370"/>
      <c r="DE57" s="365"/>
    </row>
    <row r="58" spans="1:109" s="360" customFormat="1" ht="13">
      <c r="A58" s="255"/>
      <c r="B58" s="365"/>
      <c r="G58" s="1238"/>
      <c r="H58" s="1238"/>
      <c r="I58" s="1246"/>
      <c r="J58" s="1246"/>
      <c r="K58" s="1244"/>
      <c r="L58" s="1244"/>
      <c r="M58" s="1244"/>
      <c r="N58" s="1244"/>
      <c r="AM58" s="255"/>
      <c r="AN58" s="1242"/>
      <c r="AO58" s="1242"/>
      <c r="AP58" s="1242"/>
      <c r="AQ58" s="1242"/>
      <c r="AR58" s="1242"/>
      <c r="AS58" s="1242"/>
      <c r="AT58" s="1242"/>
      <c r="AU58" s="1242"/>
      <c r="AV58" s="1242"/>
      <c r="AW58" s="1242"/>
      <c r="AX58" s="1242"/>
      <c r="AY58" s="1242"/>
      <c r="AZ58" s="1242"/>
      <c r="BA58" s="1242"/>
      <c r="BB58" s="1243"/>
      <c r="BC58" s="1243"/>
      <c r="BD58" s="1243"/>
      <c r="BE58" s="1243"/>
      <c r="BF58" s="1243"/>
      <c r="BG58" s="1243"/>
      <c r="BH58" s="1243"/>
      <c r="BI58" s="1243"/>
      <c r="BJ58" s="1243"/>
      <c r="BK58" s="1243"/>
      <c r="BL58" s="1243"/>
      <c r="BM58" s="1243"/>
      <c r="BN58" s="1243"/>
      <c r="BO58" s="1243"/>
      <c r="BP58" s="1228"/>
      <c r="BQ58" s="1228"/>
      <c r="BR58" s="1228"/>
      <c r="BS58" s="1228"/>
      <c r="BT58" s="1228"/>
      <c r="BU58" s="1228"/>
      <c r="BV58" s="1228"/>
      <c r="BW58" s="1228"/>
      <c r="BX58" s="1228"/>
      <c r="BY58" s="1228"/>
      <c r="BZ58" s="1228"/>
      <c r="CA58" s="1228"/>
      <c r="CB58" s="1228"/>
      <c r="CC58" s="1228"/>
      <c r="CD58" s="1228"/>
      <c r="CE58" s="1228"/>
      <c r="CF58" s="1228"/>
      <c r="CG58" s="1228"/>
      <c r="CH58" s="1228"/>
      <c r="CI58" s="1228"/>
      <c r="CJ58" s="1228"/>
      <c r="CK58" s="1228"/>
      <c r="CL58" s="1228"/>
      <c r="CM58" s="1228"/>
      <c r="CN58" s="1228"/>
      <c r="CO58" s="1228"/>
      <c r="CP58" s="1228"/>
      <c r="CQ58" s="1228"/>
      <c r="CR58" s="1228"/>
      <c r="CS58" s="1228"/>
      <c r="CT58" s="1228"/>
      <c r="CU58" s="1228"/>
      <c r="CV58" s="1228"/>
      <c r="CW58" s="1228"/>
      <c r="CX58" s="1228"/>
      <c r="CY58" s="1228"/>
      <c r="CZ58" s="1228"/>
      <c r="DA58" s="1228"/>
      <c r="DB58" s="1228"/>
      <c r="DC58" s="1228"/>
      <c r="DD58" s="370"/>
      <c r="DE58" s="365"/>
    </row>
    <row r="59" spans="1:109" s="360" customFormat="1" ht="13">
      <c r="A59" s="255"/>
      <c r="B59" s="365"/>
      <c r="K59" s="371"/>
      <c r="L59" s="371"/>
      <c r="M59" s="371"/>
      <c r="N59" s="371"/>
      <c r="AQ59" s="371"/>
      <c r="AR59" s="371"/>
      <c r="AS59" s="371"/>
      <c r="AT59" s="371"/>
      <c r="BC59" s="371"/>
      <c r="BD59" s="371"/>
      <c r="BE59" s="371"/>
      <c r="BF59" s="371"/>
      <c r="BO59" s="371"/>
      <c r="BP59" s="371"/>
      <c r="BQ59" s="371"/>
      <c r="BR59" s="371"/>
      <c r="CA59" s="371"/>
      <c r="CB59" s="371"/>
      <c r="CC59" s="371"/>
      <c r="CD59" s="371"/>
      <c r="CM59" s="371"/>
      <c r="CN59" s="371"/>
      <c r="CO59" s="371"/>
      <c r="CP59" s="371"/>
      <c r="CY59" s="371"/>
      <c r="CZ59" s="371"/>
      <c r="DA59" s="371"/>
      <c r="DB59" s="371"/>
      <c r="DC59" s="371"/>
      <c r="DD59" s="370"/>
      <c r="DE59" s="365"/>
    </row>
    <row r="60" spans="1:109" s="360" customFormat="1" ht="13">
      <c r="A60" s="255"/>
      <c r="B60" s="365"/>
      <c r="K60" s="371"/>
      <c r="L60" s="371"/>
      <c r="M60" s="371"/>
      <c r="N60" s="371"/>
      <c r="AQ60" s="371"/>
      <c r="AR60" s="371"/>
      <c r="AS60" s="371"/>
      <c r="AT60" s="371"/>
      <c r="BC60" s="371"/>
      <c r="BD60" s="371"/>
      <c r="BE60" s="371"/>
      <c r="BF60" s="371"/>
      <c r="BO60" s="371"/>
      <c r="BP60" s="371"/>
      <c r="BQ60" s="371"/>
      <c r="BR60" s="371"/>
      <c r="CA60" s="371"/>
      <c r="CB60" s="371"/>
      <c r="CC60" s="371"/>
      <c r="CD60" s="371"/>
      <c r="CM60" s="371"/>
      <c r="CN60" s="371"/>
      <c r="CO60" s="371"/>
      <c r="CP60" s="371"/>
      <c r="CY60" s="371"/>
      <c r="CZ60" s="371"/>
      <c r="DA60" s="371"/>
      <c r="DB60" s="371"/>
      <c r="DC60" s="371"/>
      <c r="DD60" s="370"/>
      <c r="DE60" s="365"/>
    </row>
    <row r="61" spans="1:109" s="360" customFormat="1" ht="13">
      <c r="A61" s="255"/>
      <c r="B61" s="369"/>
      <c r="C61" s="368"/>
      <c r="D61" s="368"/>
      <c r="E61" s="368"/>
      <c r="F61" s="368"/>
      <c r="G61" s="368"/>
      <c r="H61" s="368"/>
      <c r="I61" s="368"/>
      <c r="J61" s="368"/>
      <c r="K61" s="368"/>
      <c r="L61" s="368"/>
      <c r="M61" s="367"/>
      <c r="N61" s="367"/>
      <c r="O61" s="368"/>
      <c r="P61" s="368"/>
      <c r="Q61" s="368"/>
      <c r="R61" s="368"/>
      <c r="S61" s="368"/>
      <c r="T61" s="368"/>
      <c r="U61" s="368"/>
      <c r="V61" s="368"/>
      <c r="W61" s="368"/>
      <c r="X61" s="368"/>
      <c r="Y61" s="368"/>
      <c r="Z61" s="368"/>
      <c r="AA61" s="368"/>
      <c r="AB61" s="368"/>
      <c r="AC61" s="368"/>
      <c r="AD61" s="368"/>
      <c r="AE61" s="368"/>
      <c r="AF61" s="368"/>
      <c r="AG61" s="368"/>
      <c r="AH61" s="368"/>
      <c r="AI61" s="368"/>
      <c r="AJ61" s="368"/>
      <c r="AK61" s="368"/>
      <c r="AL61" s="368"/>
      <c r="AM61" s="368"/>
      <c r="AN61" s="368"/>
      <c r="AO61" s="368"/>
      <c r="AP61" s="368"/>
      <c r="AQ61" s="368"/>
      <c r="AR61" s="368"/>
      <c r="AS61" s="367"/>
      <c r="AT61" s="367"/>
      <c r="AU61" s="368"/>
      <c r="AV61" s="368"/>
      <c r="AW61" s="368"/>
      <c r="AX61" s="368"/>
      <c r="AY61" s="368"/>
      <c r="AZ61" s="368"/>
      <c r="BA61" s="368"/>
      <c r="BB61" s="368"/>
      <c r="BC61" s="368"/>
      <c r="BD61" s="368"/>
      <c r="BE61" s="367"/>
      <c r="BF61" s="367"/>
      <c r="BG61" s="368"/>
      <c r="BH61" s="368"/>
      <c r="BI61" s="368"/>
      <c r="BJ61" s="368"/>
      <c r="BK61" s="368"/>
      <c r="BL61" s="368"/>
      <c r="BM61" s="368"/>
      <c r="BN61" s="368"/>
      <c r="BO61" s="368"/>
      <c r="BP61" s="368"/>
      <c r="BQ61" s="367"/>
      <c r="BR61" s="367"/>
      <c r="BS61" s="368"/>
      <c r="BT61" s="368"/>
      <c r="BU61" s="368"/>
      <c r="BV61" s="368"/>
      <c r="BW61" s="368"/>
      <c r="BX61" s="368"/>
      <c r="BY61" s="368"/>
      <c r="BZ61" s="368"/>
      <c r="CA61" s="368"/>
      <c r="CB61" s="368"/>
      <c r="CC61" s="367"/>
      <c r="CD61" s="367"/>
      <c r="CE61" s="368"/>
      <c r="CF61" s="368"/>
      <c r="CG61" s="368"/>
      <c r="CH61" s="368"/>
      <c r="CI61" s="368"/>
      <c r="CJ61" s="368"/>
      <c r="CK61" s="368"/>
      <c r="CL61" s="368"/>
      <c r="CM61" s="368"/>
      <c r="CN61" s="368"/>
      <c r="CO61" s="367"/>
      <c r="CP61" s="367"/>
      <c r="CQ61" s="368"/>
      <c r="CR61" s="368"/>
      <c r="CS61" s="368"/>
      <c r="CT61" s="368"/>
      <c r="CU61" s="368"/>
      <c r="CV61" s="368"/>
      <c r="CW61" s="368"/>
      <c r="CX61" s="368"/>
      <c r="CY61" s="368"/>
      <c r="CZ61" s="368"/>
      <c r="DA61" s="367"/>
      <c r="DB61" s="367"/>
      <c r="DC61" s="367"/>
      <c r="DD61" s="366"/>
      <c r="DE61" s="365"/>
    </row>
    <row r="62" spans="1:109" ht="13">
      <c r="B62" s="364"/>
      <c r="C62" s="364"/>
      <c r="D62" s="364"/>
      <c r="E62" s="364"/>
      <c r="F62" s="364"/>
      <c r="G62" s="364"/>
      <c r="H62" s="364"/>
      <c r="I62" s="364"/>
      <c r="J62" s="364"/>
      <c r="K62" s="364"/>
      <c r="L62" s="364"/>
      <c r="M62" s="364"/>
      <c r="N62" s="364"/>
      <c r="O62" s="364"/>
      <c r="P62" s="364"/>
      <c r="Q62" s="364"/>
      <c r="R62" s="364"/>
      <c r="S62" s="364"/>
      <c r="T62" s="364"/>
      <c r="U62" s="364"/>
      <c r="V62" s="364"/>
      <c r="W62" s="364"/>
      <c r="X62" s="364"/>
      <c r="Y62" s="364"/>
      <c r="Z62" s="364"/>
      <c r="AA62" s="364"/>
      <c r="AB62" s="364"/>
      <c r="AC62" s="364"/>
      <c r="AD62" s="364"/>
      <c r="AE62" s="364"/>
      <c r="AF62" s="364"/>
      <c r="AG62" s="364"/>
      <c r="AH62" s="364"/>
      <c r="AI62" s="364"/>
      <c r="AJ62" s="364"/>
      <c r="AK62" s="364"/>
      <c r="AL62" s="364"/>
      <c r="AM62" s="364"/>
      <c r="AN62" s="364"/>
      <c r="AO62" s="364"/>
      <c r="AP62" s="364"/>
      <c r="AQ62" s="364"/>
      <c r="AR62" s="364"/>
      <c r="AS62" s="364"/>
      <c r="AT62" s="364"/>
      <c r="AU62" s="364"/>
      <c r="AV62" s="364"/>
      <c r="AW62" s="364"/>
      <c r="AX62" s="364"/>
      <c r="AY62" s="364"/>
      <c r="AZ62" s="364"/>
      <c r="BA62" s="364"/>
      <c r="BB62" s="364"/>
      <c r="BC62" s="364"/>
      <c r="BD62" s="364"/>
      <c r="BE62" s="364"/>
      <c r="BF62" s="364"/>
      <c r="BG62" s="364"/>
      <c r="BH62" s="364"/>
      <c r="BI62" s="364"/>
      <c r="BJ62" s="364"/>
      <c r="BK62" s="364"/>
      <c r="BL62" s="364"/>
      <c r="BM62" s="364"/>
      <c r="BN62" s="364"/>
      <c r="BO62" s="364"/>
      <c r="BP62" s="364"/>
      <c r="BQ62" s="364"/>
      <c r="BR62" s="364"/>
      <c r="BS62" s="364"/>
      <c r="BT62" s="364"/>
      <c r="BU62" s="364"/>
      <c r="BV62" s="364"/>
      <c r="BW62" s="364"/>
      <c r="BX62" s="364"/>
      <c r="BY62" s="364"/>
      <c r="BZ62" s="364"/>
      <c r="CA62" s="364"/>
      <c r="CB62" s="364"/>
      <c r="CC62" s="364"/>
      <c r="CD62" s="364"/>
      <c r="CE62" s="364"/>
      <c r="CF62" s="364"/>
      <c r="CG62" s="364"/>
      <c r="CH62" s="364"/>
      <c r="CI62" s="364"/>
      <c r="CJ62" s="364"/>
      <c r="CK62" s="364"/>
      <c r="CL62" s="364"/>
      <c r="CM62" s="364"/>
      <c r="CN62" s="364"/>
      <c r="CO62" s="364"/>
      <c r="CP62" s="364"/>
      <c r="CQ62" s="364"/>
      <c r="CR62" s="364"/>
      <c r="CS62" s="364"/>
      <c r="CT62" s="364"/>
      <c r="CU62" s="364"/>
      <c r="CV62" s="364"/>
      <c r="CW62" s="364"/>
      <c r="CX62" s="364"/>
      <c r="CY62" s="364"/>
      <c r="CZ62" s="364"/>
      <c r="DA62" s="364"/>
      <c r="DB62" s="364"/>
      <c r="DC62" s="364"/>
      <c r="DD62" s="364"/>
      <c r="DE62" s="255"/>
    </row>
    <row r="63" spans="1:109" ht="16.5">
      <c r="B63" s="312" t="s">
        <v>598</v>
      </c>
    </row>
    <row r="64" spans="1:109" ht="13">
      <c r="B64" s="259"/>
      <c r="G64" s="361"/>
      <c r="I64" s="363"/>
      <c r="J64" s="363"/>
      <c r="K64" s="363"/>
      <c r="L64" s="363"/>
      <c r="M64" s="363"/>
      <c r="N64" s="362"/>
      <c r="AM64" s="361"/>
      <c r="AN64" s="361" t="s">
        <v>597</v>
      </c>
      <c r="AP64" s="360"/>
      <c r="AQ64" s="360"/>
      <c r="AR64" s="360"/>
      <c r="AY64" s="361"/>
      <c r="BA64" s="360"/>
      <c r="BB64" s="360"/>
      <c r="BC64" s="360"/>
      <c r="BK64" s="361"/>
      <c r="BM64" s="360"/>
      <c r="BN64" s="360"/>
      <c r="BO64" s="360"/>
      <c r="BW64" s="361"/>
      <c r="BY64" s="360"/>
      <c r="BZ64" s="360"/>
      <c r="CA64" s="360"/>
      <c r="CI64" s="361"/>
      <c r="CK64" s="360"/>
      <c r="CL64" s="360"/>
      <c r="CM64" s="360"/>
      <c r="CU64" s="361"/>
      <c r="CW64" s="360"/>
      <c r="CX64" s="360"/>
      <c r="CY64" s="360"/>
    </row>
    <row r="65" spans="2:107" ht="13">
      <c r="B65" s="259"/>
      <c r="AN65" s="1229" t="s">
        <v>596</v>
      </c>
      <c r="AO65" s="1230"/>
      <c r="AP65" s="1230"/>
      <c r="AQ65" s="1230"/>
      <c r="AR65" s="1230"/>
      <c r="AS65" s="1230"/>
      <c r="AT65" s="1230"/>
      <c r="AU65" s="1230"/>
      <c r="AV65" s="1230"/>
      <c r="AW65" s="1230"/>
      <c r="AX65" s="1230"/>
      <c r="AY65" s="1230"/>
      <c r="AZ65" s="1230"/>
      <c r="BA65" s="1230"/>
      <c r="BB65" s="1230"/>
      <c r="BC65" s="1230"/>
      <c r="BD65" s="1230"/>
      <c r="BE65" s="1230"/>
      <c r="BF65" s="1230"/>
      <c r="BG65" s="1230"/>
      <c r="BH65" s="1230"/>
      <c r="BI65" s="1230"/>
      <c r="BJ65" s="1230"/>
      <c r="BK65" s="1230"/>
      <c r="BL65" s="1230"/>
      <c r="BM65" s="1230"/>
      <c r="BN65" s="1230"/>
      <c r="BO65" s="1230"/>
      <c r="BP65" s="1230"/>
      <c r="BQ65" s="1230"/>
      <c r="BR65" s="1230"/>
      <c r="BS65" s="1230"/>
      <c r="BT65" s="1230"/>
      <c r="BU65" s="1230"/>
      <c r="BV65" s="1230"/>
      <c r="BW65" s="1230"/>
      <c r="BX65" s="1230"/>
      <c r="BY65" s="1230"/>
      <c r="BZ65" s="1230"/>
      <c r="CA65" s="1230"/>
      <c r="CB65" s="1230"/>
      <c r="CC65" s="1230"/>
      <c r="CD65" s="1230"/>
      <c r="CE65" s="1230"/>
      <c r="CF65" s="1230"/>
      <c r="CG65" s="1230"/>
      <c r="CH65" s="1230"/>
      <c r="CI65" s="1230"/>
      <c r="CJ65" s="1230"/>
      <c r="CK65" s="1230"/>
      <c r="CL65" s="1230"/>
      <c r="CM65" s="1230"/>
      <c r="CN65" s="1230"/>
      <c r="CO65" s="1230"/>
      <c r="CP65" s="1230"/>
      <c r="CQ65" s="1230"/>
      <c r="CR65" s="1230"/>
      <c r="CS65" s="1230"/>
      <c r="CT65" s="1230"/>
      <c r="CU65" s="1230"/>
      <c r="CV65" s="1230"/>
      <c r="CW65" s="1230"/>
      <c r="CX65" s="1230"/>
      <c r="CY65" s="1230"/>
      <c r="CZ65" s="1230"/>
      <c r="DA65" s="1230"/>
      <c r="DB65" s="1230"/>
      <c r="DC65" s="1231"/>
    </row>
    <row r="66" spans="2:107" ht="13">
      <c r="B66" s="259"/>
      <c r="AN66" s="1232"/>
      <c r="AO66" s="1233"/>
      <c r="AP66" s="1233"/>
      <c r="AQ66" s="1233"/>
      <c r="AR66" s="1233"/>
      <c r="AS66" s="1233"/>
      <c r="AT66" s="1233"/>
      <c r="AU66" s="1233"/>
      <c r="AV66" s="1233"/>
      <c r="AW66" s="1233"/>
      <c r="AX66" s="1233"/>
      <c r="AY66" s="1233"/>
      <c r="AZ66" s="1233"/>
      <c r="BA66" s="1233"/>
      <c r="BB66" s="1233"/>
      <c r="BC66" s="1233"/>
      <c r="BD66" s="1233"/>
      <c r="BE66" s="1233"/>
      <c r="BF66" s="1233"/>
      <c r="BG66" s="1233"/>
      <c r="BH66" s="1233"/>
      <c r="BI66" s="1233"/>
      <c r="BJ66" s="1233"/>
      <c r="BK66" s="1233"/>
      <c r="BL66" s="1233"/>
      <c r="BM66" s="1233"/>
      <c r="BN66" s="1233"/>
      <c r="BO66" s="1233"/>
      <c r="BP66" s="1233"/>
      <c r="BQ66" s="1233"/>
      <c r="BR66" s="1233"/>
      <c r="BS66" s="1233"/>
      <c r="BT66" s="1233"/>
      <c r="BU66" s="1233"/>
      <c r="BV66" s="1233"/>
      <c r="BW66" s="1233"/>
      <c r="BX66" s="1233"/>
      <c r="BY66" s="1233"/>
      <c r="BZ66" s="1233"/>
      <c r="CA66" s="1233"/>
      <c r="CB66" s="1233"/>
      <c r="CC66" s="1233"/>
      <c r="CD66" s="1233"/>
      <c r="CE66" s="1233"/>
      <c r="CF66" s="1233"/>
      <c r="CG66" s="1233"/>
      <c r="CH66" s="1233"/>
      <c r="CI66" s="1233"/>
      <c r="CJ66" s="1233"/>
      <c r="CK66" s="1233"/>
      <c r="CL66" s="1233"/>
      <c r="CM66" s="1233"/>
      <c r="CN66" s="1233"/>
      <c r="CO66" s="1233"/>
      <c r="CP66" s="1233"/>
      <c r="CQ66" s="1233"/>
      <c r="CR66" s="1233"/>
      <c r="CS66" s="1233"/>
      <c r="CT66" s="1233"/>
      <c r="CU66" s="1233"/>
      <c r="CV66" s="1233"/>
      <c r="CW66" s="1233"/>
      <c r="CX66" s="1233"/>
      <c r="CY66" s="1233"/>
      <c r="CZ66" s="1233"/>
      <c r="DA66" s="1233"/>
      <c r="DB66" s="1233"/>
      <c r="DC66" s="1234"/>
    </row>
    <row r="67" spans="2:107" ht="13">
      <c r="B67" s="259"/>
      <c r="AN67" s="1232"/>
      <c r="AO67" s="1233"/>
      <c r="AP67" s="1233"/>
      <c r="AQ67" s="1233"/>
      <c r="AR67" s="1233"/>
      <c r="AS67" s="1233"/>
      <c r="AT67" s="1233"/>
      <c r="AU67" s="1233"/>
      <c r="AV67" s="1233"/>
      <c r="AW67" s="1233"/>
      <c r="AX67" s="1233"/>
      <c r="AY67" s="1233"/>
      <c r="AZ67" s="1233"/>
      <c r="BA67" s="1233"/>
      <c r="BB67" s="1233"/>
      <c r="BC67" s="1233"/>
      <c r="BD67" s="1233"/>
      <c r="BE67" s="1233"/>
      <c r="BF67" s="1233"/>
      <c r="BG67" s="1233"/>
      <c r="BH67" s="1233"/>
      <c r="BI67" s="1233"/>
      <c r="BJ67" s="1233"/>
      <c r="BK67" s="1233"/>
      <c r="BL67" s="1233"/>
      <c r="BM67" s="1233"/>
      <c r="BN67" s="1233"/>
      <c r="BO67" s="1233"/>
      <c r="BP67" s="1233"/>
      <c r="BQ67" s="1233"/>
      <c r="BR67" s="1233"/>
      <c r="BS67" s="1233"/>
      <c r="BT67" s="1233"/>
      <c r="BU67" s="1233"/>
      <c r="BV67" s="1233"/>
      <c r="BW67" s="1233"/>
      <c r="BX67" s="1233"/>
      <c r="BY67" s="1233"/>
      <c r="BZ67" s="1233"/>
      <c r="CA67" s="1233"/>
      <c r="CB67" s="1233"/>
      <c r="CC67" s="1233"/>
      <c r="CD67" s="1233"/>
      <c r="CE67" s="1233"/>
      <c r="CF67" s="1233"/>
      <c r="CG67" s="1233"/>
      <c r="CH67" s="1233"/>
      <c r="CI67" s="1233"/>
      <c r="CJ67" s="1233"/>
      <c r="CK67" s="1233"/>
      <c r="CL67" s="1233"/>
      <c r="CM67" s="1233"/>
      <c r="CN67" s="1233"/>
      <c r="CO67" s="1233"/>
      <c r="CP67" s="1233"/>
      <c r="CQ67" s="1233"/>
      <c r="CR67" s="1233"/>
      <c r="CS67" s="1233"/>
      <c r="CT67" s="1233"/>
      <c r="CU67" s="1233"/>
      <c r="CV67" s="1233"/>
      <c r="CW67" s="1233"/>
      <c r="CX67" s="1233"/>
      <c r="CY67" s="1233"/>
      <c r="CZ67" s="1233"/>
      <c r="DA67" s="1233"/>
      <c r="DB67" s="1233"/>
      <c r="DC67" s="1234"/>
    </row>
    <row r="68" spans="2:107" ht="13">
      <c r="B68" s="259"/>
      <c r="AN68" s="1232"/>
      <c r="AO68" s="1233"/>
      <c r="AP68" s="1233"/>
      <c r="AQ68" s="1233"/>
      <c r="AR68" s="1233"/>
      <c r="AS68" s="1233"/>
      <c r="AT68" s="1233"/>
      <c r="AU68" s="1233"/>
      <c r="AV68" s="1233"/>
      <c r="AW68" s="1233"/>
      <c r="AX68" s="1233"/>
      <c r="AY68" s="1233"/>
      <c r="AZ68" s="1233"/>
      <c r="BA68" s="1233"/>
      <c r="BB68" s="1233"/>
      <c r="BC68" s="1233"/>
      <c r="BD68" s="1233"/>
      <c r="BE68" s="1233"/>
      <c r="BF68" s="1233"/>
      <c r="BG68" s="1233"/>
      <c r="BH68" s="1233"/>
      <c r="BI68" s="1233"/>
      <c r="BJ68" s="1233"/>
      <c r="BK68" s="1233"/>
      <c r="BL68" s="1233"/>
      <c r="BM68" s="1233"/>
      <c r="BN68" s="1233"/>
      <c r="BO68" s="1233"/>
      <c r="BP68" s="1233"/>
      <c r="BQ68" s="1233"/>
      <c r="BR68" s="1233"/>
      <c r="BS68" s="1233"/>
      <c r="BT68" s="1233"/>
      <c r="BU68" s="1233"/>
      <c r="BV68" s="1233"/>
      <c r="BW68" s="1233"/>
      <c r="BX68" s="1233"/>
      <c r="BY68" s="1233"/>
      <c r="BZ68" s="1233"/>
      <c r="CA68" s="1233"/>
      <c r="CB68" s="1233"/>
      <c r="CC68" s="1233"/>
      <c r="CD68" s="1233"/>
      <c r="CE68" s="1233"/>
      <c r="CF68" s="1233"/>
      <c r="CG68" s="1233"/>
      <c r="CH68" s="1233"/>
      <c r="CI68" s="1233"/>
      <c r="CJ68" s="1233"/>
      <c r="CK68" s="1233"/>
      <c r="CL68" s="1233"/>
      <c r="CM68" s="1233"/>
      <c r="CN68" s="1233"/>
      <c r="CO68" s="1233"/>
      <c r="CP68" s="1233"/>
      <c r="CQ68" s="1233"/>
      <c r="CR68" s="1233"/>
      <c r="CS68" s="1233"/>
      <c r="CT68" s="1233"/>
      <c r="CU68" s="1233"/>
      <c r="CV68" s="1233"/>
      <c r="CW68" s="1233"/>
      <c r="CX68" s="1233"/>
      <c r="CY68" s="1233"/>
      <c r="CZ68" s="1233"/>
      <c r="DA68" s="1233"/>
      <c r="DB68" s="1233"/>
      <c r="DC68" s="1234"/>
    </row>
    <row r="69" spans="2:107" ht="13">
      <c r="B69" s="259"/>
      <c r="AN69" s="1235"/>
      <c r="AO69" s="1236"/>
      <c r="AP69" s="1236"/>
      <c r="AQ69" s="1236"/>
      <c r="AR69" s="1236"/>
      <c r="AS69" s="1236"/>
      <c r="AT69" s="1236"/>
      <c r="AU69" s="1236"/>
      <c r="AV69" s="1236"/>
      <c r="AW69" s="1236"/>
      <c r="AX69" s="1236"/>
      <c r="AY69" s="1236"/>
      <c r="AZ69" s="1236"/>
      <c r="BA69" s="1236"/>
      <c r="BB69" s="1236"/>
      <c r="BC69" s="1236"/>
      <c r="BD69" s="1236"/>
      <c r="BE69" s="1236"/>
      <c r="BF69" s="1236"/>
      <c r="BG69" s="1236"/>
      <c r="BH69" s="1236"/>
      <c r="BI69" s="1236"/>
      <c r="BJ69" s="1236"/>
      <c r="BK69" s="1236"/>
      <c r="BL69" s="1236"/>
      <c r="BM69" s="1236"/>
      <c r="BN69" s="1236"/>
      <c r="BO69" s="1236"/>
      <c r="BP69" s="1236"/>
      <c r="BQ69" s="1236"/>
      <c r="BR69" s="1236"/>
      <c r="BS69" s="1236"/>
      <c r="BT69" s="1236"/>
      <c r="BU69" s="1236"/>
      <c r="BV69" s="1236"/>
      <c r="BW69" s="1236"/>
      <c r="BX69" s="1236"/>
      <c r="BY69" s="1236"/>
      <c r="BZ69" s="1236"/>
      <c r="CA69" s="1236"/>
      <c r="CB69" s="1236"/>
      <c r="CC69" s="1236"/>
      <c r="CD69" s="1236"/>
      <c r="CE69" s="1236"/>
      <c r="CF69" s="1236"/>
      <c r="CG69" s="1236"/>
      <c r="CH69" s="1236"/>
      <c r="CI69" s="1236"/>
      <c r="CJ69" s="1236"/>
      <c r="CK69" s="1236"/>
      <c r="CL69" s="1236"/>
      <c r="CM69" s="1236"/>
      <c r="CN69" s="1236"/>
      <c r="CO69" s="1236"/>
      <c r="CP69" s="1236"/>
      <c r="CQ69" s="1236"/>
      <c r="CR69" s="1236"/>
      <c r="CS69" s="1236"/>
      <c r="CT69" s="1236"/>
      <c r="CU69" s="1236"/>
      <c r="CV69" s="1236"/>
      <c r="CW69" s="1236"/>
      <c r="CX69" s="1236"/>
      <c r="CY69" s="1236"/>
      <c r="CZ69" s="1236"/>
      <c r="DA69" s="1236"/>
      <c r="DB69" s="1236"/>
      <c r="DC69" s="1237"/>
    </row>
    <row r="70" spans="2:107" ht="13">
      <c r="B70" s="259"/>
      <c r="H70" s="359"/>
      <c r="I70" s="359"/>
      <c r="J70" s="357"/>
      <c r="K70" s="357"/>
      <c r="L70" s="356"/>
      <c r="M70" s="357"/>
      <c r="N70" s="356"/>
      <c r="AN70" s="352"/>
      <c r="AO70" s="352"/>
      <c r="AP70" s="352"/>
      <c r="AZ70" s="352"/>
      <c r="BA70" s="352"/>
      <c r="BB70" s="352"/>
      <c r="BL70" s="352"/>
      <c r="BM70" s="352"/>
      <c r="BN70" s="352"/>
      <c r="BX70" s="352"/>
      <c r="BY70" s="352"/>
      <c r="BZ70" s="352"/>
      <c r="CJ70" s="352"/>
      <c r="CK70" s="352"/>
      <c r="CL70" s="352"/>
      <c r="CV70" s="352"/>
      <c r="CW70" s="352"/>
      <c r="CX70" s="352"/>
    </row>
    <row r="71" spans="2:107" ht="13">
      <c r="B71" s="259"/>
      <c r="G71" s="355"/>
      <c r="I71" s="358"/>
      <c r="J71" s="357"/>
      <c r="K71" s="357"/>
      <c r="L71" s="356"/>
      <c r="M71" s="357"/>
      <c r="N71" s="356"/>
      <c r="AM71" s="355"/>
      <c r="AN71" s="255" t="s">
        <v>595</v>
      </c>
    </row>
    <row r="72" spans="2:107" ht="13">
      <c r="B72" s="259"/>
      <c r="G72" s="1238"/>
      <c r="H72" s="1238"/>
      <c r="I72" s="1238"/>
      <c r="J72" s="1238"/>
      <c r="K72" s="354"/>
      <c r="L72" s="354"/>
      <c r="M72" s="353"/>
      <c r="N72" s="353"/>
      <c r="AN72" s="1239"/>
      <c r="AO72" s="1240"/>
      <c r="AP72" s="1240"/>
      <c r="AQ72" s="1240"/>
      <c r="AR72" s="1240"/>
      <c r="AS72" s="1240"/>
      <c r="AT72" s="1240"/>
      <c r="AU72" s="1240"/>
      <c r="AV72" s="1240"/>
      <c r="AW72" s="1240"/>
      <c r="AX72" s="1240"/>
      <c r="AY72" s="1240"/>
      <c r="AZ72" s="1240"/>
      <c r="BA72" s="1240"/>
      <c r="BB72" s="1240"/>
      <c r="BC72" s="1240"/>
      <c r="BD72" s="1240"/>
      <c r="BE72" s="1240"/>
      <c r="BF72" s="1240"/>
      <c r="BG72" s="1240"/>
      <c r="BH72" s="1240"/>
      <c r="BI72" s="1240"/>
      <c r="BJ72" s="1240"/>
      <c r="BK72" s="1240"/>
      <c r="BL72" s="1240"/>
      <c r="BM72" s="1240"/>
      <c r="BN72" s="1240"/>
      <c r="BO72" s="1241"/>
      <c r="BP72" s="1242" t="s">
        <v>552</v>
      </c>
      <c r="BQ72" s="1242"/>
      <c r="BR72" s="1242"/>
      <c r="BS72" s="1242"/>
      <c r="BT72" s="1242"/>
      <c r="BU72" s="1242"/>
      <c r="BV72" s="1242"/>
      <c r="BW72" s="1242"/>
      <c r="BX72" s="1242" t="s">
        <v>553</v>
      </c>
      <c r="BY72" s="1242"/>
      <c r="BZ72" s="1242"/>
      <c r="CA72" s="1242"/>
      <c r="CB72" s="1242"/>
      <c r="CC72" s="1242"/>
      <c r="CD72" s="1242"/>
      <c r="CE72" s="1242"/>
      <c r="CF72" s="1242" t="s">
        <v>554</v>
      </c>
      <c r="CG72" s="1242"/>
      <c r="CH72" s="1242"/>
      <c r="CI72" s="1242"/>
      <c r="CJ72" s="1242"/>
      <c r="CK72" s="1242"/>
      <c r="CL72" s="1242"/>
      <c r="CM72" s="1242"/>
      <c r="CN72" s="1242" t="s">
        <v>555</v>
      </c>
      <c r="CO72" s="1242"/>
      <c r="CP72" s="1242"/>
      <c r="CQ72" s="1242"/>
      <c r="CR72" s="1242"/>
      <c r="CS72" s="1242"/>
      <c r="CT72" s="1242"/>
      <c r="CU72" s="1242"/>
      <c r="CV72" s="1242" t="s">
        <v>556</v>
      </c>
      <c r="CW72" s="1242"/>
      <c r="CX72" s="1242"/>
      <c r="CY72" s="1242"/>
      <c r="CZ72" s="1242"/>
      <c r="DA72" s="1242"/>
      <c r="DB72" s="1242"/>
      <c r="DC72" s="1242"/>
    </row>
    <row r="73" spans="2:107" ht="13">
      <c r="B73" s="259"/>
      <c r="G73" s="1247"/>
      <c r="H73" s="1247"/>
      <c r="I73" s="1247"/>
      <c r="J73" s="1247"/>
      <c r="K73" s="1248"/>
      <c r="L73" s="1248"/>
      <c r="M73" s="1248"/>
      <c r="N73" s="1248"/>
      <c r="AM73" s="352"/>
      <c r="AN73" s="1243" t="s">
        <v>594</v>
      </c>
      <c r="AO73" s="1243"/>
      <c r="AP73" s="1243"/>
      <c r="AQ73" s="1243"/>
      <c r="AR73" s="1243"/>
      <c r="AS73" s="1243"/>
      <c r="AT73" s="1243"/>
      <c r="AU73" s="1243"/>
      <c r="AV73" s="1243"/>
      <c r="AW73" s="1243"/>
      <c r="AX73" s="1243"/>
      <c r="AY73" s="1243"/>
      <c r="AZ73" s="1243"/>
      <c r="BA73" s="1243"/>
      <c r="BB73" s="1243" t="s">
        <v>592</v>
      </c>
      <c r="BC73" s="1243"/>
      <c r="BD73" s="1243"/>
      <c r="BE73" s="1243"/>
      <c r="BF73" s="1243"/>
      <c r="BG73" s="1243"/>
      <c r="BH73" s="1243"/>
      <c r="BI73" s="1243"/>
      <c r="BJ73" s="1243"/>
      <c r="BK73" s="1243"/>
      <c r="BL73" s="1243"/>
      <c r="BM73" s="1243"/>
      <c r="BN73" s="1243"/>
      <c r="BO73" s="1243"/>
      <c r="BP73" s="1228">
        <v>48.3</v>
      </c>
      <c r="BQ73" s="1228"/>
      <c r="BR73" s="1228"/>
      <c r="BS73" s="1228"/>
      <c r="BT73" s="1228"/>
      <c r="BU73" s="1228"/>
      <c r="BV73" s="1228"/>
      <c r="BW73" s="1228"/>
      <c r="BX73" s="1228">
        <v>47.4</v>
      </c>
      <c r="BY73" s="1228"/>
      <c r="BZ73" s="1228"/>
      <c r="CA73" s="1228"/>
      <c r="CB73" s="1228"/>
      <c r="CC73" s="1228"/>
      <c r="CD73" s="1228"/>
      <c r="CE73" s="1228"/>
      <c r="CF73" s="1228">
        <v>39.4</v>
      </c>
      <c r="CG73" s="1228"/>
      <c r="CH73" s="1228"/>
      <c r="CI73" s="1228"/>
      <c r="CJ73" s="1228"/>
      <c r="CK73" s="1228"/>
      <c r="CL73" s="1228"/>
      <c r="CM73" s="1228"/>
      <c r="CN73" s="1228">
        <v>28</v>
      </c>
      <c r="CO73" s="1228"/>
      <c r="CP73" s="1228"/>
      <c r="CQ73" s="1228"/>
      <c r="CR73" s="1228"/>
      <c r="CS73" s="1228"/>
      <c r="CT73" s="1228"/>
      <c r="CU73" s="1228"/>
      <c r="CV73" s="1228">
        <v>26.7</v>
      </c>
      <c r="CW73" s="1228"/>
      <c r="CX73" s="1228"/>
      <c r="CY73" s="1228"/>
      <c r="CZ73" s="1228"/>
      <c r="DA73" s="1228"/>
      <c r="DB73" s="1228"/>
      <c r="DC73" s="1228"/>
    </row>
    <row r="74" spans="2:107" ht="13">
      <c r="B74" s="259"/>
      <c r="G74" s="1247"/>
      <c r="H74" s="1247"/>
      <c r="I74" s="1247"/>
      <c r="J74" s="1247"/>
      <c r="K74" s="1248"/>
      <c r="L74" s="1248"/>
      <c r="M74" s="1248"/>
      <c r="N74" s="1248"/>
      <c r="AM74" s="352"/>
      <c r="AN74" s="1243"/>
      <c r="AO74" s="1243"/>
      <c r="AP74" s="1243"/>
      <c r="AQ74" s="1243"/>
      <c r="AR74" s="1243"/>
      <c r="AS74" s="1243"/>
      <c r="AT74" s="1243"/>
      <c r="AU74" s="1243"/>
      <c r="AV74" s="1243"/>
      <c r="AW74" s="1243"/>
      <c r="AX74" s="1243"/>
      <c r="AY74" s="1243"/>
      <c r="AZ74" s="1243"/>
      <c r="BA74" s="1243"/>
      <c r="BB74" s="1243"/>
      <c r="BC74" s="1243"/>
      <c r="BD74" s="1243"/>
      <c r="BE74" s="1243"/>
      <c r="BF74" s="1243"/>
      <c r="BG74" s="1243"/>
      <c r="BH74" s="1243"/>
      <c r="BI74" s="1243"/>
      <c r="BJ74" s="1243"/>
      <c r="BK74" s="1243"/>
      <c r="BL74" s="1243"/>
      <c r="BM74" s="1243"/>
      <c r="BN74" s="1243"/>
      <c r="BO74" s="1243"/>
      <c r="BP74" s="1228"/>
      <c r="BQ74" s="1228"/>
      <c r="BR74" s="1228"/>
      <c r="BS74" s="1228"/>
      <c r="BT74" s="1228"/>
      <c r="BU74" s="1228"/>
      <c r="BV74" s="1228"/>
      <c r="BW74" s="1228"/>
      <c r="BX74" s="1228"/>
      <c r="BY74" s="1228"/>
      <c r="BZ74" s="1228"/>
      <c r="CA74" s="1228"/>
      <c r="CB74" s="1228"/>
      <c r="CC74" s="1228"/>
      <c r="CD74" s="1228"/>
      <c r="CE74" s="1228"/>
      <c r="CF74" s="1228"/>
      <c r="CG74" s="1228"/>
      <c r="CH74" s="1228"/>
      <c r="CI74" s="1228"/>
      <c r="CJ74" s="1228"/>
      <c r="CK74" s="1228"/>
      <c r="CL74" s="1228"/>
      <c r="CM74" s="1228"/>
      <c r="CN74" s="1228"/>
      <c r="CO74" s="1228"/>
      <c r="CP74" s="1228"/>
      <c r="CQ74" s="1228"/>
      <c r="CR74" s="1228"/>
      <c r="CS74" s="1228"/>
      <c r="CT74" s="1228"/>
      <c r="CU74" s="1228"/>
      <c r="CV74" s="1228"/>
      <c r="CW74" s="1228"/>
      <c r="CX74" s="1228"/>
      <c r="CY74" s="1228"/>
      <c r="CZ74" s="1228"/>
      <c r="DA74" s="1228"/>
      <c r="DB74" s="1228"/>
      <c r="DC74" s="1228"/>
    </row>
    <row r="75" spans="2:107" ht="13">
      <c r="B75" s="259"/>
      <c r="G75" s="1247"/>
      <c r="H75" s="1247"/>
      <c r="I75" s="1238"/>
      <c r="J75" s="1238"/>
      <c r="K75" s="1244"/>
      <c r="L75" s="1244"/>
      <c r="M75" s="1244"/>
      <c r="N75" s="1244"/>
      <c r="AM75" s="352"/>
      <c r="AN75" s="1243"/>
      <c r="AO75" s="1243"/>
      <c r="AP75" s="1243"/>
      <c r="AQ75" s="1243"/>
      <c r="AR75" s="1243"/>
      <c r="AS75" s="1243"/>
      <c r="AT75" s="1243"/>
      <c r="AU75" s="1243"/>
      <c r="AV75" s="1243"/>
      <c r="AW75" s="1243"/>
      <c r="AX75" s="1243"/>
      <c r="AY75" s="1243"/>
      <c r="AZ75" s="1243"/>
      <c r="BA75" s="1243"/>
      <c r="BB75" s="1243" t="s">
        <v>591</v>
      </c>
      <c r="BC75" s="1243"/>
      <c r="BD75" s="1243"/>
      <c r="BE75" s="1243"/>
      <c r="BF75" s="1243"/>
      <c r="BG75" s="1243"/>
      <c r="BH75" s="1243"/>
      <c r="BI75" s="1243"/>
      <c r="BJ75" s="1243"/>
      <c r="BK75" s="1243"/>
      <c r="BL75" s="1243"/>
      <c r="BM75" s="1243"/>
      <c r="BN75" s="1243"/>
      <c r="BO75" s="1243"/>
      <c r="BP75" s="1228">
        <v>6.7</v>
      </c>
      <c r="BQ75" s="1228"/>
      <c r="BR75" s="1228"/>
      <c r="BS75" s="1228"/>
      <c r="BT75" s="1228"/>
      <c r="BU75" s="1228"/>
      <c r="BV75" s="1228"/>
      <c r="BW75" s="1228"/>
      <c r="BX75" s="1228">
        <v>7.8</v>
      </c>
      <c r="BY75" s="1228"/>
      <c r="BZ75" s="1228"/>
      <c r="CA75" s="1228"/>
      <c r="CB75" s="1228"/>
      <c r="CC75" s="1228"/>
      <c r="CD75" s="1228"/>
      <c r="CE75" s="1228"/>
      <c r="CF75" s="1228">
        <v>8.4</v>
      </c>
      <c r="CG75" s="1228"/>
      <c r="CH75" s="1228"/>
      <c r="CI75" s="1228"/>
      <c r="CJ75" s="1228"/>
      <c r="CK75" s="1228"/>
      <c r="CL75" s="1228"/>
      <c r="CM75" s="1228"/>
      <c r="CN75" s="1228">
        <v>8.6</v>
      </c>
      <c r="CO75" s="1228"/>
      <c r="CP75" s="1228"/>
      <c r="CQ75" s="1228"/>
      <c r="CR75" s="1228"/>
      <c r="CS75" s="1228"/>
      <c r="CT75" s="1228"/>
      <c r="CU75" s="1228"/>
      <c r="CV75" s="1228">
        <v>8.4</v>
      </c>
      <c r="CW75" s="1228"/>
      <c r="CX75" s="1228"/>
      <c r="CY75" s="1228"/>
      <c r="CZ75" s="1228"/>
      <c r="DA75" s="1228"/>
      <c r="DB75" s="1228"/>
      <c r="DC75" s="1228"/>
    </row>
    <row r="76" spans="2:107" ht="13">
      <c r="B76" s="259"/>
      <c r="G76" s="1247"/>
      <c r="H76" s="1247"/>
      <c r="I76" s="1238"/>
      <c r="J76" s="1238"/>
      <c r="K76" s="1244"/>
      <c r="L76" s="1244"/>
      <c r="M76" s="1244"/>
      <c r="N76" s="1244"/>
      <c r="AM76" s="352"/>
      <c r="AN76" s="1243"/>
      <c r="AO76" s="1243"/>
      <c r="AP76" s="1243"/>
      <c r="AQ76" s="1243"/>
      <c r="AR76" s="1243"/>
      <c r="AS76" s="1243"/>
      <c r="AT76" s="1243"/>
      <c r="AU76" s="1243"/>
      <c r="AV76" s="1243"/>
      <c r="AW76" s="1243"/>
      <c r="AX76" s="1243"/>
      <c r="AY76" s="1243"/>
      <c r="AZ76" s="1243"/>
      <c r="BA76" s="1243"/>
      <c r="BB76" s="1243"/>
      <c r="BC76" s="1243"/>
      <c r="BD76" s="1243"/>
      <c r="BE76" s="1243"/>
      <c r="BF76" s="1243"/>
      <c r="BG76" s="1243"/>
      <c r="BH76" s="1243"/>
      <c r="BI76" s="1243"/>
      <c r="BJ76" s="1243"/>
      <c r="BK76" s="1243"/>
      <c r="BL76" s="1243"/>
      <c r="BM76" s="1243"/>
      <c r="BN76" s="1243"/>
      <c r="BO76" s="1243"/>
      <c r="BP76" s="1228"/>
      <c r="BQ76" s="1228"/>
      <c r="BR76" s="1228"/>
      <c r="BS76" s="1228"/>
      <c r="BT76" s="1228"/>
      <c r="BU76" s="1228"/>
      <c r="BV76" s="1228"/>
      <c r="BW76" s="1228"/>
      <c r="BX76" s="1228"/>
      <c r="BY76" s="1228"/>
      <c r="BZ76" s="1228"/>
      <c r="CA76" s="1228"/>
      <c r="CB76" s="1228"/>
      <c r="CC76" s="1228"/>
      <c r="CD76" s="1228"/>
      <c r="CE76" s="1228"/>
      <c r="CF76" s="1228"/>
      <c r="CG76" s="1228"/>
      <c r="CH76" s="1228"/>
      <c r="CI76" s="1228"/>
      <c r="CJ76" s="1228"/>
      <c r="CK76" s="1228"/>
      <c r="CL76" s="1228"/>
      <c r="CM76" s="1228"/>
      <c r="CN76" s="1228"/>
      <c r="CO76" s="1228"/>
      <c r="CP76" s="1228"/>
      <c r="CQ76" s="1228"/>
      <c r="CR76" s="1228"/>
      <c r="CS76" s="1228"/>
      <c r="CT76" s="1228"/>
      <c r="CU76" s="1228"/>
      <c r="CV76" s="1228"/>
      <c r="CW76" s="1228"/>
      <c r="CX76" s="1228"/>
      <c r="CY76" s="1228"/>
      <c r="CZ76" s="1228"/>
      <c r="DA76" s="1228"/>
      <c r="DB76" s="1228"/>
      <c r="DC76" s="1228"/>
    </row>
    <row r="77" spans="2:107" ht="13">
      <c r="B77" s="259"/>
      <c r="G77" s="1238"/>
      <c r="H77" s="1238"/>
      <c r="I77" s="1238"/>
      <c r="J77" s="1238"/>
      <c r="K77" s="1248"/>
      <c r="L77" s="1248"/>
      <c r="M77" s="1248"/>
      <c r="N77" s="1248"/>
      <c r="AN77" s="1242" t="s">
        <v>593</v>
      </c>
      <c r="AO77" s="1242"/>
      <c r="AP77" s="1242"/>
      <c r="AQ77" s="1242"/>
      <c r="AR77" s="1242"/>
      <c r="AS77" s="1242"/>
      <c r="AT77" s="1242"/>
      <c r="AU77" s="1242"/>
      <c r="AV77" s="1242"/>
      <c r="AW77" s="1242"/>
      <c r="AX77" s="1242"/>
      <c r="AY77" s="1242"/>
      <c r="AZ77" s="1242"/>
      <c r="BA77" s="1242"/>
      <c r="BB77" s="1243" t="s">
        <v>592</v>
      </c>
      <c r="BC77" s="1243"/>
      <c r="BD77" s="1243"/>
      <c r="BE77" s="1243"/>
      <c r="BF77" s="1243"/>
      <c r="BG77" s="1243"/>
      <c r="BH77" s="1243"/>
      <c r="BI77" s="1243"/>
      <c r="BJ77" s="1243"/>
      <c r="BK77" s="1243"/>
      <c r="BL77" s="1243"/>
      <c r="BM77" s="1243"/>
      <c r="BN77" s="1243"/>
      <c r="BO77" s="1243"/>
      <c r="BP77" s="1228">
        <v>18.2</v>
      </c>
      <c r="BQ77" s="1228"/>
      <c r="BR77" s="1228"/>
      <c r="BS77" s="1228"/>
      <c r="BT77" s="1228"/>
      <c r="BU77" s="1228"/>
      <c r="BV77" s="1228"/>
      <c r="BW77" s="1228"/>
      <c r="BX77" s="1228">
        <v>20.3</v>
      </c>
      <c r="BY77" s="1228"/>
      <c r="BZ77" s="1228"/>
      <c r="CA77" s="1228"/>
      <c r="CB77" s="1228"/>
      <c r="CC77" s="1228"/>
      <c r="CD77" s="1228"/>
      <c r="CE77" s="1228"/>
      <c r="CF77" s="1228">
        <v>15.5</v>
      </c>
      <c r="CG77" s="1228"/>
      <c r="CH77" s="1228"/>
      <c r="CI77" s="1228"/>
      <c r="CJ77" s="1228"/>
      <c r="CK77" s="1228"/>
      <c r="CL77" s="1228"/>
      <c r="CM77" s="1228"/>
      <c r="CN77" s="1228">
        <v>4.5999999999999996</v>
      </c>
      <c r="CO77" s="1228"/>
      <c r="CP77" s="1228"/>
      <c r="CQ77" s="1228"/>
      <c r="CR77" s="1228"/>
      <c r="CS77" s="1228"/>
      <c r="CT77" s="1228"/>
      <c r="CU77" s="1228"/>
      <c r="CV77" s="1228">
        <v>1.6</v>
      </c>
      <c r="CW77" s="1228"/>
      <c r="CX77" s="1228"/>
      <c r="CY77" s="1228"/>
      <c r="CZ77" s="1228"/>
      <c r="DA77" s="1228"/>
      <c r="DB77" s="1228"/>
      <c r="DC77" s="1228"/>
    </row>
    <row r="78" spans="2:107" ht="13">
      <c r="B78" s="259"/>
      <c r="G78" s="1238"/>
      <c r="H78" s="1238"/>
      <c r="I78" s="1238"/>
      <c r="J78" s="1238"/>
      <c r="K78" s="1248"/>
      <c r="L78" s="1248"/>
      <c r="M78" s="1248"/>
      <c r="N78" s="1248"/>
      <c r="AN78" s="1242"/>
      <c r="AO78" s="1242"/>
      <c r="AP78" s="1242"/>
      <c r="AQ78" s="1242"/>
      <c r="AR78" s="1242"/>
      <c r="AS78" s="1242"/>
      <c r="AT78" s="1242"/>
      <c r="AU78" s="1242"/>
      <c r="AV78" s="1242"/>
      <c r="AW78" s="1242"/>
      <c r="AX78" s="1242"/>
      <c r="AY78" s="1242"/>
      <c r="AZ78" s="1242"/>
      <c r="BA78" s="1242"/>
      <c r="BB78" s="1243"/>
      <c r="BC78" s="1243"/>
      <c r="BD78" s="1243"/>
      <c r="BE78" s="1243"/>
      <c r="BF78" s="1243"/>
      <c r="BG78" s="1243"/>
      <c r="BH78" s="1243"/>
      <c r="BI78" s="1243"/>
      <c r="BJ78" s="1243"/>
      <c r="BK78" s="1243"/>
      <c r="BL78" s="1243"/>
      <c r="BM78" s="1243"/>
      <c r="BN78" s="1243"/>
      <c r="BO78" s="1243"/>
      <c r="BP78" s="1228"/>
      <c r="BQ78" s="1228"/>
      <c r="BR78" s="1228"/>
      <c r="BS78" s="1228"/>
      <c r="BT78" s="1228"/>
      <c r="BU78" s="1228"/>
      <c r="BV78" s="1228"/>
      <c r="BW78" s="1228"/>
      <c r="BX78" s="1228"/>
      <c r="BY78" s="1228"/>
      <c r="BZ78" s="1228"/>
      <c r="CA78" s="1228"/>
      <c r="CB78" s="1228"/>
      <c r="CC78" s="1228"/>
      <c r="CD78" s="1228"/>
      <c r="CE78" s="1228"/>
      <c r="CF78" s="1228"/>
      <c r="CG78" s="1228"/>
      <c r="CH78" s="1228"/>
      <c r="CI78" s="1228"/>
      <c r="CJ78" s="1228"/>
      <c r="CK78" s="1228"/>
      <c r="CL78" s="1228"/>
      <c r="CM78" s="1228"/>
      <c r="CN78" s="1228"/>
      <c r="CO78" s="1228"/>
      <c r="CP78" s="1228"/>
      <c r="CQ78" s="1228"/>
      <c r="CR78" s="1228"/>
      <c r="CS78" s="1228"/>
      <c r="CT78" s="1228"/>
      <c r="CU78" s="1228"/>
      <c r="CV78" s="1228"/>
      <c r="CW78" s="1228"/>
      <c r="CX78" s="1228"/>
      <c r="CY78" s="1228"/>
      <c r="CZ78" s="1228"/>
      <c r="DA78" s="1228"/>
      <c r="DB78" s="1228"/>
      <c r="DC78" s="1228"/>
    </row>
    <row r="79" spans="2:107" ht="13">
      <c r="B79" s="259"/>
      <c r="G79" s="1238"/>
      <c r="H79" s="1238"/>
      <c r="I79" s="1246"/>
      <c r="J79" s="1246"/>
      <c r="K79" s="1249"/>
      <c r="L79" s="1249"/>
      <c r="M79" s="1249"/>
      <c r="N79" s="1249"/>
      <c r="AN79" s="1242"/>
      <c r="AO79" s="1242"/>
      <c r="AP79" s="1242"/>
      <c r="AQ79" s="1242"/>
      <c r="AR79" s="1242"/>
      <c r="AS79" s="1242"/>
      <c r="AT79" s="1242"/>
      <c r="AU79" s="1242"/>
      <c r="AV79" s="1242"/>
      <c r="AW79" s="1242"/>
      <c r="AX79" s="1242"/>
      <c r="AY79" s="1242"/>
      <c r="AZ79" s="1242"/>
      <c r="BA79" s="1242"/>
      <c r="BB79" s="1243" t="s">
        <v>591</v>
      </c>
      <c r="BC79" s="1243"/>
      <c r="BD79" s="1243"/>
      <c r="BE79" s="1243"/>
      <c r="BF79" s="1243"/>
      <c r="BG79" s="1243"/>
      <c r="BH79" s="1243"/>
      <c r="BI79" s="1243"/>
      <c r="BJ79" s="1243"/>
      <c r="BK79" s="1243"/>
      <c r="BL79" s="1243"/>
      <c r="BM79" s="1243"/>
      <c r="BN79" s="1243"/>
      <c r="BO79" s="1243"/>
      <c r="BP79" s="1228">
        <v>6.8</v>
      </c>
      <c r="BQ79" s="1228"/>
      <c r="BR79" s="1228"/>
      <c r="BS79" s="1228"/>
      <c r="BT79" s="1228"/>
      <c r="BU79" s="1228"/>
      <c r="BV79" s="1228"/>
      <c r="BW79" s="1228"/>
      <c r="BX79" s="1228">
        <v>6.6</v>
      </c>
      <c r="BY79" s="1228"/>
      <c r="BZ79" s="1228"/>
      <c r="CA79" s="1228"/>
      <c r="CB79" s="1228"/>
      <c r="CC79" s="1228"/>
      <c r="CD79" s="1228"/>
      <c r="CE79" s="1228"/>
      <c r="CF79" s="1228">
        <v>6.4</v>
      </c>
      <c r="CG79" s="1228"/>
      <c r="CH79" s="1228"/>
      <c r="CI79" s="1228"/>
      <c r="CJ79" s="1228"/>
      <c r="CK79" s="1228"/>
      <c r="CL79" s="1228"/>
      <c r="CM79" s="1228"/>
      <c r="CN79" s="1228">
        <v>6.3</v>
      </c>
      <c r="CO79" s="1228"/>
      <c r="CP79" s="1228"/>
      <c r="CQ79" s="1228"/>
      <c r="CR79" s="1228"/>
      <c r="CS79" s="1228"/>
      <c r="CT79" s="1228"/>
      <c r="CU79" s="1228"/>
      <c r="CV79" s="1228">
        <v>6.6</v>
      </c>
      <c r="CW79" s="1228"/>
      <c r="CX79" s="1228"/>
      <c r="CY79" s="1228"/>
      <c r="CZ79" s="1228"/>
      <c r="DA79" s="1228"/>
      <c r="DB79" s="1228"/>
      <c r="DC79" s="1228"/>
    </row>
    <row r="80" spans="2:107" ht="13">
      <c r="B80" s="259"/>
      <c r="G80" s="1238"/>
      <c r="H80" s="1238"/>
      <c r="I80" s="1246"/>
      <c r="J80" s="1246"/>
      <c r="K80" s="1249"/>
      <c r="L80" s="1249"/>
      <c r="M80" s="1249"/>
      <c r="N80" s="1249"/>
      <c r="AN80" s="1242"/>
      <c r="AO80" s="1242"/>
      <c r="AP80" s="1242"/>
      <c r="AQ80" s="1242"/>
      <c r="AR80" s="1242"/>
      <c r="AS80" s="1242"/>
      <c r="AT80" s="1242"/>
      <c r="AU80" s="1242"/>
      <c r="AV80" s="1242"/>
      <c r="AW80" s="1242"/>
      <c r="AX80" s="1242"/>
      <c r="AY80" s="1242"/>
      <c r="AZ80" s="1242"/>
      <c r="BA80" s="1242"/>
      <c r="BB80" s="1243"/>
      <c r="BC80" s="1243"/>
      <c r="BD80" s="1243"/>
      <c r="BE80" s="1243"/>
      <c r="BF80" s="1243"/>
      <c r="BG80" s="1243"/>
      <c r="BH80" s="1243"/>
      <c r="BI80" s="1243"/>
      <c r="BJ80" s="1243"/>
      <c r="BK80" s="1243"/>
      <c r="BL80" s="1243"/>
      <c r="BM80" s="1243"/>
      <c r="BN80" s="1243"/>
      <c r="BO80" s="1243"/>
      <c r="BP80" s="1228"/>
      <c r="BQ80" s="1228"/>
      <c r="BR80" s="1228"/>
      <c r="BS80" s="1228"/>
      <c r="BT80" s="1228"/>
      <c r="BU80" s="1228"/>
      <c r="BV80" s="1228"/>
      <c r="BW80" s="1228"/>
      <c r="BX80" s="1228"/>
      <c r="BY80" s="1228"/>
      <c r="BZ80" s="1228"/>
      <c r="CA80" s="1228"/>
      <c r="CB80" s="1228"/>
      <c r="CC80" s="1228"/>
      <c r="CD80" s="1228"/>
      <c r="CE80" s="1228"/>
      <c r="CF80" s="1228"/>
      <c r="CG80" s="1228"/>
      <c r="CH80" s="1228"/>
      <c r="CI80" s="1228"/>
      <c r="CJ80" s="1228"/>
      <c r="CK80" s="1228"/>
      <c r="CL80" s="1228"/>
      <c r="CM80" s="1228"/>
      <c r="CN80" s="1228"/>
      <c r="CO80" s="1228"/>
      <c r="CP80" s="1228"/>
      <c r="CQ80" s="1228"/>
      <c r="CR80" s="1228"/>
      <c r="CS80" s="1228"/>
      <c r="CT80" s="1228"/>
      <c r="CU80" s="1228"/>
      <c r="CV80" s="1228"/>
      <c r="CW80" s="1228"/>
      <c r="CX80" s="1228"/>
      <c r="CY80" s="1228"/>
      <c r="CZ80" s="1228"/>
      <c r="DA80" s="1228"/>
      <c r="DB80" s="1228"/>
      <c r="DC80" s="1228"/>
    </row>
    <row r="81" spans="2:109" ht="13">
      <c r="B81" s="259"/>
    </row>
    <row r="82" spans="2:109" ht="16.5">
      <c r="B82" s="259"/>
      <c r="K82" s="351"/>
      <c r="L82" s="351"/>
      <c r="M82" s="351"/>
      <c r="N82" s="351"/>
      <c r="AQ82" s="351"/>
      <c r="AR82" s="351"/>
      <c r="AS82" s="351"/>
      <c r="AT82" s="351"/>
      <c r="BC82" s="351"/>
      <c r="BD82" s="351"/>
      <c r="BE82" s="351"/>
      <c r="BF82" s="351"/>
      <c r="BO82" s="351"/>
      <c r="BP82" s="351"/>
      <c r="BQ82" s="351"/>
      <c r="BR82" s="351"/>
      <c r="CA82" s="351"/>
      <c r="CB82" s="351"/>
      <c r="CC82" s="351"/>
      <c r="CD82" s="351"/>
      <c r="CM82" s="351"/>
      <c r="CN82" s="351"/>
      <c r="CO82" s="351"/>
      <c r="CP82" s="351"/>
      <c r="CY82" s="351"/>
      <c r="CZ82" s="351"/>
      <c r="DA82" s="351"/>
      <c r="DB82" s="351"/>
      <c r="DC82" s="351"/>
    </row>
    <row r="83" spans="2:109" ht="13">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ht="13">
      <c r="DD84" s="255"/>
      <c r="DE84" s="255"/>
    </row>
    <row r="85" spans="2:109" ht="13">
      <c r="DD85" s="255"/>
      <c r="DE85" s="255"/>
    </row>
  </sheetData>
  <sheetProtection algorithmName="SHA-512" hashValue="i/sA6qxz8Ja8IWIIIrb7KQATfeCICBatuzFM7og2wEcNM9AKoONu4o6FeOduAf5qp6LKJUzAR/CGeN7cBHutzg==" saltValue="SM5c3sRdqY+Az6eJhMBidQ==" spinCount="100000" sheet="1" objects="1" scenarios="1" formatCells="0"/>
  <dataConsolidate/>
  <mergeCells count="112">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CV72:DC72"/>
    <mergeCell ref="BX72:CE72"/>
    <mergeCell ref="CF72:CM72"/>
    <mergeCell ref="CN72:CU72"/>
    <mergeCell ref="AN55:BA58"/>
    <mergeCell ref="BB75:BO76"/>
    <mergeCell ref="BP75:BW76"/>
    <mergeCell ref="BX75:CE76"/>
    <mergeCell ref="CF75:CM76"/>
    <mergeCell ref="CN75:CU76"/>
    <mergeCell ref="CV75:DC76"/>
    <mergeCell ref="BX73:CE74"/>
    <mergeCell ref="CF73:CM74"/>
    <mergeCell ref="CN73:CU7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N57:CU58"/>
    <mergeCell ref="CV57:DC58"/>
    <mergeCell ref="CN53:CU54"/>
    <mergeCell ref="I51:J52"/>
    <mergeCell ref="K51:K52"/>
    <mergeCell ref="L51:L52"/>
    <mergeCell ref="M51:M52"/>
    <mergeCell ref="N51:N52"/>
    <mergeCell ref="I57:J58"/>
    <mergeCell ref="K57:K58"/>
    <mergeCell ref="BB55:BO56"/>
    <mergeCell ref="BP55:BW56"/>
    <mergeCell ref="BP57:BW58"/>
    <mergeCell ref="BX57:CE58"/>
    <mergeCell ref="CF57:CM58"/>
    <mergeCell ref="L57:L58"/>
    <mergeCell ref="M57:M58"/>
    <mergeCell ref="N57:N58"/>
    <mergeCell ref="BB57:BO58"/>
    <mergeCell ref="CF55:CM56"/>
    <mergeCell ref="CN55:CU56"/>
    <mergeCell ref="CV55:DC56"/>
    <mergeCell ref="BP53:BW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 ref="CV51:DC52"/>
    <mergeCell ref="CN51:CU52"/>
    <mergeCell ref="AN43:DC47"/>
    <mergeCell ref="G50:J50"/>
    <mergeCell ref="AN50:BO50"/>
    <mergeCell ref="BP50:BW50"/>
    <mergeCell ref="BX50:CE50"/>
    <mergeCell ref="CF50:CM50"/>
    <mergeCell ref="CN50:CU50"/>
    <mergeCell ref="CV50:DC50"/>
    <mergeCell ref="G51:H54"/>
  </mergeCells>
  <phoneticPr fontId="2"/>
  <printOptions horizontalCentered="1" verticalCentered="1"/>
  <pageMargins left="0" right="0" top="0.19685039370078741" bottom="0.31496062992125984" header="0.39370078740157483" footer="0"/>
  <pageSetup paperSize="8" scale="74"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42B134-5C7A-47BC-BFAA-64D8B9567B80}">
  <sheetPr>
    <pageSetUpPr fitToPage="1"/>
  </sheetPr>
  <dimension ref="A1:DR125"/>
  <sheetViews>
    <sheetView showGridLines="0" topLeftCell="A103" zoomScale="70" zoomScaleNormal="70" zoomScaleSheetLayoutView="70" workbookViewId="0">
      <selection activeCell="C111" sqref="C111"/>
    </sheetView>
  </sheetViews>
  <sheetFormatPr defaultColWidth="0" defaultRowHeight="13.5" customHeight="1" zeroHeight="1"/>
  <cols>
    <col min="1" max="34" width="2.453125" style="254" customWidth="1"/>
    <col min="35" max="122" width="2.453125" style="253" customWidth="1"/>
    <col min="123" max="16384" width="2.453125" style="253" hidden="1"/>
  </cols>
  <sheetData>
    <row r="1" spans="1:34" ht="13.5" customHeight="1">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ht="13">
      <c r="S2" s="253"/>
      <c r="AH2" s="253"/>
    </row>
    <row r="3" spans="1:34" ht="13">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ht="13"/>
    <row r="5" spans="1:34" ht="13"/>
    <row r="6" spans="1:34" ht="13"/>
    <row r="7" spans="1:34" ht="13"/>
    <row r="8" spans="1:34" ht="13"/>
    <row r="9" spans="1:34" ht="13">
      <c r="AH9" s="253"/>
    </row>
    <row r="10" spans="1:34" ht="13"/>
    <row r="11" spans="1:34" ht="13"/>
    <row r="12" spans="1:34" ht="13"/>
    <row r="13" spans="1:34" ht="13"/>
    <row r="14" spans="1:34" ht="13"/>
    <row r="15" spans="1:34" ht="13"/>
    <row r="16" spans="1:34" ht="13"/>
    <row r="17" spans="12:34" ht="13">
      <c r="AH17" s="253"/>
    </row>
    <row r="18" spans="12:34" ht="13"/>
    <row r="19" spans="12:34" ht="13"/>
    <row r="20" spans="12:34" ht="13">
      <c r="AH20" s="253"/>
    </row>
    <row r="21" spans="12:34" ht="13">
      <c r="AH21" s="253"/>
    </row>
    <row r="22" spans="12:34" ht="13"/>
    <row r="23" spans="12:34" ht="13"/>
    <row r="24" spans="12:34" ht="13">
      <c r="Q24" s="253"/>
    </row>
    <row r="25" spans="12:34" ht="13"/>
    <row r="26" spans="12:34" ht="13"/>
    <row r="27" spans="12:34" ht="13"/>
    <row r="28" spans="12:34" ht="13">
      <c r="O28" s="253"/>
      <c r="T28" s="253"/>
      <c r="AH28" s="253"/>
    </row>
    <row r="29" spans="12:34" ht="13"/>
    <row r="30" spans="12:34" ht="13"/>
    <row r="31" spans="12:34" ht="13">
      <c r="Q31" s="253"/>
    </row>
    <row r="32" spans="12:34" ht="13">
      <c r="L32" s="253"/>
    </row>
    <row r="33" spans="2:34" ht="13">
      <c r="C33" s="253"/>
      <c r="E33" s="253"/>
      <c r="G33" s="253"/>
      <c r="I33" s="253"/>
      <c r="X33" s="253"/>
    </row>
    <row r="34" spans="2:34" ht="13">
      <c r="B34" s="253"/>
      <c r="P34" s="253"/>
      <c r="R34" s="253"/>
      <c r="T34" s="253"/>
    </row>
    <row r="35" spans="2:34" ht="13">
      <c r="D35" s="253"/>
      <c r="W35" s="253"/>
      <c r="AC35" s="253"/>
      <c r="AD35" s="253"/>
      <c r="AE35" s="253"/>
      <c r="AF35" s="253"/>
      <c r="AG35" s="253"/>
      <c r="AH35" s="253"/>
    </row>
    <row r="36" spans="2:34" ht="13">
      <c r="H36" s="253"/>
      <c r="J36" s="253"/>
      <c r="K36" s="253"/>
      <c r="M36" s="253"/>
      <c r="Y36" s="253"/>
      <c r="Z36" s="253"/>
      <c r="AA36" s="253"/>
      <c r="AB36" s="253"/>
      <c r="AC36" s="253"/>
      <c r="AD36" s="253"/>
      <c r="AE36" s="253"/>
      <c r="AF36" s="253"/>
      <c r="AG36" s="253"/>
      <c r="AH36" s="253"/>
    </row>
    <row r="37" spans="2:34" ht="13">
      <c r="AH37" s="253"/>
    </row>
    <row r="38" spans="2:34" ht="13">
      <c r="AG38" s="253"/>
      <c r="AH38" s="253"/>
    </row>
    <row r="39" spans="2:34" ht="13"/>
    <row r="40" spans="2:34" ht="13">
      <c r="X40" s="253"/>
    </row>
    <row r="41" spans="2:34" ht="13">
      <c r="R41" s="253"/>
    </row>
    <row r="42" spans="2:34" ht="13">
      <c r="W42" s="253"/>
    </row>
    <row r="43" spans="2:34" ht="13">
      <c r="Y43" s="253"/>
      <c r="Z43" s="253"/>
      <c r="AA43" s="253"/>
      <c r="AB43" s="253"/>
      <c r="AC43" s="253"/>
      <c r="AD43" s="253"/>
      <c r="AE43" s="253"/>
      <c r="AF43" s="253"/>
      <c r="AG43" s="253"/>
      <c r="AH43" s="253"/>
    </row>
    <row r="44" spans="2:34" ht="13">
      <c r="AH44" s="253"/>
    </row>
    <row r="45" spans="2:34" ht="13">
      <c r="X45" s="253"/>
    </row>
    <row r="46" spans="2:34" ht="13"/>
    <row r="47" spans="2:34" ht="13"/>
    <row r="48" spans="2:34" ht="13">
      <c r="W48" s="253"/>
      <c r="Y48" s="253"/>
      <c r="Z48" s="253"/>
      <c r="AA48" s="253"/>
      <c r="AB48" s="253"/>
      <c r="AC48" s="253"/>
      <c r="AD48" s="253"/>
      <c r="AE48" s="253"/>
      <c r="AF48" s="253"/>
      <c r="AG48" s="253"/>
      <c r="AH48" s="253"/>
    </row>
    <row r="49" spans="28:34" ht="13"/>
    <row r="50" spans="28:34" ht="13">
      <c r="AE50" s="253"/>
      <c r="AF50" s="253"/>
      <c r="AG50" s="253"/>
      <c r="AH50" s="253"/>
    </row>
    <row r="51" spans="28:34" ht="13">
      <c r="AC51" s="253"/>
      <c r="AD51" s="253"/>
      <c r="AE51" s="253"/>
      <c r="AF51" s="253"/>
      <c r="AG51" s="253"/>
      <c r="AH51" s="253"/>
    </row>
    <row r="52" spans="28:34" ht="13"/>
    <row r="53" spans="28:34" ht="13">
      <c r="AF53" s="253"/>
      <c r="AG53" s="253"/>
      <c r="AH53" s="253"/>
    </row>
    <row r="54" spans="28:34" ht="13">
      <c r="AH54" s="253"/>
    </row>
    <row r="55" spans="28:34" ht="13"/>
    <row r="56" spans="28:34" ht="13">
      <c r="AB56" s="253"/>
      <c r="AC56" s="253"/>
      <c r="AD56" s="253"/>
      <c r="AE56" s="253"/>
      <c r="AF56" s="253"/>
      <c r="AG56" s="253"/>
      <c r="AH56" s="253"/>
    </row>
    <row r="57" spans="28:34" ht="13">
      <c r="AH57" s="253"/>
    </row>
    <row r="58" spans="28:34" ht="13">
      <c r="AH58" s="253"/>
    </row>
    <row r="59" spans="28:34" ht="13"/>
    <row r="60" spans="28:34" ht="13"/>
    <row r="61" spans="28:34" ht="13"/>
    <row r="62" spans="28:34" ht="13"/>
    <row r="63" spans="28:34" ht="13">
      <c r="AH63" s="253"/>
    </row>
    <row r="64" spans="28:34" ht="13">
      <c r="AG64" s="253"/>
      <c r="AH64" s="253"/>
    </row>
    <row r="65" spans="28:34" ht="13"/>
    <row r="66" spans="28:34" ht="13"/>
    <row r="67" spans="28:34" ht="13"/>
    <row r="68" spans="28:34" ht="13">
      <c r="AB68" s="253"/>
      <c r="AC68" s="253"/>
      <c r="AD68" s="253"/>
      <c r="AE68" s="253"/>
      <c r="AF68" s="253"/>
      <c r="AG68" s="253"/>
      <c r="AH68" s="253"/>
    </row>
    <row r="69" spans="28:34" ht="13">
      <c r="AF69" s="253"/>
      <c r="AG69" s="253"/>
      <c r="AH69" s="253"/>
    </row>
    <row r="70" spans="28:34" ht="13"/>
    <row r="71" spans="28:34" ht="13"/>
    <row r="72" spans="28:34" ht="13"/>
    <row r="73" spans="28:34" ht="13"/>
    <row r="74" spans="28:34" ht="13"/>
    <row r="75" spans="28:34" ht="13">
      <c r="AH75" s="253"/>
    </row>
    <row r="76" spans="28:34" ht="13">
      <c r="AF76" s="253"/>
      <c r="AG76" s="253"/>
      <c r="AH76" s="253"/>
    </row>
    <row r="77" spans="28:34" ht="13">
      <c r="AG77" s="253"/>
      <c r="AH77" s="253"/>
    </row>
    <row r="78" spans="28:34" ht="13"/>
    <row r="79" spans="28:34" ht="13"/>
    <row r="80" spans="28:34" ht="13"/>
    <row r="81" spans="25:34" ht="13"/>
    <row r="82" spans="25:34" ht="13">
      <c r="Y82" s="253"/>
    </row>
    <row r="83" spans="25:34" ht="13">
      <c r="Y83" s="253"/>
      <c r="Z83" s="253"/>
      <c r="AA83" s="253"/>
      <c r="AB83" s="253"/>
      <c r="AC83" s="253"/>
      <c r="AD83" s="253"/>
      <c r="AE83" s="253"/>
      <c r="AF83" s="253"/>
      <c r="AG83" s="253"/>
      <c r="AH83" s="253"/>
    </row>
    <row r="84" spans="25:34" ht="13"/>
    <row r="85" spans="25:34" ht="13"/>
    <row r="86" spans="25:34" ht="13"/>
    <row r="87" spans="25:34" ht="13"/>
    <row r="88" spans="25:34" ht="13">
      <c r="AH88" s="253"/>
    </row>
    <row r="89" spans="25:34" ht="13"/>
    <row r="90" spans="25:34" ht="13"/>
    <row r="91" spans="25:34" ht="13"/>
    <row r="92" spans="25:34" ht="13.5" customHeight="1"/>
    <row r="93" spans="25:34" ht="13.5" customHeight="1"/>
    <row r="94" spans="25:34" ht="13.5" customHeight="1">
      <c r="AF94" s="253"/>
      <c r="AG94" s="253"/>
      <c r="AH94" s="253"/>
    </row>
    <row r="95" spans="25:34" ht="13.5" customHeight="1">
      <c r="AH95" s="253"/>
    </row>
    <row r="96" spans="25:34" ht="13.5" customHeight="1"/>
    <row r="97" spans="33:34" ht="13.5" customHeight="1"/>
    <row r="98" spans="33:34" ht="13.5" customHeight="1"/>
    <row r="99" spans="33:34" ht="13.5" customHeight="1"/>
    <row r="100" spans="33:34" ht="13.5" customHeight="1"/>
    <row r="101" spans="33:34" ht="13.5" customHeight="1">
      <c r="AH101" s="253"/>
    </row>
    <row r="102" spans="33:34" ht="13.5" customHeight="1"/>
    <row r="103" spans="33:34" ht="13.5" customHeight="1"/>
    <row r="104" spans="33:34" ht="13.5" customHeight="1">
      <c r="AG104" s="253"/>
      <c r="AH104" s="25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3"/>
    </row>
    <row r="117" spans="34:122" ht="13.5" customHeight="1"/>
    <row r="118" spans="34:122" ht="13.5" customHeight="1"/>
    <row r="119" spans="34:122" ht="13.5" customHeight="1"/>
    <row r="120" spans="34:122" ht="13.5" customHeight="1">
      <c r="AH120" s="253"/>
    </row>
    <row r="121" spans="34:122" ht="13.5" customHeight="1">
      <c r="AH121" s="253"/>
    </row>
    <row r="122" spans="34:122" ht="13.5" customHeight="1"/>
    <row r="123" spans="34:122" ht="13.5" customHeight="1"/>
    <row r="124" spans="34:122" ht="13.5" customHeight="1"/>
    <row r="125" spans="34:122" ht="13.5" customHeight="1">
      <c r="DR125" s="253" t="s">
        <v>499</v>
      </c>
    </row>
  </sheetData>
  <sheetProtection algorithmName="SHA-512" hashValue="XAJoOJqHWbWRfLf2HRob5ugJER8sV9A3XMYjH/GzyHO3RAmZ/Ptp4RcscWvcoZsYj/xsVrU24cC+CrnbLkVTjg==" saltValue="EfNriVFiD1DMpFaBac0kTQ==" spinCount="100000" sheet="1" objects="1" scenarios="1"/>
  <dataConsolidate/>
  <phoneticPr fontId="2"/>
  <printOptions horizontalCentered="1" verticalCentered="1"/>
  <pageMargins left="0" right="0" top="0.19685039370078741" bottom="0" header="0.39370078740157483" footer="0"/>
  <pageSetup paperSize="8" scale="53"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0DF998-87FC-4D95-B78D-8098A457CE86}">
  <sheetPr>
    <pageSetUpPr fitToPage="1"/>
  </sheetPr>
  <dimension ref="A1:DR125"/>
  <sheetViews>
    <sheetView showGridLines="0" topLeftCell="A110" zoomScale="70" zoomScaleNormal="70" zoomScaleSheetLayoutView="55" workbookViewId="0">
      <selection activeCell="BI113" sqref="BI113"/>
    </sheetView>
  </sheetViews>
  <sheetFormatPr defaultColWidth="0" defaultRowHeight="13.5" customHeight="1" zeroHeight="1"/>
  <cols>
    <col min="1" max="34" width="2.453125" style="254" customWidth="1"/>
    <col min="35" max="122" width="2.453125" style="253" customWidth="1"/>
    <col min="123" max="16384" width="2.453125" style="253" hidden="1"/>
  </cols>
  <sheetData>
    <row r="1" spans="2:34" ht="13.5" customHeight="1">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ht="13">
      <c r="S2" s="253"/>
      <c r="AH2" s="253"/>
    </row>
    <row r="3" spans="2:34" ht="13">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ht="13"/>
    <row r="5" spans="2:34" ht="13"/>
    <row r="6" spans="2:34" ht="13"/>
    <row r="7" spans="2:34" ht="13"/>
    <row r="8" spans="2:34" ht="13"/>
    <row r="9" spans="2:34" ht="13">
      <c r="AH9" s="253"/>
    </row>
    <row r="10" spans="2:34" ht="13"/>
    <row r="11" spans="2:34" ht="13"/>
    <row r="12" spans="2:34" ht="13"/>
    <row r="13" spans="2:34" ht="13"/>
    <row r="14" spans="2:34" ht="13"/>
    <row r="15" spans="2:34" ht="13"/>
    <row r="16" spans="2:34" ht="13"/>
    <row r="17" spans="12:34" ht="13">
      <c r="AH17" s="253"/>
    </row>
    <row r="18" spans="12:34" ht="13"/>
    <row r="19" spans="12:34" ht="13"/>
    <row r="20" spans="12:34" ht="13">
      <c r="AH20" s="253"/>
    </row>
    <row r="21" spans="12:34" ht="13">
      <c r="AH21" s="253"/>
    </row>
    <row r="22" spans="12:34" ht="13"/>
    <row r="23" spans="12:34" ht="13"/>
    <row r="24" spans="12:34" ht="13">
      <c r="Q24" s="253"/>
    </row>
    <row r="25" spans="12:34" ht="13"/>
    <row r="26" spans="12:34" ht="13"/>
    <row r="27" spans="12:34" ht="13"/>
    <row r="28" spans="12:34" ht="13">
      <c r="O28" s="253"/>
      <c r="T28" s="253"/>
      <c r="AH28" s="253"/>
    </row>
    <row r="29" spans="12:34" ht="13"/>
    <row r="30" spans="12:34" ht="13"/>
    <row r="31" spans="12:34" ht="13">
      <c r="Q31" s="253"/>
    </row>
    <row r="32" spans="12:34" ht="13">
      <c r="L32" s="253"/>
    </row>
    <row r="33" spans="2:34" ht="13">
      <c r="C33" s="253"/>
      <c r="E33" s="253"/>
      <c r="G33" s="253"/>
      <c r="I33" s="253"/>
      <c r="X33" s="253"/>
    </row>
    <row r="34" spans="2:34" ht="13">
      <c r="B34" s="253"/>
      <c r="P34" s="253"/>
      <c r="R34" s="253"/>
      <c r="T34" s="253"/>
    </row>
    <row r="35" spans="2:34" ht="13">
      <c r="D35" s="253"/>
      <c r="W35" s="253"/>
      <c r="AC35" s="253"/>
      <c r="AD35" s="253"/>
      <c r="AE35" s="253"/>
      <c r="AF35" s="253"/>
      <c r="AG35" s="253"/>
      <c r="AH35" s="253"/>
    </row>
    <row r="36" spans="2:34" ht="13">
      <c r="H36" s="253"/>
      <c r="J36" s="253"/>
      <c r="K36" s="253"/>
      <c r="M36" s="253"/>
      <c r="Y36" s="253"/>
      <c r="Z36" s="253"/>
      <c r="AA36" s="253"/>
      <c r="AB36" s="253"/>
      <c r="AC36" s="253"/>
      <c r="AD36" s="253"/>
      <c r="AE36" s="253"/>
      <c r="AF36" s="253"/>
      <c r="AG36" s="253"/>
      <c r="AH36" s="253"/>
    </row>
    <row r="37" spans="2:34" ht="13">
      <c r="AH37" s="253"/>
    </row>
    <row r="38" spans="2:34" ht="13">
      <c r="AG38" s="253"/>
      <c r="AH38" s="253"/>
    </row>
    <row r="39" spans="2:34" ht="13"/>
    <row r="40" spans="2:34" ht="13">
      <c r="X40" s="253"/>
    </row>
    <row r="41" spans="2:34" ht="13">
      <c r="R41" s="253"/>
    </row>
    <row r="42" spans="2:34" ht="13">
      <c r="W42" s="253"/>
    </row>
    <row r="43" spans="2:34" ht="13">
      <c r="Y43" s="253"/>
      <c r="Z43" s="253"/>
      <c r="AA43" s="253"/>
      <c r="AB43" s="253"/>
      <c r="AC43" s="253"/>
      <c r="AD43" s="253"/>
      <c r="AE43" s="253"/>
      <c r="AF43" s="253"/>
      <c r="AG43" s="253"/>
      <c r="AH43" s="253"/>
    </row>
    <row r="44" spans="2:34" ht="13">
      <c r="AH44" s="253"/>
    </row>
    <row r="45" spans="2:34" ht="13">
      <c r="X45" s="253"/>
    </row>
    <row r="46" spans="2:34" ht="13"/>
    <row r="47" spans="2:34" ht="13"/>
    <row r="48" spans="2:34" ht="13">
      <c r="W48" s="253"/>
      <c r="Y48" s="253"/>
      <c r="Z48" s="253"/>
      <c r="AA48" s="253"/>
      <c r="AB48" s="253"/>
      <c r="AC48" s="253"/>
      <c r="AD48" s="253"/>
      <c r="AE48" s="253"/>
      <c r="AF48" s="253"/>
      <c r="AG48" s="253"/>
      <c r="AH48" s="253"/>
    </row>
    <row r="49" spans="28:34" ht="13"/>
    <row r="50" spans="28:34" ht="13">
      <c r="AE50" s="253"/>
      <c r="AF50" s="253"/>
      <c r="AG50" s="253"/>
      <c r="AH50" s="253"/>
    </row>
    <row r="51" spans="28:34" ht="13">
      <c r="AC51" s="253"/>
      <c r="AD51" s="253"/>
      <c r="AE51" s="253"/>
      <c r="AF51" s="253"/>
      <c r="AG51" s="253"/>
      <c r="AH51" s="253"/>
    </row>
    <row r="52" spans="28:34" ht="13"/>
    <row r="53" spans="28:34" ht="13">
      <c r="AF53" s="253"/>
      <c r="AG53" s="253"/>
      <c r="AH53" s="253"/>
    </row>
    <row r="54" spans="28:34" ht="13">
      <c r="AH54" s="253"/>
    </row>
    <row r="55" spans="28:34" ht="13"/>
    <row r="56" spans="28:34" ht="13">
      <c r="AB56" s="253"/>
      <c r="AC56" s="253"/>
      <c r="AD56" s="253"/>
      <c r="AE56" s="253"/>
      <c r="AF56" s="253"/>
      <c r="AG56" s="253"/>
      <c r="AH56" s="253"/>
    </row>
    <row r="57" spans="28:34" ht="13">
      <c r="AH57" s="253"/>
    </row>
    <row r="58" spans="28:34" ht="13">
      <c r="AH58" s="253"/>
    </row>
    <row r="59" spans="28:34" ht="13">
      <c r="AG59" s="253"/>
      <c r="AH59" s="253"/>
    </row>
    <row r="60" spans="28:34" ht="13"/>
    <row r="61" spans="28:34" ht="13"/>
    <row r="62" spans="28:34" ht="13"/>
    <row r="63" spans="28:34" ht="13">
      <c r="AH63" s="253"/>
    </row>
    <row r="64" spans="28:34" ht="13">
      <c r="AG64" s="253"/>
      <c r="AH64" s="253"/>
    </row>
    <row r="65" spans="28:34" ht="13"/>
    <row r="66" spans="28:34" ht="13"/>
    <row r="67" spans="28:34" ht="13"/>
    <row r="68" spans="28:34" ht="13">
      <c r="AB68" s="253"/>
      <c r="AC68" s="253"/>
      <c r="AD68" s="253"/>
      <c r="AE68" s="253"/>
      <c r="AF68" s="253"/>
      <c r="AG68" s="253"/>
      <c r="AH68" s="253"/>
    </row>
    <row r="69" spans="28:34" ht="13">
      <c r="AF69" s="253"/>
      <c r="AG69" s="253"/>
      <c r="AH69" s="253"/>
    </row>
    <row r="70" spans="28:34" ht="13"/>
    <row r="71" spans="28:34" ht="13"/>
    <row r="72" spans="28:34" ht="13"/>
    <row r="73" spans="28:34" ht="13"/>
    <row r="74" spans="28:34" ht="13"/>
    <row r="75" spans="28:34" ht="13">
      <c r="AH75" s="253"/>
    </row>
    <row r="76" spans="28:34" ht="13">
      <c r="AF76" s="253"/>
      <c r="AG76" s="253"/>
      <c r="AH76" s="253"/>
    </row>
    <row r="77" spans="28:34" ht="13">
      <c r="AG77" s="253"/>
      <c r="AH77" s="253"/>
    </row>
    <row r="78" spans="28:34" ht="13"/>
    <row r="79" spans="28:34" ht="13"/>
    <row r="80" spans="28:34" ht="13"/>
    <row r="81" spans="25:34" ht="13"/>
    <row r="82" spans="25:34" ht="13">
      <c r="Y82" s="253"/>
    </row>
    <row r="83" spans="25:34" ht="13">
      <c r="Y83" s="253"/>
      <c r="Z83" s="253"/>
      <c r="AA83" s="253"/>
      <c r="AB83" s="253"/>
      <c r="AC83" s="253"/>
      <c r="AD83" s="253"/>
      <c r="AE83" s="253"/>
      <c r="AF83" s="253"/>
      <c r="AG83" s="253"/>
      <c r="AH83" s="253"/>
    </row>
    <row r="84" spans="25:34" ht="13"/>
    <row r="85" spans="25:34" ht="13"/>
    <row r="86" spans="25:34" ht="13"/>
    <row r="87" spans="25:34" ht="13"/>
    <row r="88" spans="25:34" ht="13">
      <c r="AH88" s="253"/>
    </row>
    <row r="89" spans="25:34" ht="13"/>
    <row r="90" spans="25:34" ht="13"/>
    <row r="91" spans="25:34" ht="13"/>
    <row r="92" spans="25:34" ht="13.5" customHeight="1"/>
    <row r="93" spans="25:34" ht="13.5" customHeight="1"/>
    <row r="94" spans="25:34" ht="13.5" customHeight="1">
      <c r="AF94" s="253"/>
      <c r="AG94" s="253"/>
      <c r="AH94" s="253"/>
    </row>
    <row r="95" spans="25:34" ht="13.5" customHeight="1">
      <c r="AH95" s="253"/>
    </row>
    <row r="96" spans="25:34" ht="13.5" customHeight="1"/>
    <row r="97" spans="33:34" ht="13.5" customHeight="1"/>
    <row r="98" spans="33:34" ht="13.5" customHeight="1"/>
    <row r="99" spans="33:34" ht="13.5" customHeight="1"/>
    <row r="100" spans="33:34" ht="13.5" customHeight="1"/>
    <row r="101" spans="33:34" ht="13.5" customHeight="1">
      <c r="AH101" s="253"/>
    </row>
    <row r="102" spans="33:34" ht="13.5" customHeight="1"/>
    <row r="103" spans="33:34" ht="13.5" customHeight="1"/>
    <row r="104" spans="33:34" ht="13.5" customHeight="1">
      <c r="AG104" s="253"/>
      <c r="AH104" s="25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3"/>
    </row>
    <row r="117" spans="34:122" ht="13.5" customHeight="1"/>
    <row r="118" spans="34:122" ht="13.5" customHeight="1"/>
    <row r="119" spans="34:122" ht="13.5" customHeight="1"/>
    <row r="120" spans="34:122" ht="13.5" customHeight="1">
      <c r="AH120" s="253"/>
    </row>
    <row r="121" spans="34:122" ht="13.5" customHeight="1">
      <c r="AH121" s="253"/>
    </row>
    <row r="122" spans="34:122" ht="13.5" customHeight="1"/>
    <row r="123" spans="34:122" ht="13.5" customHeight="1"/>
    <row r="124" spans="34:122" ht="13.5" customHeight="1"/>
    <row r="125" spans="34:122" ht="13.5" customHeight="1">
      <c r="DR125" s="253" t="s">
        <v>499</v>
      </c>
    </row>
  </sheetData>
  <sheetProtection algorithmName="SHA-512" hashValue="mzMFYaMlse368NyEL4OlvWLPVOTbpjgmNSV34KPVaD5UmHkgWkJiIFihxlStFo2NI7UCbGrC1c3Dz3tVPO+5qQ==" saltValue="x1hqhKBNyLsLTu115w8v/A==" spinCount="100000" sheet="1" objects="1" scenarios="1"/>
  <dataConsolidate/>
  <phoneticPr fontId="2"/>
  <printOptions horizontalCentered="1" verticalCentered="1"/>
  <pageMargins left="0" right="0" top="0.19685039370078741" bottom="0" header="0.39370078740157483" footer="0"/>
  <pageSetup paperSize="8" scale="53"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cols>
    <col min="1" max="1" width="45.90625" style="142" customWidth="1"/>
    <col min="2" max="8" width="13.36328125" style="142" customWidth="1"/>
    <col min="9" max="16384" width="11.08984375" style="142"/>
  </cols>
  <sheetData>
    <row r="1" spans="1:8">
      <c r="A1" s="136"/>
      <c r="B1" s="137"/>
      <c r="C1" s="138"/>
      <c r="D1" s="139"/>
      <c r="E1" s="140"/>
      <c r="F1" s="140"/>
      <c r="G1" s="140"/>
      <c r="H1" s="141"/>
    </row>
    <row r="2" spans="1:8">
      <c r="A2" s="143"/>
      <c r="B2" s="144"/>
      <c r="C2" s="145"/>
      <c r="D2" s="146" t="s">
        <v>53</v>
      </c>
      <c r="E2" s="147"/>
      <c r="F2" s="148" t="s">
        <v>549</v>
      </c>
      <c r="G2" s="149"/>
      <c r="H2" s="150"/>
    </row>
    <row r="3" spans="1:8">
      <c r="A3" s="146" t="s">
        <v>542</v>
      </c>
      <c r="B3" s="151"/>
      <c r="C3" s="152"/>
      <c r="D3" s="153">
        <v>14717</v>
      </c>
      <c r="E3" s="154"/>
      <c r="F3" s="155">
        <v>47387</v>
      </c>
      <c r="G3" s="156"/>
      <c r="H3" s="157"/>
    </row>
    <row r="4" spans="1:8">
      <c r="A4" s="158"/>
      <c r="B4" s="159"/>
      <c r="C4" s="160"/>
      <c r="D4" s="161">
        <v>13805</v>
      </c>
      <c r="E4" s="162"/>
      <c r="F4" s="163">
        <v>24928</v>
      </c>
      <c r="G4" s="164"/>
      <c r="H4" s="165"/>
    </row>
    <row r="5" spans="1:8">
      <c r="A5" s="146" t="s">
        <v>544</v>
      </c>
      <c r="B5" s="151"/>
      <c r="C5" s="152"/>
      <c r="D5" s="153">
        <v>12786</v>
      </c>
      <c r="E5" s="154"/>
      <c r="F5" s="155">
        <v>51264</v>
      </c>
      <c r="G5" s="156"/>
      <c r="H5" s="157"/>
    </row>
    <row r="6" spans="1:8">
      <c r="A6" s="158"/>
      <c r="B6" s="159"/>
      <c r="C6" s="160"/>
      <c r="D6" s="161">
        <v>10772</v>
      </c>
      <c r="E6" s="162"/>
      <c r="F6" s="163">
        <v>26040</v>
      </c>
      <c r="G6" s="164"/>
      <c r="H6" s="165"/>
    </row>
    <row r="7" spans="1:8">
      <c r="A7" s="146" t="s">
        <v>545</v>
      </c>
      <c r="B7" s="151"/>
      <c r="C7" s="152"/>
      <c r="D7" s="153">
        <v>9967</v>
      </c>
      <c r="E7" s="154"/>
      <c r="F7" s="155">
        <v>52068</v>
      </c>
      <c r="G7" s="156"/>
      <c r="H7" s="157"/>
    </row>
    <row r="8" spans="1:8">
      <c r="A8" s="158"/>
      <c r="B8" s="159"/>
      <c r="C8" s="160"/>
      <c r="D8" s="161">
        <v>7710</v>
      </c>
      <c r="E8" s="162"/>
      <c r="F8" s="163">
        <v>26936</v>
      </c>
      <c r="G8" s="164"/>
      <c r="H8" s="165"/>
    </row>
    <row r="9" spans="1:8">
      <c r="A9" s="146" t="s">
        <v>546</v>
      </c>
      <c r="B9" s="151"/>
      <c r="C9" s="152"/>
      <c r="D9" s="153">
        <v>6544</v>
      </c>
      <c r="E9" s="154"/>
      <c r="F9" s="155">
        <v>47161</v>
      </c>
      <c r="G9" s="156"/>
      <c r="H9" s="157"/>
    </row>
    <row r="10" spans="1:8">
      <c r="A10" s="158"/>
      <c r="B10" s="159"/>
      <c r="C10" s="160"/>
      <c r="D10" s="161">
        <v>6143</v>
      </c>
      <c r="E10" s="162"/>
      <c r="F10" s="163">
        <v>24595</v>
      </c>
      <c r="G10" s="164"/>
      <c r="H10" s="165"/>
    </row>
    <row r="11" spans="1:8">
      <c r="A11" s="146" t="s">
        <v>547</v>
      </c>
      <c r="B11" s="151"/>
      <c r="C11" s="152"/>
      <c r="D11" s="153">
        <v>8900</v>
      </c>
      <c r="E11" s="154"/>
      <c r="F11" s="155">
        <v>43423</v>
      </c>
      <c r="G11" s="156"/>
      <c r="H11" s="157"/>
    </row>
    <row r="12" spans="1:8">
      <c r="A12" s="158"/>
      <c r="B12" s="159"/>
      <c r="C12" s="166"/>
      <c r="D12" s="161">
        <v>8098</v>
      </c>
      <c r="E12" s="162"/>
      <c r="F12" s="163">
        <v>22207</v>
      </c>
      <c r="G12" s="164"/>
      <c r="H12" s="165"/>
    </row>
    <row r="13" spans="1:8">
      <c r="A13" s="146"/>
      <c r="B13" s="151"/>
      <c r="C13" s="152"/>
      <c r="D13" s="153">
        <v>10583</v>
      </c>
      <c r="E13" s="154"/>
      <c r="F13" s="155">
        <v>48261</v>
      </c>
      <c r="G13" s="167"/>
      <c r="H13" s="157"/>
    </row>
    <row r="14" spans="1:8">
      <c r="A14" s="158"/>
      <c r="B14" s="159"/>
      <c r="C14" s="160"/>
      <c r="D14" s="161">
        <v>9306</v>
      </c>
      <c r="E14" s="162"/>
      <c r="F14" s="163">
        <v>24941</v>
      </c>
      <c r="G14" s="164"/>
      <c r="H14" s="165"/>
    </row>
    <row r="17" spans="1:11">
      <c r="A17" s="142" t="s">
        <v>54</v>
      </c>
    </row>
    <row r="18" spans="1:11">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c r="A19" s="168" t="s">
        <v>55</v>
      </c>
      <c r="B19" s="168">
        <f>ROUND(VALUE(SUBSTITUTE(実質収支比率等に係る経年分析!F$48,"▲","-")),2)</f>
        <v>4.03</v>
      </c>
      <c r="C19" s="168">
        <f>ROUND(VALUE(SUBSTITUTE(実質収支比率等に係る経年分析!G$48,"▲","-")),2)</f>
        <v>4.8899999999999997</v>
      </c>
      <c r="D19" s="168">
        <f>ROUND(VALUE(SUBSTITUTE(実質収支比率等に係る経年分析!H$48,"▲","-")),2)</f>
        <v>6.14</v>
      </c>
      <c r="E19" s="168">
        <f>ROUND(VALUE(SUBSTITUTE(実質収支比率等に係る経年分析!I$48,"▲","-")),2)</f>
        <v>5.81</v>
      </c>
      <c r="F19" s="168">
        <f>ROUND(VALUE(SUBSTITUTE(実質収支比率等に係る経年分析!J$48,"▲","-")),2)</f>
        <v>6.49</v>
      </c>
    </row>
    <row r="20" spans="1:11">
      <c r="A20" s="168" t="s">
        <v>56</v>
      </c>
      <c r="B20" s="168">
        <f>ROUND(VALUE(SUBSTITUTE(実質収支比率等に係る経年分析!F$47,"▲","-")),2)</f>
        <v>8.92</v>
      </c>
      <c r="C20" s="168">
        <f>ROUND(VALUE(SUBSTITUTE(実質収支比率等に係る経年分析!G$47,"▲","-")),2)</f>
        <v>7.64</v>
      </c>
      <c r="D20" s="168">
        <f>ROUND(VALUE(SUBSTITUTE(実質収支比率等に係る経年分析!H$47,"▲","-")),2)</f>
        <v>8.49</v>
      </c>
      <c r="E20" s="168">
        <f>ROUND(VALUE(SUBSTITUTE(実質収支比率等に係る経年分析!I$47,"▲","-")),2)</f>
        <v>13.81</v>
      </c>
      <c r="F20" s="168">
        <f>ROUND(VALUE(SUBSTITUTE(実質収支比率等に係る経年分析!J$47,"▲","-")),2)</f>
        <v>15.86</v>
      </c>
    </row>
    <row r="21" spans="1:11">
      <c r="A21" s="168" t="s">
        <v>57</v>
      </c>
      <c r="B21" s="168">
        <f>IF(ISNUMBER(VALUE(SUBSTITUTE(実質収支比率等に係る経年分析!F$49,"▲","-"))),ROUND(VALUE(SUBSTITUTE(実質収支比率等に係る経年分析!F$49,"▲","-")),2),NA())</f>
        <v>-3.22</v>
      </c>
      <c r="C21" s="168">
        <f>IF(ISNUMBER(VALUE(SUBSTITUTE(実質収支比率等に係る経年分析!G$49,"▲","-"))),ROUND(VALUE(SUBSTITUTE(実質収支比率等に係る経年分析!G$49,"▲","-")),2),NA())</f>
        <v>-0.49</v>
      </c>
      <c r="D21" s="168">
        <f>IF(ISNUMBER(VALUE(SUBSTITUTE(実質収支比率等に係る経年分析!H$49,"▲","-"))),ROUND(VALUE(SUBSTITUTE(実質収支比率等に係る経年分析!H$49,"▲","-")),2),NA())</f>
        <v>2.71</v>
      </c>
      <c r="E21" s="168">
        <f>IF(ISNUMBER(VALUE(SUBSTITUTE(実質収支比率等に係る経年分析!I$49,"▲","-"))),ROUND(VALUE(SUBSTITUTE(実質収支比率等に係る経年分析!I$49,"▲","-")),2),NA())</f>
        <v>5.84</v>
      </c>
      <c r="F21" s="168">
        <f>IF(ISNUMBER(VALUE(SUBSTITUTE(実質収支比率等に係る経年分析!J$49,"▲","-"))),ROUND(VALUE(SUBSTITUTE(実質収支比率等に係る経年分析!J$49,"▲","-")),2),NA())</f>
        <v>2.1800000000000002</v>
      </c>
    </row>
    <row r="24" spans="1:11">
      <c r="A24" s="142" t="s">
        <v>58</v>
      </c>
    </row>
    <row r="25" spans="1:11">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c r="A26" s="169"/>
      <c r="B26" s="169" t="s">
        <v>59</v>
      </c>
      <c r="C26" s="169" t="s">
        <v>60</v>
      </c>
      <c r="D26" s="169" t="s">
        <v>59</v>
      </c>
      <c r="E26" s="169" t="s">
        <v>60</v>
      </c>
      <c r="F26" s="169" t="s">
        <v>59</v>
      </c>
      <c r="G26" s="169" t="s">
        <v>60</v>
      </c>
      <c r="H26" s="169" t="s">
        <v>59</v>
      </c>
      <c r="I26" s="169" t="s">
        <v>60</v>
      </c>
      <c r="J26" s="169" t="s">
        <v>59</v>
      </c>
      <c r="K26" s="169" t="s">
        <v>60</v>
      </c>
    </row>
    <row r="27" spans="1:11">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c r="A30" s="169" t="e">
        <f>IF(連結実質赤字比率に係る赤字・黒字の構成分析!C$40="",NA(),連結実質赤字比率に係る赤字・黒字の構成分析!C$40)</f>
        <v>#N/A</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#VALUE!</v>
      </c>
      <c r="K30" s="169" t="e">
        <f>IF(ROUND(VALUE(SUBSTITUTE(連結実質赤字比率に係る赤字・黒字の構成分析!J$40,"▲", "-")), 2) &gt;= 0, ABS(ROUND(VALUE(SUBSTITUTE(連結実質赤字比率に係る赤字・黒字の構成分析!J$40,"▲", "-")), 2)), NA())</f>
        <v>#VALUE!</v>
      </c>
    </row>
    <row r="31" spans="1:11">
      <c r="A31" s="169" t="str">
        <f>IF(連結実質赤字比率に係る赤字・黒字の構成分析!C$39="",NA(),連結実質赤字比率に係る赤字・黒字の構成分析!C$39)</f>
        <v>後期高齢者医療特別会計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0.11</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0.12</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0.11</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0.2</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7.0000000000000007E-2</v>
      </c>
    </row>
    <row r="32" spans="1:11">
      <c r="A32" s="169" t="str">
        <f>IF(連結実質赤字比率に係る赤字・黒字の構成分析!C$38="",NA(),連結実質赤字比率に係る赤字・黒字の構成分析!C$38)</f>
        <v>農業集落排水事業特別会計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0.04</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7.0000000000000007E-2</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0.02</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0.06</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0.08</v>
      </c>
    </row>
    <row r="33" spans="1:16">
      <c r="A33" s="169" t="str">
        <f>IF(連結実質赤字比率に係る赤字・黒字の構成分析!C$37="",NA(),連結実質赤字比率に係る赤字・黒字の構成分析!C$37)</f>
        <v>国民健康保険特別会計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1.84</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1.88</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1.9</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1.89</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1.41</v>
      </c>
    </row>
    <row r="34" spans="1:16">
      <c r="A34" s="169" t="str">
        <f>IF(連結実質赤字比率に係る赤字・黒字の構成分析!C$36="",NA(),連結実質赤字比率に係る赤字・黒字の構成分析!C$36)</f>
        <v>介護保険特別会計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1.52</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1.32</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1.89</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1.38</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1.83</v>
      </c>
    </row>
    <row r="35" spans="1:16">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4.03</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4.88</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6.14</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5.81</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6.48</v>
      </c>
    </row>
    <row r="36" spans="1:16">
      <c r="A36" s="169" t="str">
        <f>IF(連結実質赤字比率に係る赤字・黒字の構成分析!C$34="",NA(),連結実質赤字比率に係る赤字・黒字の構成分析!C$34)</f>
        <v>水道事業特別会計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7.17</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7.06</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6.79</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7.27</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8.6199999999999992</v>
      </c>
    </row>
    <row r="39" spans="1:16">
      <c r="A39" s="142" t="s">
        <v>61</v>
      </c>
    </row>
    <row r="40" spans="1:16">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c r="A41" s="170"/>
      <c r="B41" s="170" t="s">
        <v>62</v>
      </c>
      <c r="C41" s="170"/>
      <c r="D41" s="170" t="s">
        <v>63</v>
      </c>
      <c r="E41" s="170" t="s">
        <v>62</v>
      </c>
      <c r="F41" s="170"/>
      <c r="G41" s="170" t="s">
        <v>63</v>
      </c>
      <c r="H41" s="170" t="s">
        <v>62</v>
      </c>
      <c r="I41" s="170"/>
      <c r="J41" s="170" t="s">
        <v>63</v>
      </c>
      <c r="K41" s="170" t="s">
        <v>62</v>
      </c>
      <c r="L41" s="170"/>
      <c r="M41" s="170" t="s">
        <v>63</v>
      </c>
      <c r="N41" s="170" t="s">
        <v>62</v>
      </c>
      <c r="O41" s="170"/>
      <c r="P41" s="170" t="s">
        <v>63</v>
      </c>
    </row>
    <row r="42" spans="1:16">
      <c r="A42" s="170" t="s">
        <v>64</v>
      </c>
      <c r="B42" s="170"/>
      <c r="C42" s="170"/>
      <c r="D42" s="170">
        <f>'実質公債費比率（分子）の構造'!K$52</f>
        <v>856</v>
      </c>
      <c r="E42" s="170"/>
      <c r="F42" s="170"/>
      <c r="G42" s="170">
        <f>'実質公債費比率（分子）の構造'!L$52</f>
        <v>869</v>
      </c>
      <c r="H42" s="170"/>
      <c r="I42" s="170"/>
      <c r="J42" s="170">
        <f>'実質公債費比率（分子）の構造'!M$52</f>
        <v>901</v>
      </c>
      <c r="K42" s="170"/>
      <c r="L42" s="170"/>
      <c r="M42" s="170">
        <f>'実質公債費比率（分子）の構造'!N$52</f>
        <v>913</v>
      </c>
      <c r="N42" s="170"/>
      <c r="O42" s="170"/>
      <c r="P42" s="170">
        <f>'実質公債費比率（分子）の構造'!O$52</f>
        <v>914</v>
      </c>
    </row>
    <row r="43" spans="1:16">
      <c r="A43" s="170" t="s">
        <v>65</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c r="A44" s="170" t="s">
        <v>66</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c r="A45" s="170" t="s">
        <v>67</v>
      </c>
      <c r="B45" s="170">
        <f>'実質公債費比率（分子）の構造'!K$49</f>
        <v>355</v>
      </c>
      <c r="C45" s="170"/>
      <c r="D45" s="170"/>
      <c r="E45" s="170">
        <f>'実質公債費比率（分子）の構造'!L$49</f>
        <v>405</v>
      </c>
      <c r="F45" s="170"/>
      <c r="G45" s="170"/>
      <c r="H45" s="170">
        <f>'実質公債費比率（分子）の構造'!M$49</f>
        <v>400</v>
      </c>
      <c r="I45" s="170"/>
      <c r="J45" s="170"/>
      <c r="K45" s="170">
        <f>'実質公債費比率（分子）の構造'!N$49</f>
        <v>406</v>
      </c>
      <c r="L45" s="170"/>
      <c r="M45" s="170"/>
      <c r="N45" s="170">
        <f>'実質公債費比率（分子）の構造'!O$49</f>
        <v>386</v>
      </c>
      <c r="O45" s="170"/>
      <c r="P45" s="170"/>
    </row>
    <row r="46" spans="1:16">
      <c r="A46" s="170" t="s">
        <v>68</v>
      </c>
      <c r="B46" s="170">
        <f>'実質公債費比率（分子）の構造'!K$48</f>
        <v>16</v>
      </c>
      <c r="C46" s="170"/>
      <c r="D46" s="170"/>
      <c r="E46" s="170">
        <f>'実質公債費比率（分子）の構造'!L$48</f>
        <v>16</v>
      </c>
      <c r="F46" s="170"/>
      <c r="G46" s="170"/>
      <c r="H46" s="170">
        <f>'実質公債費比率（分子）の構造'!M$48</f>
        <v>16</v>
      </c>
      <c r="I46" s="170"/>
      <c r="J46" s="170"/>
      <c r="K46" s="170">
        <f>'実質公債費比率（分子）の構造'!N$48</f>
        <v>16</v>
      </c>
      <c r="L46" s="170"/>
      <c r="M46" s="170"/>
      <c r="N46" s="170">
        <f>'実質公債費比率（分子）の構造'!O$48</f>
        <v>16</v>
      </c>
      <c r="O46" s="170"/>
      <c r="P46" s="170"/>
    </row>
    <row r="47" spans="1:16">
      <c r="A47" s="170" t="s">
        <v>69</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c r="A48" s="170" t="s">
        <v>70</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c r="A49" s="170" t="s">
        <v>71</v>
      </c>
      <c r="B49" s="170">
        <f>'実質公債費比率（分子）の構造'!K$45</f>
        <v>931</v>
      </c>
      <c r="C49" s="170"/>
      <c r="D49" s="170"/>
      <c r="E49" s="170">
        <f>'実質公債費比率（分子）の構造'!L$45</f>
        <v>982</v>
      </c>
      <c r="F49" s="170"/>
      <c r="G49" s="170"/>
      <c r="H49" s="170">
        <f>'実質公債費比率（分子）の構造'!M$45</f>
        <v>1014</v>
      </c>
      <c r="I49" s="170"/>
      <c r="J49" s="170"/>
      <c r="K49" s="170">
        <f>'実質公債費比率（分子）の構造'!N$45</f>
        <v>1035</v>
      </c>
      <c r="L49" s="170"/>
      <c r="M49" s="170"/>
      <c r="N49" s="170">
        <f>'実質公債費比率（分子）の構造'!O$45</f>
        <v>1055</v>
      </c>
      <c r="O49" s="170"/>
      <c r="P49" s="170"/>
    </row>
    <row r="50" spans="1:16">
      <c r="A50" s="170" t="s">
        <v>72</v>
      </c>
      <c r="B50" s="170" t="e">
        <f>NA()</f>
        <v>#N/A</v>
      </c>
      <c r="C50" s="170">
        <f>IF(ISNUMBER('実質公債費比率（分子）の構造'!K$53),'実質公債費比率（分子）の構造'!K$53,NA())</f>
        <v>446</v>
      </c>
      <c r="D50" s="170" t="e">
        <f>NA()</f>
        <v>#N/A</v>
      </c>
      <c r="E50" s="170" t="e">
        <f>NA()</f>
        <v>#N/A</v>
      </c>
      <c r="F50" s="170">
        <f>IF(ISNUMBER('実質公債費比率（分子）の構造'!L$53),'実質公債費比率（分子）の構造'!L$53,NA())</f>
        <v>534</v>
      </c>
      <c r="G50" s="170" t="e">
        <f>NA()</f>
        <v>#N/A</v>
      </c>
      <c r="H50" s="170" t="e">
        <f>NA()</f>
        <v>#N/A</v>
      </c>
      <c r="I50" s="170">
        <f>IF(ISNUMBER('実質公債費比率（分子）の構造'!M$53),'実質公債費比率（分子）の構造'!M$53,NA())</f>
        <v>529</v>
      </c>
      <c r="J50" s="170" t="e">
        <f>NA()</f>
        <v>#N/A</v>
      </c>
      <c r="K50" s="170" t="e">
        <f>NA()</f>
        <v>#N/A</v>
      </c>
      <c r="L50" s="170">
        <f>IF(ISNUMBER('実質公債費比率（分子）の構造'!N$53),'実質公債費比率（分子）の構造'!N$53,NA())</f>
        <v>544</v>
      </c>
      <c r="M50" s="170" t="e">
        <f>NA()</f>
        <v>#N/A</v>
      </c>
      <c r="N50" s="170" t="e">
        <f>NA()</f>
        <v>#N/A</v>
      </c>
      <c r="O50" s="170">
        <f>IF(ISNUMBER('実質公債費比率（分子）の構造'!O$53),'実質公債費比率（分子）の構造'!O$53,NA())</f>
        <v>543</v>
      </c>
      <c r="P50" s="170" t="e">
        <f>NA()</f>
        <v>#N/A</v>
      </c>
    </row>
    <row r="53" spans="1:16">
      <c r="A53" s="142" t="s">
        <v>73</v>
      </c>
    </row>
    <row r="54" spans="1:16">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c r="A55" s="169"/>
      <c r="B55" s="169" t="s">
        <v>74</v>
      </c>
      <c r="C55" s="169"/>
      <c r="D55" s="169" t="s">
        <v>75</v>
      </c>
      <c r="E55" s="169" t="s">
        <v>74</v>
      </c>
      <c r="F55" s="169"/>
      <c r="G55" s="169" t="s">
        <v>75</v>
      </c>
      <c r="H55" s="169" t="s">
        <v>74</v>
      </c>
      <c r="I55" s="169"/>
      <c r="J55" s="169" t="s">
        <v>75</v>
      </c>
      <c r="K55" s="169" t="s">
        <v>74</v>
      </c>
      <c r="L55" s="169"/>
      <c r="M55" s="169" t="s">
        <v>75</v>
      </c>
      <c r="N55" s="169" t="s">
        <v>74</v>
      </c>
      <c r="O55" s="169"/>
      <c r="P55" s="169" t="s">
        <v>75</v>
      </c>
    </row>
    <row r="56" spans="1:16">
      <c r="A56" s="169" t="s">
        <v>44</v>
      </c>
      <c r="B56" s="169"/>
      <c r="C56" s="169"/>
      <c r="D56" s="169">
        <f>'将来負担比率（分子）の構造'!I$52</f>
        <v>9954</v>
      </c>
      <c r="E56" s="169"/>
      <c r="F56" s="169"/>
      <c r="G56" s="169">
        <f>'将来負担比率（分子）の構造'!J$52</f>
        <v>9935</v>
      </c>
      <c r="H56" s="169"/>
      <c r="I56" s="169"/>
      <c r="J56" s="169">
        <f>'将来負担比率（分子）の構造'!K$52</f>
        <v>9742</v>
      </c>
      <c r="K56" s="169"/>
      <c r="L56" s="169"/>
      <c r="M56" s="169">
        <f>'将来負担比率（分子）の構造'!L$52</f>
        <v>9691</v>
      </c>
      <c r="N56" s="169"/>
      <c r="O56" s="169"/>
      <c r="P56" s="169">
        <f>'将来負担比率（分子）の構造'!M$52</f>
        <v>9545</v>
      </c>
    </row>
    <row r="57" spans="1:16">
      <c r="A57" s="169" t="s">
        <v>43</v>
      </c>
      <c r="B57" s="169"/>
      <c r="C57" s="169"/>
      <c r="D57" s="169">
        <f>'将来負担比率（分子）の構造'!I$51</f>
        <v>1038</v>
      </c>
      <c r="E57" s="169"/>
      <c r="F57" s="169"/>
      <c r="G57" s="169">
        <f>'将来負担比率（分子）の構造'!J$51</f>
        <v>912</v>
      </c>
      <c r="H57" s="169"/>
      <c r="I57" s="169"/>
      <c r="J57" s="169">
        <f>'将来負担比率（分子）の構造'!K$51</f>
        <v>816</v>
      </c>
      <c r="K57" s="169"/>
      <c r="L57" s="169"/>
      <c r="M57" s="169">
        <f>'将来負担比率（分子）の構造'!L$51</f>
        <v>712</v>
      </c>
      <c r="N57" s="169"/>
      <c r="O57" s="169"/>
      <c r="P57" s="169">
        <f>'将来負担比率（分子）の構造'!M$51</f>
        <v>626</v>
      </c>
    </row>
    <row r="58" spans="1:16">
      <c r="A58" s="169" t="s">
        <v>42</v>
      </c>
      <c r="B58" s="169"/>
      <c r="C58" s="169"/>
      <c r="D58" s="169">
        <f>'将来負担比率（分子）の構造'!I$50</f>
        <v>1617</v>
      </c>
      <c r="E58" s="169"/>
      <c r="F58" s="169"/>
      <c r="G58" s="169">
        <f>'将来負担比率（分子）の構造'!J$50</f>
        <v>1543</v>
      </c>
      <c r="H58" s="169"/>
      <c r="I58" s="169"/>
      <c r="J58" s="169">
        <f>'将来負担比率（分子）の構造'!K$50</f>
        <v>1891</v>
      </c>
      <c r="K58" s="169"/>
      <c r="L58" s="169"/>
      <c r="M58" s="169">
        <f>'将来負担比率（分子）の構造'!L$50</f>
        <v>2614</v>
      </c>
      <c r="N58" s="169"/>
      <c r="O58" s="169"/>
      <c r="P58" s="169">
        <f>'将来負担比率（分子）の構造'!M$50</f>
        <v>2826</v>
      </c>
    </row>
    <row r="59" spans="1:16">
      <c r="A59" s="169" t="s">
        <v>40</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c r="A60" s="169" t="s">
        <v>39</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c r="A61" s="169" t="s">
        <v>37</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c r="A62" s="169" t="s">
        <v>36</v>
      </c>
      <c r="B62" s="169">
        <f>'将来負担比率（分子）の構造'!I$45</f>
        <v>1517</v>
      </c>
      <c r="C62" s="169"/>
      <c r="D62" s="169"/>
      <c r="E62" s="169">
        <f>'将来負担比率（分子）の構造'!J$45</f>
        <v>1489</v>
      </c>
      <c r="F62" s="169"/>
      <c r="G62" s="169"/>
      <c r="H62" s="169">
        <f>'将来負担比率（分子）の構造'!K$45</f>
        <v>1497</v>
      </c>
      <c r="I62" s="169"/>
      <c r="J62" s="169"/>
      <c r="K62" s="169">
        <f>'将来負担比率（分子）の構造'!L$45</f>
        <v>1565</v>
      </c>
      <c r="L62" s="169"/>
      <c r="M62" s="169"/>
      <c r="N62" s="169">
        <f>'将来負担比率（分子）の構造'!M$45</f>
        <v>1624</v>
      </c>
      <c r="O62" s="169"/>
      <c r="P62" s="169"/>
    </row>
    <row r="63" spans="1:16">
      <c r="A63" s="169" t="s">
        <v>35</v>
      </c>
      <c r="B63" s="169">
        <f>'将来負担比率（分子）の構造'!I$44</f>
        <v>3404</v>
      </c>
      <c r="C63" s="169"/>
      <c r="D63" s="169"/>
      <c r="E63" s="169">
        <f>'将来負担比率（分子）の構造'!J$44</f>
        <v>3602</v>
      </c>
      <c r="F63" s="169"/>
      <c r="G63" s="169"/>
      <c r="H63" s="169">
        <f>'将来負担比率（分子）の構造'!K$44</f>
        <v>3779</v>
      </c>
      <c r="I63" s="169"/>
      <c r="J63" s="169"/>
      <c r="K63" s="169">
        <f>'将来負担比率（分子）の構造'!L$44</f>
        <v>4196</v>
      </c>
      <c r="L63" s="169"/>
      <c r="M63" s="169"/>
      <c r="N63" s="169">
        <f>'将来負担比率（分子）の構造'!M$44</f>
        <v>4865</v>
      </c>
      <c r="O63" s="169"/>
      <c r="P63" s="169"/>
    </row>
    <row r="64" spans="1:16">
      <c r="A64" s="169" t="s">
        <v>34</v>
      </c>
      <c r="B64" s="169">
        <f>'将来負担比率（分子）の構造'!I$43</f>
        <v>160</v>
      </c>
      <c r="C64" s="169"/>
      <c r="D64" s="169"/>
      <c r="E64" s="169">
        <f>'将来負担比率（分子）の構造'!J$43</f>
        <v>145</v>
      </c>
      <c r="F64" s="169"/>
      <c r="G64" s="169"/>
      <c r="H64" s="169">
        <f>'将来負担比率（分子）の構造'!K$43</f>
        <v>128</v>
      </c>
      <c r="I64" s="169"/>
      <c r="J64" s="169"/>
      <c r="K64" s="169">
        <f>'将来負担比率（分子）の構造'!L$43</f>
        <v>117</v>
      </c>
      <c r="L64" s="169"/>
      <c r="M64" s="169"/>
      <c r="N64" s="169">
        <f>'将来負担比率（分子）の構造'!M$43</f>
        <v>103</v>
      </c>
      <c r="O64" s="169"/>
      <c r="P64" s="169"/>
    </row>
    <row r="65" spans="1:16">
      <c r="A65" s="169" t="s">
        <v>33</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c r="A66" s="169" t="s">
        <v>32</v>
      </c>
      <c r="B66" s="169">
        <f>'将来負担比率（分子）の構造'!I$41</f>
        <v>10377</v>
      </c>
      <c r="C66" s="169"/>
      <c r="D66" s="169"/>
      <c r="E66" s="169">
        <f>'将来負担比率（分子）の構造'!J$41</f>
        <v>9935</v>
      </c>
      <c r="F66" s="169"/>
      <c r="G66" s="169"/>
      <c r="H66" s="169">
        <f>'将来負担比率（分子）の構造'!K$41</f>
        <v>9475</v>
      </c>
      <c r="I66" s="169"/>
      <c r="J66" s="169"/>
      <c r="K66" s="169">
        <f>'将来負担比率（分子）の構造'!L$41</f>
        <v>8985</v>
      </c>
      <c r="L66" s="169"/>
      <c r="M66" s="169"/>
      <c r="N66" s="169">
        <f>'将来負担比率（分子）の構造'!M$41</f>
        <v>8111</v>
      </c>
      <c r="O66" s="169"/>
      <c r="P66" s="169"/>
    </row>
    <row r="67" spans="1:16">
      <c r="A67" s="169" t="s">
        <v>76</v>
      </c>
      <c r="B67" s="169" t="e">
        <f>NA()</f>
        <v>#N/A</v>
      </c>
      <c r="C67" s="169">
        <f>IF(ISNUMBER('将来負担比率（分子）の構造'!I$53), IF('将来負担比率（分子）の構造'!I$53 &lt; 0, 0, '将来負担比率（分子）の構造'!I$53), NA())</f>
        <v>2851</v>
      </c>
      <c r="D67" s="169" t="e">
        <f>NA()</f>
        <v>#N/A</v>
      </c>
      <c r="E67" s="169" t="e">
        <f>NA()</f>
        <v>#N/A</v>
      </c>
      <c r="F67" s="169">
        <f>IF(ISNUMBER('将来負担比率（分子）の構造'!J$53), IF('将来負担比率（分子）の構造'!J$53 &lt; 0, 0, '将来負担比率（分子）の構造'!J$53), NA())</f>
        <v>2782</v>
      </c>
      <c r="G67" s="169" t="e">
        <f>NA()</f>
        <v>#N/A</v>
      </c>
      <c r="H67" s="169" t="e">
        <f>NA()</f>
        <v>#N/A</v>
      </c>
      <c r="I67" s="169">
        <f>IF(ISNUMBER('将来負担比率（分子）の構造'!K$53), IF('将来負担比率（分子）の構造'!K$53 &lt; 0, 0, '将来負担比率（分子）の構造'!K$53), NA())</f>
        <v>2430</v>
      </c>
      <c r="J67" s="169" t="e">
        <f>NA()</f>
        <v>#N/A</v>
      </c>
      <c r="K67" s="169" t="e">
        <f>NA()</f>
        <v>#N/A</v>
      </c>
      <c r="L67" s="169">
        <f>IF(ISNUMBER('将来負担比率（分子）の構造'!L$53), IF('将来負担比率（分子）の構造'!L$53 &lt; 0, 0, '将来負担比率（分子）の構造'!L$53), NA())</f>
        <v>1844</v>
      </c>
      <c r="M67" s="169" t="e">
        <f>NA()</f>
        <v>#N/A</v>
      </c>
      <c r="N67" s="169" t="e">
        <f>NA()</f>
        <v>#N/A</v>
      </c>
      <c r="O67" s="169">
        <f>IF(ISNUMBER('将来負担比率（分子）の構造'!M$53), IF('将来負担比率（分子）の構造'!M$53 &lt; 0, 0, '将来負担比率（分子）の構造'!M$53), NA())</f>
        <v>1706</v>
      </c>
      <c r="P67" s="169" t="e">
        <f>NA()</f>
        <v>#N/A</v>
      </c>
    </row>
    <row r="70" spans="1:16">
      <c r="A70" s="171" t="s">
        <v>77</v>
      </c>
      <c r="B70" s="171"/>
      <c r="C70" s="171"/>
      <c r="D70" s="171"/>
      <c r="E70" s="171"/>
      <c r="F70" s="171"/>
    </row>
    <row r="71" spans="1:16">
      <c r="A71" s="172"/>
      <c r="B71" s="172" t="str">
        <f>基金残高に係る経年分析!F54</f>
        <v>R02</v>
      </c>
      <c r="C71" s="172" t="str">
        <f>基金残高に係る経年分析!G54</f>
        <v>R03</v>
      </c>
      <c r="D71" s="172" t="str">
        <f>基金残高に係る経年分析!H54</f>
        <v>R04</v>
      </c>
    </row>
    <row r="72" spans="1:16">
      <c r="A72" s="172" t="s">
        <v>78</v>
      </c>
      <c r="B72" s="173">
        <f>基金残高に係る経年分析!F55</f>
        <v>591</v>
      </c>
      <c r="C72" s="173">
        <f>基金残高に係る経年分析!G55</f>
        <v>1021</v>
      </c>
      <c r="D72" s="173">
        <f>基金残高に係る経年分析!H55</f>
        <v>1141</v>
      </c>
    </row>
    <row r="73" spans="1:16">
      <c r="A73" s="172" t="s">
        <v>79</v>
      </c>
      <c r="B73" s="173" t="str">
        <f>基金残高に係る経年分析!F56</f>
        <v>-</v>
      </c>
      <c r="C73" s="173" t="str">
        <f>基金残高に係る経年分析!G56</f>
        <v>-</v>
      </c>
      <c r="D73" s="173" t="str">
        <f>基金残高に係る経年分析!H56</f>
        <v>-</v>
      </c>
    </row>
    <row r="74" spans="1:16">
      <c r="A74" s="172" t="s">
        <v>80</v>
      </c>
      <c r="B74" s="173">
        <f>基金残高に係る経年分析!F57</f>
        <v>675</v>
      </c>
      <c r="C74" s="173">
        <f>基金残高に係る経年分析!G57</f>
        <v>1018</v>
      </c>
      <c r="D74" s="173">
        <f>基金残高に係る経年分析!H57</f>
        <v>1167</v>
      </c>
    </row>
  </sheetData>
  <sheetProtection algorithmName="SHA-512" hashValue="Gbfhsh6VWcyeruaP5OdHWLfSnlEuzUQRnITBiRy2zTjDt6sr7431N+0HPW0N+QBkJw9pDAGD8rdw4bIVaKjfsw==" saltValue="JXMEB8wYPp2JVSHsD3EAV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星野一希</cp:lastModifiedBy>
  <cp:lastPrinted>2024-03-12T09:09:11Z</cp:lastPrinted>
  <dcterms:created xsi:type="dcterms:W3CDTF">2024-02-05T00:38:46Z</dcterms:created>
  <dcterms:modified xsi:type="dcterms:W3CDTF">2024-11-20T00:48:07Z</dcterms:modified>
  <cp:category/>
</cp:coreProperties>
</file>