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115795\Box\【02_課所共有】01_07_市町村課\R06年度\07    財政担当\38_調査統計（財政）\38_04_地方公会計\38_04_040_地方公会計　その他通知・照会・回答\0819令和4年度財政状況資料集の作成について（2回目・地方公会計関係）（分析欄記載依頼）\03 団体→県\"/>
    </mc:Choice>
  </mc:AlternateContent>
  <xr:revisionPtr revIDLastSave="0" documentId="13_ncr:1_{69F1CE8D-C170-46A8-834C-E0352E99ED33}" xr6:coauthVersionLast="47" xr6:coauthVersionMax="47" xr10:uidLastSave="{00000000-0000-0000-0000-000000000000}"/>
  <bookViews>
    <workbookView xWindow="28680" yWindow="-4680" windowWidth="29040" windowHeight="15990" tabRatio="945"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0" r:id="rId14"/>
    <sheet name="施設類型別ストック情報分析表①" sheetId="19"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s="1"/>
  <c r="AM35" i="10" l="1"/>
  <c r="BW34" i="10"/>
  <c r="BW35" i="10" s="1"/>
  <c r="BW36" i="10" s="1"/>
  <c r="BW37" i="10" s="1"/>
  <c r="BW38" i="10" s="1"/>
  <c r="BW39" i="10" s="1"/>
</calcChain>
</file>

<file path=xl/sharedStrings.xml><?xml version="1.0" encoding="utf-8"?>
<sst xmlns="http://schemas.openxmlformats.org/spreadsheetml/2006/main" count="1125" uniqueCount="597">
  <si>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</si>
  <si>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</si>
  <si>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</si>
  <si>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</si>
  <si>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</si>
  <si>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</si>
  <si>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</si>
  <si>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</si>
  <si>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</si>
  <si>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</si>
  <si>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</si>
  <si>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</si>
  <si>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</si>
  <si>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</si>
  <si>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</si>
  <si>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</si>
  <si>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</si>
  <si>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</si>
  <si>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</si>
  <si>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</si>
  <si>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</si>
  <si>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</si>
  <si>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</si>
  <si>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</si>
  <si>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</si>
  <si>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</si>
  <si>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</si>
  <si>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</si>
  <si>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</si>
  <si>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</si>
  <si>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</si>
  <si>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</si>
  <si>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</si>
  <si>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</si>
  <si>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</si>
  <si>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</si>
  <si>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</si>
  <si>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</si>
  <si>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</si>
  <si>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</si>
  <si>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</si>
  <si>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</si>
  <si>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</si>
  <si>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</si>
  <si>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</si>
  <si>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</si>
  <si>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</si>
  <si>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</si>
  <si>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</si>
  <si>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</si>
  <si>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</si>
  <si>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</si>
  <si>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</si>
  <si>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</si>
  <si>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</si>
  <si>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</si>
  <si>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</si>
  <si>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</si>
  <si>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</si>
  <si>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</si>
  <si>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</si>
  <si>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</si>
  <si>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</si>
  <si>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</si>
  <si>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</si>
  <si>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</si>
  <si>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</si>
  <si>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</si>
  <si>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</si>
  <si>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</si>
  <si>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</si>
  <si>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</si>
  <si>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</si>
  <si>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</si>
  <si>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</si>
  <si>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</si>
  <si>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</si>
  <si>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</si>
  <si>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</si>
  <si>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</si>
  <si>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</si>
  <si>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</si>
  <si>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</si>
  <si>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</si>
  <si>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</si>
  <si>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</si>
  <si>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</si>
  <si>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</si>
  <si>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</si>
  <si>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</si>
  <si>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</si>
  <si>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</si>
  <si>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</si>
  <si>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</si>
  <si>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</si>
  <si>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</si>
  <si>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</si>
  <si>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</si>
  <si>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</si>
  <si>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伊奈町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</si>
  <si>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</si>
  <si>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</si>
  <si>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</si>
  <si>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</si>
  <si>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</si>
  <si>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</si>
  <si>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</si>
  <si>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</si>
  <si>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</si>
  <si>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</si>
  <si>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</si>
  <si>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</si>
  <si>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</si>
  <si>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</si>
  <si>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</si>
  <si>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</si>
  <si>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</si>
  <si>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</si>
  <si>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</si>
  <si>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</si>
  <si>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</si>
  <si>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</si>
  <si>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</si>
  <si>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</si>
  <si>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</si>
  <si>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</si>
  <si>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</si>
  <si>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</si>
  <si>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</si>
  <si>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</si>
  <si>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</si>
  <si>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</si>
  <si>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</si>
  <si>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</si>
  <si>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</si>
  <si>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</si>
  <si>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</si>
  <si>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</si>
  <si>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</si>
  <si>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</si>
  <si>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</si>
  <si>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</si>
  <si>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</si>
  <si>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</si>
  <si>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</si>
  <si>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</si>
  <si>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</si>
  <si>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</si>
  <si>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</si>
  <si>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</si>
  <si>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</si>
  <si>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</si>
  <si>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</si>
  <si>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</si>
  <si>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</si>
  <si>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</si>
  <si>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</si>
  <si>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</si>
  <si>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</si>
  <si>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</si>
  <si>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</si>
  <si>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</si>
  <si>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</si>
  <si>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</si>
  <si>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</si>
  <si>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</si>
  <si>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</si>
  <si>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</si>
  <si>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</si>
  <si>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</si>
  <si>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</si>
  <si>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</si>
  <si>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</si>
  <si>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</si>
  <si>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</si>
  <si>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</si>
  <si>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</si>
  <si>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</si>
  <si>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</si>
  <si>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</si>
  <si>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</si>
  <si>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</si>
  <si>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</si>
  <si>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</si>
  <si>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</si>
  <si>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</si>
  <si>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</si>
  <si>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</si>
  <si>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</si>
  <si>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</si>
  <si>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</si>
  <si>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</si>
  <si>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</si>
  <si>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</si>
  <si>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</si>
  <si>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</si>
  <si>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</si>
  <si>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</si>
  <si>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</si>
  <si>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</si>
  <si>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</si>
  <si>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</si>
  <si>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</si>
  <si>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</si>
  <si>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</si>
  <si>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</si>
  <si>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</si>
  <si>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</si>
  <si>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</si>
  <si>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</si>
  <si>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</si>
  <si>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</si>
  <si>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</si>
  <si>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</si>
  <si>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埼玉県伊奈町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</si>
  <si>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</si>
  <si>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</si>
  <si>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</si>
  <si>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</si>
  <si>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</si>
  <si>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</si>
  <si>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</si>
  <si>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</si>
  <si>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</si>
  <si>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</si>
  <si>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</si>
  <si>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</si>
  <si>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</si>
  <si>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</si>
  <si>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</si>
  <si>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</si>
  <si>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</si>
  <si>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</si>
  <si>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</si>
  <si>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</si>
  <si>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</si>
  <si>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</si>
  <si>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</si>
  <si>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</si>
  <si>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</si>
  <si>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</si>
  <si>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</si>
  <si>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</si>
  <si>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</si>
  <si>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</si>
  <si>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</si>
  <si>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</si>
  <si>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</si>
  <si>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</si>
  <si>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</si>
  <si>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</si>
  <si>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</si>
  <si>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</si>
  <si>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</si>
  <si>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</si>
  <si>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</si>
  <si>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</si>
  <si>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</si>
  <si>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</si>
  <si>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</si>
  <si>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</si>
  <si>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</si>
  <si>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</si>
  <si>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</si>
  <si>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</si>
  <si>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</si>
  <si>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</si>
  <si>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</si>
  <si>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</si>
  <si>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</si>
  <si>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</si>
  <si>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</si>
  <si>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</si>
  <si>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</si>
  <si>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</si>
  <si>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</si>
  <si>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</si>
  <si>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</si>
  <si>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</si>
  <si>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</si>
  <si>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</si>
  <si>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</si>
  <si>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</si>
  <si>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</si>
  <si>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</si>
  <si>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</si>
  <si>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</si>
  <si>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</si>
  <si>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</si>
  <si>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</si>
  <si>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</si>
  <si>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</si>
  <si>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</si>
  <si>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</si>
  <si>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</si>
  <si>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</si>
  <si>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</si>
  <si>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</si>
  <si>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</si>
  <si>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</si>
  <si>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</si>
  <si>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</si>
  <si>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</si>
  <si>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</si>
  <si>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</si>
  <si>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</si>
  <si>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</si>
  <si>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</si>
  <si>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</si>
  <si>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</si>
  <si>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</si>
  <si>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</si>
  <si>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</si>
  <si>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</si>
  <si>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</si>
  <si>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</si>
  <si>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</si>
  <si>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</si>
  <si>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</si>
  <si>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</si>
  <si>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</si>
  <si>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</si>
  <si>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</si>
  <si>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</si>
  <si>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</si>
  <si>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</si>
  <si>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</si>
  <si>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</si>
  <si>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</si>
  <si>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</si>
  <si>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</si>
  <si>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</si>
  <si>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</si>
  <si>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</si>
  <si>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</si>
  <si>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</si>
  <si>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</si>
  <si>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</si>
  <si>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</si>
  <si>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</si>
  <si>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</si>
  <si>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</si>
  <si>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</si>
  <si>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</si>
  <si>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</si>
  <si>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</si>
  <si>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</si>
  <si>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</si>
  <si>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</si>
  <si>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</si>
  <si>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</si>
  <si>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</si>
  <si>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</si>
  <si>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</si>
  <si>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</si>
  <si>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</si>
  <si>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</si>
  <si>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</si>
  <si>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</si>
  <si>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</si>
  <si>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</si>
  <si>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</si>
  <si>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</si>
  <si>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</si>
  <si>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</si>
  <si>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</si>
  <si>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</si>
  <si>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</si>
  <si>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埼玉県伊奈町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</si>
  <si>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</si>
  <si>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</si>
  <si>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</si>
  <si>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</si>
  <si>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</si>
  <si>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</si>
  <si>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</si>
  <si>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</si>
  <si>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</si>
  <si>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</si>
  <si>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</si>
  <si>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</si>
  <si>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</si>
  <si>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</si>
  <si>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</si>
  <si>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</si>
  <si>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</si>
  <si>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</si>
  <si>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</si>
  <si>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</si>
  <si>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中部特定土地区画整理事業特別会計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</si>
  <si>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</si>
  <si>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</si>
  <si>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</si>
  <si>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</si>
  <si>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</si>
  <si>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</si>
  <si>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</si>
  <si>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</si>
  <si>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</si>
  <si>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</si>
  <si>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</si>
  <si>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</si>
  <si>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</si>
  <si>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</si>
  <si>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</si>
  <si>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</si>
  <si>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</si>
  <si>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</si>
  <si>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</si>
  <si>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</si>
  <si>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</si>
  <si>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</si>
  <si>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</si>
  <si>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</si>
  <si>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</si>
  <si>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</si>
  <si>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</si>
  <si>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</si>
  <si>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</si>
  <si>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</si>
  <si>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</si>
  <si>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</si>
  <si>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</si>
  <si>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</si>
  <si>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</si>
  <si>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</si>
  <si>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</si>
  <si>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</si>
  <si>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</si>
  <si>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</si>
  <si>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</si>
  <si>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</si>
  <si>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</si>
  <si>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</si>
  <si>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</si>
  <si>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</si>
  <si>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</si>
  <si>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</si>
  <si>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</si>
  <si>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</si>
  <si>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</si>
  <si>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</si>
  <si>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</si>
  <si>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</si>
  <si>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</si>
  <si>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</si>
  <si>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</si>
  <si>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</si>
  <si>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</si>
  <si>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</si>
  <si>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</si>
  <si>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</si>
  <si>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</si>
  <si>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</si>
  <si>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</si>
  <si>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</si>
  <si>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</si>
  <si>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</si>
  <si>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</si>
  <si>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</si>
  <si>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</si>
  <si>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</si>
  <si>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</si>
  <si>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</si>
  <si>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</si>
  <si>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</si>
  <si>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</si>
  <si>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</si>
  <si>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</si>
  <si>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</si>
  <si>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</si>
  <si>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</si>
  <si>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</si>
  <si>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</si>
  <si>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</si>
  <si>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</si>
  <si>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</si>
  <si>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</si>
  <si>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</si>
  <si>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</si>
  <si>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</si>
  <si>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</si>
  <si>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</si>
  <si>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</si>
  <si>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</si>
  <si>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</si>
  <si>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</si>
  <si>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</si>
  <si>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</si>
  <si>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</si>
  <si>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</si>
  <si>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</si>
  <si>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</si>
  <si>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</si>
  <si>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</si>
  <si>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</si>
  <si>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</si>
  <si>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</si>
  <si>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</si>
  <si>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</si>
  <si>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</si>
  <si>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</si>
  <si>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</si>
  <si>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</si>
  <si>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</si>
  <si>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</si>
  <si>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</si>
  <si>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</si>
  <si>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</si>
  <si>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</si>
  <si>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</si>
  <si>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</si>
  <si>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</si>
  <si>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</si>
  <si>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</si>
  <si>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</si>
  <si>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</si>
  <si>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</si>
  <si>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</si>
  <si>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</si>
  <si>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</si>
  <si>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</si>
  <si>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</si>
  <si>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</si>
  <si>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</si>
  <si>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</si>
  <si>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</si>
  <si>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</si>
  <si>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</si>
  <si>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</si>
  <si>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</si>
  <si>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</si>
  <si>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</si>
  <si>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</si>
  <si>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</si>
  <si>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</si>
  <si>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</si>
  <si>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</si>
  <si>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</si>
  <si>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</si>
  <si>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</si>
  <si>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</si>
  <si>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</si>
  <si>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</si>
  <si>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</si>
  <si>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</si>
  <si>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</si>
  <si>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</si>
  <si>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</si>
  <si>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</si>
  <si>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</si>
  <si>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</si>
  <si>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</si>
  <si>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</si>
  <si>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</si>
  <si>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</si>
  <si>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</si>
  <si>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</si>
  <si>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1.76</t>
  </si>
  <si>
    <t>水道事業会計</t>
  </si>
  <si>
    <t>一般会計</t>
  </si>
  <si>
    <t>公共下水道事業会計</t>
  </si>
  <si>
    <t>国民健康保険事業特別会計</t>
  </si>
  <si>
    <t>介護保険事業特別会計</t>
  </si>
  <si>
    <t>中部特定土地区画整理事業特別会計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</si>
  <si>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</si>
  <si>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</si>
  <si>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</si>
  <si>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</si>
  <si>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</si>
  <si>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</si>
  <si>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</si>
  <si>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</si>
  <si>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</si>
  <si>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</si>
  <si>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</si>
  <si>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</si>
  <si>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</si>
  <si>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</si>
  <si>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</si>
  <si>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上尾、桶川、伊奈衛生組合</t>
    <rPh sb="0" eb="2">
      <t>アゲオ</t>
    </rPh>
    <rPh sb="3" eb="5">
      <t>オケガワ</t>
    </rPh>
    <rPh sb="6" eb="8">
      <t>イナ</t>
    </rPh>
    <rPh sb="8" eb="12">
      <t>エイセイクミアイ</t>
    </rPh>
    <phoneticPr fontId="2"/>
  </si>
  <si>
    <t>公共施設整備基金</t>
    <phoneticPr fontId="5"/>
  </si>
  <si>
    <t>森林環境譲与税基金</t>
    <phoneticPr fontId="2"/>
  </si>
  <si>
    <t>緑の基金</t>
    <phoneticPr fontId="2"/>
  </si>
  <si>
    <t>地域福祉基金</t>
    <phoneticPr fontId="2"/>
  </si>
  <si>
    <t>ふるさと寄附基金</t>
    <rPh sb="4" eb="6">
      <t>キフ</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</si>
  <si>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</si>
  <si>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</si>
  <si>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</si>
  <si>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</si>
  <si>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</si>
  <si>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令和２年度より公共下水道事業が公営企業会計に移行し、公営企業に要する経費の財源とする地方債の償還の財源に充てたと認められる繰入金が減少し、実質公債費比率が減少した。
　今後は新庁舎整備事業や新広域ごみ処理施設整備事業など多額の財政負担が想定されることから、引き続き起債の適正化を図り、比率の低下に努める必要がある。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</si>
  <si>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</si>
  <si>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</si>
  <si>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</si>
  <si>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人口の増加に伴い施設整備を進めてきたが、人口の伸びが徐々に落ち着き、人口増加に対応するための施設整備が一段落したため、地方債の現在高等が減少し、将来負担額が減少した。また、公共施設整備基金への積み立て等により充当可能財源等が増加し、将来負担比率が減少した。
　今後は新庁舎整備事業や新広域ごみ処理施設整備事業など多額の財政負担が想定されることから、引き続き起債の適正化を図り、比率の低下に努める必要がある。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</si>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</sst>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7D928D3-C312-4897-8D3B-F3290BECBE31}"/>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47387</c:v>
                </c:pt>
                <c:pt idx="1">
                  <c:v>51264</c:v>
                </c:pt>
                <c:pt idx="2">
                  <c:v>52068</c:v>
                </c:pt>
                <c:pt idx="3">
                  <c:v>47161</c:v>
                </c:pt>
                <c:pt idx="4">
                  <c:v>43423</c:v>
                </c:pt>
              </c:numCache>
            </c:numRef>
          </c:val>
          <c:smooth val="0"/>
          <c:extLst>
            <c:ext xmlns:c16="http://schemas.microsoft.com/office/drawing/2014/chart" uri="{C3380CC4-5D6E-409C-BE32-E72D297353CC}">
              <c16:uniqueId val="{00000000-B974-440E-9B71-77E71B9F5C1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17096</c:v>
                </c:pt>
                <c:pt idx="1">
                  <c:v>11033</c:v>
                </c:pt>
                <c:pt idx="2">
                  <c:v>11987</c:v>
                </c:pt>
                <c:pt idx="3">
                  <c:v>22048</c:v>
                </c:pt>
                <c:pt idx="4">
                  <c:v>14987</c:v>
                </c:pt>
              </c:numCache>
            </c:numRef>
          </c:val>
          <c:smooth val="0"/>
          <c:extLst>
            <c:ext xmlns:c16="http://schemas.microsoft.com/office/drawing/2014/chart" uri="{C3380CC4-5D6E-409C-BE32-E72D297353CC}">
              <c16:uniqueId val="{00000001-B974-440E-9B71-77E71B9F5C1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7.39</c:v>
                </c:pt>
                <c:pt idx="1">
                  <c:v>4.88</c:v>
                </c:pt>
                <c:pt idx="2">
                  <c:v>6.19</c:v>
                </c:pt>
                <c:pt idx="3">
                  <c:v>7.33</c:v>
                </c:pt>
                <c:pt idx="4">
                  <c:v>7.57</c:v>
                </c:pt>
              </c:numCache>
            </c:numRef>
          </c:val>
          <c:extLst>
            <c:ext xmlns:c16="http://schemas.microsoft.com/office/drawing/2014/chart" uri="{C3380CC4-5D6E-409C-BE32-E72D297353CC}">
              <c16:uniqueId val="{00000000-191B-4C6F-A0B9-B07A7615457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10.66</c:v>
                </c:pt>
                <c:pt idx="1">
                  <c:v>11.44</c:v>
                </c:pt>
                <c:pt idx="2">
                  <c:v>10.14</c:v>
                </c:pt>
                <c:pt idx="3">
                  <c:v>10.62</c:v>
                </c:pt>
                <c:pt idx="4">
                  <c:v>11.69</c:v>
                </c:pt>
              </c:numCache>
            </c:numRef>
          </c:val>
          <c:extLst>
            <c:ext xmlns:c16="http://schemas.microsoft.com/office/drawing/2014/chart" uri="{C3380CC4-5D6E-409C-BE32-E72D297353CC}">
              <c16:uniqueId val="{00000001-191B-4C6F-A0B9-B07A7615457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4.05</c:v>
                </c:pt>
                <c:pt idx="1">
                  <c:v>-1.76</c:v>
                </c:pt>
                <c:pt idx="2">
                  <c:v>0.63</c:v>
                </c:pt>
                <c:pt idx="3">
                  <c:v>2.61</c:v>
                </c:pt>
                <c:pt idx="4">
                  <c:v>0.89</c:v>
                </c:pt>
              </c:numCache>
            </c:numRef>
          </c:val>
          <c:smooth val="0"/>
          <c:extLst>
            <c:ext xmlns:c16="http://schemas.microsoft.com/office/drawing/2014/chart" uri="{C3380CC4-5D6E-409C-BE32-E72D297353CC}">
              <c16:uniqueId val="{00000002-191B-4C6F-A0B9-B07A7615457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C8-46AB-B06B-6142E8195A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C8-46AB-B06B-6142E8195A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C8-46AB-B06B-6142E8195A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FC8-46AB-B06B-6142E8195AE2}"/>
            </c:ext>
          </c:extLst>
        </c:ser>
        <c:ser>
          <c:idx val="4"/>
          <c:order val="4"/>
          <c:tx>
            <c:strRef>
              <c:f>データシート!$A$31</c:f>
              <c:strCache>
                <c:ptCount val="1"/>
                <c:pt idx="0">
                  <c:v>中部特定土地区画整理事業特別会計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0.38</c:v>
                </c:pt>
                <c:pt idx="2">
                  <c:v>#N/A</c:v>
                </c:pt>
                <c:pt idx="3">
                  <c:v>0.26</c:v>
                </c:pt>
                <c:pt idx="4">
                  <c:v>#N/A</c:v>
                </c:pt>
                <c:pt idx="5">
                  <c:v>0.1</c:v>
                </c:pt>
                <c:pt idx="6">
                  <c:v>#N/A</c:v>
                </c:pt>
                <c:pt idx="7">
                  <c:v>0.04</c:v>
                </c:pt>
                <c:pt idx="8">
                  <c:v>#N/A</c:v>
                </c:pt>
                <c:pt idx="9">
                  <c:v>0.03</c:v>
                </c:pt>
              </c:numCache>
            </c:numRef>
          </c:val>
          <c:extLst>
            <c:ext xmlns:c16="http://schemas.microsoft.com/office/drawing/2014/chart" uri="{C3380CC4-5D6E-409C-BE32-E72D297353CC}">
              <c16:uniqueId val="{00000004-AFC8-46AB-B06B-6142E8195AE2}"/>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0.96</c:v>
                </c:pt>
                <c:pt idx="2">
                  <c:v>#N/A</c:v>
                </c:pt>
                <c:pt idx="3">
                  <c:v>0.52</c:v>
                </c:pt>
                <c:pt idx="4">
                  <c:v>#N/A</c:v>
                </c:pt>
                <c:pt idx="5">
                  <c:v>0.75</c:v>
                </c:pt>
                <c:pt idx="6">
                  <c:v>#N/A</c:v>
                </c:pt>
                <c:pt idx="7">
                  <c:v>0.91</c:v>
                </c:pt>
                <c:pt idx="8">
                  <c:v>#N/A</c:v>
                </c:pt>
                <c:pt idx="9">
                  <c:v>0.46</c:v>
                </c:pt>
              </c:numCache>
            </c:numRef>
          </c:val>
          <c:extLst>
            <c:ext xmlns:c16="http://schemas.microsoft.com/office/drawing/2014/chart" uri="{C3380CC4-5D6E-409C-BE32-E72D297353CC}">
              <c16:uniqueId val="{00000005-AFC8-46AB-B06B-6142E8195A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2.57</c:v>
                </c:pt>
                <c:pt idx="2">
                  <c:v>#N/A</c:v>
                </c:pt>
                <c:pt idx="3">
                  <c:v>1.83</c:v>
                </c:pt>
                <c:pt idx="4">
                  <c:v>#N/A</c:v>
                </c:pt>
                <c:pt idx="5">
                  <c:v>1.44</c:v>
                </c:pt>
                <c:pt idx="6">
                  <c:v>#N/A</c:v>
                </c:pt>
                <c:pt idx="7">
                  <c:v>1.51</c:v>
                </c:pt>
                <c:pt idx="8">
                  <c:v>#N/A</c:v>
                </c:pt>
                <c:pt idx="9">
                  <c:v>0.83</c:v>
                </c:pt>
              </c:numCache>
            </c:numRef>
          </c:val>
          <c:extLst>
            <c:ext xmlns:c16="http://schemas.microsoft.com/office/drawing/2014/chart" uri="{C3380CC4-5D6E-409C-BE32-E72D297353CC}">
              <c16:uniqueId val="{00000006-AFC8-46AB-B06B-6142E8195AE2}"/>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0.27</c:v>
                </c:pt>
                <c:pt idx="2">
                  <c:v>#N/A</c:v>
                </c:pt>
                <c:pt idx="3">
                  <c:v>0.91</c:v>
                </c:pt>
                <c:pt idx="4">
                  <c:v>#N/A</c:v>
                </c:pt>
                <c:pt idx="5">
                  <c:v>0.56000000000000005</c:v>
                </c:pt>
                <c:pt idx="6">
                  <c:v>#N/A</c:v>
                </c:pt>
                <c:pt idx="7">
                  <c:v>0.96</c:v>
                </c:pt>
                <c:pt idx="8">
                  <c:v>#N/A</c:v>
                </c:pt>
                <c:pt idx="9">
                  <c:v>1.17</c:v>
                </c:pt>
              </c:numCache>
            </c:numRef>
          </c:val>
          <c:extLst>
            <c:ext xmlns:c16="http://schemas.microsoft.com/office/drawing/2014/chart" uri="{C3380CC4-5D6E-409C-BE32-E72D297353CC}">
              <c16:uniqueId val="{00000007-AFC8-46AB-B06B-6142E8195A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c:v>
                </c:pt>
                <c:pt idx="2">
                  <c:v>#N/A</c:v>
                </c:pt>
                <c:pt idx="3">
                  <c:v>4.6100000000000003</c:v>
                </c:pt>
                <c:pt idx="4">
                  <c:v>#N/A</c:v>
                </c:pt>
                <c:pt idx="5">
                  <c:v>6.08</c:v>
                </c:pt>
                <c:pt idx="6">
                  <c:v>#N/A</c:v>
                </c:pt>
                <c:pt idx="7">
                  <c:v>9.8699999999999992</c:v>
                </c:pt>
                <c:pt idx="8">
                  <c:v>#N/A</c:v>
                </c:pt>
                <c:pt idx="9">
                  <c:v>7.53</c:v>
                </c:pt>
              </c:numCache>
            </c:numRef>
          </c:val>
          <c:extLst>
            <c:ext xmlns:c16="http://schemas.microsoft.com/office/drawing/2014/chart" uri="{C3380CC4-5D6E-409C-BE32-E72D297353CC}">
              <c16:uniqueId val="{00000008-AFC8-46AB-B06B-6142E8195A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21.88</c:v>
                </c:pt>
                <c:pt idx="2">
                  <c:v>#N/A</c:v>
                </c:pt>
                <c:pt idx="3">
                  <c:v>22.68</c:v>
                </c:pt>
                <c:pt idx="4">
                  <c:v>#N/A</c:v>
                </c:pt>
                <c:pt idx="5">
                  <c:v>19.399999999999999</c:v>
                </c:pt>
                <c:pt idx="6">
                  <c:v>#N/A</c:v>
                </c:pt>
                <c:pt idx="7">
                  <c:v>18.920000000000002</c:v>
                </c:pt>
                <c:pt idx="8">
                  <c:v>#N/A</c:v>
                </c:pt>
                <c:pt idx="9">
                  <c:v>19.05</c:v>
                </c:pt>
              </c:numCache>
            </c:numRef>
          </c:val>
          <c:extLst>
            <c:ext xmlns:c16="http://schemas.microsoft.com/office/drawing/2014/chart" uri="{C3380CC4-5D6E-409C-BE32-E72D297353CC}">
              <c16:uniqueId val="{00000009-AFC8-46AB-B06B-6142E8195A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841</c:v>
                </c:pt>
                <c:pt idx="5">
                  <c:v>834</c:v>
                </c:pt>
                <c:pt idx="8">
                  <c:v>808</c:v>
                </c:pt>
                <c:pt idx="11">
                  <c:v>812</c:v>
                </c:pt>
                <c:pt idx="14">
                  <c:v>822</c:v>
                </c:pt>
              </c:numCache>
            </c:numRef>
          </c:val>
          <c:extLst>
            <c:ext xmlns:c16="http://schemas.microsoft.com/office/drawing/2014/chart" uri="{C3380CC4-5D6E-409C-BE32-E72D297353CC}">
              <c16:uniqueId val="{00000000-15AA-4B70-ACB0-999F5D3A58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5AA-4B70-ACB0-999F5D3A58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26</c:v>
                </c:pt>
                <c:pt idx="3">
                  <c:v>10</c:v>
                </c:pt>
                <c:pt idx="6">
                  <c:v>10</c:v>
                </c:pt>
                <c:pt idx="9">
                  <c:v>10</c:v>
                </c:pt>
                <c:pt idx="12">
                  <c:v>10</c:v>
                </c:pt>
              </c:numCache>
            </c:numRef>
          </c:val>
          <c:extLst>
            <c:ext xmlns:c16="http://schemas.microsoft.com/office/drawing/2014/chart" uri="{C3380CC4-5D6E-409C-BE32-E72D297353CC}">
              <c16:uniqueId val="{00000002-15AA-4B70-ACB0-999F5D3A58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5AA-4B70-ACB0-999F5D3A58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236</c:v>
                </c:pt>
                <c:pt idx="3">
                  <c:v>200</c:v>
                </c:pt>
                <c:pt idx="6">
                  <c:v>102</c:v>
                </c:pt>
                <c:pt idx="9">
                  <c:v>114</c:v>
                </c:pt>
                <c:pt idx="12">
                  <c:v>94</c:v>
                </c:pt>
              </c:numCache>
            </c:numRef>
          </c:val>
          <c:extLst>
            <c:ext xmlns:c16="http://schemas.microsoft.com/office/drawing/2014/chart" uri="{C3380CC4-5D6E-409C-BE32-E72D297353CC}">
              <c16:uniqueId val="{00000004-15AA-4B70-ACB0-999F5D3A58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5AA-4B70-ACB0-999F5D3A58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5AA-4B70-ACB0-999F5D3A58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1093</c:v>
                </c:pt>
                <c:pt idx="3">
                  <c:v>1100</c:v>
                </c:pt>
                <c:pt idx="6">
                  <c:v>1150</c:v>
                </c:pt>
                <c:pt idx="9">
                  <c:v>1190</c:v>
                </c:pt>
                <c:pt idx="12">
                  <c:v>1217</c:v>
                </c:pt>
              </c:numCache>
            </c:numRef>
          </c:val>
          <c:extLst>
            <c:ext xmlns:c16="http://schemas.microsoft.com/office/drawing/2014/chart" uri="{C3380CC4-5D6E-409C-BE32-E72D297353CC}">
              <c16:uniqueId val="{00000007-15AA-4B70-ACB0-999F5D3A58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514</c:v>
                </c:pt>
                <c:pt idx="2">
                  <c:v>#N/A</c:v>
                </c:pt>
                <c:pt idx="3">
                  <c:v>#N/A</c:v>
                </c:pt>
                <c:pt idx="4">
                  <c:v>476</c:v>
                </c:pt>
                <c:pt idx="5">
                  <c:v>#N/A</c:v>
                </c:pt>
                <c:pt idx="6">
                  <c:v>#N/A</c:v>
                </c:pt>
                <c:pt idx="7">
                  <c:v>454</c:v>
                </c:pt>
                <c:pt idx="8">
                  <c:v>#N/A</c:v>
                </c:pt>
                <c:pt idx="9">
                  <c:v>#N/A</c:v>
                </c:pt>
                <c:pt idx="10">
                  <c:v>502</c:v>
                </c:pt>
                <c:pt idx="11">
                  <c:v>#N/A</c:v>
                </c:pt>
                <c:pt idx="12">
                  <c:v>#N/A</c:v>
                </c:pt>
                <c:pt idx="13">
                  <c:v>499</c:v>
                </c:pt>
                <c:pt idx="14">
                  <c:v>#N/A</c:v>
                </c:pt>
              </c:numCache>
            </c:numRef>
          </c:val>
          <c:smooth val="0"/>
          <c:extLst>
            <c:ext xmlns:c16="http://schemas.microsoft.com/office/drawing/2014/chart" uri="{C3380CC4-5D6E-409C-BE32-E72D297353CC}">
              <c16:uniqueId val="{00000008-15AA-4B70-ACB0-999F5D3A58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10336</c:v>
                </c:pt>
                <c:pt idx="5">
                  <c:v>10179</c:v>
                </c:pt>
                <c:pt idx="8">
                  <c:v>10078</c:v>
                </c:pt>
                <c:pt idx="11">
                  <c:v>9948</c:v>
                </c:pt>
                <c:pt idx="14">
                  <c:v>9495</c:v>
                </c:pt>
              </c:numCache>
            </c:numRef>
          </c:val>
          <c:extLst>
            <c:ext xmlns:c16="http://schemas.microsoft.com/office/drawing/2014/chart" uri="{C3380CC4-5D6E-409C-BE32-E72D297353CC}">
              <c16:uniqueId val="{00000000-1259-4D7A-865B-EF5D3D6B11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1259-4D7A-865B-EF5D3D6B11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1516</c:v>
                </c:pt>
                <c:pt idx="5">
                  <c:v>1947</c:v>
                </c:pt>
                <c:pt idx="8">
                  <c:v>2109</c:v>
                </c:pt>
                <c:pt idx="11">
                  <c:v>2883</c:v>
                </c:pt>
                <c:pt idx="14">
                  <c:v>3213</c:v>
                </c:pt>
              </c:numCache>
            </c:numRef>
          </c:val>
          <c:extLst>
            <c:ext xmlns:c16="http://schemas.microsoft.com/office/drawing/2014/chart" uri="{C3380CC4-5D6E-409C-BE32-E72D297353CC}">
              <c16:uniqueId val="{00000002-1259-4D7A-865B-EF5D3D6B11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59-4D7A-865B-EF5D3D6B11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59-4D7A-865B-EF5D3D6B11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59-4D7A-865B-EF5D3D6B11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446</c:v>
                </c:pt>
                <c:pt idx="3">
                  <c:v>447</c:v>
                </c:pt>
                <c:pt idx="6">
                  <c:v>372</c:v>
                </c:pt>
                <c:pt idx="9">
                  <c:v>350</c:v>
                </c:pt>
                <c:pt idx="12">
                  <c:v>0</c:v>
                </c:pt>
              </c:numCache>
            </c:numRef>
          </c:val>
          <c:extLst>
            <c:ext xmlns:c16="http://schemas.microsoft.com/office/drawing/2014/chart" uri="{C3380CC4-5D6E-409C-BE32-E72D297353CC}">
              <c16:uniqueId val="{00000006-1259-4D7A-865B-EF5D3D6B11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259-4D7A-865B-EF5D3D6B11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2647</c:v>
                </c:pt>
                <c:pt idx="3">
                  <c:v>2527</c:v>
                </c:pt>
                <c:pt idx="6">
                  <c:v>1810</c:v>
                </c:pt>
                <c:pt idx="9">
                  <c:v>1173</c:v>
                </c:pt>
                <c:pt idx="12">
                  <c:v>712</c:v>
                </c:pt>
              </c:numCache>
            </c:numRef>
          </c:val>
          <c:extLst>
            <c:ext xmlns:c16="http://schemas.microsoft.com/office/drawing/2014/chart" uri="{C3380CC4-5D6E-409C-BE32-E72D297353CC}">
              <c16:uniqueId val="{00000008-1259-4D7A-865B-EF5D3D6B11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210</c:v>
                </c:pt>
              </c:numCache>
            </c:numRef>
          </c:val>
          <c:extLst>
            <c:ext xmlns:c16="http://schemas.microsoft.com/office/drawing/2014/chart" uri="{C3380CC4-5D6E-409C-BE32-E72D297353CC}">
              <c16:uniqueId val="{00000009-1259-4D7A-865B-EF5D3D6B11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11607</c:v>
                </c:pt>
                <c:pt idx="3">
                  <c:v>11324</c:v>
                </c:pt>
                <c:pt idx="6">
                  <c:v>11046</c:v>
                </c:pt>
                <c:pt idx="9">
                  <c:v>11245</c:v>
                </c:pt>
                <c:pt idx="12">
                  <c:v>10591</c:v>
                </c:pt>
              </c:numCache>
            </c:numRef>
          </c:val>
          <c:extLst>
            <c:ext xmlns:c16="http://schemas.microsoft.com/office/drawing/2014/chart" uri="{C3380CC4-5D6E-409C-BE32-E72D297353CC}">
              <c16:uniqueId val="{0000000A-1259-4D7A-865B-EF5D3D6B118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2848</c:v>
                </c:pt>
                <c:pt idx="2">
                  <c:v>#N/A</c:v>
                </c:pt>
                <c:pt idx="3">
                  <c:v>#N/A</c:v>
                </c:pt>
                <c:pt idx="4">
                  <c:v>2171</c:v>
                </c:pt>
                <c:pt idx="5">
                  <c:v>#N/A</c:v>
                </c:pt>
                <c:pt idx="6">
                  <c:v>#N/A</c:v>
                </c:pt>
                <c:pt idx="7">
                  <c:v>1042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59-4D7A-865B-EF5D3D6B118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842</c:v>
                </c:pt>
                <c:pt idx="1">
                  <c:v>939</c:v>
                </c:pt>
                <c:pt idx="2">
                  <c:v>1010</c:v>
                </c:pt>
              </c:numCache>
            </c:numRef>
          </c:val>
          <c:extLst>
            <c:ext xmlns:c16="http://schemas.microsoft.com/office/drawing/2014/chart" uri="{C3380CC4-5D6E-409C-BE32-E72D297353CC}">
              <c16:uniqueId val="{00000000-85CB-4556-89BE-26C6A35BF02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c:v>
                </c:pt>
                <c:pt idx="1">
                  <c:v>226</c:v>
                </c:pt>
                <c:pt idx="2">
                  <c:v>226</c:v>
                </c:pt>
              </c:numCache>
            </c:numRef>
          </c:val>
          <c:extLst>
            <c:ext xmlns:c16="http://schemas.microsoft.com/office/drawing/2014/chart" uri="{C3380CC4-5D6E-409C-BE32-E72D297353CC}">
              <c16:uniqueId val="{00000001-85CB-4556-89BE-26C6A35BF02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831</c:v>
                </c:pt>
                <c:pt idx="1">
                  <c:v>1437</c:v>
                </c:pt>
                <c:pt idx="2">
                  <c:v>1738</c:v>
                </c:pt>
              </c:numCache>
            </c:numRef>
          </c:val>
          <c:extLst>
            <c:ext xmlns:c16="http://schemas.microsoft.com/office/drawing/2014/chart" uri="{C3380CC4-5D6E-409C-BE32-E72D297353CC}">
              <c16:uniqueId val="{00000002-85CB-4556-89BE-26C6A35BF02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{BE4532D4-D275-44ED-AD55-7F2665AE1815}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A2E3-4559-A087-FDAC598CBF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{263E93EC-1658-47B9-A322-98439074BF04}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E3-4559-A087-FDAC598CBF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{96D8F0C9-ABCE-43EC-91D8-5250CC54E603}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E3-4559-A087-FDAC598CBF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{B3FD8B90-8C39-4A51-81FF-76A76E025917}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E3-4559-A087-FDAC598CBF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{1B513B56-94C8-4B85-883D-8B96DDCB748F}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E3-4559-A087-FDAC598CBF1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{93096DA1-18ED-417F-9E0C-C8A369E05A3C}</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A2E3-4559-A087-FDAC598CBF1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{C2B13866-88F6-4298-BA83-754915FD8CA3}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A2E3-4559-A087-FDAC598CBF1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{2BF54106-D326-4A4E-8200-7BB132A2A243}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A2E3-4559-A087-FDAC598CBF1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{54B86A65-EC4C-425E-BF94-F99E39D66ACA}</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A2E3-4559-A087-FDAC598CBF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52.8</c:v>
                </c:pt>
                <c:pt idx="8">
                  <c:v>54.7</c:v>
                </c:pt>
                <c:pt idx="16">
                  <c:v>56.5</c:v>
                </c:pt>
                <c:pt idx="24">
                  <c:v>58.8</c:v>
                </c:pt>
                <c:pt idx="32">
                  <c:v>60.6</c:v>
                </c:pt>
              </c:numCache>
            </c:numRef>
          </c:xVal>
          <c:yVal>
            <c:numRef>
              <c:f>公会計指標分析・財政指標組合せ分析表!$BP$51:$DC$51</c:f>
              <c:numCache>
                <c:formatCode>#,##0.0;"▲ "#,##0.0</c:formatCode>
                <c:ptCount val="40"/>
                <c:pt idx="0">
                  <c:v>39.700000000000003</c:v>
                </c:pt>
                <c:pt idx="8">
                  <c:v>30.3</c:v>
                </c:pt>
                <c:pt idx="16">
                  <c:v>13.9</c:v>
                </c:pt>
              </c:numCache>
            </c:numRef>
          </c:yVal>
          <c:smooth val="0"/>
          <c:extLst>
            <c:ext xmlns:c16="http://schemas.microsoft.com/office/drawing/2014/chart" uri="{C3380CC4-5D6E-409C-BE32-E72D297353CC}">
              <c16:uniqueId val="{00000009-A2E3-4559-A087-FDAC598CBF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{7E7B8174-D954-492F-B673-5D64C4259ED9}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A2E3-4559-A087-FDAC598CBF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{CEA29ADD-4C16-4C8A-A810-0926933224E0}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E3-4559-A087-FDAC598CBF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{208338E6-B053-4941-B9C2-0AF4ADC0804F}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E3-4559-A087-FDAC598CBF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{99FD3EAE-F6BB-4DF0-A6FF-8DDD51037198}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E3-4559-A087-FDAC598CBF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{D0F8154B-79B0-45FE-AFD3-90834E4CBA81}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E3-4559-A087-FDAC598CBF1B}"/>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{79D3C7B0-7462-4A11-8B69-2F68423C86ED}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A2E3-4559-A087-FDAC598CBF1B}"/>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{830483E7-6289-4A41-AA90-DEBE2B6C8905}</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A2E3-4559-A087-FDAC598CBF1B}"/>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{B81000C0-808D-4BBD-B4CA-E5235F4C754D}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A2E3-4559-A087-FDAC598CBF1B}"/>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{0FE316B0-4DB1-47F5-A883-A0CA9CA0DAD9}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A2E3-4559-A087-FDAC598CBF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59.3</c:v>
                </c:pt>
                <c:pt idx="8">
                  <c:v>60.3</c:v>
                </c:pt>
                <c:pt idx="16">
                  <c:v>61.5</c:v>
                </c:pt>
                <c:pt idx="24">
                  <c:v>61</c:v>
                </c:pt>
                <c:pt idx="32">
                  <c:v>62.3</c:v>
                </c:pt>
              </c:numCache>
            </c:numRef>
          </c:xVal>
          <c:yVal>
            <c:numRef>
              <c:f>公会計指標分析・財政指標組合せ分析表!$BP$55:$DC$55</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2E3-4559-A087-FDAC598CBF1B}"/>
            </c:ext>
          </c:extLst>
        </c:ser>
        <c:dLbls>
          <c:showLegendKey val="0"/>
          <c:showVal val="1"/>
          <c:showCatName val="0"/>
          <c:showSerName val="0"/>
          <c:showPercent val="0"/>
          <c:showBubbleSize val="0"/>
        </c:dLbls>
        <c:axId val="46179840"/>
        <c:axId val="46181760"/>
      </c:scatterChart>
      <c:valAx>
        <c:axId val="4617984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{E06B602C-57AB-4377-B93F-3EB907F2DC58}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A41-4CAF-9929-C38FD82993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{90E429C6-7D6D-42C8-A611-08BC7D451F87}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A41-4CAF-9929-C38FD82993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{2684422D-8F3C-45D5-9C8E-DC3D570FC156}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A41-4CAF-9929-C38FD82993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{49D40FA5-697C-410C-A879-B10DBADC411C}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A41-4CAF-9929-C38FD82993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{96955500-043D-4EBE-9F2F-58A9D5AD9366}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A41-4CAF-9929-C38FD82993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{1F1E3C72-5EC3-4FEF-A75A-904E3D04194A}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A41-4CAF-9929-C38FD829938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{0AA6D17F-5088-4828-8F29-5F56595C7424}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A41-4CAF-9929-C38FD8299384}"/>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{BC21695D-BB04-4727-B9BC-EBB898925280}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A41-4CAF-9929-C38FD8299384}"/>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{11FD74C1-AA0B-4323-9031-840C09B783A1}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A41-4CAF-9929-C38FD82993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c:v>
                </c:pt>
                <c:pt idx="8">
                  <c:v>7</c:v>
                </c:pt>
                <c:pt idx="16">
                  <c:v>6.6</c:v>
                </c:pt>
                <c:pt idx="24">
                  <c:v>6.3</c:v>
                </c:pt>
                <c:pt idx="32">
                  <c:v>6.2</c:v>
                </c:pt>
              </c:numCache>
            </c:numRef>
          </c:xVal>
          <c:yVal>
            <c:numRef>
              <c:f>公会計指標分析・財政指標組合せ分析表!$BP$73:$DC$73</c:f>
              <c:numCache>
                <c:formatCode>#,##0.0;"▲ "#,##0.0</c:formatCode>
                <c:ptCount val="40"/>
                <c:pt idx="0">
                  <c:v>39.700000000000003</c:v>
                </c:pt>
                <c:pt idx="8">
                  <c:v>30.3</c:v>
                </c:pt>
                <c:pt idx="16">
                  <c:v>13.9</c:v>
                </c:pt>
              </c:numCache>
            </c:numRef>
          </c:yVal>
          <c:smooth val="0"/>
          <c:extLst>
            <c:ext xmlns:c16="http://schemas.microsoft.com/office/drawing/2014/chart" uri="{C3380CC4-5D6E-409C-BE32-E72D297353CC}">
              <c16:uniqueId val="{00000009-AA41-4CAF-9929-C38FD82993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{06E0D04D-0906-479E-915B-4CAEBA07A3B1}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A41-4CAF-9929-C38FD82993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{482C2A3F-1B84-4BE8-9C8F-C6514A5FC6AC}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A41-4CAF-9929-C38FD82993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{AE3A1C56-CAF7-4E89-A7FE-C13090CD60CE}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A41-4CAF-9929-C38FD82993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{59057026-2F4B-4A1F-A43D-6328DDF68479}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A41-4CAF-9929-C38FD82993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{CEBB191A-171E-4DEF-BC5B-91FE3934133C}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A41-4CAF-9929-C38FD8299384}"/>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{331808EA-DDEA-4A10-AEE2-C1F348CB75E6}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A41-4CAF-9929-C38FD8299384}"/>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{482989F0-B142-4AEE-A1D3-C4B95FE83D91}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A41-4CAF-9929-C38FD8299384}"/>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{4296C21C-E7FE-467F-9A25-BF3A1F0CE962}</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A41-4CAF-9929-C38FD8299384}"/>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{B09205F0-EEB2-4E9C-8DDE-08843F9E35E0}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A41-4CAF-9929-C38FD82993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6.4</c:v>
                </c:pt>
                <c:pt idx="24">
                  <c:v>6.3</c:v>
                </c:pt>
                <c:pt idx="32">
                  <c:v>6.6</c:v>
                </c:pt>
              </c:numCache>
            </c:numRef>
          </c:xVal>
          <c:yVal>
            <c:numRef>
              <c:f>公会計指標分析・財政指標組合せ分析表!$BP$77:$DC$77</c:f>
              <c:numCache>
                <c:formatCode>#,##0.0;"▲ "#,##0.0</c:formatCode>
                <c:ptCount val="40"/>
                <c:pt idx="0">
                  <c:v>18.2</c:v>
                </c:pt>
                <c:pt idx="8">
                  <c:v>20.3</c:v>
                </c:pt>
                <c:pt idx="16">
                  <c:v>15.5</c:v>
                </c:pt>
                <c:pt idx="24">
                  <c:v>4.5999999999999996</c:v>
                </c:pt>
                <c:pt idx="32">
                  <c:v>1.6</c:v>
                </c:pt>
              </c:numCache>
            </c:numRef>
          </c:yVal>
          <c:smooth val="0"/>
          <c:extLst>
            <c:ext xmlns:c16="http://schemas.microsoft.com/office/drawing/2014/chart" uri="{C3380CC4-5D6E-409C-BE32-E72D297353CC}">
              <c16:uniqueId val="{00000013-AA41-4CAF-9929-C38FD8299384}"/>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856DE7D-126F-44A9-BDC8-7EA986551C4D}"/>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74AE8F39-B453-4183-BFC1-E4C53F6EE869}"/>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FEA743D2-8D06-4766-8C4A-2A0F2163E8D2}"/>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ADF1BE5-52C3-4FFF-B8C3-1D4275F569E1}"/>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8808BE9F-4568-4989-A4BE-DBEE1E5F3547}"/>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38457583-2822-4EA9-80A8-D1DE0DA80644}"/>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C77AC04-9E73-4C26-A2D0-75E3C2030D0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9482F7E1-32FA-453A-B083-AAA4F7050C76}"/>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9267D360-2D63-4D2C-9F1B-4218FD510E8B}"/>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6122F113-76B0-43A2-A7AD-569C3586316C}"/>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5E66951C-C051-4B08-AA98-7196D6B6687E}"/>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CEFA67D9-A4AE-4B36-9ECD-6463C8E9D0D4}"/>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51C62D31-BED3-4D4B-9DAC-88B042BB6DA2}"/>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17FE84B-E95B-4DBB-90D4-F25A4532435E}"/>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169B319A-E2DF-4D2C-BBAB-EAA8A40CEA16}"/>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3B57747-C113-488E-87E5-3757162F269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23BE4A3-ED5D-4527-884B-09AB666ED99B}"/>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2EF0EDE9-DF5A-4DC4-AF87-41362460A9EA}"/>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205DC04E-402B-4EF9-98A1-F8120DEB855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FB3E4B3C-1CE3-4E60-8FBA-23A3CCA0156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4395F7A-A150-4593-B602-4C293AA8832B}"/>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96DCB5EF-AEE5-460C-BB11-25D41BF50A1C}"/>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2C656097-832C-4D87-B14F-682E5684DB41}"/>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E837598-982E-49F2-BFB5-9079B3D7D9E3}"/>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6DF9A4E-D97F-4418-AD88-6D0634D85C55}"/>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AC412D5-22D2-47C5-B84C-083072EF4FC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7D15CB9C-32F8-4533-B3D3-AA93896B02D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6C6FFF62-3537-4CC3-BC3E-D649755F6AEB}"/>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DC8A8551-77D4-4C51-9254-FC27DC7A8826}"/>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61A463A-2765-4F83-A9C3-B4A01DB33516}"/>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8F763367-0851-4601-8AB3-D38C760253B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28FFF4B1-C944-4783-B05F-DF0F98F7D357}"/>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2B0AF607-4946-46B5-9F69-C8AA4D3F752F}"/>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4AF33BFF-C2FF-4EEE-A0AB-B7653A078C05}"/>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E61C358F-938A-4CBB-8F7C-6242F671052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34D9B6B0-FECB-40D7-8301-F0C560E947CA}"/>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96C5679-722E-4043-9FDF-238857038436}"/>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39E5E808-9E75-4A16-8FD6-533142949ED5}"/>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9EE4413-E8E9-4A99-ABA9-D380DF54C1BB}"/>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4270EB2-5D6C-4DC3-A057-076B6EAF088D}"/>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FC6390A-1A09-4039-8CE8-1B8F41BF351F}"/>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FBFCB57-7279-4C2A-BB25-9E1D13F9B571}"/>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6A22190F-4077-4F43-BE4C-B128EDA9E607}"/>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C17E7012-9EFC-4E6F-BD85-A2C7B8B9FF9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B3E5B281-EFD9-4A69-A50A-98843F1F6DC2}"/>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6BE995AC-A845-478F-B678-E8F115FE1DE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A5EF4B1E-71ED-4DDF-B5D5-0CFE653E16D6}"/>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分子である基準財政収入額が市町村民税所得割の増等により前年度と比較し</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％の増となったものの、分母である基準財政需要額もその他教育費の増等により前年度と比較し</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％の増となったことにより、財政力指数は</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の減となっている。</a:t>
          </a:r>
        </a:p>
        <a:p>
          <a:r>
            <a:rPr kumimoji="1" lang="ja-JP" altLang="en-US" sz="1300">
              <a:latin typeface="ＭＳ Ｐゴシック" panose="020B0600070205080204" pitchFamily="50" charset="-128"/>
              <a:ea typeface="ＭＳ Ｐゴシック" panose="020B0600070205080204" pitchFamily="50" charset="-128"/>
            </a:rPr>
            <a:t>町税の令和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年度における徴収率は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％（前年度</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％）である。引き続き高い徴収率を維持できるよう歳入確保に努める。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78ADFD04-7039-4F3D-872D-CAC2AF3238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26D125AD-29D2-4758-8DBE-B9C4E62E1A17}"/>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DBAC02EB-C108-4AE1-9BAE-C98D53EE86D8}"/>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E8E3F47-CAF3-46C6-AE5E-B2D1F195BBED}"/>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34B7F4A2-88C1-478A-AFB3-9D02CC1D3F32}"/>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2F977BF0-DBBA-4CBB-B5DA-38647E72A248}"/>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2107903A-C30F-4520-AA72-7F2307BE748B}"/>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93AC4310-4843-436A-844F-6DDBF15E3ED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91F31F8-8289-4BB2-9A4D-B04AD3C9AEB7}"/>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5A97724-C1CF-492E-904C-2548C7533D7F}"/>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31E4886F-9E5E-4BA9-B951-731D0088B553}"/>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DCA43D21-8993-4183-938E-192C2BF8F59C}"/>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16A19023-3028-4432-9A43-30916162AAB3}"/>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30A871F8-CAB9-461C-9F00-92298D004AA9}"/>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91D1A0AB-9292-4A28-B833-A68A0E1E7197}"/>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BEF1E370-5E4F-4D78-8828-D3230E0E2D63}"/>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6614FC5-5EC6-480F-B011-CD3D17862BEB}"/>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5ABE383-9A41-40FC-883A-EC407D76AAD7}"/>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1810B534-A493-4022-9C6A-CDDF10838414}"/>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171367FE-368F-4F6D-97CE-9EE166544D24}"/>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62795</xdr:rowOff>
    </xdr:to>
    <xdr:cxnSp macro="">
      <xdr:nvCxnSpPr>
        <xdr:cNvPr id="69" name="直線コネクタ 68">
          <a:extLst>
            <a:ext uri="{FF2B5EF4-FFF2-40B4-BE49-F238E27FC236}">
              <a16:creationId xmlns:a16="http://schemas.microsoft.com/office/drawing/2014/main" id="{FAA698E6-0FBC-44E4-9833-91340AB8A4CB}"/>
            </a:ext>
          </a:extLst>
        </xdr:cNvPr>
        <xdr:cNvCxnSpPr/>
      </xdr:nvCxnSpPr>
      <xdr:spPr>
        <a:xfrm>
          <a:off x="4114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9C0D79C1-1EBF-435D-8B51-3FD38B196E4C}"/>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7A747558-CE1F-4E5E-BE25-05B5054DD4A1}"/>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22578</xdr:rowOff>
    </xdr:to>
    <xdr:cxnSp macro="">
      <xdr:nvCxnSpPr>
        <xdr:cNvPr id="72" name="直線コネクタ 71">
          <a:extLst>
            <a:ext uri="{FF2B5EF4-FFF2-40B4-BE49-F238E27FC236}">
              <a16:creationId xmlns:a16="http://schemas.microsoft.com/office/drawing/2014/main" id="{ABA7A284-556C-456E-9169-6BC1E2B89296}"/>
            </a:ext>
          </a:extLst>
        </xdr:cNvPr>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28222</xdr:rowOff>
    </xdr:from>
    <xdr:to>
      <xdr:col>19</xdr:col>
      <xdr:colOff>184150</xdr:colOff>
      <xdr:row>42</xdr:row>
      <xdr:rowOff>129822</xdr:rowOff>
    </xdr:to>
    <xdr:sp macro="" textlink="">
      <xdr:nvSpPr>
        <xdr:cNvPr id="73" name="フローチャート: 判断 72">
          <a:extLst>
            <a:ext uri="{FF2B5EF4-FFF2-40B4-BE49-F238E27FC236}">
              <a16:creationId xmlns:a16="http://schemas.microsoft.com/office/drawing/2014/main" id="{580697DA-12D1-4D2C-8CF5-21F343F8DAE6}"/>
            </a:ext>
          </a:extLst>
        </xdr:cNvPr>
        <xdr:cNvSpPr/>
      </xdr:nvSpPr>
      <xdr:spPr>
        <a:xfrm>
          <a:off x="4064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114599</xdr:rowOff>
    </xdr:from>
    <xdr:ext cx="736600" cy="259045"/>
    <xdr:sp macro="" textlink="">
      <xdr:nvSpPr>
        <xdr:cNvPr id="74" name="テキスト ボックス 73">
          <a:extLst>
            <a:ext uri="{FF2B5EF4-FFF2-40B4-BE49-F238E27FC236}">
              <a16:creationId xmlns:a16="http://schemas.microsoft.com/office/drawing/2014/main" id="{DD440DB7-4F26-4D91-9222-603BBAAE525E}"/>
            </a:ext>
          </a:extLst>
        </xdr:cNvPr>
        <xdr:cNvSpPr txBox="1"/>
      </xdr:nvSpPr>
      <xdr:spPr>
        <a:xfrm>
          <a:off x="3733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153811</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65E6FFE5-8A41-4041-9055-CAC384DCF11D}"/>
            </a:ext>
          </a:extLst>
        </xdr:cNvPr>
        <xdr:cNvCxnSpPr/>
      </xdr:nvCxnSpPr>
      <xdr:spPr>
        <a:xfrm>
          <a:off x="2336800" y="70118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4C26CBE3-AA9A-4DD2-8524-73195F88EA4F}"/>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9858FC9E-6A2E-448F-9A26-04F66A4F7EB9}"/>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153811</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96707324-F89A-47A9-9A03-4577B9BD565C}"/>
            </a:ext>
          </a:extLst>
        </xdr:cNvPr>
        <xdr:cNvCxnSpPr/>
      </xdr:nvCxnSpPr>
      <xdr:spPr>
        <a:xfrm>
          <a:off x="1447800" y="7011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89405DF0-44A8-4AEB-A269-936FAEADEB53}"/>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9A8EE68E-0648-4E99-904D-2A476729B9B8}"/>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2ADA7FEE-CC8B-494C-9269-513D26B2C2D5}"/>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D627D950-17F0-42E5-8C0A-8522FE93B013}"/>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434C5734-7922-459F-9DBB-A5CCA4DC20D8}"/>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102F121F-D8A5-4A1D-ACEB-C9F69ED8A205}"/>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91E39C1D-2CFD-40FF-8FC3-FD098614600D}"/>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36FE360-B9E9-40D1-A875-71181A818C33}"/>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FEDD8C8D-27A1-462D-8602-02A20C613884}"/>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a:extLst>
            <a:ext uri="{FF2B5EF4-FFF2-40B4-BE49-F238E27FC236}">
              <a16:creationId xmlns:a16="http://schemas.microsoft.com/office/drawing/2014/main" id="{51928078-18C7-46B3-9559-6E5134726798}"/>
            </a:ext>
          </a:extLst>
        </xdr:cNvPr>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a:extLst>
            <a:ext uri="{FF2B5EF4-FFF2-40B4-BE49-F238E27FC236}">
              <a16:creationId xmlns:a16="http://schemas.microsoft.com/office/drawing/2014/main" id="{5C2D078E-8CB3-49DB-A849-4927871AD0F7}"/>
            </a:ext>
          </a:extLst>
        </xdr:cNvPr>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a:extLst>
            <a:ext uri="{FF2B5EF4-FFF2-40B4-BE49-F238E27FC236}">
              <a16:creationId xmlns:a16="http://schemas.microsoft.com/office/drawing/2014/main" id="{6E406AEA-46FB-4513-935F-77C83F5232C8}"/>
            </a:ext>
          </a:extLst>
        </xdr:cNvPr>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a:extLst>
            <a:ext uri="{FF2B5EF4-FFF2-40B4-BE49-F238E27FC236}">
              <a16:creationId xmlns:a16="http://schemas.microsoft.com/office/drawing/2014/main" id="{6B21AD62-9F1E-4BB1-8221-49D5474495C1}"/>
            </a:ext>
          </a:extLst>
        </xdr:cNvPr>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C49FAC85-8557-4E43-A5F9-C8DDF2CBECD1}"/>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DA1DC8A9-EB1D-4722-82A9-E45B99895A3E}"/>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103011</xdr:rowOff>
    </xdr:from>
    <xdr:to>
      <xdr:col>11</xdr:col>
      <xdr:colOff>82550</xdr:colOff>
      <xdr:row>41</xdr:row>
      <xdr:rowOff>33161</xdr:rowOff>
    </xdr:to>
    <xdr:sp macro="" textlink="">
      <xdr:nvSpPr>
        <xdr:cNvPr id="94" name="楕円 93">
          <a:extLst>
            <a:ext uri="{FF2B5EF4-FFF2-40B4-BE49-F238E27FC236}">
              <a16:creationId xmlns:a16="http://schemas.microsoft.com/office/drawing/2014/main" id="{6984DF47-6152-4636-931B-E10DED056C58}"/>
            </a:ext>
          </a:extLst>
        </xdr:cNvPr>
        <xdr:cNvSpPr/>
      </xdr:nvSpPr>
      <xdr:spPr>
        <a:xfrm>
          <a:off x="2286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43338</xdr:rowOff>
    </xdr:from>
    <xdr:ext cx="762000" cy="259045"/>
    <xdr:sp macro="" textlink="">
      <xdr:nvSpPr>
        <xdr:cNvPr id="95" name="テキスト ボックス 94">
          <a:extLst>
            <a:ext uri="{FF2B5EF4-FFF2-40B4-BE49-F238E27FC236}">
              <a16:creationId xmlns:a16="http://schemas.microsoft.com/office/drawing/2014/main" id="{79AAA934-5DD9-4CB8-B488-912FAE7EABBD}"/>
            </a:ext>
          </a:extLst>
        </xdr:cNvPr>
        <xdr:cNvSpPr txBox="1"/>
      </xdr:nvSpPr>
      <xdr:spPr>
        <a:xfrm>
          <a:off x="1955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64C0F873-266E-4F08-985C-8A8CFDCEA75A}"/>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2BF6BA7A-59A6-44B5-8377-5C62B72872DE}"/>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BDAE882-CE1C-4640-B251-35ACC6D72C1E}"/>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646ACD07-AC8D-44E4-9CFA-A02E2EB6502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76822508-BFC6-4CFA-8738-9E70361C8DFC}"/>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C7D6A74D-CDC2-4255-8AE0-C365BE5E0A06}"/>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5D88E75D-A3A0-44A5-9D03-8FD75F1DE59D}"/>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4889A21E-9905-4C32-8234-4F7BFEFE8E9D}"/>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A51BF193-B06F-48E6-B2A1-962FB52BFBD7}"/>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D79AC57-01DE-471F-BD35-449063068B19}"/>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68EABF19-7922-4599-8015-D9C8B919D9AB}"/>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BE42DB93-581A-450F-B384-25656AD3DEA8}"/>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2FA3C818-8235-4111-89C1-44C67CED513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1A9B8097-0C83-43F2-996B-B2E4F7A15FF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1AA92149-BB29-4DEA-B796-B320D4375CAF}"/>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分子である経常一般財源（歳出）が物件費の増等により前年度と比較し</a:t>
          </a:r>
          <a:r>
            <a:rPr kumimoji="1" lang="en-US" altLang="ja-JP" sz="1300">
              <a:latin typeface="ＭＳ Ｐゴシック" panose="020B0600070205080204" pitchFamily="50" charset="-128"/>
              <a:ea typeface="ＭＳ Ｐゴシック" panose="020B0600070205080204" pitchFamily="50" charset="-128"/>
            </a:rPr>
            <a:t>311,838</a:t>
          </a:r>
          <a:r>
            <a:rPr kumimoji="1" lang="ja-JP" altLang="en-US" sz="1300">
              <a:latin typeface="ＭＳ Ｐゴシック" panose="020B0600070205080204" pitchFamily="50" charset="-128"/>
              <a:ea typeface="ＭＳ Ｐゴシック" panose="020B0600070205080204" pitchFamily="50" charset="-128"/>
            </a:rPr>
            <a:t>千円の増となったことに加え、分母である経常一般財源（歳入）が臨時財政対策債の減等により前年度と比較し、</a:t>
          </a:r>
          <a:r>
            <a:rPr kumimoji="1" lang="en-US" altLang="ja-JP" sz="1300">
              <a:latin typeface="ＭＳ Ｐゴシック" panose="020B0600070205080204" pitchFamily="50" charset="-128"/>
              <a:ea typeface="ＭＳ Ｐゴシック" panose="020B0600070205080204" pitchFamily="50" charset="-128"/>
            </a:rPr>
            <a:t>374,570</a:t>
          </a:r>
          <a:r>
            <a:rPr kumimoji="1" lang="ja-JP" altLang="en-US" sz="1300">
              <a:latin typeface="ＭＳ Ｐゴシック" panose="020B0600070205080204" pitchFamily="50" charset="-128"/>
              <a:ea typeface="ＭＳ Ｐゴシック" panose="020B0600070205080204" pitchFamily="50" charset="-128"/>
            </a:rPr>
            <a:t>千円の減となったことによる。</a:t>
          </a:r>
        </a:p>
        <a:p>
          <a:r>
            <a:rPr kumimoji="1" lang="ja-JP" altLang="en-US" sz="1300">
              <a:latin typeface="ＭＳ Ｐゴシック" panose="020B0600070205080204" pitchFamily="50" charset="-128"/>
              <a:ea typeface="ＭＳ Ｐゴシック" panose="020B0600070205080204" pitchFamily="50" charset="-128"/>
            </a:rPr>
            <a:t>経常収支比率を下げるために引き続き地方債の抑制や事務の効率化等を進めることにより経常経費の見直しを図る。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FAA86127-329A-4313-9B65-EDD92F6BC299}"/>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E88669D-B4F7-4A91-9D4C-01BDBA993B9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3EFA863B-ACE4-41E1-9489-D553E79D7928}"/>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2D0CE7ED-4D55-4DCB-BFB2-35CF4D02BBDF}"/>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8A3C2195-FBCB-49A8-BAE2-07680774F23A}"/>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CB442FE9-0FF6-4E3C-85B3-BC1BC57D1FB8}"/>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FB0E0F86-C88C-49A1-8A72-BB9B4783FADB}"/>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A94D82BB-D1FB-49EA-A050-3DFFEDCEC9CA}"/>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23A786D6-67D8-4F28-A997-3088A3F69CC7}"/>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A2674789-0664-44F9-85C1-B075CAA9354D}"/>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BD8E08C4-56E6-4BDD-9144-9E04344AA044}"/>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5DB62DB1-5192-4CF6-ABD2-4E6B7361562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2223167D-59AB-4E5C-BC11-46382770D967}"/>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A61DB001-A1BB-470F-B60F-DB18FF0FB4D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44704</xdr:rowOff>
    </xdr:from>
    <xdr:to>
      <xdr:col>23</xdr:col>
      <xdr:colOff>133350</xdr:colOff>
      <xdr:row>67</xdr:row>
      <xdr:rowOff>70358</xdr:rowOff>
    </xdr:to>
    <xdr:cxnSp macro="">
      <xdr:nvCxnSpPr>
        <xdr:cNvPr id="125" name="直線コネクタ 124">
          <a:extLst>
            <a:ext uri="{FF2B5EF4-FFF2-40B4-BE49-F238E27FC236}">
              <a16:creationId xmlns:a16="http://schemas.microsoft.com/office/drawing/2014/main" id="{1689AAF6-4029-424B-807C-8E9EA12FFA7B}"/>
            </a:ext>
          </a:extLst>
        </xdr:cNvPr>
        <xdr:cNvCxnSpPr/>
      </xdr:nvCxnSpPr>
      <xdr:spPr>
        <a:xfrm flipV="1">
          <a:off x="4953000" y="10331704"/>
          <a:ext cx="0" cy="12258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42435</xdr:rowOff>
    </xdr:from>
    <xdr:ext cx="762000" cy="259045"/>
    <xdr:sp macro="" textlink="">
      <xdr:nvSpPr>
        <xdr:cNvPr id="126" name="財政構造の弾力性最小値テキスト">
          <a:extLst>
            <a:ext uri="{FF2B5EF4-FFF2-40B4-BE49-F238E27FC236}">
              <a16:creationId xmlns:a16="http://schemas.microsoft.com/office/drawing/2014/main" id="{5F622BC2-FB06-4D43-9D1E-7B3C61D3997F}"/>
            </a:ext>
          </a:extLst>
        </xdr:cNvPr>
        <xdr:cNvSpPr txBox="1"/>
      </xdr:nvSpPr>
      <xdr:spPr>
        <a:xfrm>
          <a:off x="5041900" y="11529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70358</xdr:rowOff>
    </xdr:from>
    <xdr:to>
      <xdr:col>24</xdr:col>
      <xdr:colOff>12700</xdr:colOff>
      <xdr:row>67</xdr:row>
      <xdr:rowOff>70358</xdr:rowOff>
    </xdr:to>
    <xdr:cxnSp macro="">
      <xdr:nvCxnSpPr>
        <xdr:cNvPr id="127" name="直線コネクタ 126">
          <a:extLst>
            <a:ext uri="{FF2B5EF4-FFF2-40B4-BE49-F238E27FC236}">
              <a16:creationId xmlns:a16="http://schemas.microsoft.com/office/drawing/2014/main" id="{988891CD-B45B-4A18-935C-2A18D83D6CC4}"/>
            </a:ext>
          </a:extLst>
        </xdr:cNvPr>
        <xdr:cNvCxnSpPr/>
      </xdr:nvCxnSpPr>
      <xdr:spPr>
        <a:xfrm>
          <a:off x="4864100" y="1155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131081</xdr:rowOff>
    </xdr:from>
    <xdr:ext cx="762000" cy="259045"/>
    <xdr:sp macro="" textlink="">
      <xdr:nvSpPr>
        <xdr:cNvPr id="128" name="財政構造の弾力性最大値テキスト">
          <a:extLst>
            <a:ext uri="{FF2B5EF4-FFF2-40B4-BE49-F238E27FC236}">
              <a16:creationId xmlns:a16="http://schemas.microsoft.com/office/drawing/2014/main" id="{4E14B8CF-7BD5-44E1-82BA-F3D685EAEA03}"/>
            </a:ext>
          </a:extLst>
        </xdr:cNvPr>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44704</xdr:rowOff>
    </xdr:from>
    <xdr:to>
      <xdr:col>24</xdr:col>
      <xdr:colOff>12700</xdr:colOff>
      <xdr:row>60</xdr:row>
      <xdr:rowOff>44704</xdr:rowOff>
    </xdr:to>
    <xdr:cxnSp macro="">
      <xdr:nvCxnSpPr>
        <xdr:cNvPr id="129" name="直線コネクタ 128">
          <a:extLst>
            <a:ext uri="{FF2B5EF4-FFF2-40B4-BE49-F238E27FC236}">
              <a16:creationId xmlns:a16="http://schemas.microsoft.com/office/drawing/2014/main" id="{DC02C847-A8A1-4250-B112-EB8ED3B6224D}"/>
            </a:ext>
          </a:extLst>
        </xdr:cNvPr>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140716</xdr:rowOff>
    </xdr:to>
    <xdr:cxnSp macro="">
      <xdr:nvCxnSpPr>
        <xdr:cNvPr id="130" name="直線コネクタ 129">
          <a:extLst>
            <a:ext uri="{FF2B5EF4-FFF2-40B4-BE49-F238E27FC236}">
              <a16:creationId xmlns:a16="http://schemas.microsoft.com/office/drawing/2014/main" id="{3F88FF2C-E31D-48BB-A4F2-DA6F608E5F35}"/>
            </a:ext>
          </a:extLst>
        </xdr:cNvPr>
        <xdr:cNvCxnSpPr/>
      </xdr:nvCxnSpPr>
      <xdr:spPr>
        <a:xfrm>
          <a:off x="4114800" y="10775696"/>
          <a:ext cx="838200" cy="33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166895</xdr:rowOff>
    </xdr:from>
    <xdr:ext cx="762000" cy="259045"/>
    <xdr:sp macro="" textlink="">
      <xdr:nvSpPr>
        <xdr:cNvPr id="131" name="財政構造の弾力性平均値テキスト">
          <a:extLst>
            <a:ext uri="{FF2B5EF4-FFF2-40B4-BE49-F238E27FC236}">
              <a16:creationId xmlns:a16="http://schemas.microsoft.com/office/drawing/2014/main" id="{7E258C75-9EFD-4B0B-9B16-B9C7390F837D}"/>
            </a:ext>
          </a:extLst>
        </xdr:cNvPr>
        <xdr:cNvSpPr txBox="1"/>
      </xdr:nvSpPr>
      <xdr:spPr>
        <a:xfrm>
          <a:off x="5041900" y="1079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32" name="フローチャート: 判断 131">
          <a:extLst>
            <a:ext uri="{FF2B5EF4-FFF2-40B4-BE49-F238E27FC236}">
              <a16:creationId xmlns:a16="http://schemas.microsoft.com/office/drawing/2014/main" id="{02CDED02-9F87-42D3-ADE6-C4C86A516DEA}"/>
            </a:ext>
          </a:extLst>
        </xdr:cNvPr>
        <xdr:cNvSpPr/>
      </xdr:nvSpPr>
      <xdr:spPr>
        <a:xfrm>
          <a:off x="4902200" y="1095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64</xdr:row>
      <xdr:rowOff>116586</xdr:rowOff>
    </xdr:to>
    <xdr:cxnSp macro="">
      <xdr:nvCxnSpPr>
        <xdr:cNvPr id="133" name="直線コネクタ 132">
          <a:extLst>
            <a:ext uri="{FF2B5EF4-FFF2-40B4-BE49-F238E27FC236}">
              <a16:creationId xmlns:a16="http://schemas.microsoft.com/office/drawing/2014/main" id="{4E60FF35-80F2-41BF-B52B-697C724AFB3E}"/>
            </a:ext>
          </a:extLst>
        </xdr:cNvPr>
        <xdr:cNvCxnSpPr/>
      </xdr:nvCxnSpPr>
      <xdr:spPr>
        <a:xfrm flipV="1">
          <a:off x="3225800" y="10775696"/>
          <a:ext cx="8890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128778</xdr:rowOff>
    </xdr:from>
    <xdr:to>
      <xdr:col>19</xdr:col>
      <xdr:colOff>184150</xdr:colOff>
      <xdr:row>63</xdr:row>
      <xdr:rowOff>58928</xdr:rowOff>
    </xdr:to>
    <xdr:sp macro="" textlink="">
      <xdr:nvSpPr>
        <xdr:cNvPr id="134" name="フローチャート: 判断 133">
          <a:extLst>
            <a:ext uri="{FF2B5EF4-FFF2-40B4-BE49-F238E27FC236}">
              <a16:creationId xmlns:a16="http://schemas.microsoft.com/office/drawing/2014/main" id="{61CF2CC6-C045-45D5-AC39-6E8AB40D121B}"/>
            </a:ext>
          </a:extLst>
        </xdr:cNvPr>
        <xdr:cNvSpPr/>
      </xdr:nvSpPr>
      <xdr:spPr>
        <a:xfrm>
          <a:off x="4064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43705</xdr:rowOff>
    </xdr:from>
    <xdr:ext cx="736600" cy="259045"/>
    <xdr:sp macro="" textlink="">
      <xdr:nvSpPr>
        <xdr:cNvPr id="135" name="テキスト ボックス 134">
          <a:extLst>
            <a:ext uri="{FF2B5EF4-FFF2-40B4-BE49-F238E27FC236}">
              <a16:creationId xmlns:a16="http://schemas.microsoft.com/office/drawing/2014/main" id="{9097AF38-A42F-4F4B-9980-A00DB6BBC08C}"/>
            </a:ext>
          </a:extLst>
        </xdr:cNvPr>
        <xdr:cNvSpPr txBox="1"/>
      </xdr:nvSpPr>
      <xdr:spPr>
        <a:xfrm>
          <a:off x="3733800" y="10845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116586</xdr:rowOff>
    </xdr:from>
    <xdr:to>
      <xdr:col>15</xdr:col>
      <xdr:colOff>82550</xdr:colOff>
      <xdr:row>65</xdr:row>
      <xdr:rowOff>56134</xdr:rowOff>
    </xdr:to>
    <xdr:cxnSp macro="">
      <xdr:nvCxnSpPr>
        <xdr:cNvPr id="136" name="直線コネクタ 135">
          <a:extLst>
            <a:ext uri="{FF2B5EF4-FFF2-40B4-BE49-F238E27FC236}">
              <a16:creationId xmlns:a16="http://schemas.microsoft.com/office/drawing/2014/main" id="{C3605A2B-4F5C-4DF5-9948-3D8121245050}"/>
            </a:ext>
          </a:extLst>
        </xdr:cNvPr>
        <xdr:cNvCxnSpPr/>
      </xdr:nvCxnSpPr>
      <xdr:spPr>
        <a:xfrm flipV="1">
          <a:off x="2336800" y="11089386"/>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41656</xdr:rowOff>
    </xdr:from>
    <xdr:to>
      <xdr:col>15</xdr:col>
      <xdr:colOff>133350</xdr:colOff>
      <xdr:row>64</xdr:row>
      <xdr:rowOff>143256</xdr:rowOff>
    </xdr:to>
    <xdr:sp macro="" textlink="">
      <xdr:nvSpPr>
        <xdr:cNvPr id="137" name="フローチャート: 判断 136">
          <a:extLst>
            <a:ext uri="{FF2B5EF4-FFF2-40B4-BE49-F238E27FC236}">
              <a16:creationId xmlns:a16="http://schemas.microsoft.com/office/drawing/2014/main" id="{2BB38E65-4973-4B05-9B73-62941E1C2B9D}"/>
            </a:ext>
          </a:extLst>
        </xdr:cNvPr>
        <xdr:cNvSpPr/>
      </xdr:nvSpPr>
      <xdr:spPr>
        <a:xfrm>
          <a:off x="3175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153433</xdr:rowOff>
    </xdr:from>
    <xdr:ext cx="762000" cy="259045"/>
    <xdr:sp macro="" textlink="">
      <xdr:nvSpPr>
        <xdr:cNvPr id="138" name="テキスト ボックス 137">
          <a:extLst>
            <a:ext uri="{FF2B5EF4-FFF2-40B4-BE49-F238E27FC236}">
              <a16:creationId xmlns:a16="http://schemas.microsoft.com/office/drawing/2014/main" id="{BCEC154F-C3BD-4E7D-972B-06E8BFF52623}"/>
            </a:ext>
          </a:extLst>
        </xdr:cNvPr>
        <xdr:cNvSpPr txBox="1"/>
      </xdr:nvSpPr>
      <xdr:spPr>
        <a:xfrm>
          <a:off x="2844800" y="1078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135890</xdr:rowOff>
    </xdr:from>
    <xdr:to>
      <xdr:col>11</xdr:col>
      <xdr:colOff>31750</xdr:colOff>
      <xdr:row>65</xdr:row>
      <xdr:rowOff>56134</xdr:rowOff>
    </xdr:to>
    <xdr:cxnSp macro="">
      <xdr:nvCxnSpPr>
        <xdr:cNvPr id="139" name="直線コネクタ 138">
          <a:extLst>
            <a:ext uri="{FF2B5EF4-FFF2-40B4-BE49-F238E27FC236}">
              <a16:creationId xmlns:a16="http://schemas.microsoft.com/office/drawing/2014/main" id="{B0BED915-6D24-4F80-B693-5DFF3CAC3221}"/>
            </a:ext>
          </a:extLst>
        </xdr:cNvPr>
        <xdr:cNvCxnSpPr/>
      </xdr:nvCxnSpPr>
      <xdr:spPr>
        <a:xfrm>
          <a:off x="1447800" y="11108690"/>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0" name="フローチャート: 判断 139">
          <a:extLst>
            <a:ext uri="{FF2B5EF4-FFF2-40B4-BE49-F238E27FC236}">
              <a16:creationId xmlns:a16="http://schemas.microsoft.com/office/drawing/2014/main" id="{68522225-64E6-41DA-B760-1A49E35E5B25}"/>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1" name="テキスト ボックス 140">
          <a:extLst>
            <a:ext uri="{FF2B5EF4-FFF2-40B4-BE49-F238E27FC236}">
              <a16:creationId xmlns:a16="http://schemas.microsoft.com/office/drawing/2014/main" id="{5DE2D5D8-64AD-41C3-8568-BA228C5C1283}"/>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65786</xdr:rowOff>
    </xdr:from>
    <xdr:to>
      <xdr:col>7</xdr:col>
      <xdr:colOff>31750</xdr:colOff>
      <xdr:row>64</xdr:row>
      <xdr:rowOff>167386</xdr:rowOff>
    </xdr:to>
    <xdr:sp macro="" textlink="">
      <xdr:nvSpPr>
        <xdr:cNvPr id="142" name="フローチャート: 判断 141">
          <a:extLst>
            <a:ext uri="{FF2B5EF4-FFF2-40B4-BE49-F238E27FC236}">
              <a16:creationId xmlns:a16="http://schemas.microsoft.com/office/drawing/2014/main" id="{5A295C7D-4152-48B0-9F1E-9B347CC2801D}"/>
            </a:ext>
          </a:extLst>
        </xdr:cNvPr>
        <xdr:cNvSpPr/>
      </xdr:nvSpPr>
      <xdr:spPr>
        <a:xfrm>
          <a:off x="1397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6113</xdr:rowOff>
    </xdr:from>
    <xdr:ext cx="762000" cy="259045"/>
    <xdr:sp macro="" textlink="">
      <xdr:nvSpPr>
        <xdr:cNvPr id="143" name="テキスト ボックス 142">
          <a:extLst>
            <a:ext uri="{FF2B5EF4-FFF2-40B4-BE49-F238E27FC236}">
              <a16:creationId xmlns:a16="http://schemas.microsoft.com/office/drawing/2014/main" id="{867B289C-470E-44C5-B160-960C8974995C}"/>
            </a:ext>
          </a:extLst>
        </xdr:cNvPr>
        <xdr:cNvSpPr txBox="1"/>
      </xdr:nvSpPr>
      <xdr:spPr>
        <a:xfrm>
          <a:off x="1066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BD392A-193D-473F-BBA2-5F18A636C52C}"/>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229911AE-E720-48E5-9B73-A5D60105E80E}"/>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3165AEAB-7797-4ED4-928B-7FB80ACEED54}"/>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6A08DAB0-25E6-48B7-B2FB-37221802C04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CFDBB87B-CF08-448B-9E18-A7D24C8796E4}"/>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89916</xdr:rowOff>
    </xdr:from>
    <xdr:to>
      <xdr:col>23</xdr:col>
      <xdr:colOff>184150</xdr:colOff>
      <xdr:row>65</xdr:row>
      <xdr:rowOff>20066</xdr:rowOff>
    </xdr:to>
    <xdr:sp macro="" textlink="">
      <xdr:nvSpPr>
        <xdr:cNvPr id="149" name="楕円 148">
          <a:extLst>
            <a:ext uri="{FF2B5EF4-FFF2-40B4-BE49-F238E27FC236}">
              <a16:creationId xmlns:a16="http://schemas.microsoft.com/office/drawing/2014/main" id="{5DC720F7-1D4E-46F5-8CAB-B4965EF7E4EF}"/>
            </a:ext>
          </a:extLst>
        </xdr:cNvPr>
        <xdr:cNvSpPr/>
      </xdr:nvSpPr>
      <xdr:spPr>
        <a:xfrm>
          <a:off x="49022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61993</xdr:rowOff>
    </xdr:from>
    <xdr:ext cx="762000" cy="259045"/>
    <xdr:sp macro="" textlink="">
      <xdr:nvSpPr>
        <xdr:cNvPr id="150" name="財政構造の弾力性該当値テキスト">
          <a:extLst>
            <a:ext uri="{FF2B5EF4-FFF2-40B4-BE49-F238E27FC236}">
              <a16:creationId xmlns:a16="http://schemas.microsoft.com/office/drawing/2014/main" id="{0CF5ACBD-F9E2-4243-9DFF-918251E01187}"/>
            </a:ext>
          </a:extLst>
        </xdr:cNvPr>
        <xdr:cNvSpPr txBox="1"/>
      </xdr:nvSpPr>
      <xdr:spPr>
        <a:xfrm>
          <a:off x="5041900" y="1103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a:extLst>
            <a:ext uri="{FF2B5EF4-FFF2-40B4-BE49-F238E27FC236}">
              <a16:creationId xmlns:a16="http://schemas.microsoft.com/office/drawing/2014/main" id="{EBABA56E-2DEA-483F-BCB2-92476CD69CEC}"/>
            </a:ext>
          </a:extLst>
        </xdr:cNvPr>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35323</xdr:rowOff>
    </xdr:from>
    <xdr:ext cx="736600" cy="259045"/>
    <xdr:sp macro="" textlink="">
      <xdr:nvSpPr>
        <xdr:cNvPr id="152" name="テキスト ボックス 151">
          <a:extLst>
            <a:ext uri="{FF2B5EF4-FFF2-40B4-BE49-F238E27FC236}">
              <a16:creationId xmlns:a16="http://schemas.microsoft.com/office/drawing/2014/main" id="{BD32F8D4-08EF-405B-8249-3DF5957C8F6A}"/>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3" name="楕円 152">
          <a:extLst>
            <a:ext uri="{FF2B5EF4-FFF2-40B4-BE49-F238E27FC236}">
              <a16:creationId xmlns:a16="http://schemas.microsoft.com/office/drawing/2014/main" id="{E9BAEF1B-1109-4E62-BB70-BF30BA189DDF}"/>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152163</xdr:rowOff>
    </xdr:from>
    <xdr:ext cx="762000" cy="259045"/>
    <xdr:sp macro="" textlink="">
      <xdr:nvSpPr>
        <xdr:cNvPr id="154" name="テキスト ボックス 153">
          <a:extLst>
            <a:ext uri="{FF2B5EF4-FFF2-40B4-BE49-F238E27FC236}">
              <a16:creationId xmlns:a16="http://schemas.microsoft.com/office/drawing/2014/main" id="{AAD7E265-E1BC-418E-991D-EC2CFB5C6629}"/>
            </a:ext>
          </a:extLst>
        </xdr:cNvPr>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5334</xdr:rowOff>
    </xdr:from>
    <xdr:to>
      <xdr:col>11</xdr:col>
      <xdr:colOff>82550</xdr:colOff>
      <xdr:row>65</xdr:row>
      <xdr:rowOff>106934</xdr:rowOff>
    </xdr:to>
    <xdr:sp macro="" textlink="">
      <xdr:nvSpPr>
        <xdr:cNvPr id="155" name="楕円 154">
          <a:extLst>
            <a:ext uri="{FF2B5EF4-FFF2-40B4-BE49-F238E27FC236}">
              <a16:creationId xmlns:a16="http://schemas.microsoft.com/office/drawing/2014/main" id="{FB022CA4-CDB8-4396-84E2-7E3038F1630E}"/>
            </a:ext>
          </a:extLst>
        </xdr:cNvPr>
        <xdr:cNvSpPr/>
      </xdr:nvSpPr>
      <xdr:spPr>
        <a:xfrm>
          <a:off x="2286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91711</xdr:rowOff>
    </xdr:from>
    <xdr:ext cx="762000" cy="259045"/>
    <xdr:sp macro="" textlink="">
      <xdr:nvSpPr>
        <xdr:cNvPr id="156" name="テキスト ボックス 155">
          <a:extLst>
            <a:ext uri="{FF2B5EF4-FFF2-40B4-BE49-F238E27FC236}">
              <a16:creationId xmlns:a16="http://schemas.microsoft.com/office/drawing/2014/main" id="{2A4159CD-2D54-4A01-8812-EAA43F2127AF}"/>
            </a:ext>
          </a:extLst>
        </xdr:cNvPr>
        <xdr:cNvSpPr txBox="1"/>
      </xdr:nvSpPr>
      <xdr:spPr>
        <a:xfrm>
          <a:off x="1955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85090</xdr:rowOff>
    </xdr:from>
    <xdr:to>
      <xdr:col>7</xdr:col>
      <xdr:colOff>31750</xdr:colOff>
      <xdr:row>65</xdr:row>
      <xdr:rowOff>15240</xdr:rowOff>
    </xdr:to>
    <xdr:sp macro="" textlink="">
      <xdr:nvSpPr>
        <xdr:cNvPr id="157" name="楕円 156">
          <a:extLst>
            <a:ext uri="{FF2B5EF4-FFF2-40B4-BE49-F238E27FC236}">
              <a16:creationId xmlns:a16="http://schemas.microsoft.com/office/drawing/2014/main" id="{92C8B0B3-D1C0-4963-975E-7DBB161248CB}"/>
            </a:ext>
          </a:extLst>
        </xdr:cNvPr>
        <xdr:cNvSpPr/>
      </xdr:nvSpPr>
      <xdr:spPr>
        <a:xfrm>
          <a:off x="1397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17</xdr:rowOff>
    </xdr:from>
    <xdr:ext cx="762000" cy="259045"/>
    <xdr:sp macro="" textlink="">
      <xdr:nvSpPr>
        <xdr:cNvPr id="158" name="テキスト ボックス 157">
          <a:extLst>
            <a:ext uri="{FF2B5EF4-FFF2-40B4-BE49-F238E27FC236}">
              <a16:creationId xmlns:a16="http://schemas.microsoft.com/office/drawing/2014/main" id="{81AAF340-813F-4CAA-AF1E-C538C8B5404B}"/>
            </a:ext>
          </a:extLst>
        </xdr:cNvPr>
        <xdr:cNvSpPr txBox="1"/>
      </xdr:nvSpPr>
      <xdr:spPr>
        <a:xfrm>
          <a:off x="1066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6C27C14C-D46E-4893-B7BF-B499993E83A7}"/>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C1442A85-2F53-4A5A-92D0-01D451B0388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D052CF24-BA29-45DA-A5DE-1AE0F591D457}"/>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[121,698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9C42227E-F495-4A38-9AB6-363BE340646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66B91F4D-DAD0-4DC7-B288-CAD09F26D2B5}"/>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1E929D47-E137-4E30-B640-2F22A3AC42E1}"/>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4CE7BF2B-4882-4CA1-9AF4-3EAE52E368CE}"/>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4E974CA0-82E3-4B2C-998F-031383EC94C2}"/>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F38B4DA-7CE7-4988-A438-18FE8D7D7F02}"/>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D3251B11-D248-4BCE-B44C-873B3B38D95B}"/>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1A5E396-AC45-4FB7-B003-37DFA343BEAF}"/>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8CA67EC5-6B02-426B-97B0-B8AAA012E04C}"/>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FFD2087A-7F54-4910-9305-FDA0B30B2D0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年度から類似団体平均を下回っている。令和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年度は前年度と比べ</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円減となっている。今後もより一層のコスト削減に取り組んでいく。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10AA4956-9C8D-43CE-8BD7-B466054C653B}"/>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8357CC7D-2908-498D-BAA3-F171B350A196}"/>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5F56D67B-F3F4-432E-977E-60CE880638A4}"/>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4A39D781-A8EF-448A-B1A1-7205724D1236}"/>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1CEF7A4E-0B99-494F-940B-25EB4B99D255}"/>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BFDDA249-E723-47DA-B5B2-828DEE452B55}"/>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4CF9EEFF-A889-4D9A-ABAB-F804F048C704}"/>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F5ED0389-F660-4C0B-AD53-2A29AED79B64}"/>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433C21DF-B9A0-47C0-9E33-1EC6B702ED8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A1FE2432-074E-41C9-99A5-32F6A5BC4E59}"/>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A173D077-1CBF-432A-A6F6-BEDB9B80F256}"/>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BF600352-4378-425E-99D2-4410D317D21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67982</xdr:rowOff>
    </xdr:from>
    <xdr:to>
      <xdr:col>23</xdr:col>
      <xdr:colOff>133350</xdr:colOff>
      <xdr:row>89</xdr:row>
      <xdr:rowOff>68348</xdr:rowOff>
    </xdr:to>
    <xdr:cxnSp macro="">
      <xdr:nvCxnSpPr>
        <xdr:cNvPr id="184" name="直線コネクタ 183">
          <a:extLst>
            <a:ext uri="{FF2B5EF4-FFF2-40B4-BE49-F238E27FC236}">
              <a16:creationId xmlns:a16="http://schemas.microsoft.com/office/drawing/2014/main" id="{BFB51903-FDB1-4E69-8E53-6EAA73C0F258}"/>
            </a:ext>
          </a:extLst>
        </xdr:cNvPr>
        <xdr:cNvCxnSpPr/>
      </xdr:nvCxnSpPr>
      <xdr:spPr>
        <a:xfrm flipV="1">
          <a:off x="4953000" y="13955432"/>
          <a:ext cx="0" cy="1371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40425</xdr:rowOff>
    </xdr:from>
    <xdr:ext cx="762000" cy="259045"/>
    <xdr:sp macro="" textlink="">
      <xdr:nvSpPr>
        <xdr:cNvPr id="185" name="人件費・物件費等の状況最小値テキスト">
          <a:extLst>
            <a:ext uri="{FF2B5EF4-FFF2-40B4-BE49-F238E27FC236}">
              <a16:creationId xmlns:a16="http://schemas.microsoft.com/office/drawing/2014/main" id="{E90981E5-38A6-411F-9407-350581CFC3CC}"/>
            </a:ext>
          </a:extLst>
        </xdr:cNvPr>
        <xdr:cNvSpPr txBox="1"/>
      </xdr:nvSpPr>
      <xdr:spPr>
        <a:xfrm>
          <a:off x="5041900" y="15299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68348</xdr:rowOff>
    </xdr:from>
    <xdr:to>
      <xdr:col>24</xdr:col>
      <xdr:colOff>12700</xdr:colOff>
      <xdr:row>89</xdr:row>
      <xdr:rowOff>68348</xdr:rowOff>
    </xdr:to>
    <xdr:cxnSp macro="">
      <xdr:nvCxnSpPr>
        <xdr:cNvPr id="186" name="直線コネクタ 185">
          <a:extLst>
            <a:ext uri="{FF2B5EF4-FFF2-40B4-BE49-F238E27FC236}">
              <a16:creationId xmlns:a16="http://schemas.microsoft.com/office/drawing/2014/main" id="{E4565C7D-C2D0-48A4-9278-43269770DE24}"/>
            </a:ext>
          </a:extLst>
        </xdr:cNvPr>
        <xdr:cNvCxnSpPr/>
      </xdr:nvCxnSpPr>
      <xdr:spPr>
        <a:xfrm>
          <a:off x="4864100" y="1532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154359</xdr:rowOff>
    </xdr:from>
    <xdr:ext cx="762000" cy="259045"/>
    <xdr:sp macro="" textlink="">
      <xdr:nvSpPr>
        <xdr:cNvPr id="187" name="人件費・物件費等の状況最大値テキスト">
          <a:extLst>
            <a:ext uri="{FF2B5EF4-FFF2-40B4-BE49-F238E27FC236}">
              <a16:creationId xmlns:a16="http://schemas.microsoft.com/office/drawing/2014/main" id="{3A4C9216-F23B-4EBE-83CD-3D01FBF37066}"/>
            </a:ext>
          </a:extLst>
        </xdr:cNvPr>
        <xdr:cNvSpPr txBox="1"/>
      </xdr:nvSpPr>
      <xdr:spPr>
        <a:xfrm>
          <a:off x="5041900" y="1369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67982</xdr:rowOff>
    </xdr:from>
    <xdr:to>
      <xdr:col>24</xdr:col>
      <xdr:colOff>12700</xdr:colOff>
      <xdr:row>81</xdr:row>
      <xdr:rowOff>67982</xdr:rowOff>
    </xdr:to>
    <xdr:cxnSp macro="">
      <xdr:nvCxnSpPr>
        <xdr:cNvPr id="188" name="直線コネクタ 187">
          <a:extLst>
            <a:ext uri="{FF2B5EF4-FFF2-40B4-BE49-F238E27FC236}">
              <a16:creationId xmlns:a16="http://schemas.microsoft.com/office/drawing/2014/main" id="{A6DAD03F-9927-4871-932F-55A413A914EA}"/>
            </a:ext>
          </a:extLst>
        </xdr:cNvPr>
        <xdr:cNvCxnSpPr/>
      </xdr:nvCxnSpPr>
      <xdr:spPr>
        <a:xfrm>
          <a:off x="4864100" y="13955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73743</xdr:rowOff>
    </xdr:from>
    <xdr:to>
      <xdr:col>23</xdr:col>
      <xdr:colOff>133350</xdr:colOff>
      <xdr:row>82</xdr:row>
      <xdr:rowOff>76011</xdr:rowOff>
    </xdr:to>
    <xdr:cxnSp macro="">
      <xdr:nvCxnSpPr>
        <xdr:cNvPr id="189" name="直線コネクタ 188">
          <a:extLst>
            <a:ext uri="{FF2B5EF4-FFF2-40B4-BE49-F238E27FC236}">
              <a16:creationId xmlns:a16="http://schemas.microsoft.com/office/drawing/2014/main" id="{851975EC-25C5-408B-97E0-588104C6DA1A}"/>
            </a:ext>
          </a:extLst>
        </xdr:cNvPr>
        <xdr:cNvCxnSpPr/>
      </xdr:nvCxnSpPr>
      <xdr:spPr>
        <a:xfrm flipV="1">
          <a:off x="4114800" y="14132643"/>
          <a:ext cx="838200" cy="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108425</xdr:rowOff>
    </xdr:from>
    <xdr:ext cx="762000" cy="259045"/>
    <xdr:sp macro="" textlink="">
      <xdr:nvSpPr>
        <xdr:cNvPr id="190" name="人件費・物件費等の状況平均値テキスト">
          <a:extLst>
            <a:ext uri="{FF2B5EF4-FFF2-40B4-BE49-F238E27FC236}">
              <a16:creationId xmlns:a16="http://schemas.microsoft.com/office/drawing/2014/main" id="{FD931644-FB0B-4286-9175-0BE05D9AFA31}"/>
            </a:ext>
          </a:extLst>
        </xdr:cNvPr>
        <xdr:cNvSpPr txBox="1"/>
      </xdr:nvSpPr>
      <xdr:spPr>
        <a:xfrm>
          <a:off x="5041900" y="1416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136348</xdr:rowOff>
    </xdr:from>
    <xdr:to>
      <xdr:col>23</xdr:col>
      <xdr:colOff>184150</xdr:colOff>
      <xdr:row>83</xdr:row>
      <xdr:rowOff>66498</xdr:rowOff>
    </xdr:to>
    <xdr:sp macro="" textlink="">
      <xdr:nvSpPr>
        <xdr:cNvPr id="191" name="フローチャート: 判断 190">
          <a:extLst>
            <a:ext uri="{FF2B5EF4-FFF2-40B4-BE49-F238E27FC236}">
              <a16:creationId xmlns:a16="http://schemas.microsoft.com/office/drawing/2014/main" id="{DB5441B3-68AF-49E3-9313-1F9AA5E8782B}"/>
            </a:ext>
          </a:extLst>
        </xdr:cNvPr>
        <xdr:cNvSpPr/>
      </xdr:nvSpPr>
      <xdr:spPr>
        <a:xfrm>
          <a:off x="4902200" y="1419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68428</xdr:rowOff>
    </xdr:from>
    <xdr:to>
      <xdr:col>19</xdr:col>
      <xdr:colOff>133350</xdr:colOff>
      <xdr:row>82</xdr:row>
      <xdr:rowOff>76011</xdr:rowOff>
    </xdr:to>
    <xdr:cxnSp macro="">
      <xdr:nvCxnSpPr>
        <xdr:cNvPr id="192" name="直線コネクタ 191">
          <a:extLst>
            <a:ext uri="{FF2B5EF4-FFF2-40B4-BE49-F238E27FC236}">
              <a16:creationId xmlns:a16="http://schemas.microsoft.com/office/drawing/2014/main" id="{B3CC2011-0B86-4EDA-BF3B-92A6E1E9B641}"/>
            </a:ext>
          </a:extLst>
        </xdr:cNvPr>
        <xdr:cNvCxnSpPr/>
      </xdr:nvCxnSpPr>
      <xdr:spPr>
        <a:xfrm>
          <a:off x="3225800" y="14127328"/>
          <a:ext cx="889000" cy="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103290</xdr:rowOff>
    </xdr:from>
    <xdr:to>
      <xdr:col>19</xdr:col>
      <xdr:colOff>184150</xdr:colOff>
      <xdr:row>83</xdr:row>
      <xdr:rowOff>33440</xdr:rowOff>
    </xdr:to>
    <xdr:sp macro="" textlink="">
      <xdr:nvSpPr>
        <xdr:cNvPr id="193" name="フローチャート: 判断 192">
          <a:extLst>
            <a:ext uri="{FF2B5EF4-FFF2-40B4-BE49-F238E27FC236}">
              <a16:creationId xmlns:a16="http://schemas.microsoft.com/office/drawing/2014/main" id="{3CB86A03-CA66-4874-A4C7-D7D26B918E64}"/>
            </a:ext>
          </a:extLst>
        </xdr:cNvPr>
        <xdr:cNvSpPr/>
      </xdr:nvSpPr>
      <xdr:spPr>
        <a:xfrm>
          <a:off x="4064000" y="1416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18217</xdr:rowOff>
    </xdr:from>
    <xdr:ext cx="736600" cy="259045"/>
    <xdr:sp macro="" textlink="">
      <xdr:nvSpPr>
        <xdr:cNvPr id="194" name="テキスト ボックス 193">
          <a:extLst>
            <a:ext uri="{FF2B5EF4-FFF2-40B4-BE49-F238E27FC236}">
              <a16:creationId xmlns:a16="http://schemas.microsoft.com/office/drawing/2014/main" id="{6E9DEF9C-4220-4A69-BF4C-A393916B459C}"/>
            </a:ext>
          </a:extLst>
        </xdr:cNvPr>
        <xdr:cNvSpPr txBox="1"/>
      </xdr:nvSpPr>
      <xdr:spPr>
        <a:xfrm>
          <a:off x="3733800" y="14248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895</xdr:rowOff>
    </xdr:from>
    <xdr:to>
      <xdr:col>15</xdr:col>
      <xdr:colOff>82550</xdr:colOff>
      <xdr:row>82</xdr:row>
      <xdr:rowOff>68428</xdr:rowOff>
    </xdr:to>
    <xdr:cxnSp macro="">
      <xdr:nvCxnSpPr>
        <xdr:cNvPr id="195" name="直線コネクタ 194">
          <a:extLst>
            <a:ext uri="{FF2B5EF4-FFF2-40B4-BE49-F238E27FC236}">
              <a16:creationId xmlns:a16="http://schemas.microsoft.com/office/drawing/2014/main" id="{F4A27466-E7A1-4E5E-B296-EDB0A7D0B3F0}"/>
            </a:ext>
          </a:extLst>
        </xdr:cNvPr>
        <xdr:cNvCxnSpPr/>
      </xdr:nvCxnSpPr>
      <xdr:spPr>
        <a:xfrm>
          <a:off x="2336800" y="14059795"/>
          <a:ext cx="889000" cy="67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60393</xdr:rowOff>
    </xdr:from>
    <xdr:to>
      <xdr:col>15</xdr:col>
      <xdr:colOff>133350</xdr:colOff>
      <xdr:row>82</xdr:row>
      <xdr:rowOff>161993</xdr:rowOff>
    </xdr:to>
    <xdr:sp macro="" textlink="">
      <xdr:nvSpPr>
        <xdr:cNvPr id="196" name="フローチャート: 判断 195">
          <a:extLst>
            <a:ext uri="{FF2B5EF4-FFF2-40B4-BE49-F238E27FC236}">
              <a16:creationId xmlns:a16="http://schemas.microsoft.com/office/drawing/2014/main" id="{3BFDF1DB-C647-4984-B042-F0A58746B4C5}"/>
            </a:ext>
          </a:extLst>
        </xdr:cNvPr>
        <xdr:cNvSpPr/>
      </xdr:nvSpPr>
      <xdr:spPr>
        <a:xfrm>
          <a:off x="3175000" y="1411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146770</xdr:rowOff>
    </xdr:from>
    <xdr:ext cx="762000" cy="259045"/>
    <xdr:sp macro="" textlink="">
      <xdr:nvSpPr>
        <xdr:cNvPr id="197" name="テキスト ボックス 196">
          <a:extLst>
            <a:ext uri="{FF2B5EF4-FFF2-40B4-BE49-F238E27FC236}">
              <a16:creationId xmlns:a16="http://schemas.microsoft.com/office/drawing/2014/main" id="{2CDD87A0-910F-46E2-841C-8127FE32F835}"/>
            </a:ext>
          </a:extLst>
        </xdr:cNvPr>
        <xdr:cNvSpPr txBox="1"/>
      </xdr:nvSpPr>
      <xdr:spPr>
        <a:xfrm>
          <a:off x="2844800" y="1420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139751</xdr:rowOff>
    </xdr:from>
    <xdr:to>
      <xdr:col>11</xdr:col>
      <xdr:colOff>31750</xdr:colOff>
      <xdr:row>82</xdr:row>
      <xdr:rowOff>895</xdr:rowOff>
    </xdr:to>
    <xdr:cxnSp macro="">
      <xdr:nvCxnSpPr>
        <xdr:cNvPr id="198" name="直線コネクタ 197">
          <a:extLst>
            <a:ext uri="{FF2B5EF4-FFF2-40B4-BE49-F238E27FC236}">
              <a16:creationId xmlns:a16="http://schemas.microsoft.com/office/drawing/2014/main" id="{5E67786E-6B6A-4272-8E97-02324FFA6460}"/>
            </a:ext>
          </a:extLst>
        </xdr:cNvPr>
        <xdr:cNvCxnSpPr/>
      </xdr:nvCxnSpPr>
      <xdr:spPr>
        <a:xfrm>
          <a:off x="1447800" y="14027201"/>
          <a:ext cx="889000" cy="32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91</xdr:rowOff>
    </xdr:from>
    <xdr:to>
      <xdr:col>11</xdr:col>
      <xdr:colOff>82550</xdr:colOff>
      <xdr:row>82</xdr:row>
      <xdr:rowOff>101691</xdr:rowOff>
    </xdr:to>
    <xdr:sp macro="" textlink="">
      <xdr:nvSpPr>
        <xdr:cNvPr id="199" name="フローチャート: 判断 198">
          <a:extLst>
            <a:ext uri="{FF2B5EF4-FFF2-40B4-BE49-F238E27FC236}">
              <a16:creationId xmlns:a16="http://schemas.microsoft.com/office/drawing/2014/main" id="{71C9D990-2E99-477F-9228-6439FBD2AC69}"/>
            </a:ext>
          </a:extLst>
        </xdr:cNvPr>
        <xdr:cNvSpPr/>
      </xdr:nvSpPr>
      <xdr:spPr>
        <a:xfrm>
          <a:off x="2286000" y="1405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86468</xdr:rowOff>
    </xdr:from>
    <xdr:ext cx="762000" cy="259045"/>
    <xdr:sp macro="" textlink="">
      <xdr:nvSpPr>
        <xdr:cNvPr id="200" name="テキスト ボックス 199">
          <a:extLst>
            <a:ext uri="{FF2B5EF4-FFF2-40B4-BE49-F238E27FC236}">
              <a16:creationId xmlns:a16="http://schemas.microsoft.com/office/drawing/2014/main" id="{13F80211-4118-458C-B2CD-DCAB2A2C0947}"/>
            </a:ext>
          </a:extLst>
        </xdr:cNvPr>
        <xdr:cNvSpPr txBox="1"/>
      </xdr:nvSpPr>
      <xdr:spPr>
        <a:xfrm>
          <a:off x="1955800" y="1414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340</xdr:rowOff>
    </xdr:from>
    <xdr:to>
      <xdr:col>7</xdr:col>
      <xdr:colOff>31750</xdr:colOff>
      <xdr:row>82</xdr:row>
      <xdr:rowOff>101940</xdr:rowOff>
    </xdr:to>
    <xdr:sp macro="" textlink="">
      <xdr:nvSpPr>
        <xdr:cNvPr id="201" name="フローチャート: 判断 200">
          <a:extLst>
            <a:ext uri="{FF2B5EF4-FFF2-40B4-BE49-F238E27FC236}">
              <a16:creationId xmlns:a16="http://schemas.microsoft.com/office/drawing/2014/main" id="{FAC618F3-D172-405C-8CE8-E71549B9408C}"/>
            </a:ext>
          </a:extLst>
        </xdr:cNvPr>
        <xdr:cNvSpPr/>
      </xdr:nvSpPr>
      <xdr:spPr>
        <a:xfrm>
          <a:off x="1397000" y="1405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86717</xdr:rowOff>
    </xdr:from>
    <xdr:ext cx="762000" cy="259045"/>
    <xdr:sp macro="" textlink="">
      <xdr:nvSpPr>
        <xdr:cNvPr id="202" name="テキスト ボックス 201">
          <a:extLst>
            <a:ext uri="{FF2B5EF4-FFF2-40B4-BE49-F238E27FC236}">
              <a16:creationId xmlns:a16="http://schemas.microsoft.com/office/drawing/2014/main" id="{97E04837-D83F-43D0-AC2F-4774213BED15}"/>
            </a:ext>
          </a:extLst>
        </xdr:cNvPr>
        <xdr:cNvSpPr txBox="1"/>
      </xdr:nvSpPr>
      <xdr:spPr>
        <a:xfrm>
          <a:off x="1066800" y="141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3BB9C37A-82E0-4758-8F3D-D9227F6F0408}"/>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AECF45FF-98CB-4D4C-BA36-99CFDF57759F}"/>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41EBAE47-2EBA-42BC-9F3D-9D0F03D1619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BCC22AA6-F561-480F-97A6-CDFD8248303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C0EFFBCF-ADBD-48F3-B1A0-22EBB7B78D2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22943</xdr:rowOff>
    </xdr:from>
    <xdr:to>
      <xdr:col>23</xdr:col>
      <xdr:colOff>184150</xdr:colOff>
      <xdr:row>82</xdr:row>
      <xdr:rowOff>124543</xdr:rowOff>
    </xdr:to>
    <xdr:sp macro="" textlink="">
      <xdr:nvSpPr>
        <xdr:cNvPr id="208" name="楕円 207">
          <a:extLst>
            <a:ext uri="{FF2B5EF4-FFF2-40B4-BE49-F238E27FC236}">
              <a16:creationId xmlns:a16="http://schemas.microsoft.com/office/drawing/2014/main" id="{F6A5B549-D0C9-43E1-9291-9CDD0AC36FDA}"/>
            </a:ext>
          </a:extLst>
        </xdr:cNvPr>
        <xdr:cNvSpPr/>
      </xdr:nvSpPr>
      <xdr:spPr>
        <a:xfrm>
          <a:off x="4902200" y="140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39470</xdr:rowOff>
    </xdr:from>
    <xdr:ext cx="762000" cy="259045"/>
    <xdr:sp macro="" textlink="">
      <xdr:nvSpPr>
        <xdr:cNvPr id="209" name="人件費・物件費等の状況該当値テキスト">
          <a:extLst>
            <a:ext uri="{FF2B5EF4-FFF2-40B4-BE49-F238E27FC236}">
              <a16:creationId xmlns:a16="http://schemas.microsoft.com/office/drawing/2014/main" id="{06673745-B69E-444D-B0A7-8EE67ED24E04}"/>
            </a:ext>
          </a:extLst>
        </xdr:cNvPr>
        <xdr:cNvSpPr txBox="1"/>
      </xdr:nvSpPr>
      <xdr:spPr>
        <a:xfrm>
          <a:off x="5041900" y="139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25211</xdr:rowOff>
    </xdr:from>
    <xdr:to>
      <xdr:col>19</xdr:col>
      <xdr:colOff>184150</xdr:colOff>
      <xdr:row>82</xdr:row>
      <xdr:rowOff>126811</xdr:rowOff>
    </xdr:to>
    <xdr:sp macro="" textlink="">
      <xdr:nvSpPr>
        <xdr:cNvPr id="210" name="楕円 209">
          <a:extLst>
            <a:ext uri="{FF2B5EF4-FFF2-40B4-BE49-F238E27FC236}">
              <a16:creationId xmlns:a16="http://schemas.microsoft.com/office/drawing/2014/main" id="{D4E6C3A6-1216-4EE4-B2EF-6A3355C2F82B}"/>
            </a:ext>
          </a:extLst>
        </xdr:cNvPr>
        <xdr:cNvSpPr/>
      </xdr:nvSpPr>
      <xdr:spPr>
        <a:xfrm>
          <a:off x="4064000" y="1408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136988</xdr:rowOff>
    </xdr:from>
    <xdr:ext cx="736600" cy="259045"/>
    <xdr:sp macro="" textlink="">
      <xdr:nvSpPr>
        <xdr:cNvPr id="211" name="テキスト ボックス 210">
          <a:extLst>
            <a:ext uri="{FF2B5EF4-FFF2-40B4-BE49-F238E27FC236}">
              <a16:creationId xmlns:a16="http://schemas.microsoft.com/office/drawing/2014/main" id="{AE7F4C2B-7B00-457F-B634-1D0ADA664FE5}"/>
            </a:ext>
          </a:extLst>
        </xdr:cNvPr>
        <xdr:cNvSpPr txBox="1"/>
      </xdr:nvSpPr>
      <xdr:spPr>
        <a:xfrm>
          <a:off x="3733800" y="13852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17628</xdr:rowOff>
    </xdr:from>
    <xdr:to>
      <xdr:col>15</xdr:col>
      <xdr:colOff>133350</xdr:colOff>
      <xdr:row>82</xdr:row>
      <xdr:rowOff>119228</xdr:rowOff>
    </xdr:to>
    <xdr:sp macro="" textlink="">
      <xdr:nvSpPr>
        <xdr:cNvPr id="212" name="楕円 211">
          <a:extLst>
            <a:ext uri="{FF2B5EF4-FFF2-40B4-BE49-F238E27FC236}">
              <a16:creationId xmlns:a16="http://schemas.microsoft.com/office/drawing/2014/main" id="{F6C9DB42-8B7E-4D1D-A293-15681C5D3C5C}"/>
            </a:ext>
          </a:extLst>
        </xdr:cNvPr>
        <xdr:cNvSpPr/>
      </xdr:nvSpPr>
      <xdr:spPr>
        <a:xfrm>
          <a:off x="3175000" y="1407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129405</xdr:rowOff>
    </xdr:from>
    <xdr:ext cx="762000" cy="259045"/>
    <xdr:sp macro="" textlink="">
      <xdr:nvSpPr>
        <xdr:cNvPr id="213" name="テキスト ボックス 212">
          <a:extLst>
            <a:ext uri="{FF2B5EF4-FFF2-40B4-BE49-F238E27FC236}">
              <a16:creationId xmlns:a16="http://schemas.microsoft.com/office/drawing/2014/main" id="{7BD189BE-B09B-444C-AE01-F4B4B033381E}"/>
            </a:ext>
          </a:extLst>
        </xdr:cNvPr>
        <xdr:cNvSpPr txBox="1"/>
      </xdr:nvSpPr>
      <xdr:spPr>
        <a:xfrm>
          <a:off x="2844800" y="138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121545</xdr:rowOff>
    </xdr:from>
    <xdr:to>
      <xdr:col>11</xdr:col>
      <xdr:colOff>82550</xdr:colOff>
      <xdr:row>82</xdr:row>
      <xdr:rowOff>51695</xdr:rowOff>
    </xdr:to>
    <xdr:sp macro="" textlink="">
      <xdr:nvSpPr>
        <xdr:cNvPr id="214" name="楕円 213">
          <a:extLst>
            <a:ext uri="{FF2B5EF4-FFF2-40B4-BE49-F238E27FC236}">
              <a16:creationId xmlns:a16="http://schemas.microsoft.com/office/drawing/2014/main" id="{862F6D83-AA7F-41B0-8E75-FE2ED4714A1D}"/>
            </a:ext>
          </a:extLst>
        </xdr:cNvPr>
        <xdr:cNvSpPr/>
      </xdr:nvSpPr>
      <xdr:spPr>
        <a:xfrm>
          <a:off x="2286000" y="1400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61872</xdr:rowOff>
    </xdr:from>
    <xdr:ext cx="762000" cy="259045"/>
    <xdr:sp macro="" textlink="">
      <xdr:nvSpPr>
        <xdr:cNvPr id="215" name="テキスト ボックス 214">
          <a:extLst>
            <a:ext uri="{FF2B5EF4-FFF2-40B4-BE49-F238E27FC236}">
              <a16:creationId xmlns:a16="http://schemas.microsoft.com/office/drawing/2014/main" id="{76B14F6F-A043-4F53-985C-FDEA43B31B08}"/>
            </a:ext>
          </a:extLst>
        </xdr:cNvPr>
        <xdr:cNvSpPr txBox="1"/>
      </xdr:nvSpPr>
      <xdr:spPr>
        <a:xfrm>
          <a:off x="1955800" y="1377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88951</xdr:rowOff>
    </xdr:from>
    <xdr:to>
      <xdr:col>7</xdr:col>
      <xdr:colOff>31750</xdr:colOff>
      <xdr:row>82</xdr:row>
      <xdr:rowOff>19101</xdr:rowOff>
    </xdr:to>
    <xdr:sp macro="" textlink="">
      <xdr:nvSpPr>
        <xdr:cNvPr id="216" name="楕円 215">
          <a:extLst>
            <a:ext uri="{FF2B5EF4-FFF2-40B4-BE49-F238E27FC236}">
              <a16:creationId xmlns:a16="http://schemas.microsoft.com/office/drawing/2014/main" id="{DBDFB717-7B52-4079-9837-334B181B05CB}"/>
            </a:ext>
          </a:extLst>
        </xdr:cNvPr>
        <xdr:cNvSpPr/>
      </xdr:nvSpPr>
      <xdr:spPr>
        <a:xfrm>
          <a:off x="1397000" y="139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29278</xdr:rowOff>
    </xdr:from>
    <xdr:ext cx="762000" cy="259045"/>
    <xdr:sp macro="" textlink="">
      <xdr:nvSpPr>
        <xdr:cNvPr id="217" name="テキスト ボックス 216">
          <a:extLst>
            <a:ext uri="{FF2B5EF4-FFF2-40B4-BE49-F238E27FC236}">
              <a16:creationId xmlns:a16="http://schemas.microsoft.com/office/drawing/2014/main" id="{E2B423A6-6C4D-4E9C-A0D1-15516D2BADCC}"/>
            </a:ext>
          </a:extLst>
        </xdr:cNvPr>
        <xdr:cNvSpPr txBox="1"/>
      </xdr:nvSpPr>
      <xdr:spPr>
        <a:xfrm>
          <a:off x="1066800" y="1374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3A7D7A5A-D8AD-424C-BABE-754628F7C82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970DCDFD-E838-4E2B-80F5-D33A02822939}"/>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1F643D67-116B-4751-9B31-9200F6B2BC31}"/>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AC854159-30E4-4834-867A-456641FB8B38}"/>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8E0FB897-B488-42F7-A6CE-79D1E76E3D28}"/>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5BD69604-E138-4AA5-9F80-CA74F4F2167D}"/>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3761532D-AA2B-4BC0-982C-1AE00F701C9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27741F97-2A8B-4796-8BD0-D5DA9EB453A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76076569-5F56-458F-B9D2-A905D10AAE4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1FF6B9FF-A226-41F6-AB36-AFE3662257B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ACF6BA37-9A04-44F9-8A74-B92055852571}"/>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283C3E8B-BE3A-4B19-A391-6E1393C0F40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E8026841-523C-4303-9670-AEFBB466BAE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の給与については人事院勧告に基づいて、水準の適正化を図っており、今後も人事院勧告に準拠することを基本に社会経済情勢や他の地方公共団体の動向等を考慮し、適正な給与水準を維持するこ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65E5ADE0-139C-46C8-A2A5-A5C3E881D404}"/>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24AA1276-2CE7-45BB-836B-BE46266E15B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5CB409E3-2441-4CEA-B67D-3305533AC95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78D22E34-A5E2-43FC-BAE1-3362FEF5A3C7}"/>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74F97E1A-A464-46CE-8752-E8BC47D768F3}"/>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5E316A5C-E7C4-4CAA-8F05-0699B6450902}"/>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D903FA4B-1B70-4DDB-8802-B52BC1D9A0E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9DEA4A41-1EC5-4122-9988-72915C09F2AE}"/>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E3AFB1-D191-464E-A077-20B190A77FFF}"/>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43C3A6E3-D84F-401D-9936-4944DF2F955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A72E76A9-7C3B-4AED-BFA8-0A36F15CD845}"/>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96AD93A9-5C3E-4813-8ED7-A078071FF544}"/>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5C3E0A2B-CC16-42A8-A20A-0663CF3F0CA6}"/>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CCAAEE29-6CC6-4D8A-9E60-0DED4F90529D}"/>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B43BF0AF-B11A-48F0-848D-ECB73920401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B59EC8F0-4D41-40F2-8A19-EB8835F900DF}"/>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852E13C1-BCC9-47FD-AF91-8801BF51C0A1}"/>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87086</xdr:rowOff>
    </xdr:to>
    <xdr:cxnSp macro="">
      <xdr:nvCxnSpPr>
        <xdr:cNvPr id="248" name="直線コネクタ 247">
          <a:extLst>
            <a:ext uri="{FF2B5EF4-FFF2-40B4-BE49-F238E27FC236}">
              <a16:creationId xmlns:a16="http://schemas.microsoft.com/office/drawing/2014/main" id="{F91D4CDF-AE42-49FD-A47E-02DE076F1C75}"/>
            </a:ext>
          </a:extLst>
        </xdr:cNvPr>
        <xdr:cNvCxnSpPr/>
      </xdr:nvCxnSpPr>
      <xdr:spPr>
        <a:xfrm flipV="1">
          <a:off x="17018000" y="13812157"/>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49" name="給与水準   （国との比較）最小値テキスト">
          <a:extLst>
            <a:ext uri="{FF2B5EF4-FFF2-40B4-BE49-F238E27FC236}">
              <a16:creationId xmlns:a16="http://schemas.microsoft.com/office/drawing/2014/main" id="{BA09C357-540E-4B2F-A233-995ADCF3C087}"/>
            </a:ext>
          </a:extLst>
        </xdr:cNvPr>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0" name="直線コネクタ 249">
          <a:extLst>
            <a:ext uri="{FF2B5EF4-FFF2-40B4-BE49-F238E27FC236}">
              <a16:creationId xmlns:a16="http://schemas.microsoft.com/office/drawing/2014/main" id="{E98E425B-3895-45A2-8D17-4AEB929EE4B4}"/>
            </a:ext>
          </a:extLst>
        </xdr:cNvPr>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1A919B76-5AC4-46BF-AAF9-03C4581915A2}"/>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E54EE576-45B3-4F30-B1DD-A55196E62101}"/>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170543</xdr:rowOff>
    </xdr:from>
    <xdr:to>
      <xdr:col>81</xdr:col>
      <xdr:colOff>44450</xdr:colOff>
      <xdr:row>87</xdr:row>
      <xdr:rowOff>136979</xdr:rowOff>
    </xdr:to>
    <xdr:cxnSp macro="">
      <xdr:nvCxnSpPr>
        <xdr:cNvPr id="253" name="直線コネクタ 252">
          <a:extLst>
            <a:ext uri="{FF2B5EF4-FFF2-40B4-BE49-F238E27FC236}">
              <a16:creationId xmlns:a16="http://schemas.microsoft.com/office/drawing/2014/main" id="{E71B69A0-4BFD-4A4F-9FE3-22C567417238}"/>
            </a:ext>
          </a:extLst>
        </xdr:cNvPr>
        <xdr:cNvCxnSpPr/>
      </xdr:nvCxnSpPr>
      <xdr:spPr>
        <a:xfrm flipV="1">
          <a:off x="16179800" y="14915243"/>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6C7EAEE0-0838-4AA9-ABDA-17B59D129D93}"/>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EFF35C30-33D3-496C-946E-9877819F20C6}"/>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119743</xdr:rowOff>
    </xdr:from>
    <xdr:to>
      <xdr:col>77</xdr:col>
      <xdr:colOff>44450</xdr:colOff>
      <xdr:row>87</xdr:row>
      <xdr:rowOff>136979</xdr:rowOff>
    </xdr:to>
    <xdr:cxnSp macro="">
      <xdr:nvCxnSpPr>
        <xdr:cNvPr id="256" name="直線コネクタ 255">
          <a:extLst>
            <a:ext uri="{FF2B5EF4-FFF2-40B4-BE49-F238E27FC236}">
              <a16:creationId xmlns:a16="http://schemas.microsoft.com/office/drawing/2014/main" id="{9EAB7188-2195-4049-8A5C-EBE8CA93F732}"/>
            </a:ext>
          </a:extLst>
        </xdr:cNvPr>
        <xdr:cNvCxnSpPr/>
      </xdr:nvCxnSpPr>
      <xdr:spPr>
        <a:xfrm>
          <a:off x="15290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57" name="フローチャート: 判断 256">
          <a:extLst>
            <a:ext uri="{FF2B5EF4-FFF2-40B4-BE49-F238E27FC236}">
              <a16:creationId xmlns:a16="http://schemas.microsoft.com/office/drawing/2014/main" id="{6526492A-736F-4AFA-BC24-57188ED12428}"/>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58" name="テキスト ボックス 257">
          <a:extLst>
            <a:ext uri="{FF2B5EF4-FFF2-40B4-BE49-F238E27FC236}">
              <a16:creationId xmlns:a16="http://schemas.microsoft.com/office/drawing/2014/main" id="{31F8BA64-A5BD-4997-89DF-BD0B7A9E90BF}"/>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85271</xdr:rowOff>
    </xdr:from>
    <xdr:to>
      <xdr:col>72</xdr:col>
      <xdr:colOff>203200</xdr:colOff>
      <xdr:row>87</xdr:row>
      <xdr:rowOff>119743</xdr:rowOff>
    </xdr:to>
    <xdr:cxnSp macro="">
      <xdr:nvCxnSpPr>
        <xdr:cNvPr id="259" name="直線コネクタ 258">
          <a:extLst>
            <a:ext uri="{FF2B5EF4-FFF2-40B4-BE49-F238E27FC236}">
              <a16:creationId xmlns:a16="http://schemas.microsoft.com/office/drawing/2014/main" id="{8B653BA8-0234-4372-B2E4-CBEA04DF0F6D}"/>
            </a:ext>
          </a:extLst>
        </xdr:cNvPr>
        <xdr:cNvCxnSpPr/>
      </xdr:nvCxnSpPr>
      <xdr:spPr>
        <a:xfrm>
          <a:off x="14401800" y="150014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0" name="フローチャート: 判断 259">
          <a:extLst>
            <a:ext uri="{FF2B5EF4-FFF2-40B4-BE49-F238E27FC236}">
              <a16:creationId xmlns:a16="http://schemas.microsoft.com/office/drawing/2014/main" id="{A71A71BC-87F5-47DD-B6D8-32E98269D21C}"/>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161670</xdr:rowOff>
    </xdr:from>
    <xdr:ext cx="762000" cy="259045"/>
    <xdr:sp macro="" textlink="">
      <xdr:nvSpPr>
        <xdr:cNvPr id="261" name="テキスト ボックス 260">
          <a:extLst>
            <a:ext uri="{FF2B5EF4-FFF2-40B4-BE49-F238E27FC236}">
              <a16:creationId xmlns:a16="http://schemas.microsoft.com/office/drawing/2014/main" id="{5A10ABD0-5400-4722-89BF-A353CE4EA86A}"/>
            </a:ext>
          </a:extLst>
        </xdr:cNvPr>
        <xdr:cNvSpPr txBox="1"/>
      </xdr:nvSpPr>
      <xdr:spPr>
        <a:xfrm>
          <a:off x="14909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85271</xdr:rowOff>
    </xdr:from>
    <xdr:to>
      <xdr:col>68</xdr:col>
      <xdr:colOff>152400</xdr:colOff>
      <xdr:row>87</xdr:row>
      <xdr:rowOff>154214</xdr:rowOff>
    </xdr:to>
    <xdr:cxnSp macro="">
      <xdr:nvCxnSpPr>
        <xdr:cNvPr id="262" name="直線コネクタ 261">
          <a:extLst>
            <a:ext uri="{FF2B5EF4-FFF2-40B4-BE49-F238E27FC236}">
              <a16:creationId xmlns:a16="http://schemas.microsoft.com/office/drawing/2014/main" id="{BCC612D6-D1C4-464D-9D1E-529CD92F3047}"/>
            </a:ext>
          </a:extLst>
        </xdr:cNvPr>
        <xdr:cNvCxnSpPr/>
      </xdr:nvCxnSpPr>
      <xdr:spPr>
        <a:xfrm flipV="1">
          <a:off x="13512800" y="150014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3" name="フローチャート: 判断 262">
          <a:extLst>
            <a:ext uri="{FF2B5EF4-FFF2-40B4-BE49-F238E27FC236}">
              <a16:creationId xmlns:a16="http://schemas.microsoft.com/office/drawing/2014/main" id="{8D8E0CC1-C636-45B9-9F47-7278B6A58497}"/>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64" name="テキスト ボックス 263">
          <a:extLst>
            <a:ext uri="{FF2B5EF4-FFF2-40B4-BE49-F238E27FC236}">
              <a16:creationId xmlns:a16="http://schemas.microsoft.com/office/drawing/2014/main" id="{D95257D0-1636-4FAE-B249-C2F399069BDB}"/>
            </a:ext>
          </a:extLst>
        </xdr:cNvPr>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5" name="フローチャート: 判断 264">
          <a:extLst>
            <a:ext uri="{FF2B5EF4-FFF2-40B4-BE49-F238E27FC236}">
              <a16:creationId xmlns:a16="http://schemas.microsoft.com/office/drawing/2014/main" id="{3A65E490-61E8-4CF7-A225-F315690DD598}"/>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66" name="テキスト ボックス 265">
          <a:extLst>
            <a:ext uri="{FF2B5EF4-FFF2-40B4-BE49-F238E27FC236}">
              <a16:creationId xmlns:a16="http://schemas.microsoft.com/office/drawing/2014/main" id="{B420959F-87BD-4AE0-823B-79F8F895BC62}"/>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D501E668-02BD-4C95-AB1C-C47DB390C65B}"/>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4FB2F026-A0CB-45C0-892F-193E3498E9F7}"/>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1F915750-6236-4489-B1CC-52B5B5FAD87E}"/>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C59E524B-C39E-4E12-881F-15423051334B}"/>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5A0ADEA2-2A2D-4D25-B665-4B67D554876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72" name="楕円 271">
          <a:extLst>
            <a:ext uri="{FF2B5EF4-FFF2-40B4-BE49-F238E27FC236}">
              <a16:creationId xmlns:a16="http://schemas.microsoft.com/office/drawing/2014/main" id="{43720301-1FC8-4F82-A4E8-0B9564783627}"/>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73" name="給与水準   （国との比較）該当値テキスト">
          <a:extLst>
            <a:ext uri="{FF2B5EF4-FFF2-40B4-BE49-F238E27FC236}">
              <a16:creationId xmlns:a16="http://schemas.microsoft.com/office/drawing/2014/main" id="{8CA54D2A-D591-4A15-923D-FEA4CD17C894}"/>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86179</xdr:rowOff>
    </xdr:from>
    <xdr:to>
      <xdr:col>77</xdr:col>
      <xdr:colOff>95250</xdr:colOff>
      <xdr:row>88</xdr:row>
      <xdr:rowOff>16329</xdr:rowOff>
    </xdr:to>
    <xdr:sp macro="" textlink="">
      <xdr:nvSpPr>
        <xdr:cNvPr id="274" name="楕円 273">
          <a:extLst>
            <a:ext uri="{FF2B5EF4-FFF2-40B4-BE49-F238E27FC236}">
              <a16:creationId xmlns:a16="http://schemas.microsoft.com/office/drawing/2014/main" id="{7A7D4799-0081-4DF7-9399-5E455C634623}"/>
            </a:ext>
          </a:extLst>
        </xdr:cNvPr>
        <xdr:cNvSpPr/>
      </xdr:nvSpPr>
      <xdr:spPr>
        <a:xfrm>
          <a:off x="16129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1106</xdr:rowOff>
    </xdr:from>
    <xdr:ext cx="736600" cy="259045"/>
    <xdr:sp macro="" textlink="">
      <xdr:nvSpPr>
        <xdr:cNvPr id="275" name="テキスト ボックス 274">
          <a:extLst>
            <a:ext uri="{FF2B5EF4-FFF2-40B4-BE49-F238E27FC236}">
              <a16:creationId xmlns:a16="http://schemas.microsoft.com/office/drawing/2014/main" id="{415F111C-F9F1-4B04-8045-F8085B7BD5DD}"/>
            </a:ext>
          </a:extLst>
        </xdr:cNvPr>
        <xdr:cNvSpPr txBox="1"/>
      </xdr:nvSpPr>
      <xdr:spPr>
        <a:xfrm>
          <a:off x="15798800" y="15088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68943</xdr:rowOff>
    </xdr:from>
    <xdr:to>
      <xdr:col>73</xdr:col>
      <xdr:colOff>44450</xdr:colOff>
      <xdr:row>87</xdr:row>
      <xdr:rowOff>170543</xdr:rowOff>
    </xdr:to>
    <xdr:sp macro="" textlink="">
      <xdr:nvSpPr>
        <xdr:cNvPr id="276" name="楕円 275">
          <a:extLst>
            <a:ext uri="{FF2B5EF4-FFF2-40B4-BE49-F238E27FC236}">
              <a16:creationId xmlns:a16="http://schemas.microsoft.com/office/drawing/2014/main" id="{B7040426-62F2-4237-B003-FE595AB0C505}"/>
            </a:ext>
          </a:extLst>
        </xdr:cNvPr>
        <xdr:cNvSpPr/>
      </xdr:nvSpPr>
      <xdr:spPr>
        <a:xfrm>
          <a:off x="15240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155320</xdr:rowOff>
    </xdr:from>
    <xdr:ext cx="762000" cy="259045"/>
    <xdr:sp macro="" textlink="">
      <xdr:nvSpPr>
        <xdr:cNvPr id="277" name="テキスト ボックス 276">
          <a:extLst>
            <a:ext uri="{FF2B5EF4-FFF2-40B4-BE49-F238E27FC236}">
              <a16:creationId xmlns:a16="http://schemas.microsoft.com/office/drawing/2014/main" id="{D7C4FD2B-E599-43B0-9F3A-EE55C2FCF273}"/>
            </a:ext>
          </a:extLst>
        </xdr:cNvPr>
        <xdr:cNvSpPr txBox="1"/>
      </xdr:nvSpPr>
      <xdr:spPr>
        <a:xfrm>
          <a:off x="14909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34471</xdr:rowOff>
    </xdr:from>
    <xdr:to>
      <xdr:col>68</xdr:col>
      <xdr:colOff>203200</xdr:colOff>
      <xdr:row>87</xdr:row>
      <xdr:rowOff>136071</xdr:rowOff>
    </xdr:to>
    <xdr:sp macro="" textlink="">
      <xdr:nvSpPr>
        <xdr:cNvPr id="278" name="楕円 277">
          <a:extLst>
            <a:ext uri="{FF2B5EF4-FFF2-40B4-BE49-F238E27FC236}">
              <a16:creationId xmlns:a16="http://schemas.microsoft.com/office/drawing/2014/main" id="{FD56FABD-727F-4A84-8955-257BB79C901C}"/>
            </a:ext>
          </a:extLst>
        </xdr:cNvPr>
        <xdr:cNvSpPr/>
      </xdr:nvSpPr>
      <xdr:spPr>
        <a:xfrm>
          <a:off x="14351000" y="1495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120848</xdr:rowOff>
    </xdr:from>
    <xdr:ext cx="762000" cy="259045"/>
    <xdr:sp macro="" textlink="">
      <xdr:nvSpPr>
        <xdr:cNvPr id="279" name="テキスト ボックス 278">
          <a:extLst>
            <a:ext uri="{FF2B5EF4-FFF2-40B4-BE49-F238E27FC236}">
              <a16:creationId xmlns:a16="http://schemas.microsoft.com/office/drawing/2014/main" id="{D2387973-03FC-4679-AFA7-6CCA153F59EB}"/>
            </a:ext>
          </a:extLst>
        </xdr:cNvPr>
        <xdr:cNvSpPr txBox="1"/>
      </xdr:nvSpPr>
      <xdr:spPr>
        <a:xfrm>
          <a:off x="14020800" y="1503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103414</xdr:rowOff>
    </xdr:from>
    <xdr:to>
      <xdr:col>64</xdr:col>
      <xdr:colOff>152400</xdr:colOff>
      <xdr:row>88</xdr:row>
      <xdr:rowOff>33564</xdr:rowOff>
    </xdr:to>
    <xdr:sp macro="" textlink="">
      <xdr:nvSpPr>
        <xdr:cNvPr id="280" name="楕円 279">
          <a:extLst>
            <a:ext uri="{FF2B5EF4-FFF2-40B4-BE49-F238E27FC236}">
              <a16:creationId xmlns:a16="http://schemas.microsoft.com/office/drawing/2014/main" id="{7B1EA9AF-11EC-4EAC-A187-4C79A90F5F61}"/>
            </a:ext>
          </a:extLst>
        </xdr:cNvPr>
        <xdr:cNvSpPr/>
      </xdr:nvSpPr>
      <xdr:spPr>
        <a:xfrm>
          <a:off x="13462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18341</xdr:rowOff>
    </xdr:from>
    <xdr:ext cx="762000" cy="259045"/>
    <xdr:sp macro="" textlink="">
      <xdr:nvSpPr>
        <xdr:cNvPr id="281" name="テキスト ボックス 280">
          <a:extLst>
            <a:ext uri="{FF2B5EF4-FFF2-40B4-BE49-F238E27FC236}">
              <a16:creationId xmlns:a16="http://schemas.microsoft.com/office/drawing/2014/main" id="{F43BA8B7-6DAF-4E80-8A70-7104EAB2064F}"/>
            </a:ext>
          </a:extLst>
        </xdr:cNvPr>
        <xdr:cNvSpPr txBox="1"/>
      </xdr:nvSpPr>
      <xdr:spPr>
        <a:xfrm>
          <a:off x="13131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ED3CA59C-060B-45AA-9188-4E122E31C7F4}"/>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10434AE0-4CF4-43B2-848C-AF011C562853}"/>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768C01CE-0833-4647-B060-882A511AC4E8}"/>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3B895749-7D51-4680-8F1B-955F57B6C141}"/>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7B61D076-46D9-45D8-9B04-DB53EF4F9FC8}"/>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F916B52B-DB78-4033-AA53-43F61B04C544}"/>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9C430968-B0DF-484E-899E-ED2E4A58428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10E4F63A-88C8-4BED-8D02-ED1C7EE5F0D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AE0C9774-A15C-44FC-BB21-0DC33C4268AA}"/>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ADCADEA2-B0AC-4190-96A4-C44FEAB5A3A1}"/>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CE33E4DA-A12A-4591-A633-71C05227041C}"/>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8914688F-5BFA-40FC-BBEC-16877B355CC2}"/>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523C0C16-00DE-4FC2-8D75-898A5F1DE0DD}"/>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人口増加は緩やかになりつつあるが、退職者数を見込んだ計画的な職員採用を行っている。適材適所の職員配置や機構改革を実施し、引き続き適正な定員管理に取り組んでいく。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3F576FB0-A50E-4FC4-994D-4430914D1BF5}"/>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EC5B8286-49A5-4F11-A178-A9E36B54A2C7}"/>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8ACBAE42-41B9-431D-A662-BD8643DB3178}"/>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68553596-61F0-4BAC-8C61-E4294620A1B3}"/>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355A9027-37D6-45C7-ABD1-5710E5259B24}"/>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F9878E47-2111-4271-ABD2-16D19020C353}"/>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664909B8-B146-4F5C-BDC9-FC49F64A186A}"/>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34AAC2C6-D36C-45A6-8B69-A32AF3C9C25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1F25E135-E762-4B63-8AFF-14AF99628C38}"/>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1E795B04-D38B-4F84-AA0B-6AFE84ACBD79}"/>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8B572BE-E805-4E3D-973B-D78EE54F9D88}"/>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215DBEE-A59E-4B80-A7E4-E41BF3A2E586}"/>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B09ADF7D-CD78-4371-A2A6-55C5AA1B75AF}"/>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8E54EC5-E3EC-477E-ADC9-7F211A8E9289}"/>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284864EF-39F6-4E8A-AF20-248BD7995432}"/>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C79487D1-2287-4977-A2FB-39FB4233AE72}"/>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285B1B80-6B78-4759-B580-615BA61821AB}"/>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492211F2-511E-42D4-96DF-0580C92DF639}"/>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9797</xdr:rowOff>
    </xdr:from>
    <xdr:to>
      <xdr:col>81</xdr:col>
      <xdr:colOff>44450</xdr:colOff>
      <xdr:row>67</xdr:row>
      <xdr:rowOff>105863</xdr:rowOff>
    </xdr:to>
    <xdr:cxnSp macro="">
      <xdr:nvCxnSpPr>
        <xdr:cNvPr id="313" name="直線コネクタ 312">
          <a:extLst>
            <a:ext uri="{FF2B5EF4-FFF2-40B4-BE49-F238E27FC236}">
              <a16:creationId xmlns:a16="http://schemas.microsoft.com/office/drawing/2014/main" id="{AFDA72E5-C27C-4566-8223-3BA1857CE19C}"/>
            </a:ext>
          </a:extLst>
        </xdr:cNvPr>
        <xdr:cNvCxnSpPr/>
      </xdr:nvCxnSpPr>
      <xdr:spPr>
        <a:xfrm flipV="1">
          <a:off x="17018000" y="9953897"/>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77940</xdr:rowOff>
    </xdr:from>
    <xdr:ext cx="762000" cy="259045"/>
    <xdr:sp macro="" textlink="">
      <xdr:nvSpPr>
        <xdr:cNvPr id="314" name="定員管理の状況最小値テキスト">
          <a:extLst>
            <a:ext uri="{FF2B5EF4-FFF2-40B4-BE49-F238E27FC236}">
              <a16:creationId xmlns:a16="http://schemas.microsoft.com/office/drawing/2014/main" id="{429973D4-5709-43A7-9FDF-9A26969F7014}"/>
            </a:ext>
          </a:extLst>
        </xdr:cNvPr>
        <xdr:cNvSpPr txBox="1"/>
      </xdr:nvSpPr>
      <xdr:spPr>
        <a:xfrm>
          <a:off x="17106900" y="11565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105863</xdr:rowOff>
    </xdr:from>
    <xdr:to>
      <xdr:col>81</xdr:col>
      <xdr:colOff>133350</xdr:colOff>
      <xdr:row>67</xdr:row>
      <xdr:rowOff>105863</xdr:rowOff>
    </xdr:to>
    <xdr:cxnSp macro="">
      <xdr:nvCxnSpPr>
        <xdr:cNvPr id="315" name="直線コネクタ 314">
          <a:extLst>
            <a:ext uri="{FF2B5EF4-FFF2-40B4-BE49-F238E27FC236}">
              <a16:creationId xmlns:a16="http://schemas.microsoft.com/office/drawing/2014/main" id="{BD45F763-5D46-4883-9296-9270E85B221D}"/>
            </a:ext>
          </a:extLst>
        </xdr:cNvPr>
        <xdr:cNvCxnSpPr/>
      </xdr:nvCxnSpPr>
      <xdr:spPr>
        <a:xfrm>
          <a:off x="16929100" y="1159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96174</xdr:rowOff>
    </xdr:from>
    <xdr:ext cx="762000" cy="259045"/>
    <xdr:sp macro="" textlink="">
      <xdr:nvSpPr>
        <xdr:cNvPr id="316" name="定員管理の状況最大値テキスト">
          <a:extLst>
            <a:ext uri="{FF2B5EF4-FFF2-40B4-BE49-F238E27FC236}">
              <a16:creationId xmlns:a16="http://schemas.microsoft.com/office/drawing/2014/main" id="{F81E277D-3A31-4DC6-8868-04A0AC1F7FA3}"/>
            </a:ext>
          </a:extLst>
        </xdr:cNvPr>
        <xdr:cNvSpPr txBox="1"/>
      </xdr:nvSpPr>
      <xdr:spPr>
        <a:xfrm>
          <a:off x="17106900" y="96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9797</xdr:rowOff>
    </xdr:from>
    <xdr:to>
      <xdr:col>81</xdr:col>
      <xdr:colOff>133350</xdr:colOff>
      <xdr:row>58</xdr:row>
      <xdr:rowOff>9797</xdr:rowOff>
    </xdr:to>
    <xdr:cxnSp macro="">
      <xdr:nvCxnSpPr>
        <xdr:cNvPr id="317" name="直線コネクタ 316">
          <a:extLst>
            <a:ext uri="{FF2B5EF4-FFF2-40B4-BE49-F238E27FC236}">
              <a16:creationId xmlns:a16="http://schemas.microsoft.com/office/drawing/2014/main" id="{080F8ECC-7874-48EC-ADF0-D0C112074360}"/>
            </a:ext>
          </a:extLst>
        </xdr:cNvPr>
        <xdr:cNvCxnSpPr/>
      </xdr:nvCxnSpPr>
      <xdr:spPr>
        <a:xfrm>
          <a:off x="16929100" y="995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146050</xdr:rowOff>
    </xdr:from>
    <xdr:to>
      <xdr:col>81</xdr:col>
      <xdr:colOff>44450</xdr:colOff>
      <xdr:row>60</xdr:row>
      <xdr:rowOff>158115</xdr:rowOff>
    </xdr:to>
    <xdr:cxnSp macro="">
      <xdr:nvCxnSpPr>
        <xdr:cNvPr id="318" name="直線コネクタ 317">
          <a:extLst>
            <a:ext uri="{FF2B5EF4-FFF2-40B4-BE49-F238E27FC236}">
              <a16:creationId xmlns:a16="http://schemas.microsoft.com/office/drawing/2014/main" id="{53D9EE87-BFC3-4112-8B2A-89F9C52092F0}"/>
            </a:ext>
          </a:extLst>
        </xdr:cNvPr>
        <xdr:cNvCxnSpPr/>
      </xdr:nvCxnSpPr>
      <xdr:spPr>
        <a:xfrm flipV="1">
          <a:off x="16179800" y="10433050"/>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68687</xdr:rowOff>
    </xdr:from>
    <xdr:ext cx="762000" cy="259045"/>
    <xdr:sp macro="" textlink="">
      <xdr:nvSpPr>
        <xdr:cNvPr id="319" name="定員管理の状況平均値テキスト">
          <a:extLst>
            <a:ext uri="{FF2B5EF4-FFF2-40B4-BE49-F238E27FC236}">
              <a16:creationId xmlns:a16="http://schemas.microsoft.com/office/drawing/2014/main" id="{169776F6-FE74-48ED-B783-4451223499FB}"/>
            </a:ext>
          </a:extLst>
        </xdr:cNvPr>
        <xdr:cNvSpPr txBox="1"/>
      </xdr:nvSpPr>
      <xdr:spPr>
        <a:xfrm>
          <a:off x="17106900" y="10184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52160</xdr:rowOff>
    </xdr:from>
    <xdr:to>
      <xdr:col>81</xdr:col>
      <xdr:colOff>95250</xdr:colOff>
      <xdr:row>60</xdr:row>
      <xdr:rowOff>153760</xdr:rowOff>
    </xdr:to>
    <xdr:sp macro="" textlink="">
      <xdr:nvSpPr>
        <xdr:cNvPr id="320" name="フローチャート: 判断 319">
          <a:extLst>
            <a:ext uri="{FF2B5EF4-FFF2-40B4-BE49-F238E27FC236}">
              <a16:creationId xmlns:a16="http://schemas.microsoft.com/office/drawing/2014/main" id="{7A0F93B2-2B4B-4590-B36A-02B9FE10B6DF}"/>
            </a:ext>
          </a:extLst>
        </xdr:cNvPr>
        <xdr:cNvSpPr/>
      </xdr:nvSpPr>
      <xdr:spPr>
        <a:xfrm>
          <a:off x="169672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158115</xdr:rowOff>
    </xdr:from>
    <xdr:to>
      <xdr:col>77</xdr:col>
      <xdr:colOff>44450</xdr:colOff>
      <xdr:row>60</xdr:row>
      <xdr:rowOff>159838</xdr:rowOff>
    </xdr:to>
    <xdr:cxnSp macro="">
      <xdr:nvCxnSpPr>
        <xdr:cNvPr id="321" name="直線コネクタ 320">
          <a:extLst>
            <a:ext uri="{FF2B5EF4-FFF2-40B4-BE49-F238E27FC236}">
              <a16:creationId xmlns:a16="http://schemas.microsoft.com/office/drawing/2014/main" id="{E73A5138-9E91-44FA-915D-2DD43A4C2579}"/>
            </a:ext>
          </a:extLst>
        </xdr:cNvPr>
        <xdr:cNvCxnSpPr/>
      </xdr:nvCxnSpPr>
      <xdr:spPr>
        <a:xfrm flipV="1">
          <a:off x="15290800" y="10445115"/>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36649</xdr:rowOff>
    </xdr:from>
    <xdr:to>
      <xdr:col>77</xdr:col>
      <xdr:colOff>95250</xdr:colOff>
      <xdr:row>60</xdr:row>
      <xdr:rowOff>138249</xdr:rowOff>
    </xdr:to>
    <xdr:sp macro="" textlink="">
      <xdr:nvSpPr>
        <xdr:cNvPr id="322" name="フローチャート: 判断 321">
          <a:extLst>
            <a:ext uri="{FF2B5EF4-FFF2-40B4-BE49-F238E27FC236}">
              <a16:creationId xmlns:a16="http://schemas.microsoft.com/office/drawing/2014/main" id="{06FE3EDE-B1A1-4345-90BF-7FD7CA67CB12}"/>
            </a:ext>
          </a:extLst>
        </xdr:cNvPr>
        <xdr:cNvSpPr/>
      </xdr:nvSpPr>
      <xdr:spPr>
        <a:xfrm>
          <a:off x="16129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148426</xdr:rowOff>
    </xdr:from>
    <xdr:ext cx="736600" cy="259045"/>
    <xdr:sp macro="" textlink="">
      <xdr:nvSpPr>
        <xdr:cNvPr id="323" name="テキスト ボックス 322">
          <a:extLst>
            <a:ext uri="{FF2B5EF4-FFF2-40B4-BE49-F238E27FC236}">
              <a16:creationId xmlns:a16="http://schemas.microsoft.com/office/drawing/2014/main" id="{9AB22F2F-119F-4BAD-AA1D-F1A73E3450C3}"/>
            </a:ext>
          </a:extLst>
        </xdr:cNvPr>
        <xdr:cNvSpPr txBox="1"/>
      </xdr:nvSpPr>
      <xdr:spPr>
        <a:xfrm>
          <a:off x="15798800" y="1009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113302</xdr:rowOff>
    </xdr:from>
    <xdr:to>
      <xdr:col>72</xdr:col>
      <xdr:colOff>203200</xdr:colOff>
      <xdr:row>60</xdr:row>
      <xdr:rowOff>159838</xdr:rowOff>
    </xdr:to>
    <xdr:cxnSp macro="">
      <xdr:nvCxnSpPr>
        <xdr:cNvPr id="324" name="直線コネクタ 323">
          <a:extLst>
            <a:ext uri="{FF2B5EF4-FFF2-40B4-BE49-F238E27FC236}">
              <a16:creationId xmlns:a16="http://schemas.microsoft.com/office/drawing/2014/main" id="{F60F2F98-786E-4857-86F7-3BC510C527FB}"/>
            </a:ext>
          </a:extLst>
        </xdr:cNvPr>
        <xdr:cNvCxnSpPr/>
      </xdr:nvCxnSpPr>
      <xdr:spPr>
        <a:xfrm>
          <a:off x="14401800" y="10400302"/>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24584</xdr:rowOff>
    </xdr:from>
    <xdr:to>
      <xdr:col>73</xdr:col>
      <xdr:colOff>44450</xdr:colOff>
      <xdr:row>60</xdr:row>
      <xdr:rowOff>126184</xdr:rowOff>
    </xdr:to>
    <xdr:sp macro="" textlink="">
      <xdr:nvSpPr>
        <xdr:cNvPr id="325" name="フローチャート: 判断 324">
          <a:extLst>
            <a:ext uri="{FF2B5EF4-FFF2-40B4-BE49-F238E27FC236}">
              <a16:creationId xmlns:a16="http://schemas.microsoft.com/office/drawing/2014/main" id="{A0049057-47A5-496E-AEA6-AE0E08A02938}"/>
            </a:ext>
          </a:extLst>
        </xdr:cNvPr>
        <xdr:cNvSpPr/>
      </xdr:nvSpPr>
      <xdr:spPr>
        <a:xfrm>
          <a:off x="15240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136361</xdr:rowOff>
    </xdr:from>
    <xdr:ext cx="762000" cy="259045"/>
    <xdr:sp macro="" textlink="">
      <xdr:nvSpPr>
        <xdr:cNvPr id="326" name="テキスト ボックス 325">
          <a:extLst>
            <a:ext uri="{FF2B5EF4-FFF2-40B4-BE49-F238E27FC236}">
              <a16:creationId xmlns:a16="http://schemas.microsoft.com/office/drawing/2014/main" id="{CD8CCFEB-75F8-4C92-A4C2-A9A922F50E92}"/>
            </a:ext>
          </a:extLst>
        </xdr:cNvPr>
        <xdr:cNvSpPr txBox="1"/>
      </xdr:nvSpPr>
      <xdr:spPr>
        <a:xfrm>
          <a:off x="14909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102960</xdr:rowOff>
    </xdr:from>
    <xdr:to>
      <xdr:col>68</xdr:col>
      <xdr:colOff>152400</xdr:colOff>
      <xdr:row>60</xdr:row>
      <xdr:rowOff>113302</xdr:rowOff>
    </xdr:to>
    <xdr:cxnSp macro="">
      <xdr:nvCxnSpPr>
        <xdr:cNvPr id="327" name="直線コネクタ 326">
          <a:extLst>
            <a:ext uri="{FF2B5EF4-FFF2-40B4-BE49-F238E27FC236}">
              <a16:creationId xmlns:a16="http://schemas.microsoft.com/office/drawing/2014/main" id="{768EED3C-3644-41A1-ACD1-8163BE2CA472}"/>
            </a:ext>
          </a:extLst>
        </xdr:cNvPr>
        <xdr:cNvCxnSpPr/>
      </xdr:nvCxnSpPr>
      <xdr:spPr>
        <a:xfrm>
          <a:off x="13512800" y="1038996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33201</xdr:rowOff>
    </xdr:from>
    <xdr:to>
      <xdr:col>68</xdr:col>
      <xdr:colOff>203200</xdr:colOff>
      <xdr:row>60</xdr:row>
      <xdr:rowOff>134801</xdr:rowOff>
    </xdr:to>
    <xdr:sp macro="" textlink="">
      <xdr:nvSpPr>
        <xdr:cNvPr id="328" name="フローチャート: 判断 327">
          <a:extLst>
            <a:ext uri="{FF2B5EF4-FFF2-40B4-BE49-F238E27FC236}">
              <a16:creationId xmlns:a16="http://schemas.microsoft.com/office/drawing/2014/main" id="{345E38D5-5F62-49AC-98AB-BDCE9B1CFF16}"/>
            </a:ext>
          </a:extLst>
        </xdr:cNvPr>
        <xdr:cNvSpPr/>
      </xdr:nvSpPr>
      <xdr:spPr>
        <a:xfrm>
          <a:off x="14351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4CA2DA0C-60F8-478C-B337-AA1EB9C17B78}"/>
            </a:ext>
          </a:extLst>
        </xdr:cNvPr>
        <xdr:cNvSpPr txBox="1"/>
      </xdr:nvSpPr>
      <xdr:spPr>
        <a:xfrm>
          <a:off x="14020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28031</xdr:rowOff>
    </xdr:from>
    <xdr:to>
      <xdr:col>64</xdr:col>
      <xdr:colOff>152400</xdr:colOff>
      <xdr:row>60</xdr:row>
      <xdr:rowOff>129631</xdr:rowOff>
    </xdr:to>
    <xdr:sp macro="" textlink="">
      <xdr:nvSpPr>
        <xdr:cNvPr id="330" name="フローチャート: 判断 329">
          <a:extLst>
            <a:ext uri="{FF2B5EF4-FFF2-40B4-BE49-F238E27FC236}">
              <a16:creationId xmlns:a16="http://schemas.microsoft.com/office/drawing/2014/main" id="{2ADA112A-3BDF-4781-A92B-4015659BCD6B}"/>
            </a:ext>
          </a:extLst>
        </xdr:cNvPr>
        <xdr:cNvSpPr/>
      </xdr:nvSpPr>
      <xdr:spPr>
        <a:xfrm>
          <a:off x="13462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D55A3C75-D497-4EED-9F54-5AE60B83ED05}"/>
            </a:ext>
          </a:extLst>
        </xdr:cNvPr>
        <xdr:cNvSpPr txBox="1"/>
      </xdr:nvSpPr>
      <xdr:spPr>
        <a:xfrm>
          <a:off x="13131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7E5EA6AE-5552-4DCB-B659-47DE9494C509}"/>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1823FF8A-B99B-4B55-BA60-F9058ACC5122}"/>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462243C8-A74F-4DE7-9888-0712812A32C4}"/>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C1C757F-9C87-4D5A-81F2-F85FC37DCFCE}"/>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1D068041-32D1-4837-8691-E25EE16EAA3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95250</xdr:rowOff>
    </xdr:from>
    <xdr:to>
      <xdr:col>81</xdr:col>
      <xdr:colOff>95250</xdr:colOff>
      <xdr:row>61</xdr:row>
      <xdr:rowOff>25400</xdr:rowOff>
    </xdr:to>
    <xdr:sp macro="" textlink="">
      <xdr:nvSpPr>
        <xdr:cNvPr id="337" name="楕円 336">
          <a:extLst>
            <a:ext uri="{FF2B5EF4-FFF2-40B4-BE49-F238E27FC236}">
              <a16:creationId xmlns:a16="http://schemas.microsoft.com/office/drawing/2014/main" id="{7B507935-A904-4612-927B-EED5D77BC166}"/>
            </a:ext>
          </a:extLst>
        </xdr:cNvPr>
        <xdr:cNvSpPr/>
      </xdr:nvSpPr>
      <xdr:spPr>
        <a:xfrm>
          <a:off x="169672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67327</xdr:rowOff>
    </xdr:from>
    <xdr:ext cx="762000" cy="259045"/>
    <xdr:sp macro="" textlink="">
      <xdr:nvSpPr>
        <xdr:cNvPr id="338" name="定員管理の状況該当値テキスト">
          <a:extLst>
            <a:ext uri="{FF2B5EF4-FFF2-40B4-BE49-F238E27FC236}">
              <a16:creationId xmlns:a16="http://schemas.microsoft.com/office/drawing/2014/main" id="{19E84EBB-7814-4BE6-BA11-C69D49EB1422}"/>
            </a:ext>
          </a:extLst>
        </xdr:cNvPr>
        <xdr:cNvSpPr txBox="1"/>
      </xdr:nvSpPr>
      <xdr:spPr>
        <a:xfrm>
          <a:off x="17106900" y="1035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107315</xdr:rowOff>
    </xdr:from>
    <xdr:to>
      <xdr:col>77</xdr:col>
      <xdr:colOff>95250</xdr:colOff>
      <xdr:row>61</xdr:row>
      <xdr:rowOff>37465</xdr:rowOff>
    </xdr:to>
    <xdr:sp macro="" textlink="">
      <xdr:nvSpPr>
        <xdr:cNvPr id="339" name="楕円 338">
          <a:extLst>
            <a:ext uri="{FF2B5EF4-FFF2-40B4-BE49-F238E27FC236}">
              <a16:creationId xmlns:a16="http://schemas.microsoft.com/office/drawing/2014/main" id="{9B5C152B-AF1F-4CBD-AF00-C901E05EB250}"/>
            </a:ext>
          </a:extLst>
        </xdr:cNvPr>
        <xdr:cNvSpPr/>
      </xdr:nvSpPr>
      <xdr:spPr>
        <a:xfrm>
          <a:off x="16129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22242</xdr:rowOff>
    </xdr:from>
    <xdr:ext cx="736600" cy="259045"/>
    <xdr:sp macro="" textlink="">
      <xdr:nvSpPr>
        <xdr:cNvPr id="340" name="テキスト ボックス 339">
          <a:extLst>
            <a:ext uri="{FF2B5EF4-FFF2-40B4-BE49-F238E27FC236}">
              <a16:creationId xmlns:a16="http://schemas.microsoft.com/office/drawing/2014/main" id="{C8E5605C-6AC1-4A12-8083-DB082658619A}"/>
            </a:ext>
          </a:extLst>
        </xdr:cNvPr>
        <xdr:cNvSpPr txBox="1"/>
      </xdr:nvSpPr>
      <xdr:spPr>
        <a:xfrm>
          <a:off x="15798800" y="10480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109038</xdr:rowOff>
    </xdr:from>
    <xdr:to>
      <xdr:col>73</xdr:col>
      <xdr:colOff>44450</xdr:colOff>
      <xdr:row>61</xdr:row>
      <xdr:rowOff>39188</xdr:rowOff>
    </xdr:to>
    <xdr:sp macro="" textlink="">
      <xdr:nvSpPr>
        <xdr:cNvPr id="341" name="楕円 340">
          <a:extLst>
            <a:ext uri="{FF2B5EF4-FFF2-40B4-BE49-F238E27FC236}">
              <a16:creationId xmlns:a16="http://schemas.microsoft.com/office/drawing/2014/main" id="{148011D0-9DFF-4A64-BD3E-0294369F516E}"/>
            </a:ext>
          </a:extLst>
        </xdr:cNvPr>
        <xdr:cNvSpPr/>
      </xdr:nvSpPr>
      <xdr:spPr>
        <a:xfrm>
          <a:off x="15240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23965</xdr:rowOff>
    </xdr:from>
    <xdr:ext cx="762000" cy="259045"/>
    <xdr:sp macro="" textlink="">
      <xdr:nvSpPr>
        <xdr:cNvPr id="342" name="テキスト ボックス 341">
          <a:extLst>
            <a:ext uri="{FF2B5EF4-FFF2-40B4-BE49-F238E27FC236}">
              <a16:creationId xmlns:a16="http://schemas.microsoft.com/office/drawing/2014/main" id="{CC1A62ED-9F58-4EE4-920D-81BE187EB206}"/>
            </a:ext>
          </a:extLst>
        </xdr:cNvPr>
        <xdr:cNvSpPr txBox="1"/>
      </xdr:nvSpPr>
      <xdr:spPr>
        <a:xfrm>
          <a:off x="14909800" y="1048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62502</xdr:rowOff>
    </xdr:from>
    <xdr:to>
      <xdr:col>68</xdr:col>
      <xdr:colOff>203200</xdr:colOff>
      <xdr:row>60</xdr:row>
      <xdr:rowOff>164102</xdr:rowOff>
    </xdr:to>
    <xdr:sp macro="" textlink="">
      <xdr:nvSpPr>
        <xdr:cNvPr id="343" name="楕円 342">
          <a:extLst>
            <a:ext uri="{FF2B5EF4-FFF2-40B4-BE49-F238E27FC236}">
              <a16:creationId xmlns:a16="http://schemas.microsoft.com/office/drawing/2014/main" id="{FA70B782-98C8-49A3-9D76-A70ED95CB926}"/>
            </a:ext>
          </a:extLst>
        </xdr:cNvPr>
        <xdr:cNvSpPr/>
      </xdr:nvSpPr>
      <xdr:spPr>
        <a:xfrm>
          <a:off x="14351000" y="1034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148879</xdr:rowOff>
    </xdr:from>
    <xdr:ext cx="762000" cy="259045"/>
    <xdr:sp macro="" textlink="">
      <xdr:nvSpPr>
        <xdr:cNvPr id="344" name="テキスト ボックス 343">
          <a:extLst>
            <a:ext uri="{FF2B5EF4-FFF2-40B4-BE49-F238E27FC236}">
              <a16:creationId xmlns:a16="http://schemas.microsoft.com/office/drawing/2014/main" id="{BFA359F4-060E-4B2E-9C06-141361142A02}"/>
            </a:ext>
          </a:extLst>
        </xdr:cNvPr>
        <xdr:cNvSpPr txBox="1"/>
      </xdr:nvSpPr>
      <xdr:spPr>
        <a:xfrm>
          <a:off x="14020800" y="1043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52160</xdr:rowOff>
    </xdr:from>
    <xdr:to>
      <xdr:col>64</xdr:col>
      <xdr:colOff>152400</xdr:colOff>
      <xdr:row>60</xdr:row>
      <xdr:rowOff>153760</xdr:rowOff>
    </xdr:to>
    <xdr:sp macro="" textlink="">
      <xdr:nvSpPr>
        <xdr:cNvPr id="345" name="楕円 344">
          <a:extLst>
            <a:ext uri="{FF2B5EF4-FFF2-40B4-BE49-F238E27FC236}">
              <a16:creationId xmlns:a16="http://schemas.microsoft.com/office/drawing/2014/main" id="{63F0A6EB-532B-468D-8E1D-3F5D27AD676E}"/>
            </a:ext>
          </a:extLst>
        </xdr:cNvPr>
        <xdr:cNvSpPr/>
      </xdr:nvSpPr>
      <xdr:spPr>
        <a:xfrm>
          <a:off x="13462000" y="103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138537</xdr:rowOff>
    </xdr:from>
    <xdr:ext cx="762000" cy="259045"/>
    <xdr:sp macro="" textlink="">
      <xdr:nvSpPr>
        <xdr:cNvPr id="346" name="テキスト ボックス 345">
          <a:extLst>
            <a:ext uri="{FF2B5EF4-FFF2-40B4-BE49-F238E27FC236}">
              <a16:creationId xmlns:a16="http://schemas.microsoft.com/office/drawing/2014/main" id="{A563366C-8530-4137-A739-81430AE32C09}"/>
            </a:ext>
          </a:extLst>
        </xdr:cNvPr>
        <xdr:cNvSpPr txBox="1"/>
      </xdr:nvSpPr>
      <xdr:spPr>
        <a:xfrm>
          <a:off x="13131800" y="10425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889F04D6-C9CE-45B2-B45D-1423164EFC66}"/>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A2EAC966-829A-46D9-A973-088BCEF612CF}"/>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38EFADC8-652F-4957-8B9E-685CCABE869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C6DFB77D-535A-4E97-8614-36B3C0493188}"/>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646F07DC-7FEC-4CE3-8ADA-0CFB8F8AC71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74CFE77C-01D9-4552-81B9-5991CA8D822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8A435CBA-796E-4500-A510-CA30D1689698}"/>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B4E2B778-B394-44CE-B049-1D363536F7C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545F7005-BCF4-4AB1-99C5-6FE7EB4BADD3}"/>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6D460D21-BFD3-48E9-A340-5E925E08D1D4}"/>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77372528-A2D5-4AF1-A35C-8423753C484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1D28EA03-8323-468B-9657-688EFA68F604}"/>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ED2B96BD-6A4F-4563-B76C-B8068C8CD84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ポイント低下している。令和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年度単年でみると、公営企業に要する経費の財源とする地方債の償還財源に充てたと認められる額が</a:t>
          </a:r>
          <a:r>
            <a:rPr kumimoji="1" lang="en-US" altLang="ja-JP" sz="1300">
              <a:latin typeface="ＭＳ Ｐゴシック" panose="020B0600070205080204" pitchFamily="50" charset="-128"/>
              <a:ea typeface="ＭＳ Ｐゴシック" panose="020B0600070205080204" pitchFamily="50" charset="-128"/>
            </a:rPr>
            <a:t>19,922</a:t>
          </a:r>
          <a:r>
            <a:rPr kumimoji="1" lang="ja-JP" altLang="en-US" sz="1300">
              <a:latin typeface="ＭＳ Ｐゴシック" panose="020B0600070205080204" pitchFamily="50" charset="-128"/>
              <a:ea typeface="ＭＳ Ｐゴシック" panose="020B0600070205080204" pitchFamily="50" charset="-128"/>
            </a:rPr>
            <a:t>千円減少したものの、元利償還金の額が</a:t>
          </a:r>
          <a:r>
            <a:rPr kumimoji="1" lang="en-US" altLang="ja-JP" sz="1300">
              <a:latin typeface="ＭＳ Ｐゴシック" panose="020B0600070205080204" pitchFamily="50" charset="-128"/>
              <a:ea typeface="ＭＳ Ｐゴシック" panose="020B0600070205080204" pitchFamily="50" charset="-128"/>
            </a:rPr>
            <a:t>27,189</a:t>
          </a:r>
          <a:r>
            <a:rPr kumimoji="1" lang="ja-JP" altLang="en-US" sz="1300">
              <a:latin typeface="ＭＳ Ｐゴシック" panose="020B0600070205080204" pitchFamily="50" charset="-128"/>
              <a:ea typeface="ＭＳ Ｐゴシック" panose="020B0600070205080204" pitchFamily="50" charset="-128"/>
            </a:rPr>
            <a:t>千円増加したため、令和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年度単年の比率よりは増加しているが、三か年の平均でみると減となっている。</a:t>
          </a:r>
        </a:p>
        <a:p>
          <a:r>
            <a:rPr kumimoji="1" lang="ja-JP" altLang="en-US" sz="1300">
              <a:latin typeface="ＭＳ Ｐゴシック" panose="020B0600070205080204" pitchFamily="50" charset="-128"/>
              <a:ea typeface="ＭＳ Ｐゴシック" panose="020B0600070205080204" pitchFamily="50" charset="-128"/>
            </a:rPr>
            <a:t>今後、新庁舎建設やクリーンセンターの大規模改修、新クリーンセンターの建設といった額の大きい起債事業を予定しているため、国県支出金の有効活用や交付税措置のある有利な起債を活用するなど、公債費の負担の軽減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81276865-7488-4B91-A230-2CF4DFF308BE}"/>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B42685B2-9BFE-4852-8154-E993A96E5C9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A41EE556-A8EA-4B3C-835C-697AEFF900A7}"/>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BA0D1530-210B-4084-89D9-B5C5CEF8AA24}"/>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B09318E8-BFB2-4A60-8971-C35937CD7D4A}"/>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2985D6EF-FD31-426F-A88E-B3F6558AAE02}"/>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CFC5A551-74CB-4ED8-B62C-D3CCA62A7F9B}"/>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1294D6F7-AC82-4590-9115-E5106F683365}"/>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AA4CE57F-0A1D-4D1D-AAAD-633192851926}"/>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A516BCB0-9B40-458D-AEA1-9F4E1571CE7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D319222D-0626-4EBF-9471-058CBD0E1733}"/>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E83F2F69-B450-40C0-9EB1-CAA943DB6C83}"/>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3694AC2A-E5A4-4F2F-9259-24D49051061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C3DC99D6-3416-4412-A68F-6FE7E813A205}"/>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C28BBCD1-93FB-4C82-8AA0-ADE6490FB34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E034BA70-E220-453B-BE45-71135811334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109583</xdr:rowOff>
    </xdr:from>
    <xdr:to>
      <xdr:col>81</xdr:col>
      <xdr:colOff>44450</xdr:colOff>
      <xdr:row>44</xdr:row>
      <xdr:rowOff>109946</xdr:rowOff>
    </xdr:to>
    <xdr:cxnSp macro="">
      <xdr:nvCxnSpPr>
        <xdr:cNvPr id="376" name="直線コネクタ 375">
          <a:extLst>
            <a:ext uri="{FF2B5EF4-FFF2-40B4-BE49-F238E27FC236}">
              <a16:creationId xmlns:a16="http://schemas.microsoft.com/office/drawing/2014/main" id="{1F320E59-EB7E-4F2A-94EB-75E67F620126}"/>
            </a:ext>
          </a:extLst>
        </xdr:cNvPr>
        <xdr:cNvCxnSpPr/>
      </xdr:nvCxnSpPr>
      <xdr:spPr>
        <a:xfrm flipV="1">
          <a:off x="17018000" y="6281783"/>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7" name="公債費負担の状況最小値テキスト">
          <a:extLst>
            <a:ext uri="{FF2B5EF4-FFF2-40B4-BE49-F238E27FC236}">
              <a16:creationId xmlns:a16="http://schemas.microsoft.com/office/drawing/2014/main" id="{4590084D-9F45-469D-984D-9BBDF835DE34}"/>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78" name="直線コネクタ 377">
          <a:extLst>
            <a:ext uri="{FF2B5EF4-FFF2-40B4-BE49-F238E27FC236}">
              <a16:creationId xmlns:a16="http://schemas.microsoft.com/office/drawing/2014/main" id="{BD2959F0-3BFC-43D7-86D5-25052075119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24510</xdr:rowOff>
    </xdr:from>
    <xdr:ext cx="762000" cy="259045"/>
    <xdr:sp macro="" textlink="">
      <xdr:nvSpPr>
        <xdr:cNvPr id="379" name="公債費負担の状況最大値テキスト">
          <a:extLst>
            <a:ext uri="{FF2B5EF4-FFF2-40B4-BE49-F238E27FC236}">
              <a16:creationId xmlns:a16="http://schemas.microsoft.com/office/drawing/2014/main" id="{B45444C0-B819-4AF8-9766-1E7D8528815C}"/>
            </a:ext>
          </a:extLst>
        </xdr:cNvPr>
        <xdr:cNvSpPr txBox="1"/>
      </xdr:nvSpPr>
      <xdr:spPr>
        <a:xfrm>
          <a:off x="17106900" y="6025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109583</xdr:rowOff>
    </xdr:from>
    <xdr:to>
      <xdr:col>81</xdr:col>
      <xdr:colOff>133350</xdr:colOff>
      <xdr:row>36</xdr:row>
      <xdr:rowOff>109583</xdr:rowOff>
    </xdr:to>
    <xdr:cxnSp macro="">
      <xdr:nvCxnSpPr>
        <xdr:cNvPr id="380" name="直線コネクタ 379">
          <a:extLst>
            <a:ext uri="{FF2B5EF4-FFF2-40B4-BE49-F238E27FC236}">
              <a16:creationId xmlns:a16="http://schemas.microsoft.com/office/drawing/2014/main" id="{9782D700-F2D2-4328-8EB6-3A701E94CE4F}"/>
            </a:ext>
          </a:extLst>
        </xdr:cNvPr>
        <xdr:cNvCxnSpPr/>
      </xdr:nvCxnSpPr>
      <xdr:spPr>
        <a:xfrm>
          <a:off x="16929100" y="628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37374</xdr:rowOff>
    </xdr:from>
    <xdr:to>
      <xdr:col>81</xdr:col>
      <xdr:colOff>44450</xdr:colOff>
      <xdr:row>40</xdr:row>
      <xdr:rowOff>44269</xdr:rowOff>
    </xdr:to>
    <xdr:cxnSp macro="">
      <xdr:nvCxnSpPr>
        <xdr:cNvPr id="381" name="直線コネクタ 380">
          <a:extLst>
            <a:ext uri="{FF2B5EF4-FFF2-40B4-BE49-F238E27FC236}">
              <a16:creationId xmlns:a16="http://schemas.microsoft.com/office/drawing/2014/main" id="{4B9112CA-5CE3-42CD-B4ED-6E33790882FB}"/>
            </a:ext>
          </a:extLst>
        </xdr:cNvPr>
        <xdr:cNvCxnSpPr/>
      </xdr:nvCxnSpPr>
      <xdr:spPr>
        <a:xfrm flipV="1">
          <a:off x="16179800" y="6895374"/>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82" name="公債費負担の状況平均値テキスト">
          <a:extLst>
            <a:ext uri="{FF2B5EF4-FFF2-40B4-BE49-F238E27FC236}">
              <a16:creationId xmlns:a16="http://schemas.microsoft.com/office/drawing/2014/main" id="{8518F517-40C3-4FBB-8DE8-F034A988D6D2}"/>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83" name="フローチャート: 判断 382">
          <a:extLst>
            <a:ext uri="{FF2B5EF4-FFF2-40B4-BE49-F238E27FC236}">
              <a16:creationId xmlns:a16="http://schemas.microsoft.com/office/drawing/2014/main" id="{1A97C5CE-CF18-4CE8-A6EB-F51CE171F9A5}"/>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44269</xdr:rowOff>
    </xdr:from>
    <xdr:to>
      <xdr:col>77</xdr:col>
      <xdr:colOff>44450</xdr:colOff>
      <xdr:row>40</xdr:row>
      <xdr:rowOff>64951</xdr:rowOff>
    </xdr:to>
    <xdr:cxnSp macro="">
      <xdr:nvCxnSpPr>
        <xdr:cNvPr id="384" name="直線コネクタ 383">
          <a:extLst>
            <a:ext uri="{FF2B5EF4-FFF2-40B4-BE49-F238E27FC236}">
              <a16:creationId xmlns:a16="http://schemas.microsoft.com/office/drawing/2014/main" id="{64AF050C-9F68-42D8-A0E1-D4F58A656AFE}"/>
            </a:ext>
          </a:extLst>
        </xdr:cNvPr>
        <xdr:cNvCxnSpPr/>
      </xdr:nvCxnSpPr>
      <xdr:spPr>
        <a:xfrm flipV="1">
          <a:off x="15290800" y="690226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164919</xdr:rowOff>
    </xdr:from>
    <xdr:to>
      <xdr:col>77</xdr:col>
      <xdr:colOff>95250</xdr:colOff>
      <xdr:row>40</xdr:row>
      <xdr:rowOff>95069</xdr:rowOff>
    </xdr:to>
    <xdr:sp macro="" textlink="">
      <xdr:nvSpPr>
        <xdr:cNvPr id="385" name="フローチャート: 判断 384">
          <a:extLst>
            <a:ext uri="{FF2B5EF4-FFF2-40B4-BE49-F238E27FC236}">
              <a16:creationId xmlns:a16="http://schemas.microsoft.com/office/drawing/2014/main" id="{61B9ED99-CA26-4072-BD1B-0EA10322BAD2}"/>
            </a:ext>
          </a:extLst>
        </xdr:cNvPr>
        <xdr:cNvSpPr/>
      </xdr:nvSpPr>
      <xdr:spPr>
        <a:xfrm>
          <a:off x="161290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105246</xdr:rowOff>
    </xdr:from>
    <xdr:ext cx="736600" cy="259045"/>
    <xdr:sp macro="" textlink="">
      <xdr:nvSpPr>
        <xdr:cNvPr id="386" name="テキスト ボックス 385">
          <a:extLst>
            <a:ext uri="{FF2B5EF4-FFF2-40B4-BE49-F238E27FC236}">
              <a16:creationId xmlns:a16="http://schemas.microsoft.com/office/drawing/2014/main" id="{5490754C-D27D-4AC1-BE4F-78FFA52D8A67}"/>
            </a:ext>
          </a:extLst>
        </xdr:cNvPr>
        <xdr:cNvSpPr txBox="1"/>
      </xdr:nvSpPr>
      <xdr:spPr>
        <a:xfrm>
          <a:off x="15798800" y="662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64951</xdr:rowOff>
    </xdr:from>
    <xdr:to>
      <xdr:col>72</xdr:col>
      <xdr:colOff>203200</xdr:colOff>
      <xdr:row>40</xdr:row>
      <xdr:rowOff>92528</xdr:rowOff>
    </xdr:to>
    <xdr:cxnSp macro="">
      <xdr:nvCxnSpPr>
        <xdr:cNvPr id="387" name="直線コネクタ 386">
          <a:extLst>
            <a:ext uri="{FF2B5EF4-FFF2-40B4-BE49-F238E27FC236}">
              <a16:creationId xmlns:a16="http://schemas.microsoft.com/office/drawing/2014/main" id="{475B0AAD-B972-40B9-941F-66D4A9A3B0F7}"/>
            </a:ext>
          </a:extLst>
        </xdr:cNvPr>
        <xdr:cNvCxnSpPr/>
      </xdr:nvCxnSpPr>
      <xdr:spPr>
        <a:xfrm flipV="1">
          <a:off x="14401800" y="6922951"/>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363</xdr:rowOff>
    </xdr:from>
    <xdr:to>
      <xdr:col>73</xdr:col>
      <xdr:colOff>44450</xdr:colOff>
      <xdr:row>40</xdr:row>
      <xdr:rowOff>101963</xdr:rowOff>
    </xdr:to>
    <xdr:sp macro="" textlink="">
      <xdr:nvSpPr>
        <xdr:cNvPr id="388" name="フローチャート: 判断 387">
          <a:extLst>
            <a:ext uri="{FF2B5EF4-FFF2-40B4-BE49-F238E27FC236}">
              <a16:creationId xmlns:a16="http://schemas.microsoft.com/office/drawing/2014/main" id="{E51CFCB5-F014-4375-8299-B35785756D89}"/>
            </a:ext>
          </a:extLst>
        </xdr:cNvPr>
        <xdr:cNvSpPr/>
      </xdr:nvSpPr>
      <xdr:spPr>
        <a:xfrm>
          <a:off x="15240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112140</xdr:rowOff>
    </xdr:from>
    <xdr:ext cx="762000" cy="259045"/>
    <xdr:sp macro="" textlink="">
      <xdr:nvSpPr>
        <xdr:cNvPr id="389" name="テキスト ボックス 388">
          <a:extLst>
            <a:ext uri="{FF2B5EF4-FFF2-40B4-BE49-F238E27FC236}">
              <a16:creationId xmlns:a16="http://schemas.microsoft.com/office/drawing/2014/main" id="{A98E306A-02A0-451D-958B-F64F581FEE92}"/>
            </a:ext>
          </a:extLst>
        </xdr:cNvPr>
        <xdr:cNvSpPr txBox="1"/>
      </xdr:nvSpPr>
      <xdr:spPr>
        <a:xfrm>
          <a:off x="14909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92528</xdr:rowOff>
    </xdr:from>
    <xdr:to>
      <xdr:col>68</xdr:col>
      <xdr:colOff>152400</xdr:colOff>
      <xdr:row>40</xdr:row>
      <xdr:rowOff>161472</xdr:rowOff>
    </xdr:to>
    <xdr:cxnSp macro="">
      <xdr:nvCxnSpPr>
        <xdr:cNvPr id="390" name="直線コネクタ 389">
          <a:extLst>
            <a:ext uri="{FF2B5EF4-FFF2-40B4-BE49-F238E27FC236}">
              <a16:creationId xmlns:a16="http://schemas.microsoft.com/office/drawing/2014/main" id="{F2F479B7-881F-4064-B88D-4C006F728096}"/>
            </a:ext>
          </a:extLst>
        </xdr:cNvPr>
        <xdr:cNvCxnSpPr/>
      </xdr:nvCxnSpPr>
      <xdr:spPr>
        <a:xfrm flipV="1">
          <a:off x="13512800" y="695052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1" name="フローチャート: 判断 390">
          <a:extLst>
            <a:ext uri="{FF2B5EF4-FFF2-40B4-BE49-F238E27FC236}">
              <a16:creationId xmlns:a16="http://schemas.microsoft.com/office/drawing/2014/main" id="{B507D9C9-6EA0-44D3-8E8B-A040B0AD56F2}"/>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392" name="テキスト ボックス 391">
          <a:extLst>
            <a:ext uri="{FF2B5EF4-FFF2-40B4-BE49-F238E27FC236}">
              <a16:creationId xmlns:a16="http://schemas.microsoft.com/office/drawing/2014/main" id="{95DD739E-DFE4-4570-B4A3-7B15D2ACF26C}"/>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3" name="フローチャート: 判断 392">
          <a:extLst>
            <a:ext uri="{FF2B5EF4-FFF2-40B4-BE49-F238E27FC236}">
              <a16:creationId xmlns:a16="http://schemas.microsoft.com/office/drawing/2014/main" id="{70198652-EFA3-494A-980F-C21A5ACBFFA3}"/>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394" name="テキスト ボックス 393">
          <a:extLst>
            <a:ext uri="{FF2B5EF4-FFF2-40B4-BE49-F238E27FC236}">
              <a16:creationId xmlns:a16="http://schemas.microsoft.com/office/drawing/2014/main" id="{E40B8221-C349-476A-A1CA-3A9F10A07B9F}"/>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EEAAA60D-1E2E-495A-8633-967F534FF027}"/>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1807E6A-CA19-4725-82FB-8E10CEF29792}"/>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72FF8B87-25AE-479C-95E3-955D4E9D68FA}"/>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17E8C0F1-AAF7-4250-BB56-9D1044DAD7A5}"/>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3E50A063-C83E-4EB1-A1AB-7AA32F8F31F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158024</xdr:rowOff>
    </xdr:from>
    <xdr:to>
      <xdr:col>81</xdr:col>
      <xdr:colOff>95250</xdr:colOff>
      <xdr:row>40</xdr:row>
      <xdr:rowOff>88174</xdr:rowOff>
    </xdr:to>
    <xdr:sp macro="" textlink="">
      <xdr:nvSpPr>
        <xdr:cNvPr id="400" name="楕円 399">
          <a:extLst>
            <a:ext uri="{FF2B5EF4-FFF2-40B4-BE49-F238E27FC236}">
              <a16:creationId xmlns:a16="http://schemas.microsoft.com/office/drawing/2014/main" id="{84E8401D-CE63-43D7-A054-DDA1F65E65D4}"/>
            </a:ext>
          </a:extLst>
        </xdr:cNvPr>
        <xdr:cNvSpPr/>
      </xdr:nvSpPr>
      <xdr:spPr>
        <a:xfrm>
          <a:off x="16967200" y="684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3101</xdr:rowOff>
    </xdr:from>
    <xdr:ext cx="762000" cy="259045"/>
    <xdr:sp macro="" textlink="">
      <xdr:nvSpPr>
        <xdr:cNvPr id="401" name="公債費負担の状況該当値テキスト">
          <a:extLst>
            <a:ext uri="{FF2B5EF4-FFF2-40B4-BE49-F238E27FC236}">
              <a16:creationId xmlns:a16="http://schemas.microsoft.com/office/drawing/2014/main" id="{FBD67BCB-27DA-4498-BC76-CBBF9CAFED87}"/>
            </a:ext>
          </a:extLst>
        </xdr:cNvPr>
        <xdr:cNvSpPr txBox="1"/>
      </xdr:nvSpPr>
      <xdr:spPr>
        <a:xfrm>
          <a:off x="17106900" y="6689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164919</xdr:rowOff>
    </xdr:from>
    <xdr:to>
      <xdr:col>77</xdr:col>
      <xdr:colOff>95250</xdr:colOff>
      <xdr:row>40</xdr:row>
      <xdr:rowOff>95069</xdr:rowOff>
    </xdr:to>
    <xdr:sp macro="" textlink="">
      <xdr:nvSpPr>
        <xdr:cNvPr id="402" name="楕円 401">
          <a:extLst>
            <a:ext uri="{FF2B5EF4-FFF2-40B4-BE49-F238E27FC236}">
              <a16:creationId xmlns:a16="http://schemas.microsoft.com/office/drawing/2014/main" id="{E97399BC-CAE0-4BFD-BA63-D76349CBDA79}"/>
            </a:ext>
          </a:extLst>
        </xdr:cNvPr>
        <xdr:cNvSpPr/>
      </xdr:nvSpPr>
      <xdr:spPr>
        <a:xfrm>
          <a:off x="16129000" y="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79846</xdr:rowOff>
    </xdr:from>
    <xdr:ext cx="736600" cy="259045"/>
    <xdr:sp macro="" textlink="">
      <xdr:nvSpPr>
        <xdr:cNvPr id="403" name="テキスト ボックス 402">
          <a:extLst>
            <a:ext uri="{FF2B5EF4-FFF2-40B4-BE49-F238E27FC236}">
              <a16:creationId xmlns:a16="http://schemas.microsoft.com/office/drawing/2014/main" id="{1813DA5B-67E6-401E-9AE0-256685D0F573}"/>
            </a:ext>
          </a:extLst>
        </xdr:cNvPr>
        <xdr:cNvSpPr txBox="1"/>
      </xdr:nvSpPr>
      <xdr:spPr>
        <a:xfrm>
          <a:off x="15798800" y="693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14151</xdr:rowOff>
    </xdr:from>
    <xdr:to>
      <xdr:col>73</xdr:col>
      <xdr:colOff>44450</xdr:colOff>
      <xdr:row>40</xdr:row>
      <xdr:rowOff>115751</xdr:rowOff>
    </xdr:to>
    <xdr:sp macro="" textlink="">
      <xdr:nvSpPr>
        <xdr:cNvPr id="404" name="楕円 403">
          <a:extLst>
            <a:ext uri="{FF2B5EF4-FFF2-40B4-BE49-F238E27FC236}">
              <a16:creationId xmlns:a16="http://schemas.microsoft.com/office/drawing/2014/main" id="{A1FFBAAB-4E74-4EAE-AF2E-56A2FF64C11B}"/>
            </a:ext>
          </a:extLst>
        </xdr:cNvPr>
        <xdr:cNvSpPr/>
      </xdr:nvSpPr>
      <xdr:spPr>
        <a:xfrm>
          <a:off x="15240000" y="687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405" name="テキスト ボックス 404">
          <a:extLst>
            <a:ext uri="{FF2B5EF4-FFF2-40B4-BE49-F238E27FC236}">
              <a16:creationId xmlns:a16="http://schemas.microsoft.com/office/drawing/2014/main" id="{05C0EBE5-894B-4409-9695-6A0FC44BE70A}"/>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41728</xdr:rowOff>
    </xdr:from>
    <xdr:to>
      <xdr:col>68</xdr:col>
      <xdr:colOff>203200</xdr:colOff>
      <xdr:row>40</xdr:row>
      <xdr:rowOff>143328</xdr:rowOff>
    </xdr:to>
    <xdr:sp macro="" textlink="">
      <xdr:nvSpPr>
        <xdr:cNvPr id="406" name="楕円 405">
          <a:extLst>
            <a:ext uri="{FF2B5EF4-FFF2-40B4-BE49-F238E27FC236}">
              <a16:creationId xmlns:a16="http://schemas.microsoft.com/office/drawing/2014/main" id="{AA4C2CBC-5131-47EF-BA16-4FEE5DF7D7B2}"/>
            </a:ext>
          </a:extLst>
        </xdr:cNvPr>
        <xdr:cNvSpPr/>
      </xdr:nvSpPr>
      <xdr:spPr>
        <a:xfrm>
          <a:off x="14351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407" name="テキスト ボックス 406">
          <a:extLst>
            <a:ext uri="{FF2B5EF4-FFF2-40B4-BE49-F238E27FC236}">
              <a16:creationId xmlns:a16="http://schemas.microsoft.com/office/drawing/2014/main" id="{10BD56B6-CC35-4376-AD97-0DB89A3BF387}"/>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8" name="楕円 407">
          <a:extLst>
            <a:ext uri="{FF2B5EF4-FFF2-40B4-BE49-F238E27FC236}">
              <a16:creationId xmlns:a16="http://schemas.microsoft.com/office/drawing/2014/main" id="{0D5B1B44-D433-41BA-8A4D-E4C1DA2FB7C7}"/>
            </a:ext>
          </a:extLst>
        </xdr:cNvPr>
        <xdr:cNvSpPr/>
      </xdr:nvSpPr>
      <xdr:spPr>
        <a:xfrm>
          <a:off x="13462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9" name="テキスト ボックス 408">
          <a:extLst>
            <a:ext uri="{FF2B5EF4-FFF2-40B4-BE49-F238E27FC236}">
              <a16:creationId xmlns:a16="http://schemas.microsoft.com/office/drawing/2014/main" id="{E5D407D1-08DA-4B8B-85D6-C36776440E74}"/>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2FD487CC-86E9-4956-9623-815C8AC6C77A}"/>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B9357E6A-D75B-40C4-9A9F-97A3240905A8}"/>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9111D02-5D0F-4D15-A950-995D33A196C8}"/>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A1FBDD9-0777-4455-A6CA-DED870A15C3D}"/>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F5EAA87E-FFDD-4F14-A6CF-208D1D52EBC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3FF7CAE2-6C6B-4C50-838A-505451C5382B}"/>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50D3289F-CF04-48FF-9BC6-AA9AB7F22E09}"/>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3EDC82B0-D9FA-4808-BCBE-628E1949B8D5}"/>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E7643E9F-DFA2-4582-878B-4ED8DFA66F01}"/>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D7D04105-FB88-4709-8084-89BDCDF286E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4381E7FC-93A2-461C-886F-B7C168181C88}"/>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33CB052-6B06-4148-8723-05E92AE3A666}"/>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617CB3FE-A55F-4D4D-A64B-E900F86F402D}"/>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年度は将来負担比率はマイナスとなった。これは公営企業債等繰入見込額が減少したことに加え、公共施設整備基金の増により充当可能基金が増加したためである。</a:t>
          </a:r>
        </a:p>
        <a:p>
          <a:r>
            <a:rPr kumimoji="1" lang="ja-JP" altLang="en-US" sz="1300">
              <a:latin typeface="ＭＳ Ｐゴシック" panose="020B0600070205080204" pitchFamily="50" charset="-128"/>
              <a:ea typeface="ＭＳ Ｐゴシック" panose="020B0600070205080204" pitchFamily="50" charset="-128"/>
            </a:rPr>
            <a:t>しかしながら新庁舎建設やクリーンセンターの大規模改修、新クリーンセンターの建設といった額の大きい起債事業を予定しているため、今後上昇していくことが想定される。そのため、充当可能財源である基金積立の向上に努めるとともに新規借入額を償還額より少なくし、地方債残高の減少に努めるなど将来負担比率がなるべく上昇しないように取り組んで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FEE9488E-6676-4314-B595-3C47BFB7CD5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B3E71875-426C-43EC-8976-568E9DCC3A6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F4BB828-962A-4F21-948C-83449F49726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D0A59F88-8442-43BA-9EA8-40E17C19C39C}"/>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B8486ABE-0ABC-4298-9B47-82FB9CD005AB}"/>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429CDF95-1CE7-473B-A8CE-8935FCBECE9A}"/>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3A85F750-107F-446B-8914-7A0B81F9CB39}"/>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F55A8A2B-4C87-4583-8FE3-048ABCD051E5}"/>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432A0E61-8E1B-4FAE-A77D-C93CF20F4DDA}"/>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7BFEC4DB-ED3B-4443-9846-CC9B4DD48E67}"/>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7972E736-43DA-4D7D-8736-44ED5A684189}"/>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4A82776B-3036-4CBA-A9F4-A1DF608B319D}"/>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3B6E58FC-8D5C-4282-962E-7D4E503C18BC}"/>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6100FC39-8584-4AD7-9DEC-846A52F2C0AF}"/>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CE8609FB-E5AE-4495-94EA-680424E18736}"/>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776C7B1F-694F-43B8-B249-3A35D3A97B91}"/>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F5796B88-0F00-4DC5-B4D0-041C307D18CB}"/>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19897</xdr:rowOff>
    </xdr:to>
    <xdr:cxnSp macro="">
      <xdr:nvCxnSpPr>
        <xdr:cNvPr id="440" name="直線コネクタ 439">
          <a:extLst>
            <a:ext uri="{FF2B5EF4-FFF2-40B4-BE49-F238E27FC236}">
              <a16:creationId xmlns:a16="http://schemas.microsoft.com/office/drawing/2014/main" id="{C0E4F7E3-6D0B-4E18-A530-1A1C07F6A6AF}"/>
            </a:ext>
          </a:extLst>
        </xdr:cNvPr>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1" name="将来負担の状況最小値テキスト">
          <a:extLst>
            <a:ext uri="{FF2B5EF4-FFF2-40B4-BE49-F238E27FC236}">
              <a16:creationId xmlns:a16="http://schemas.microsoft.com/office/drawing/2014/main" id="{652F788E-DC2F-4CA7-9E3C-9D5F73B7769E}"/>
            </a:ext>
          </a:extLst>
        </xdr:cNvPr>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2" name="直線コネクタ 441">
          <a:extLst>
            <a:ext uri="{FF2B5EF4-FFF2-40B4-BE49-F238E27FC236}">
              <a16:creationId xmlns:a16="http://schemas.microsoft.com/office/drawing/2014/main" id="{9E27117D-CC52-4780-9AE3-795193402573}"/>
            </a:ext>
          </a:extLst>
        </xdr:cNvPr>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B9E0C828-FB0E-49E5-A7B8-4CDF14477688}"/>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15B53D0C-FB2E-4BB8-8AA3-17E29C366132}"/>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72632</xdr:rowOff>
    </xdr:from>
    <xdr:to>
      <xdr:col>72</xdr:col>
      <xdr:colOff>203200</xdr:colOff>
      <xdr:row>15</xdr:row>
      <xdr:rowOff>89626</xdr:rowOff>
    </xdr:to>
    <xdr:cxnSp macro="">
      <xdr:nvCxnSpPr>
        <xdr:cNvPr id="445" name="直線コネクタ 444">
          <a:extLst>
            <a:ext uri="{FF2B5EF4-FFF2-40B4-BE49-F238E27FC236}">
              <a16:creationId xmlns:a16="http://schemas.microsoft.com/office/drawing/2014/main" id="{04CB9B4A-B68A-4DDA-B9A5-95430F7A2282}"/>
            </a:ext>
          </a:extLst>
        </xdr:cNvPr>
        <xdr:cNvCxnSpPr/>
      </xdr:nvCxnSpPr>
      <xdr:spPr>
        <a:xfrm flipV="1">
          <a:off x="14401800" y="2472932"/>
          <a:ext cx="889000" cy="188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24026</xdr:rowOff>
    </xdr:from>
    <xdr:ext cx="762000" cy="259045"/>
    <xdr:sp macro="" textlink="">
      <xdr:nvSpPr>
        <xdr:cNvPr id="446" name="将来負担の状況平均値テキスト">
          <a:extLst>
            <a:ext uri="{FF2B5EF4-FFF2-40B4-BE49-F238E27FC236}">
              <a16:creationId xmlns:a16="http://schemas.microsoft.com/office/drawing/2014/main" id="{3B16F0C4-21AC-402F-B654-85689E0CF065}"/>
            </a:ext>
          </a:extLst>
        </xdr:cNvPr>
        <xdr:cNvSpPr txBox="1"/>
      </xdr:nvSpPr>
      <xdr:spPr>
        <a:xfrm>
          <a:off x="17106900" y="2252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51949</xdr:rowOff>
    </xdr:from>
    <xdr:to>
      <xdr:col>81</xdr:col>
      <xdr:colOff>95250</xdr:colOff>
      <xdr:row>13</xdr:row>
      <xdr:rowOff>153549</xdr:rowOff>
    </xdr:to>
    <xdr:sp macro="" textlink="">
      <xdr:nvSpPr>
        <xdr:cNvPr id="447" name="フローチャート: 判断 446">
          <a:extLst>
            <a:ext uri="{FF2B5EF4-FFF2-40B4-BE49-F238E27FC236}">
              <a16:creationId xmlns:a16="http://schemas.microsoft.com/office/drawing/2014/main" id="{291B8558-0628-4ED2-A470-78F599618C90}"/>
            </a:ext>
          </a:extLst>
        </xdr:cNvPr>
        <xdr:cNvSpPr/>
      </xdr:nvSpPr>
      <xdr:spPr>
        <a:xfrm>
          <a:off x="169672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89626</xdr:rowOff>
    </xdr:from>
    <xdr:to>
      <xdr:col>68</xdr:col>
      <xdr:colOff>152400</xdr:colOff>
      <xdr:row>16</xdr:row>
      <xdr:rowOff>26186</xdr:rowOff>
    </xdr:to>
    <xdr:cxnSp macro="">
      <xdr:nvCxnSpPr>
        <xdr:cNvPr id="448" name="直線コネクタ 447">
          <a:extLst>
            <a:ext uri="{FF2B5EF4-FFF2-40B4-BE49-F238E27FC236}">
              <a16:creationId xmlns:a16="http://schemas.microsoft.com/office/drawing/2014/main" id="{D906E134-101B-4D62-98EC-A92DA90D1D16}"/>
            </a:ext>
          </a:extLst>
        </xdr:cNvPr>
        <xdr:cNvCxnSpPr/>
      </xdr:nvCxnSpPr>
      <xdr:spPr>
        <a:xfrm flipV="1">
          <a:off x="13512800" y="2661376"/>
          <a:ext cx="889000" cy="10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9" name="フローチャート: 判断 448">
          <a:extLst>
            <a:ext uri="{FF2B5EF4-FFF2-40B4-BE49-F238E27FC236}">
              <a16:creationId xmlns:a16="http://schemas.microsoft.com/office/drawing/2014/main" id="{E374B834-5CE3-430C-A12D-61B1B8971171}"/>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50" name="テキスト ボックス 449">
          <a:extLst>
            <a:ext uri="{FF2B5EF4-FFF2-40B4-BE49-F238E27FC236}">
              <a16:creationId xmlns:a16="http://schemas.microsoft.com/office/drawing/2014/main" id="{DD509452-CA2B-4307-8F71-C1DD9F9DF05D}"/>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1" name="フローチャート: 判断 450">
          <a:extLst>
            <a:ext uri="{FF2B5EF4-FFF2-40B4-BE49-F238E27FC236}">
              <a16:creationId xmlns:a16="http://schemas.microsoft.com/office/drawing/2014/main" id="{B0F7EBC8-038D-4054-AB77-2A1D1859A749}"/>
            </a:ext>
          </a:extLst>
        </xdr:cNvPr>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126594</xdr:rowOff>
    </xdr:from>
    <xdr:ext cx="762000" cy="259045"/>
    <xdr:sp macro="" textlink="">
      <xdr:nvSpPr>
        <xdr:cNvPr id="452" name="テキスト ボックス 451">
          <a:extLst>
            <a:ext uri="{FF2B5EF4-FFF2-40B4-BE49-F238E27FC236}">
              <a16:creationId xmlns:a16="http://schemas.microsoft.com/office/drawing/2014/main" id="{129A4EF7-0CE8-42B4-8133-067A403645E6}"/>
            </a:ext>
          </a:extLst>
        </xdr:cNvPr>
        <xdr:cNvSpPr txBox="1"/>
      </xdr:nvSpPr>
      <xdr:spPr>
        <a:xfrm>
          <a:off x="149098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a:extLst>
            <a:ext uri="{FF2B5EF4-FFF2-40B4-BE49-F238E27FC236}">
              <a16:creationId xmlns:a16="http://schemas.microsoft.com/office/drawing/2014/main" id="{5498FE78-D5AF-4010-88D9-BA5C910E7121}"/>
            </a:ext>
          </a:extLst>
        </xdr:cNvPr>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a:extLst>
            <a:ext uri="{FF2B5EF4-FFF2-40B4-BE49-F238E27FC236}">
              <a16:creationId xmlns:a16="http://schemas.microsoft.com/office/drawing/2014/main" id="{2E46A19A-BAB0-44D0-AC32-53A9B47C8BFD}"/>
            </a:ext>
          </a:extLst>
        </xdr:cNvPr>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5" name="フローチャート: 判断 454">
          <a:extLst>
            <a:ext uri="{FF2B5EF4-FFF2-40B4-BE49-F238E27FC236}">
              <a16:creationId xmlns:a16="http://schemas.microsoft.com/office/drawing/2014/main" id="{6A0940AD-0B41-4C55-A51F-23CFB50FB359}"/>
            </a:ext>
          </a:extLst>
        </xdr:cNvPr>
        <xdr:cNvSpPr/>
      </xdr:nvSpPr>
      <xdr:spPr>
        <a:xfrm>
          <a:off x="13462000" y="247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11568</xdr:rowOff>
    </xdr:from>
    <xdr:ext cx="762000" cy="259045"/>
    <xdr:sp macro="" textlink="">
      <xdr:nvSpPr>
        <xdr:cNvPr id="456" name="テキスト ボックス 455">
          <a:extLst>
            <a:ext uri="{FF2B5EF4-FFF2-40B4-BE49-F238E27FC236}">
              <a16:creationId xmlns:a16="http://schemas.microsoft.com/office/drawing/2014/main" id="{F3A098F7-0E74-454F-A466-85B3A29991F2}"/>
            </a:ext>
          </a:extLst>
        </xdr:cNvPr>
        <xdr:cNvSpPr txBox="1"/>
      </xdr:nvSpPr>
      <xdr:spPr>
        <a:xfrm>
          <a:off x="13131800" y="224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8CE15BF7-B5FC-407A-8EB1-1F8F5A7605A8}"/>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8D8C97A1-3DFF-495C-83EF-3BD7345EE5A6}"/>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F11F4215-95BA-4039-8C39-3A0463D8A90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1D161045-797D-47BD-95AF-8ECD5E6ACE6A}"/>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952ACB9B-6E10-48CE-B600-948F5C88D6CD}"/>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21832</xdr:rowOff>
    </xdr:from>
    <xdr:to>
      <xdr:col>73</xdr:col>
      <xdr:colOff>44450</xdr:colOff>
      <xdr:row>14</xdr:row>
      <xdr:rowOff>123432</xdr:rowOff>
    </xdr:to>
    <xdr:sp macro="" textlink="">
      <xdr:nvSpPr>
        <xdr:cNvPr id="462" name="楕円 461">
          <a:extLst>
            <a:ext uri="{FF2B5EF4-FFF2-40B4-BE49-F238E27FC236}">
              <a16:creationId xmlns:a16="http://schemas.microsoft.com/office/drawing/2014/main" id="{2A2E62ED-D0BA-424B-9EC7-6D48D9A00766}"/>
            </a:ext>
          </a:extLst>
        </xdr:cNvPr>
        <xdr:cNvSpPr/>
      </xdr:nvSpPr>
      <xdr:spPr>
        <a:xfrm>
          <a:off x="15240000" y="242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133609</xdr:rowOff>
    </xdr:from>
    <xdr:ext cx="762000" cy="259045"/>
    <xdr:sp macro="" textlink="">
      <xdr:nvSpPr>
        <xdr:cNvPr id="463" name="テキスト ボックス 462">
          <a:extLst>
            <a:ext uri="{FF2B5EF4-FFF2-40B4-BE49-F238E27FC236}">
              <a16:creationId xmlns:a16="http://schemas.microsoft.com/office/drawing/2014/main" id="{7FD8C56C-B6A1-47DB-9D7D-E9F2F0F6410D}"/>
            </a:ext>
          </a:extLst>
        </xdr:cNvPr>
        <xdr:cNvSpPr txBox="1"/>
      </xdr:nvSpPr>
      <xdr:spPr>
        <a:xfrm>
          <a:off x="14909800" y="219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38826</xdr:rowOff>
    </xdr:from>
    <xdr:to>
      <xdr:col>68</xdr:col>
      <xdr:colOff>203200</xdr:colOff>
      <xdr:row>15</xdr:row>
      <xdr:rowOff>140426</xdr:rowOff>
    </xdr:to>
    <xdr:sp macro="" textlink="">
      <xdr:nvSpPr>
        <xdr:cNvPr id="464" name="楕円 463">
          <a:extLst>
            <a:ext uri="{FF2B5EF4-FFF2-40B4-BE49-F238E27FC236}">
              <a16:creationId xmlns:a16="http://schemas.microsoft.com/office/drawing/2014/main" id="{0EEEC357-5549-4F24-8585-65B8F284BA2C}"/>
            </a:ext>
          </a:extLst>
        </xdr:cNvPr>
        <xdr:cNvSpPr/>
      </xdr:nvSpPr>
      <xdr:spPr>
        <a:xfrm>
          <a:off x="14351000" y="261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125203</xdr:rowOff>
    </xdr:from>
    <xdr:ext cx="762000" cy="259045"/>
    <xdr:sp macro="" textlink="">
      <xdr:nvSpPr>
        <xdr:cNvPr id="465" name="テキスト ボックス 464">
          <a:extLst>
            <a:ext uri="{FF2B5EF4-FFF2-40B4-BE49-F238E27FC236}">
              <a16:creationId xmlns:a16="http://schemas.microsoft.com/office/drawing/2014/main" id="{4317B94C-921A-4DBD-A73F-3A4A37A3D293}"/>
            </a:ext>
          </a:extLst>
        </xdr:cNvPr>
        <xdr:cNvSpPr txBox="1"/>
      </xdr:nvSpPr>
      <xdr:spPr>
        <a:xfrm>
          <a:off x="14020800" y="269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146836</xdr:rowOff>
    </xdr:from>
    <xdr:to>
      <xdr:col>64</xdr:col>
      <xdr:colOff>152400</xdr:colOff>
      <xdr:row>16</xdr:row>
      <xdr:rowOff>76986</xdr:rowOff>
    </xdr:to>
    <xdr:sp macro="" textlink="">
      <xdr:nvSpPr>
        <xdr:cNvPr id="466" name="楕円 465">
          <a:extLst>
            <a:ext uri="{FF2B5EF4-FFF2-40B4-BE49-F238E27FC236}">
              <a16:creationId xmlns:a16="http://schemas.microsoft.com/office/drawing/2014/main" id="{959DFCC7-3FF4-440C-8ECB-9998FD89546E}"/>
            </a:ext>
          </a:extLst>
        </xdr:cNvPr>
        <xdr:cNvSpPr/>
      </xdr:nvSpPr>
      <xdr:spPr>
        <a:xfrm>
          <a:off x="13462000" y="271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61763</xdr:rowOff>
    </xdr:from>
    <xdr:ext cx="762000" cy="259045"/>
    <xdr:sp macro="" textlink="">
      <xdr:nvSpPr>
        <xdr:cNvPr id="467" name="テキスト ボックス 466">
          <a:extLst>
            <a:ext uri="{FF2B5EF4-FFF2-40B4-BE49-F238E27FC236}">
              <a16:creationId xmlns:a16="http://schemas.microsoft.com/office/drawing/2014/main" id="{4E47DDB5-A83D-4199-8E3C-7D52CD59597C}"/>
            </a:ext>
          </a:extLst>
        </xdr:cNvPr>
        <xdr:cNvSpPr txBox="1"/>
      </xdr:nvSpPr>
      <xdr:spPr>
        <a:xfrm>
          <a:off x="13131800" y="280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ポイントの増となっている。少数精鋭で行政経営に当たっている状況であり、行政需要が増えていく中、引き続き適正な定員管理に取り組んでいく。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168148</xdr:rowOff>
    </xdr:from>
    <xdr:to>
      <xdr:col>24</xdr:col>
      <xdr:colOff>25400</xdr:colOff>
      <xdr:row>40</xdr:row>
      <xdr:rowOff>136144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974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108221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6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136144</xdr:rowOff>
    </xdr:from>
    <xdr:to>
      <xdr:col>24</xdr:col>
      <xdr:colOff>114300</xdr:colOff>
      <xdr:row>40</xdr:row>
      <xdr:rowOff>136144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9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83075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4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168148</xdr:rowOff>
    </xdr:from>
    <xdr:to>
      <xdr:col>24</xdr:col>
      <xdr:colOff>114300</xdr:colOff>
      <xdr:row>34</xdr:row>
      <xdr:rowOff>168148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9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40132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4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165862</xdr:rowOff>
    </xdr:from>
    <xdr:to>
      <xdr:col>19</xdr:col>
      <xdr:colOff>187325</xdr:colOff>
      <xdr:row>38</xdr:row>
      <xdr:rowOff>104140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0951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17272</xdr:rowOff>
    </xdr:from>
    <xdr:to>
      <xdr:col>15</xdr:col>
      <xdr:colOff>98425</xdr:colOff>
      <xdr:row>38</xdr:row>
      <xdr:rowOff>104140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323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115570</xdr:rowOff>
    </xdr:from>
    <xdr:to>
      <xdr:col>11</xdr:col>
      <xdr:colOff>9525</xdr:colOff>
      <xdr:row>38</xdr:row>
      <xdr:rowOff>17272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160782</xdr:rowOff>
    </xdr:from>
    <xdr:to>
      <xdr:col>24</xdr:col>
      <xdr:colOff>76200</xdr:colOff>
      <xdr:row>38</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115062</xdr:rowOff>
    </xdr:from>
    <xdr:to>
      <xdr:col>20</xdr:col>
      <xdr:colOff>38100</xdr:colOff>
      <xdr:row>38</xdr:row>
      <xdr:rowOff>45212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29989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53340</xdr:rowOff>
    </xdr:from>
    <xdr:to>
      <xdr:col>15</xdr:col>
      <xdr:colOff>149225</xdr:colOff>
      <xdr:row>38</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137922</xdr:rowOff>
    </xdr:from>
    <xdr:to>
      <xdr:col>11</xdr:col>
      <xdr:colOff>60325</xdr:colOff>
      <xdr:row>38</xdr:row>
      <xdr:rowOff>68072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52849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ポイント増となっており、類似団体平均より高い水準で推移している。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今後も費用対効果を十分に検討し物件費の動向に注視しながら削減に努める。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161290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234692"/>
          <a:ext cx="0" cy="152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156718</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1310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143019</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14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147574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3213100"/>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16764</xdr:rowOff>
    </xdr:from>
    <xdr:to>
      <xdr:col>78</xdr:col>
      <xdr:colOff>120650</xdr:colOff>
      <xdr:row>16</xdr:row>
      <xdr:rowOff>118364</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128541</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528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147574</xdr:rowOff>
    </xdr:from>
    <xdr:to>
      <xdr:col>73</xdr:col>
      <xdr:colOff>180975</xdr:colOff>
      <xdr:row>20</xdr:row>
      <xdr:rowOff>104140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34051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80772</xdr:rowOff>
    </xdr:from>
    <xdr:to>
      <xdr:col>74</xdr:col>
      <xdr:colOff>31750</xdr:colOff>
      <xdr:row>17</xdr:row>
      <xdr:rowOff>10922</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21099</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49276</xdr:rowOff>
    </xdr:from>
    <xdr:to>
      <xdr:col>69</xdr:col>
      <xdr:colOff>92075</xdr:colOff>
      <xdr:row>20</xdr:row>
      <xdr:rowOff>104140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4782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149115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105918</xdr:rowOff>
    </xdr:from>
    <xdr:to>
      <xdr:col>82</xdr:col>
      <xdr:colOff>158750</xdr:colOff>
      <xdr:row>20</xdr:row>
      <xdr:rowOff>36068</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36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77995</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33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96774</xdr:rowOff>
    </xdr:from>
    <xdr:to>
      <xdr:col>74</xdr:col>
      <xdr:colOff>31750</xdr:colOff>
      <xdr:row>20</xdr:row>
      <xdr:rowOff>26924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35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11701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44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53340</xdr:rowOff>
    </xdr:from>
    <xdr:to>
      <xdr:col>69</xdr:col>
      <xdr:colOff>142875</xdr:colOff>
      <xdr:row>20</xdr:row>
      <xdr:rowOff>154940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139717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356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169926</xdr:rowOff>
    </xdr:from>
    <xdr:to>
      <xdr:col>65</xdr:col>
      <xdr:colOff>53975</xdr:colOff>
      <xdr:row>20</xdr:row>
      <xdr:rowOff>100076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42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84853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351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扶助費は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ポイントの増となっている。社会保障関連費の伸びは続くものと見込まれるため、健康増進事業の推進等により上昇に歯止めをかけられるよう努める。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58</xdr:row>
      <xdr:rowOff>116115</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8642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91622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809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58</xdr:row>
      <xdr:rowOff>18143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809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199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18143</xdr:rowOff>
    </xdr:from>
    <xdr:to>
      <xdr:col>11</xdr:col>
      <xdr:colOff>9525</xdr:colOff>
      <xdr:row>58</xdr:row>
      <xdr:rowOff>18143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962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103415</xdr:rowOff>
    </xdr:from>
    <xdr:to>
      <xdr:col>11</xdr:col>
      <xdr:colOff>60325</xdr:colOff>
      <xdr:row>57</xdr:row>
      <xdr:rowOff>33565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43742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199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65315</xdr:rowOff>
    </xdr:from>
    <xdr:to>
      <xdr:col>24</xdr:col>
      <xdr:colOff>76200</xdr:colOff>
      <xdr:row>58</xdr:row>
      <xdr:rowOff>166915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37392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98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157843</xdr:rowOff>
    </xdr:from>
    <xdr:to>
      <xdr:col>15</xdr:col>
      <xdr:colOff>149225</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138793</xdr:rowOff>
    </xdr:from>
    <xdr:to>
      <xdr:col>11</xdr:col>
      <xdr:colOff>60325</xdr:colOff>
      <xdr:row>58</xdr:row>
      <xdr:rowOff>68943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53720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138793</xdr:rowOff>
    </xdr:from>
    <xdr:to>
      <xdr:col>6</xdr:col>
      <xdr:colOff>171450</xdr:colOff>
      <xdr:row>58</xdr:row>
      <xdr:rowOff>68943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53720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9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l"/>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ポイントの増となっており、類似団体平均値より低い水準にある。その他の経費の主なものは、他会計への繰出金である。比率の低下に向け、経費の削減に努める。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62</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66420</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94343</xdr:rowOff>
    </xdr:from>
    <xdr:to>
      <xdr:col>82</xdr:col>
      <xdr:colOff>196850</xdr:colOff>
      <xdr:row>62</xdr:row>
      <xdr:rowOff>94343</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56</xdr:row>
      <xdr:rowOff>1815</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5159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56</xdr:row>
      <xdr:rowOff>34472</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5159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57</xdr:row>
      <xdr:rowOff>37193</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35672"/>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69850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09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122465</xdr:rowOff>
    </xdr:from>
    <xdr:to>
      <xdr:col>82</xdr:col>
      <xdr:colOff>158750</xdr:colOff>
      <xdr:row>56</xdr:row>
      <xdr:rowOff>52615</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138992</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155122</xdr:rowOff>
    </xdr:from>
    <xdr:to>
      <xdr:col>74</xdr:col>
      <xdr:colOff>31750</xdr:colOff>
      <xdr:row>56</xdr:row>
      <xdr:rowOff>85272</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ポイントの増となっており、類似団体平均値より低い水準で推移している。これは負担金補助金等の支出について適切に対応してきたことによる。引き続きこの水準を維持していくよう努める。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3556</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06008"/>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62992</xdr:rowOff>
    </xdr:from>
    <xdr:to>
      <xdr:col>82</xdr:col>
      <xdr:colOff>107950</xdr:colOff>
      <xdr:row>34</xdr:row>
      <xdr:rowOff>76708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58922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62992</xdr:rowOff>
    </xdr:from>
    <xdr:to>
      <xdr:col>78</xdr:col>
      <xdr:colOff>69850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782800" y="58922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23131</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85852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893800" y="59105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90424</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004800" y="59105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25908</xdr:rowOff>
    </xdr:from>
    <xdr:to>
      <xdr:col>82</xdr:col>
      <xdr:colOff>158750</xdr:colOff>
      <xdr:row>34</xdr:row>
      <xdr:rowOff>127508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585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105935</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12192</xdr:rowOff>
    </xdr:from>
    <xdr:to>
      <xdr:col>78</xdr:col>
      <xdr:colOff>120650</xdr:colOff>
      <xdr:row>34</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123969</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610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35052</xdr:rowOff>
    </xdr:from>
    <xdr:to>
      <xdr:col>74</xdr:col>
      <xdr:colOff>31750</xdr:colOff>
      <xdr:row>34</xdr:row>
      <xdr:rowOff>136652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146829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39624</xdr:rowOff>
    </xdr:from>
    <xdr:to>
      <xdr:col>65</xdr:col>
      <xdr:colOff>53975</xdr:colOff>
      <xdr:row>34</xdr:row>
      <xdr:rowOff>141224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151401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ポイントの増となっている。中部特定土地区画整理事業の償還が平成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年度で終了したため、平成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以降は横ばいとなっているが、今後は新庁舎建設や新クリーンセンター建設などを予定しており公債費の増加が見込まれるため、交付税措置のある有利な起債を活用しつつ、安易な起債は避け、町債発行額の抑制に努める。</a:t>
          </a: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17272</xdr:rowOff>
    </xdr:from>
    <xdr:to>
      <xdr:col>24</xdr:col>
      <xdr:colOff>25400</xdr:colOff>
      <xdr:row>80</xdr:row>
      <xdr:rowOff>85852</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0457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103649</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17272</xdr:rowOff>
    </xdr:from>
    <xdr:to>
      <xdr:col>24</xdr:col>
      <xdr:colOff>114300</xdr:colOff>
      <xdr:row>74</xdr:row>
      <xdr:rowOff>17272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136144</xdr:rowOff>
    </xdr:from>
    <xdr:to>
      <xdr:col>24</xdr:col>
      <xdr:colOff>25400</xdr:colOff>
      <xdr:row>77</xdr:row>
      <xdr:rowOff>5842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16634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124731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2983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663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80772</xdr:rowOff>
    </xdr:from>
    <xdr:to>
      <xdr:col>20</xdr:col>
      <xdr:colOff>38100</xdr:colOff>
      <xdr:row>77</xdr:row>
      <xdr:rowOff>10922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21099</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202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112776</xdr:rowOff>
    </xdr:from>
    <xdr:to>
      <xdr:col>15</xdr:col>
      <xdr:colOff>149225</xdr:colOff>
      <xdr:row>77</xdr:row>
      <xdr:rowOff>42926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53103</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163576</xdr:rowOff>
    </xdr:from>
    <xdr:to>
      <xdr:col>11</xdr:col>
      <xdr:colOff>9525</xdr:colOff>
      <xdr:row>77</xdr:row>
      <xdr:rowOff>1270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937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98569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85344</xdr:rowOff>
    </xdr:from>
    <xdr:to>
      <xdr:col>20</xdr:col>
      <xdr:colOff>38100</xdr:colOff>
      <xdr:row>77</xdr:row>
      <xdr:rowOff>15494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271</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41419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53103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前年度と比較すると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ポイントの増となり、類似団体平均値よりもやや高い水準である。物件費の増等による。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81</xdr:row>
      <xdr:rowOff>58420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1143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30497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58420</xdr:rowOff>
    </xdr:from>
    <xdr:to>
      <xdr:col>82</xdr:col>
      <xdr:colOff>196850</xdr:colOff>
      <xdr:row>81</xdr:row>
      <xdr:rowOff>58420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142239</xdr:rowOff>
    </xdr:from>
    <xdr:to>
      <xdr:col>82</xdr:col>
      <xdr:colOff>107950</xdr:colOff>
      <xdr:row>79</xdr:row>
      <xdr:rowOff>31750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3889"/>
          <a:ext cx="8382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96538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9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142239</xdr:rowOff>
    </xdr:from>
    <xdr:to>
      <xdr:col>78</xdr:col>
      <xdr:colOff>69850</xdr:colOff>
      <xdr:row>79</xdr:row>
      <xdr:rowOff>12700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3343889"/>
          <a:ext cx="889000" cy="2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121920</xdr:rowOff>
    </xdr:from>
    <xdr:to>
      <xdr:col>78</xdr:col>
      <xdr:colOff>120650</xdr:colOff>
      <xdr:row>78</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36847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409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12700</xdr:rowOff>
    </xdr:from>
    <xdr:to>
      <xdr:col>73</xdr:col>
      <xdr:colOff>180975</xdr:colOff>
      <xdr:row>79</xdr:row>
      <xdr:rowOff>104139</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557250"/>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125730</xdr:rowOff>
    </xdr:from>
    <xdr:to>
      <xdr:col>74</xdr:col>
      <xdr:colOff>31750</xdr:colOff>
      <xdr:row>79</xdr:row>
      <xdr:rowOff>55880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66057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39370</xdr:rowOff>
    </xdr:from>
    <xdr:to>
      <xdr:col>69</xdr:col>
      <xdr:colOff>92075</xdr:colOff>
      <xdr:row>79</xdr:row>
      <xdr:rowOff>104139</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58392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152400</xdr:rowOff>
    </xdr:from>
    <xdr:to>
      <xdr:col>69</xdr:col>
      <xdr:colOff>142875</xdr:colOff>
      <xdr:row>79</xdr:row>
      <xdr:rowOff>82550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92727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152400</xdr:rowOff>
    </xdr:from>
    <xdr:to>
      <xdr:col>82</xdr:col>
      <xdr:colOff>158750</xdr:colOff>
      <xdr:row>79</xdr:row>
      <xdr:rowOff>82550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124477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91439</xdr:rowOff>
    </xdr:from>
    <xdr:to>
      <xdr:col>78</xdr:col>
      <xdr:colOff>120650</xdr:colOff>
      <xdr:row>78</xdr:row>
      <xdr:rowOff>21589</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31766</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61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133350</xdr:rowOff>
    </xdr:from>
    <xdr:to>
      <xdr:col>74</xdr:col>
      <xdr:colOff>31750</xdr:colOff>
      <xdr:row>79</xdr:row>
      <xdr:rowOff>63500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48277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5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53339</xdr:rowOff>
    </xdr:from>
    <xdr:to>
      <xdr:col>69</xdr:col>
      <xdr:colOff>142875</xdr:colOff>
      <xdr:row>79</xdr:row>
      <xdr:rowOff>154939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59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139716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68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160020</xdr:rowOff>
    </xdr:from>
    <xdr:to>
      <xdr:col>65</xdr:col>
      <xdr:colOff>53975</xdr:colOff>
      <xdr:row>79</xdr:row>
      <xdr:rowOff>90170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74947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59100</xdr:rowOff>
    </xdr:from>
    <xdr:to>
      <xdr:col>29</xdr:col>
      <xdr:colOff>127000</xdr:colOff>
      <xdr:row>19</xdr:row>
      <xdr:rowOff>152794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92675"/>
          <a:ext cx="0" cy="14652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124871</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0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152794</xdr:rowOff>
    </xdr:from>
    <xdr:to>
      <xdr:col>30</xdr:col>
      <xdr:colOff>25400</xdr:colOff>
      <xdr:row>19</xdr:row>
      <xdr:rowOff>152794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579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145477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3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59100</xdr:rowOff>
    </xdr:from>
    <xdr:to>
      <xdr:col>30</xdr:col>
      <xdr:colOff>25400</xdr:colOff>
      <xdr:row>11</xdr:row>
      <xdr:rowOff>59100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92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98762</xdr:rowOff>
    </xdr:from>
    <xdr:to>
      <xdr:col>29</xdr:col>
      <xdr:colOff>127000</xdr:colOff>
      <xdr:row>18</xdr:row>
      <xdr:rowOff>112136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3232487"/>
          <a:ext cx="6477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59542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5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43015</xdr:rowOff>
    </xdr:from>
    <xdr:to>
      <xdr:col>29</xdr:col>
      <xdr:colOff>177800</xdr:colOff>
      <xdr:row>17</xdr:row>
      <xdr:rowOff>144615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05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98762</xdr:rowOff>
    </xdr:from>
    <xdr:to>
      <xdr:col>26</xdr:col>
      <xdr:colOff>50800</xdr:colOff>
      <xdr:row>18</xdr:row>
      <xdr:rowOff>124121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32487"/>
          <a:ext cx="698500" cy="25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58968</xdr:rowOff>
    </xdr:from>
    <xdr:to>
      <xdr:col>26</xdr:col>
      <xdr:colOff>101600</xdr:colOff>
      <xdr:row>17</xdr:row>
      <xdr:rowOff>160568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170745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90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124121</xdr:rowOff>
    </xdr:from>
    <xdr:to>
      <xdr:col>22</xdr:col>
      <xdr:colOff>114300</xdr:colOff>
      <xdr:row>18</xdr:row>
      <xdr:rowOff>156500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57846"/>
          <a:ext cx="698500" cy="323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86155</xdr:rowOff>
    </xdr:from>
    <xdr:to>
      <xdr:col>22</xdr:col>
      <xdr:colOff>165100</xdr:colOff>
      <xdr:row>18</xdr:row>
      <xdr:rowOff>16305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26482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1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156500</xdr:rowOff>
    </xdr:from>
    <xdr:to>
      <xdr:col>18</xdr:col>
      <xdr:colOff>177800</xdr:colOff>
      <xdr:row>19</xdr:row>
      <xdr:rowOff>2751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90225"/>
          <a:ext cx="698500" cy="17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102418</xdr:rowOff>
    </xdr:from>
    <xdr:to>
      <xdr:col>19</xdr:col>
      <xdr:colOff>38100</xdr:colOff>
      <xdr:row>18</xdr:row>
      <xdr:rowOff>32568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42745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107545</xdr:rowOff>
    </xdr:from>
    <xdr:to>
      <xdr:col>15</xdr:col>
      <xdr:colOff>101600</xdr:colOff>
      <xdr:row>18</xdr:row>
      <xdr:rowOff>37695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47872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61336</xdr:rowOff>
    </xdr:from>
    <xdr:to>
      <xdr:col>29</xdr:col>
      <xdr:colOff>177800</xdr:colOff>
      <xdr:row>18</xdr:row>
      <xdr:rowOff>162936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9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33413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6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47962</xdr:rowOff>
    </xdr:from>
    <xdr:to>
      <xdr:col>26</xdr:col>
      <xdr:colOff>101600</xdr:colOff>
      <xdr:row>18</xdr:row>
      <xdr:rowOff>149562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81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134340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68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73321</xdr:rowOff>
    </xdr:from>
    <xdr:to>
      <xdr:col>22</xdr:col>
      <xdr:colOff>165100</xdr:colOff>
      <xdr:row>19</xdr:row>
      <xdr:rowOff>3471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07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159698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9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105700</xdr:rowOff>
    </xdr:from>
    <xdr:to>
      <xdr:col>19</xdr:col>
      <xdr:colOff>38100</xdr:colOff>
      <xdr:row>19</xdr:row>
      <xdr:rowOff>35851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942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20627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123401</xdr:rowOff>
    </xdr:from>
    <xdr:to>
      <xdr:col>15</xdr:col>
      <xdr:colOff>101600</xdr:colOff>
      <xdr:row>19</xdr:row>
      <xdr:rowOff>53551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571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38328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4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220307</xdr:rowOff>
    </xdr:from>
    <xdr:to>
      <xdr:col>29</xdr:col>
      <xdr:colOff>127000</xdr:colOff>
      <xdr:row>37</xdr:row>
      <xdr:rowOff>189065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44857"/>
          <a:ext cx="0" cy="1168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161142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189065</xdr:rowOff>
    </xdr:from>
    <xdr:to>
      <xdr:col>30</xdr:col>
      <xdr:colOff>25400</xdr:colOff>
      <xdr:row>37</xdr:row>
      <xdr:rowOff>189065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13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135234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220307</xdr:rowOff>
    </xdr:from>
    <xdr:to>
      <xdr:col>30</xdr:col>
      <xdr:colOff>25400</xdr:colOff>
      <xdr:row>33</xdr:row>
      <xdr:rowOff>220307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44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9899</xdr:rowOff>
    </xdr:from>
    <xdr:to>
      <xdr:col>29</xdr:col>
      <xdr:colOff>127000</xdr:colOff>
      <xdr:row>36</xdr:row>
      <xdr:rowOff>12109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6963149"/>
          <a:ext cx="647700" cy="22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81621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1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236544</xdr:rowOff>
    </xdr:from>
    <xdr:to>
      <xdr:col>29</xdr:col>
      <xdr:colOff>177800</xdr:colOff>
      <xdr:row>35</xdr:row>
      <xdr:rowOff>338144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9899</xdr:rowOff>
    </xdr:from>
    <xdr:to>
      <xdr:col>26</xdr:col>
      <xdr:colOff>50800</xdr:colOff>
      <xdr:row>36</xdr:row>
      <xdr:rowOff>29940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963149"/>
          <a:ext cx="698500" cy="20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259670</xdr:rowOff>
    </xdr:from>
    <xdr:to>
      <xdr:col>26</xdr:col>
      <xdr:colOff>101600</xdr:colOff>
      <xdr:row>36</xdr:row>
      <xdr:rowOff>18370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28547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38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20225</xdr:rowOff>
    </xdr:from>
    <xdr:to>
      <xdr:col>22</xdr:col>
      <xdr:colOff>114300</xdr:colOff>
      <xdr:row>36</xdr:row>
      <xdr:rowOff>29940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973475"/>
          <a:ext cx="698500" cy="9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272186</xdr:rowOff>
    </xdr:from>
    <xdr:to>
      <xdr:col>22</xdr:col>
      <xdr:colOff>165100</xdr:colOff>
      <xdr:row>36</xdr:row>
      <xdr:rowOff>30886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41063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3270</xdr:rowOff>
    </xdr:from>
    <xdr:to>
      <xdr:col>18</xdr:col>
      <xdr:colOff>177800</xdr:colOff>
      <xdr:row>36</xdr:row>
      <xdr:rowOff>20225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956520"/>
          <a:ext cx="698500" cy="16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270948</xdr:rowOff>
    </xdr:from>
    <xdr:to>
      <xdr:col>19</xdr:col>
      <xdr:colOff>38100</xdr:colOff>
      <xdr:row>36</xdr:row>
      <xdr:rowOff>29648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39825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268129</xdr:rowOff>
    </xdr:from>
    <xdr:to>
      <xdr:col>15</xdr:col>
      <xdr:colOff>101600</xdr:colOff>
      <xdr:row>36</xdr:row>
      <xdr:rowOff>26829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37006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304209</xdr:rowOff>
    </xdr:from>
    <xdr:to>
      <xdr:col>29</xdr:col>
      <xdr:colOff>177800</xdr:colOff>
      <xdr:row>36</xdr:row>
      <xdr:rowOff>62909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145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276286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86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301999</xdr:rowOff>
    </xdr:from>
    <xdr:to>
      <xdr:col>26</xdr:col>
      <xdr:colOff>101600</xdr:colOff>
      <xdr:row>36</xdr:row>
      <xdr:rowOff>60699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12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45476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998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322040</xdr:rowOff>
    </xdr:from>
    <xdr:to>
      <xdr:col>22</xdr:col>
      <xdr:colOff>165100</xdr:colOff>
      <xdr:row>36</xdr:row>
      <xdr:rowOff>80740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932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65517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018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312325</xdr:rowOff>
    </xdr:from>
    <xdr:to>
      <xdr:col>19</xdr:col>
      <xdr:colOff>38100</xdr:colOff>
      <xdr:row>36</xdr:row>
      <xdr:rowOff>71025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922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55802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00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295370</xdr:rowOff>
    </xdr:from>
    <xdr:to>
      <xdr:col>15</xdr:col>
      <xdr:colOff>101600</xdr:colOff>
      <xdr:row>36</xdr:row>
      <xdr:rowOff>54070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905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38847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99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125546</xdr:rowOff>
    </xdr:from>
    <xdr:to>
      <xdr:col>24</xdr:col>
      <xdr:colOff>62865</xdr:colOff>
      <xdr:row>38</xdr:row>
      <xdr:rowOff>164370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097596"/>
          <a:ext cx="1270" cy="1581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168197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8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164370</xdr:rowOff>
    </xdr:from>
    <xdr:to>
      <xdr:col>24</xdr:col>
      <xdr:colOff>152400</xdr:colOff>
      <xdr:row>38</xdr:row>
      <xdr:rowOff>164370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7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72223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125546</xdr:rowOff>
    </xdr:from>
    <xdr:to>
      <xdr:col>24</xdr:col>
      <xdr:colOff>152400</xdr:colOff>
      <xdr:row>29</xdr:row>
      <xdr:rowOff>125546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09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100781</xdr:rowOff>
    </xdr:from>
    <xdr:to>
      <xdr:col>24</xdr:col>
      <xdr:colOff>63500</xdr:colOff>
      <xdr:row>36</xdr:row>
      <xdr:rowOff>102972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72981"/>
          <a:ext cx="838200" cy="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44092</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44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21215</xdr:rowOff>
    </xdr:from>
    <xdr:to>
      <xdr:col>24</xdr:col>
      <xdr:colOff>114300</xdr:colOff>
      <xdr:row>36</xdr:row>
      <xdr:rowOff>122815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100781</xdr:rowOff>
    </xdr:from>
    <xdr:to>
      <xdr:col>19</xdr:col>
      <xdr:colOff>177800</xdr:colOff>
      <xdr:row>36</xdr:row>
      <xdr:rowOff>115583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72981"/>
          <a:ext cx="889000" cy="14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30321</xdr:rowOff>
    </xdr:from>
    <xdr:to>
      <xdr:col>20</xdr:col>
      <xdr:colOff>38100</xdr:colOff>
      <xdr:row>36</xdr:row>
      <xdr:rowOff>131921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148448</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115583</xdr:rowOff>
    </xdr:from>
    <xdr:to>
      <xdr:col>15</xdr:col>
      <xdr:colOff>50800</xdr:colOff>
      <xdr:row>37</xdr:row>
      <xdr:rowOff>66758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87783"/>
          <a:ext cx="889000" cy="12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56877</xdr:rowOff>
    </xdr:from>
    <xdr:to>
      <xdr:col>15</xdr:col>
      <xdr:colOff>101600</xdr:colOff>
      <xdr:row>36</xdr:row>
      <xdr:rowOff>158477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0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66758</xdr:rowOff>
    </xdr:from>
    <xdr:to>
      <xdr:col>10</xdr:col>
      <xdr:colOff>114300</xdr:colOff>
      <xdr:row>37</xdr:row>
      <xdr:rowOff>110477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10408"/>
          <a:ext cx="889000" cy="4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15653</xdr:rowOff>
    </xdr:from>
    <xdr:to>
      <xdr:col>10</xdr:col>
      <xdr:colOff>165100</xdr:colOff>
      <xdr:row>37</xdr:row>
      <xdr:rowOff>117253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133780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22435</xdr:rowOff>
    </xdr:from>
    <xdr:to>
      <xdr:col>6</xdr:col>
      <xdr:colOff>38100</xdr:colOff>
      <xdr:row>37</xdr:row>
      <xdr:rowOff>124035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140562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52172</xdr:rowOff>
    </xdr:from>
    <xdr:to>
      <xdr:col>24</xdr:col>
      <xdr:colOff>114300</xdr:colOff>
      <xdr:row>36</xdr:row>
      <xdr:rowOff>153772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30599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0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49981</xdr:rowOff>
    </xdr:from>
    <xdr:to>
      <xdr:col>20</xdr:col>
      <xdr:colOff>38100</xdr:colOff>
      <xdr:row>36</xdr:row>
      <xdr:rowOff>151581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142708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1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64783</xdr:rowOff>
    </xdr:from>
    <xdr:to>
      <xdr:col>15</xdr:col>
      <xdr:colOff>101600</xdr:colOff>
      <xdr:row>36</xdr:row>
      <xdr:rowOff>166383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157510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15958</xdr:rowOff>
    </xdr:from>
    <xdr:to>
      <xdr:col>10</xdr:col>
      <xdr:colOff>165100</xdr:colOff>
      <xdr:row>37</xdr:row>
      <xdr:rowOff>117558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108685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5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59677</xdr:rowOff>
    </xdr:from>
    <xdr:to>
      <xdr:col>6</xdr:col>
      <xdr:colOff>38100</xdr:colOff>
      <xdr:row>37</xdr:row>
      <xdr:rowOff>161277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152404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98926</xdr:rowOff>
    </xdr:from>
    <xdr:to>
      <xdr:col>24</xdr:col>
      <xdr:colOff>62865</xdr:colOff>
      <xdr:row>59</xdr:row>
      <xdr:rowOff>83533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42876"/>
          <a:ext cx="1270" cy="1356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87360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20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83533</xdr:rowOff>
    </xdr:from>
    <xdr:to>
      <xdr:col>24</xdr:col>
      <xdr:colOff>152400</xdr:colOff>
      <xdr:row>59</xdr:row>
      <xdr:rowOff>83533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99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45603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618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98926</xdr:rowOff>
    </xdr:from>
    <xdr:to>
      <xdr:col>24</xdr:col>
      <xdr:colOff>152400</xdr:colOff>
      <xdr:row>51</xdr:row>
      <xdr:rowOff>98926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4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152639</xdr:rowOff>
    </xdr:from>
    <xdr:to>
      <xdr:col>24</xdr:col>
      <xdr:colOff>63500</xdr:colOff>
      <xdr:row>58</xdr:row>
      <xdr:rowOff>154590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10096739"/>
          <a:ext cx="838200" cy="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6331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7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154904</xdr:rowOff>
    </xdr:from>
    <xdr:to>
      <xdr:col>24</xdr:col>
      <xdr:colOff>114300</xdr:colOff>
      <xdr:row>58</xdr:row>
      <xdr:rowOff>85054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92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152639</xdr:rowOff>
    </xdr:from>
    <xdr:to>
      <xdr:col>19</xdr:col>
      <xdr:colOff>177800</xdr:colOff>
      <xdr:row>58</xdr:row>
      <xdr:rowOff>154155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10096739"/>
          <a:ext cx="889000" cy="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19710</xdr:rowOff>
    </xdr:from>
    <xdr:to>
      <xdr:col>20</xdr:col>
      <xdr:colOff>38100</xdr:colOff>
      <xdr:row>58</xdr:row>
      <xdr:rowOff>121310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9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137837</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39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154155</xdr:rowOff>
    </xdr:from>
    <xdr:to>
      <xdr:col>15</xdr:col>
      <xdr:colOff>50800</xdr:colOff>
      <xdr:row>59</xdr:row>
      <xdr:rowOff>19555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98255"/>
          <a:ext cx="889000" cy="3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62519</xdr:rowOff>
    </xdr:from>
    <xdr:to>
      <xdr:col>15</xdr:col>
      <xdr:colOff>101600</xdr:colOff>
      <xdr:row>58</xdr:row>
      <xdr:rowOff>164119</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1000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9196</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78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19555</xdr:rowOff>
    </xdr:from>
    <xdr:to>
      <xdr:col>10</xdr:col>
      <xdr:colOff>114300</xdr:colOff>
      <xdr:row>59</xdr:row>
      <xdr:rowOff>46812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5105"/>
          <a:ext cx="889000" cy="2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81295</xdr:rowOff>
    </xdr:from>
    <xdr:to>
      <xdr:col>10</xdr:col>
      <xdr:colOff>165100</xdr:colOff>
      <xdr:row>59</xdr:row>
      <xdr:rowOff>11445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1002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27972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78460</xdr:rowOff>
    </xdr:from>
    <xdr:to>
      <xdr:col>6</xdr:col>
      <xdr:colOff>38100</xdr:colOff>
      <xdr:row>59</xdr:row>
      <xdr:rowOff>8610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1002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25137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9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103790</xdr:rowOff>
    </xdr:from>
    <xdr:to>
      <xdr:col>24</xdr:col>
      <xdr:colOff>114300</xdr:colOff>
      <xdr:row>59</xdr:row>
      <xdr:rowOff>33940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100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18717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6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101839</xdr:rowOff>
    </xdr:from>
    <xdr:to>
      <xdr:col>20</xdr:col>
      <xdr:colOff>38100</xdr:colOff>
      <xdr:row>59</xdr:row>
      <xdr:rowOff>31989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1004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23116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1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103355</xdr:rowOff>
    </xdr:from>
    <xdr:to>
      <xdr:col>15</xdr:col>
      <xdr:colOff>101600</xdr:colOff>
      <xdr:row>59</xdr:row>
      <xdr:rowOff>33505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4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24632</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4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140205</xdr:rowOff>
    </xdr:from>
    <xdr:to>
      <xdr:col>10</xdr:col>
      <xdr:colOff>165100</xdr:colOff>
      <xdr:row>59</xdr:row>
      <xdr:rowOff>70355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8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61482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167462</xdr:rowOff>
    </xdr:from>
    <xdr:to>
      <xdr:col>6</xdr:col>
      <xdr:colOff>38100</xdr:colOff>
      <xdr:row>59</xdr:row>
      <xdr:rowOff>97612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11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88739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204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7752</xdr:rowOff>
    </xdr:from>
    <xdr:to>
      <xdr:col>24</xdr:col>
      <xdr:colOff>62865</xdr:colOff>
      <xdr:row>78</xdr:row>
      <xdr:rowOff>120909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52152"/>
          <a:ext cx="1270" cy="1141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124736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9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120909</xdr:rowOff>
    </xdr:from>
    <xdr:to>
      <xdr:col>24</xdr:col>
      <xdr:colOff>152400</xdr:colOff>
      <xdr:row>78</xdr:row>
      <xdr:rowOff>120909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94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125879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7752</xdr:rowOff>
    </xdr:from>
    <xdr:to>
      <xdr:col>24</xdr:col>
      <xdr:colOff>152400</xdr:colOff>
      <xdr:row>72</xdr:row>
      <xdr:rowOff>7752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52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146329</xdr:rowOff>
    </xdr:from>
    <xdr:to>
      <xdr:col>24</xdr:col>
      <xdr:colOff>63500</xdr:colOff>
      <xdr:row>77</xdr:row>
      <xdr:rowOff>149758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797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91569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1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68692</xdr:rowOff>
    </xdr:from>
    <xdr:to>
      <xdr:col>24</xdr:col>
      <xdr:colOff>114300</xdr:colOff>
      <xdr:row>77</xdr:row>
      <xdr:rowOff>170292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128408</xdr:rowOff>
    </xdr:from>
    <xdr:to>
      <xdr:col>19</xdr:col>
      <xdr:colOff>177800</xdr:colOff>
      <xdr:row>77</xdr:row>
      <xdr:rowOff>149758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0058"/>
          <a:ext cx="8890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73492</xdr:rowOff>
    </xdr:from>
    <xdr:to>
      <xdr:col>20</xdr:col>
      <xdr:colOff>38100</xdr:colOff>
      <xdr:row>78</xdr:row>
      <xdr:rowOff>3642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20169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126533</xdr:rowOff>
    </xdr:from>
    <xdr:to>
      <xdr:col>15</xdr:col>
      <xdr:colOff>50800</xdr:colOff>
      <xdr:row>77</xdr:row>
      <xdr:rowOff>128408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2818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74819</xdr:rowOff>
    </xdr:from>
    <xdr:to>
      <xdr:col>15</xdr:col>
      <xdr:colOff>101600</xdr:colOff>
      <xdr:row>78</xdr:row>
      <xdr:rowOff>4969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21496</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126533</xdr:rowOff>
    </xdr:from>
    <xdr:to>
      <xdr:col>10</xdr:col>
      <xdr:colOff>114300</xdr:colOff>
      <xdr:row>77</xdr:row>
      <xdr:rowOff>154925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28183"/>
          <a:ext cx="889000" cy="28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95438</xdr:rowOff>
    </xdr:from>
    <xdr:to>
      <xdr:col>10</xdr:col>
      <xdr:colOff>165100</xdr:colOff>
      <xdr:row>78</xdr:row>
      <xdr:rowOff>25588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90226</xdr:rowOff>
    </xdr:from>
    <xdr:to>
      <xdr:col>6</xdr:col>
      <xdr:colOff>38100</xdr:colOff>
      <xdr:row>78</xdr:row>
      <xdr:rowOff>20376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36903</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95529</xdr:rowOff>
    </xdr:from>
    <xdr:to>
      <xdr:col>24</xdr:col>
      <xdr:colOff>114300</xdr:colOff>
      <xdr:row>78</xdr:row>
      <xdr:rowOff>25679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7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73956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75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98958</xdr:rowOff>
    </xdr:from>
    <xdr:to>
      <xdr:col>20</xdr:col>
      <xdr:colOff>38100</xdr:colOff>
      <xdr:row>78</xdr:row>
      <xdr:rowOff>29108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0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20235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3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77608</xdr:rowOff>
    </xdr:from>
    <xdr:to>
      <xdr:col>15</xdr:col>
      <xdr:colOff>101600</xdr:colOff>
      <xdr:row>78</xdr:row>
      <xdr:rowOff>7758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170335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7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75733</xdr:rowOff>
    </xdr:from>
    <xdr:to>
      <xdr:col>10</xdr:col>
      <xdr:colOff>165100</xdr:colOff>
      <xdr:row>78</xdr:row>
      <xdr:rowOff>5883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7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22410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5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104125</xdr:rowOff>
    </xdr:from>
    <xdr:to>
      <xdr:col>6</xdr:col>
      <xdr:colOff>38100</xdr:colOff>
      <xdr:row>78</xdr:row>
      <xdr:rowOff>34275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25402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33379</xdr:rowOff>
    </xdr:from>
    <xdr:to>
      <xdr:col>24</xdr:col>
      <xdr:colOff>62865</xdr:colOff>
      <xdr:row>98</xdr:row>
      <xdr:rowOff>61584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5329"/>
          <a:ext cx="1270" cy="12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65411</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61584</xdr:rowOff>
    </xdr:from>
    <xdr:to>
      <xdr:col>24</xdr:col>
      <xdr:colOff>152400</xdr:colOff>
      <xdr:row>98</xdr:row>
      <xdr:rowOff>61584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6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151506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1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33379</xdr:rowOff>
    </xdr:from>
    <xdr:to>
      <xdr:col>24</xdr:col>
      <xdr:colOff>152400</xdr:colOff>
      <xdr:row>91</xdr:row>
      <xdr:rowOff>33379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5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125222</xdr:rowOff>
    </xdr:from>
    <xdr:to>
      <xdr:col>24</xdr:col>
      <xdr:colOff>63500</xdr:colOff>
      <xdr:row>96</xdr:row>
      <xdr:rowOff>111016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412972"/>
          <a:ext cx="838200" cy="15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117601</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33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94724</xdr:rowOff>
    </xdr:from>
    <xdr:to>
      <xdr:col>24</xdr:col>
      <xdr:colOff>114300</xdr:colOff>
      <xdr:row>96</xdr:row>
      <xdr:rowOff>24874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125222</xdr:rowOff>
    </xdr:from>
    <xdr:to>
      <xdr:col>19</xdr:col>
      <xdr:colOff>177800</xdr:colOff>
      <xdr:row>97</xdr:row>
      <xdr:rowOff>50753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412972"/>
          <a:ext cx="889000" cy="26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134217</xdr:rowOff>
    </xdr:from>
    <xdr:to>
      <xdr:col>20</xdr:col>
      <xdr:colOff>38100</xdr:colOff>
      <xdr:row>95</xdr:row>
      <xdr:rowOff>64367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80894</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50753</xdr:rowOff>
    </xdr:from>
    <xdr:to>
      <xdr:col>15</xdr:col>
      <xdr:colOff>50800</xdr:colOff>
      <xdr:row>97</xdr:row>
      <xdr:rowOff>92108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81403"/>
          <a:ext cx="889000" cy="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62872</xdr:rowOff>
    </xdr:from>
    <xdr:to>
      <xdr:col>15</xdr:col>
      <xdr:colOff>101600</xdr:colOff>
      <xdr:row>96</xdr:row>
      <xdr:rowOff>164472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9549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92108</xdr:rowOff>
    </xdr:from>
    <xdr:to>
      <xdr:col>10</xdr:col>
      <xdr:colOff>114300</xdr:colOff>
      <xdr:row>97</xdr:row>
      <xdr:rowOff>127834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722758"/>
          <a:ext cx="889000" cy="3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110280</xdr:rowOff>
    </xdr:from>
    <xdr:to>
      <xdr:col>10</xdr:col>
      <xdr:colOff>165100</xdr:colOff>
      <xdr:row>97</xdr:row>
      <xdr:rowOff>40430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56957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149468</xdr:rowOff>
    </xdr:from>
    <xdr:to>
      <xdr:col>6</xdr:col>
      <xdr:colOff>38100</xdr:colOff>
      <xdr:row>97</xdr:row>
      <xdr:rowOff>79618</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96145</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60216</xdr:rowOff>
    </xdr:from>
    <xdr:to>
      <xdr:col>24</xdr:col>
      <xdr:colOff>114300</xdr:colOff>
      <xdr:row>96</xdr:row>
      <xdr:rowOff>161816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1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38643</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9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74422</xdr:rowOff>
    </xdr:from>
    <xdr:to>
      <xdr:col>20</xdr:col>
      <xdr:colOff>38100</xdr:colOff>
      <xdr:row>96</xdr:row>
      <xdr:rowOff>4572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36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167149</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45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171403</xdr:rowOff>
    </xdr:from>
    <xdr:to>
      <xdr:col>15</xdr:col>
      <xdr:colOff>101600</xdr:colOff>
      <xdr:row>97</xdr:row>
      <xdr:rowOff>101553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92680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41308</xdr:rowOff>
    </xdr:from>
    <xdr:to>
      <xdr:col>10</xdr:col>
      <xdr:colOff>165100</xdr:colOff>
      <xdr:row>97</xdr:row>
      <xdr:rowOff>142908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7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134035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6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77034</xdr:rowOff>
    </xdr:from>
    <xdr:to>
      <xdr:col>6</xdr:col>
      <xdr:colOff>38100</xdr:colOff>
      <xdr:row>98</xdr:row>
      <xdr:rowOff>7184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7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169761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80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38093</xdr:rowOff>
    </xdr:from>
    <xdr:to>
      <xdr:col>54</xdr:col>
      <xdr:colOff>189865</xdr:colOff>
      <xdr:row>38</xdr:row>
      <xdr:rowOff>21372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181593"/>
          <a:ext cx="1270" cy="135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25199</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21372</xdr:rowOff>
    </xdr:from>
    <xdr:to>
      <xdr:col>55</xdr:col>
      <xdr:colOff>88900</xdr:colOff>
      <xdr:row>38</xdr:row>
      <xdr:rowOff>21372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156220</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49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38093</xdr:rowOff>
    </xdr:from>
    <xdr:to>
      <xdr:col>55</xdr:col>
      <xdr:colOff>88900</xdr:colOff>
      <xdr:row>30</xdr:row>
      <xdr:rowOff>38093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181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21372</xdr:rowOff>
    </xdr:from>
    <xdr:to>
      <xdr:col>55</xdr:col>
      <xdr:colOff>0</xdr:colOff>
      <xdr:row>38</xdr:row>
      <xdr:rowOff>57208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536472"/>
          <a:ext cx="838200" cy="3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121302</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595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98425</xdr:rowOff>
    </xdr:from>
    <xdr:to>
      <xdr:col>55</xdr:col>
      <xdr:colOff>50800</xdr:colOff>
      <xdr:row>36</xdr:row>
      <xdr:rowOff>28575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0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2932</xdr:rowOff>
    </xdr:from>
    <xdr:to>
      <xdr:col>50</xdr:col>
      <xdr:colOff>114300</xdr:colOff>
      <xdr:row>38</xdr:row>
      <xdr:rowOff>57208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489332"/>
          <a:ext cx="889000" cy="108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140564</xdr:rowOff>
    </xdr:from>
    <xdr:to>
      <xdr:col>50</xdr:col>
      <xdr:colOff>165100</xdr:colOff>
      <xdr:row>36</xdr:row>
      <xdr:rowOff>70714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87241</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59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2932</xdr:rowOff>
    </xdr:from>
    <xdr:to>
      <xdr:col>45</xdr:col>
      <xdr:colOff>177800</xdr:colOff>
      <xdr:row>38</xdr:row>
      <xdr:rowOff>129609</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489332"/>
          <a:ext cx="889000" cy="1155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82771</xdr:rowOff>
    </xdr:from>
    <xdr:to>
      <xdr:col>46</xdr:col>
      <xdr:colOff>38100</xdr:colOff>
      <xdr:row>30</xdr:row>
      <xdr:rowOff>12921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29448</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50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129609</xdr:rowOff>
    </xdr:from>
    <xdr:to>
      <xdr:col>41</xdr:col>
      <xdr:colOff>50800</xdr:colOff>
      <xdr:row>38</xdr:row>
      <xdr:rowOff>152186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44709"/>
          <a:ext cx="889000" cy="2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66856</xdr:rowOff>
    </xdr:from>
    <xdr:to>
      <xdr:col>41</xdr:col>
      <xdr:colOff>101600</xdr:colOff>
      <xdr:row>36</xdr:row>
      <xdr:rowOff>168456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13533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72713</xdr:rowOff>
    </xdr:from>
    <xdr:to>
      <xdr:col>36</xdr:col>
      <xdr:colOff>165100</xdr:colOff>
      <xdr:row>37</xdr:row>
      <xdr:rowOff>2863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19390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142022</xdr:rowOff>
    </xdr:from>
    <xdr:to>
      <xdr:col>55</xdr:col>
      <xdr:colOff>50800</xdr:colOff>
      <xdr:row>38</xdr:row>
      <xdr:rowOff>72172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8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56949</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0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6408</xdr:rowOff>
    </xdr:from>
    <xdr:to>
      <xdr:col>50</xdr:col>
      <xdr:colOff>165100</xdr:colOff>
      <xdr:row>38</xdr:row>
      <xdr:rowOff>108008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5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99135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6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123582</xdr:rowOff>
    </xdr:from>
    <xdr:to>
      <xdr:col>46</xdr:col>
      <xdr:colOff>38100</xdr:colOff>
      <xdr:row>32</xdr:row>
      <xdr:rowOff>53732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3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44859</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53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78809</xdr:rowOff>
    </xdr:from>
    <xdr:to>
      <xdr:col>41</xdr:col>
      <xdr:colOff>101600</xdr:colOff>
      <xdr:row>39</xdr:row>
      <xdr:rowOff>8959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8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101386</xdr:rowOff>
    </xdr:from>
    <xdr:to>
      <xdr:col>36</xdr:col>
      <xdr:colOff>165100</xdr:colOff>
      <xdr:row>39</xdr:row>
      <xdr:rowOff>31536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1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22663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0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143000</xdr:rowOff>
    </xdr:from>
    <xdr:to>
      <xdr:col>54</xdr:col>
      <xdr:colOff>189865</xdr:colOff>
      <xdr:row>58</xdr:row>
      <xdr:rowOff>148082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86950"/>
          <a:ext cx="1270" cy="120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151909</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9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148082</xdr:rowOff>
    </xdr:from>
    <xdr:to>
      <xdr:col>55</xdr:col>
      <xdr:colOff>88900</xdr:colOff>
      <xdr:row>58</xdr:row>
      <xdr:rowOff>148082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92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89677</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62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143000</xdr:rowOff>
    </xdr:from>
    <xdr:to>
      <xdr:col>55</xdr:col>
      <xdr:colOff>88900</xdr:colOff>
      <xdr:row>51</xdr:row>
      <xdr:rowOff>143000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8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47894</xdr:rowOff>
    </xdr:from>
    <xdr:to>
      <xdr:col>55</xdr:col>
      <xdr:colOff>0</xdr:colOff>
      <xdr:row>58</xdr:row>
      <xdr:rowOff>101699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991994"/>
          <a:ext cx="838200" cy="5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28544</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29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5667</xdr:rowOff>
    </xdr:from>
    <xdr:to>
      <xdr:col>55</xdr:col>
      <xdr:colOff>50800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47894</xdr:rowOff>
    </xdr:from>
    <xdr:to>
      <xdr:col>50</xdr:col>
      <xdr:colOff>114300</xdr:colOff>
      <xdr:row>58</xdr:row>
      <xdr:rowOff>124559</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991994"/>
          <a:ext cx="889000" cy="7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148634</xdr:rowOff>
    </xdr:from>
    <xdr:to>
      <xdr:col>50</xdr:col>
      <xdr:colOff>165100</xdr:colOff>
      <xdr:row>57</xdr:row>
      <xdr:rowOff>78784</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95311</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124559</xdr:rowOff>
    </xdr:from>
    <xdr:to>
      <xdr:col>45</xdr:col>
      <xdr:colOff>177800</xdr:colOff>
      <xdr:row>58</xdr:row>
      <xdr:rowOff>131828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10068659"/>
          <a:ext cx="889000" cy="7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111242</xdr:rowOff>
    </xdr:from>
    <xdr:to>
      <xdr:col>46</xdr:col>
      <xdr:colOff>38100</xdr:colOff>
      <xdr:row>57</xdr:row>
      <xdr:rowOff>41392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57919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85628</xdr:rowOff>
    </xdr:from>
    <xdr:to>
      <xdr:col>41</xdr:col>
      <xdr:colOff>50800</xdr:colOff>
      <xdr:row>58</xdr:row>
      <xdr:rowOff>131828</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029728"/>
          <a:ext cx="8890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117368</xdr:rowOff>
    </xdr:from>
    <xdr:to>
      <xdr:col>41</xdr:col>
      <xdr:colOff>101600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146911</xdr:rowOff>
    </xdr:from>
    <xdr:to>
      <xdr:col>36</xdr:col>
      <xdr:colOff>165100</xdr:colOff>
      <xdr:row>57</xdr:row>
      <xdr:rowOff>77061</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4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93588</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523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50899</xdr:rowOff>
    </xdr:from>
    <xdr:to>
      <xdr:col>55</xdr:col>
      <xdr:colOff>50800</xdr:colOff>
      <xdr:row>58</xdr:row>
      <xdr:rowOff>152499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99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137276</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0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168544</xdr:rowOff>
    </xdr:from>
    <xdr:to>
      <xdr:col>50</xdr:col>
      <xdr:colOff>165100</xdr:colOff>
      <xdr:row>58</xdr:row>
      <xdr:rowOff>98694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94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89821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1003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73759</xdr:rowOff>
    </xdr:from>
    <xdr:to>
      <xdr:col>46</xdr:col>
      <xdr:colOff>38100</xdr:colOff>
      <xdr:row>59</xdr:row>
      <xdr:rowOff>3909</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10017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166486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1011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81028</xdr:rowOff>
    </xdr:from>
    <xdr:to>
      <xdr:col>41</xdr:col>
      <xdr:colOff>101600</xdr:colOff>
      <xdr:row>59</xdr:row>
      <xdr:rowOff>11178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2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2305</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1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34828</xdr:rowOff>
    </xdr:from>
    <xdr:to>
      <xdr:col>36</xdr:col>
      <xdr:colOff>165100</xdr:colOff>
      <xdr:row>58</xdr:row>
      <xdr:rowOff>136428</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9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127555</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07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126918</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1956968"/>
          <a:ext cx="1270" cy="1632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73595</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3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126918</xdr:rowOff>
    </xdr:from>
    <xdr:to>
      <xdr:col>55</xdr:col>
      <xdr:colOff>88900</xdr:colOff>
      <xdr:row>69</xdr:row>
      <xdr:rowOff>126918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195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32810</xdr:rowOff>
    </xdr:from>
    <xdr:to>
      <xdr:col>55</xdr:col>
      <xdr:colOff>0</xdr:colOff>
      <xdr:row>79</xdr:row>
      <xdr:rowOff>42430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577360"/>
          <a:ext cx="838200" cy="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165498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9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142621</xdr:rowOff>
    </xdr:from>
    <xdr:to>
      <xdr:col>55</xdr:col>
      <xdr:colOff>50800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152369</xdr:rowOff>
    </xdr:from>
    <xdr:to>
      <xdr:col>50</xdr:col>
      <xdr:colOff>114300</xdr:colOff>
      <xdr:row>79</xdr:row>
      <xdr:rowOff>32810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25469"/>
          <a:ext cx="889000" cy="51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116294</xdr:rowOff>
    </xdr:from>
    <xdr:to>
      <xdr:col>50</xdr:col>
      <xdr:colOff>165100</xdr:colOff>
      <xdr:row>78</xdr:row>
      <xdr:rowOff>46444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62971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146081</xdr:rowOff>
    </xdr:from>
    <xdr:to>
      <xdr:col>45</xdr:col>
      <xdr:colOff>177800</xdr:colOff>
      <xdr:row>78</xdr:row>
      <xdr:rowOff>152369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519181"/>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79127</xdr:rowOff>
    </xdr:from>
    <xdr:to>
      <xdr:col>46</xdr:col>
      <xdr:colOff>38100</xdr:colOff>
      <xdr:row>78</xdr:row>
      <xdr:rowOff>9277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25804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53212</xdr:rowOff>
    </xdr:from>
    <xdr:to>
      <xdr:col>41</xdr:col>
      <xdr:colOff>50800</xdr:colOff>
      <xdr:row>78</xdr:row>
      <xdr:rowOff>146081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26312"/>
          <a:ext cx="889000" cy="9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89148</xdr:rowOff>
    </xdr:from>
    <xdr:to>
      <xdr:col>41</xdr:col>
      <xdr:colOff>101600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41180</xdr:rowOff>
    </xdr:from>
    <xdr:to>
      <xdr:col>36</xdr:col>
      <xdr:colOff>165100</xdr:colOff>
      <xdr:row>77</xdr:row>
      <xdr:rowOff>142780</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159307</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1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163080</xdr:rowOff>
    </xdr:from>
    <xdr:to>
      <xdr:col>55</xdr:col>
      <xdr:colOff>50800</xdr:colOff>
      <xdr:row>79</xdr:row>
      <xdr:rowOff>93230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3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78007</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5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153460</xdr:rowOff>
    </xdr:from>
    <xdr:to>
      <xdr:col>50</xdr:col>
      <xdr:colOff>165100</xdr:colOff>
      <xdr:row>79</xdr:row>
      <xdr:rowOff>83610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5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74737</xdr:rowOff>
    </xdr:from>
    <xdr:ext cx="378565"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50017" y="13619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101569</xdr:rowOff>
    </xdr:from>
    <xdr:to>
      <xdr:col>46</xdr:col>
      <xdr:colOff>38100</xdr:colOff>
      <xdr:row>79</xdr:row>
      <xdr:rowOff>31719</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22846</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67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95281</xdr:rowOff>
    </xdr:from>
    <xdr:to>
      <xdr:col>41</xdr:col>
      <xdr:colOff>101600</xdr:colOff>
      <xdr:row>79</xdr:row>
      <xdr:rowOff>25431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6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16558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6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2412</xdr:rowOff>
    </xdr:from>
    <xdr:to>
      <xdr:col>36</xdr:col>
      <xdr:colOff>165100</xdr:colOff>
      <xdr:row>78</xdr:row>
      <xdr:rowOff>104012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7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95139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76019</xdr:rowOff>
    </xdr:from>
    <xdr:to>
      <xdr:col>54</xdr:col>
      <xdr:colOff>189865</xdr:colOff>
      <xdr:row>99</xdr:row>
      <xdr:rowOff>40667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06519"/>
          <a:ext cx="1270" cy="1507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44494</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8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40667</xdr:rowOff>
    </xdr:from>
    <xdr:to>
      <xdr:col>55</xdr:col>
      <xdr:colOff>88900</xdr:colOff>
      <xdr:row>99</xdr:row>
      <xdr:rowOff>40667</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22696</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8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76019</xdr:rowOff>
    </xdr:from>
    <xdr:to>
      <xdr:col>55</xdr:col>
      <xdr:colOff>88900</xdr:colOff>
      <xdr:row>90</xdr:row>
      <xdr:rowOff>76019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06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54890</xdr:rowOff>
    </xdr:from>
    <xdr:to>
      <xdr:col>55</xdr:col>
      <xdr:colOff>0</xdr:colOff>
      <xdr:row>98</xdr:row>
      <xdr:rowOff>55967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856990"/>
          <a:ext cx="838200" cy="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162918</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506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140041</xdr:rowOff>
    </xdr:from>
    <xdr:to>
      <xdr:col>55</xdr:col>
      <xdr:colOff>50800</xdr:colOff>
      <xdr:row>97</xdr:row>
      <xdr:rowOff>70191</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9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54890</xdr:rowOff>
    </xdr:from>
    <xdr:to>
      <xdr:col>50</xdr:col>
      <xdr:colOff>114300</xdr:colOff>
      <xdr:row>98</xdr:row>
      <xdr:rowOff>140647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856990"/>
          <a:ext cx="889000" cy="85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134227</xdr:rowOff>
    </xdr:from>
    <xdr:to>
      <xdr:col>50</xdr:col>
      <xdr:colOff>165100</xdr:colOff>
      <xdr:row>97</xdr:row>
      <xdr:rowOff>64377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80904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140647</xdr:rowOff>
    </xdr:from>
    <xdr:to>
      <xdr:col>45</xdr:col>
      <xdr:colOff>177800</xdr:colOff>
      <xdr:row>98</xdr:row>
      <xdr:rowOff>171262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42747"/>
          <a:ext cx="889000" cy="3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86418</xdr:rowOff>
    </xdr:from>
    <xdr:to>
      <xdr:col>46</xdr:col>
      <xdr:colOff>38100</xdr:colOff>
      <xdr:row>97</xdr:row>
      <xdr:rowOff>16568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45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33095</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152110</xdr:rowOff>
    </xdr:from>
    <xdr:to>
      <xdr:col>41</xdr:col>
      <xdr:colOff>50800</xdr:colOff>
      <xdr:row>98</xdr:row>
      <xdr:rowOff>171262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54210"/>
          <a:ext cx="889000" cy="19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83609</xdr:rowOff>
    </xdr:from>
    <xdr:to>
      <xdr:col>41</xdr:col>
      <xdr:colOff>101600</xdr:colOff>
      <xdr:row>97</xdr:row>
      <xdr:rowOff>13759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4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30286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1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7420</xdr:rowOff>
    </xdr:from>
    <xdr:to>
      <xdr:col>36</xdr:col>
      <xdr:colOff>165100</xdr:colOff>
      <xdr:row>97</xdr:row>
      <xdr:rowOff>109020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125547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1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5167</xdr:rowOff>
    </xdr:from>
    <xdr:to>
      <xdr:col>55</xdr:col>
      <xdr:colOff>50800</xdr:colOff>
      <xdr:row>98</xdr:row>
      <xdr:rowOff>106767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0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155044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4090</xdr:rowOff>
    </xdr:from>
    <xdr:to>
      <xdr:col>50</xdr:col>
      <xdr:colOff>165100</xdr:colOff>
      <xdr:row>98</xdr:row>
      <xdr:rowOff>105690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96817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89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89847</xdr:rowOff>
    </xdr:from>
    <xdr:to>
      <xdr:col>46</xdr:col>
      <xdr:colOff>38100</xdr:colOff>
      <xdr:row>99</xdr:row>
      <xdr:rowOff>19997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91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11124</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698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120462</xdr:rowOff>
    </xdr:from>
    <xdr:to>
      <xdr:col>41</xdr:col>
      <xdr:colOff>101600</xdr:colOff>
      <xdr:row>99</xdr:row>
      <xdr:rowOff>50612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2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41739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15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101310</xdr:rowOff>
    </xdr:from>
    <xdr:to>
      <xdr:col>36</xdr:col>
      <xdr:colOff>165100</xdr:colOff>
      <xdr:row>99</xdr:row>
      <xdr:rowOff>31460</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0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22587</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699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9839</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24789"/>
          <a:ext cx="1269" cy="146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124995</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1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127966</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0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9839</xdr:rowOff>
    </xdr:from>
    <xdr:to>
      <xdr:col>86</xdr:col>
      <xdr:colOff>25400</xdr:colOff>
      <xdr:row>31</xdr:row>
      <xdr:rowOff>9839</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24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42446</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7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19569</xdr:rowOff>
    </xdr:from>
    <xdr:to>
      <xdr:col>85</xdr:col>
      <xdr:colOff>177800</xdr:colOff>
      <xdr:row>39</xdr:row>
      <xdr:rowOff>121169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70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11895</xdr:rowOff>
    </xdr:from>
    <xdr:to>
      <xdr:col>81</xdr:col>
      <xdr:colOff>101600</xdr:colOff>
      <xdr:row>39</xdr:row>
      <xdr:rowOff>113495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130022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7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21071</xdr:rowOff>
    </xdr:from>
    <xdr:to>
      <xdr:col>76</xdr:col>
      <xdr:colOff>165100</xdr:colOff>
      <xdr:row>39</xdr:row>
      <xdr:rowOff>122671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7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139198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8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15013</xdr:rowOff>
    </xdr:from>
    <xdr:to>
      <xdr:col>72</xdr:col>
      <xdr:colOff>38100</xdr:colOff>
      <xdr:row>39</xdr:row>
      <xdr:rowOff>116613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70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133140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7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23684</xdr:rowOff>
    </xdr:from>
    <xdr:to>
      <xdr:col>67</xdr:col>
      <xdr:colOff>101600</xdr:colOff>
      <xdr:row>39</xdr:row>
      <xdr:rowOff>125284</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71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141811</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8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169445</xdr:rowOff>
    </xdr:from>
    <xdr:ext cx="249299"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84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109165</xdr:rowOff>
    </xdr:from>
    <xdr:to>
      <xdr:col>85</xdr:col>
      <xdr:colOff>126364</xdr:colOff>
      <xdr:row>78</xdr:row>
      <xdr:rowOff>133038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39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136865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09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133038</xdr:rowOff>
    </xdr:from>
    <xdr:to>
      <xdr:col>86</xdr:col>
      <xdr:colOff>25400</xdr:colOff>
      <xdr:row>78</xdr:row>
      <xdr:rowOff>133038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0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55842</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14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109165</xdr:rowOff>
    </xdr:from>
    <xdr:to>
      <xdr:col>86</xdr:col>
      <xdr:colOff>25400</xdr:colOff>
      <xdr:row>69</xdr:row>
      <xdr:rowOff>109165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3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2394</xdr:rowOff>
    </xdr:from>
    <xdr:to>
      <xdr:col>85</xdr:col>
      <xdr:colOff>127000</xdr:colOff>
      <xdr:row>77</xdr:row>
      <xdr:rowOff>10395</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0404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38021</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9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15143</xdr:rowOff>
    </xdr:from>
    <xdr:to>
      <xdr:col>85</xdr:col>
      <xdr:colOff>177800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10395</xdr:rowOff>
    </xdr:from>
    <xdr:to>
      <xdr:col>81</xdr:col>
      <xdr:colOff>50800</xdr:colOff>
      <xdr:row>77</xdr:row>
      <xdr:rowOff>23963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12045"/>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31390</xdr:rowOff>
    </xdr:from>
    <xdr:to>
      <xdr:col>81</xdr:col>
      <xdr:colOff>101600</xdr:colOff>
      <xdr:row>76</xdr:row>
      <xdr:rowOff>132990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149518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23963</xdr:rowOff>
    </xdr:from>
    <xdr:to>
      <xdr:col>76</xdr:col>
      <xdr:colOff>114300</xdr:colOff>
      <xdr:row>77</xdr:row>
      <xdr:rowOff>41287</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25613"/>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52699</xdr:rowOff>
    </xdr:from>
    <xdr:to>
      <xdr:col>76</xdr:col>
      <xdr:colOff>165100</xdr:colOff>
      <xdr:row>76</xdr:row>
      <xdr:rowOff>154299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170827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41287</xdr:rowOff>
    </xdr:from>
    <xdr:to>
      <xdr:col>71</xdr:col>
      <xdr:colOff>177800</xdr:colOff>
      <xdr:row>77</xdr:row>
      <xdr:rowOff>43165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42937"/>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45303</xdr:rowOff>
    </xdr:from>
    <xdr:to>
      <xdr:col>72</xdr:col>
      <xdr:colOff>38100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37776</xdr:rowOff>
    </xdr:from>
    <xdr:to>
      <xdr:col>67</xdr:col>
      <xdr:colOff>101600</xdr:colOff>
      <xdr:row>76</xdr:row>
      <xdr:rowOff>139376</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155902</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123044</xdr:rowOff>
    </xdr:from>
    <xdr:to>
      <xdr:col>85</xdr:col>
      <xdr:colOff>177800</xdr:colOff>
      <xdr:row>77</xdr:row>
      <xdr:rowOff>53194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101471</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131045</xdr:rowOff>
    </xdr:from>
    <xdr:to>
      <xdr:col>81</xdr:col>
      <xdr:colOff>101600</xdr:colOff>
      <xdr:row>77</xdr:row>
      <xdr:rowOff>61195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52322</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144613</xdr:rowOff>
    </xdr:from>
    <xdr:to>
      <xdr:col>76</xdr:col>
      <xdr:colOff>165100</xdr:colOff>
      <xdr:row>77</xdr:row>
      <xdr:rowOff>74763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1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65890</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2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161937</xdr:rowOff>
    </xdr:from>
    <xdr:to>
      <xdr:col>72</xdr:col>
      <xdr:colOff>38100</xdr:colOff>
      <xdr:row>77</xdr:row>
      <xdr:rowOff>92087</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19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83214</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28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163815</xdr:rowOff>
    </xdr:from>
    <xdr:to>
      <xdr:col>67</xdr:col>
      <xdr:colOff>101600</xdr:colOff>
      <xdr:row>77</xdr:row>
      <xdr:rowOff>93965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1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85092</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28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79939</xdr:rowOff>
    </xdr:from>
    <xdr:to>
      <xdr:col>85</xdr:col>
      <xdr:colOff>126364</xdr:colOff>
      <xdr:row>98</xdr:row>
      <xdr:rowOff>139184</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681889"/>
          <a:ext cx="1269" cy="1259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143011</xdr:rowOff>
    </xdr:from>
    <xdr:ext cx="378565"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1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139184</xdr:rowOff>
    </xdr:from>
    <xdr:to>
      <xdr:col>86</xdr:col>
      <xdr:colOff>25400</xdr:colOff>
      <xdr:row>98</xdr:row>
      <xdr:rowOff>139184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26616</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457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79939</xdr:rowOff>
    </xdr:from>
    <xdr:to>
      <xdr:col>86</xdr:col>
      <xdr:colOff>25400</xdr:colOff>
      <xdr:row>91</xdr:row>
      <xdr:rowOff>79939</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6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44109</xdr:rowOff>
    </xdr:from>
    <xdr:to>
      <xdr:col>85</xdr:col>
      <xdr:colOff>127000</xdr:colOff>
      <xdr:row>98</xdr:row>
      <xdr:rowOff>100363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46209"/>
          <a:ext cx="838200" cy="5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1894</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3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150467</xdr:rowOff>
    </xdr:from>
    <xdr:to>
      <xdr:col>85</xdr:col>
      <xdr:colOff>177800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44109</xdr:rowOff>
    </xdr:from>
    <xdr:to>
      <xdr:col>81</xdr:col>
      <xdr:colOff>50800</xdr:colOff>
      <xdr:row>98</xdr:row>
      <xdr:rowOff>117325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4592300" y="16846209"/>
          <a:ext cx="889000" cy="7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136554</xdr:rowOff>
    </xdr:from>
    <xdr:to>
      <xdr:col>81</xdr:col>
      <xdr:colOff>101600</xdr:colOff>
      <xdr:row>98</xdr:row>
      <xdr:rowOff>66704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83231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101963</xdr:rowOff>
    </xdr:from>
    <xdr:to>
      <xdr:col>76</xdr:col>
      <xdr:colOff>114300</xdr:colOff>
      <xdr:row>98</xdr:row>
      <xdr:rowOff>117325</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3703300" y="16904063"/>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12264</xdr:rowOff>
    </xdr:from>
    <xdr:to>
      <xdr:col>76</xdr:col>
      <xdr:colOff>165100</xdr:colOff>
      <xdr:row>98</xdr:row>
      <xdr:rowOff>113864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130391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101963</xdr:rowOff>
    </xdr:from>
    <xdr:to>
      <xdr:col>71</xdr:col>
      <xdr:colOff>177800</xdr:colOff>
      <xdr:row>98</xdr:row>
      <xdr:rowOff>103727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904063"/>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32175</xdr:rowOff>
    </xdr:from>
    <xdr:to>
      <xdr:col>72</xdr:col>
      <xdr:colOff>38100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166999</xdr:rowOff>
    </xdr:from>
    <xdr:to>
      <xdr:col>67</xdr:col>
      <xdr:colOff>101600</xdr:colOff>
      <xdr:row>98</xdr:row>
      <xdr:rowOff>97149</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79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113676</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57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49563</xdr:rowOff>
    </xdr:from>
    <xdr:to>
      <xdr:col>85</xdr:col>
      <xdr:colOff>177800</xdr:colOff>
      <xdr:row>98</xdr:row>
      <xdr:rowOff>151163</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5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135940</xdr:rowOff>
    </xdr:from>
    <xdr:ext cx="469744"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164759</xdr:rowOff>
    </xdr:from>
    <xdr:to>
      <xdr:col>81</xdr:col>
      <xdr:colOff>101600</xdr:colOff>
      <xdr:row>98</xdr:row>
      <xdr:rowOff>94909</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9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86036</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88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66525</xdr:rowOff>
    </xdr:from>
    <xdr:to>
      <xdr:col>76</xdr:col>
      <xdr:colOff>165100</xdr:colOff>
      <xdr:row>98</xdr:row>
      <xdr:rowOff>168125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86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159252</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57428" y="1696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51163</xdr:rowOff>
    </xdr:from>
    <xdr:to>
      <xdr:col>72</xdr:col>
      <xdr:colOff>38100</xdr:colOff>
      <xdr:row>98</xdr:row>
      <xdr:rowOff>152763</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8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143890</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68428" y="1694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52927</xdr:rowOff>
    </xdr:from>
    <xdr:to>
      <xdr:col>67</xdr:col>
      <xdr:colOff>101600</xdr:colOff>
      <xdr:row>98</xdr:row>
      <xdr:rowOff>154527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5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145654</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79428" y="1694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110530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4030"/>
          <a:ext cx="1269" cy="1400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57207</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9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110530</xdr:rowOff>
    </xdr:from>
    <xdr:to>
      <xdr:col>116</xdr:col>
      <xdr:colOff>152400</xdr:colOff>
      <xdr:row>30</xdr:row>
      <xdr:rowOff>110530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94861</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67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71984</xdr:rowOff>
    </xdr:from>
    <xdr:to>
      <xdr:col>116</xdr:col>
      <xdr:colOff>114300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93655</xdr:rowOff>
    </xdr:from>
    <xdr:to>
      <xdr:col>112</xdr:col>
      <xdr:colOff>38100</xdr:colOff>
      <xdr:row>38</xdr:row>
      <xdr:rowOff>23805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40332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93838</xdr:rowOff>
    </xdr:from>
    <xdr:to>
      <xdr:col>107</xdr:col>
      <xdr:colOff>101600</xdr:colOff>
      <xdr:row>38</xdr:row>
      <xdr:rowOff>23988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40515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121819</xdr:rowOff>
    </xdr:from>
    <xdr:to>
      <xdr:col>102</xdr:col>
      <xdr:colOff>165100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155834</xdr:rowOff>
    </xdr:from>
    <xdr:to>
      <xdr:col>98</xdr:col>
      <xdr:colOff>38100</xdr:colOff>
      <xdr:row>38</xdr:row>
      <xdr:rowOff>85984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102511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40792</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84742"/>
          <a:ext cx="1269" cy="1375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158919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5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40792</xdr:rowOff>
    </xdr:from>
    <xdr:to>
      <xdr:col>116</xdr:col>
      <xdr:colOff>152400</xdr:colOff>
      <xdr:row>51</xdr:row>
      <xdr:rowOff>40792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84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28219</xdr:rowOff>
    </xdr:from>
    <xdr:to>
      <xdr:col>116</xdr:col>
      <xdr:colOff>63500</xdr:colOff>
      <xdr:row>59</xdr:row>
      <xdr:rowOff>28448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143769"/>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114368</xdr:rowOff>
    </xdr:from>
    <xdr:ext cx="378565"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870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91491</xdr:rowOff>
    </xdr:from>
    <xdr:to>
      <xdr:col>116</xdr:col>
      <xdr:colOff>114300</xdr:colOff>
      <xdr:row>59</xdr:row>
      <xdr:rowOff>21641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1003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27381</xdr:rowOff>
    </xdr:from>
    <xdr:to>
      <xdr:col>111</xdr:col>
      <xdr:colOff>177800</xdr:colOff>
      <xdr:row>59</xdr:row>
      <xdr:rowOff>28448</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0434300" y="10142931"/>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82118</xdr:rowOff>
    </xdr:from>
    <xdr:to>
      <xdr:col>112</xdr:col>
      <xdr:colOff>38100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28795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801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26162</xdr:rowOff>
    </xdr:from>
    <xdr:to>
      <xdr:col>107</xdr:col>
      <xdr:colOff>50800</xdr:colOff>
      <xdr:row>59</xdr:row>
      <xdr:rowOff>27381</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10141712"/>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54839</xdr:rowOff>
    </xdr:from>
    <xdr:to>
      <xdr:col>107</xdr:col>
      <xdr:colOff>101600</xdr:colOff>
      <xdr:row>58</xdr:row>
      <xdr:rowOff>156439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25629</xdr:rowOff>
    </xdr:from>
    <xdr:to>
      <xdr:col>102</xdr:col>
      <xdr:colOff>114300</xdr:colOff>
      <xdr:row>59</xdr:row>
      <xdr:rowOff>26162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14117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62611</xdr:rowOff>
    </xdr:from>
    <xdr:to>
      <xdr:col>102</xdr:col>
      <xdr:colOff>165100</xdr:colOff>
      <xdr:row>58</xdr:row>
      <xdr:rowOff>164211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9288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59944</xdr:rowOff>
    </xdr:from>
    <xdr:to>
      <xdr:col>98</xdr:col>
      <xdr:colOff>38100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148869</xdr:rowOff>
    </xdr:from>
    <xdr:to>
      <xdr:col>116</xdr:col>
      <xdr:colOff>114300</xdr:colOff>
      <xdr:row>59</xdr:row>
      <xdr:rowOff>79019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1009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69917</xdr:rowOff>
    </xdr:from>
    <xdr:ext cx="378565"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10014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149098</xdr:rowOff>
    </xdr:from>
    <xdr:to>
      <xdr:col>112</xdr:col>
      <xdr:colOff>38100</xdr:colOff>
      <xdr:row>59</xdr:row>
      <xdr:rowOff>79248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1009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70375</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134017" y="10185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148031</xdr:rowOff>
    </xdr:from>
    <xdr:to>
      <xdr:col>107</xdr:col>
      <xdr:colOff>101600</xdr:colOff>
      <xdr:row>59</xdr:row>
      <xdr:rowOff>78181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1009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69308</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5017" y="10184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146812</xdr:rowOff>
    </xdr:from>
    <xdr:to>
      <xdr:col>102</xdr:col>
      <xdr:colOff>165100</xdr:colOff>
      <xdr:row>59</xdr:row>
      <xdr:rowOff>76962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100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68089</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6017" y="1018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146279</xdr:rowOff>
    </xdr:from>
    <xdr:to>
      <xdr:col>98</xdr:col>
      <xdr:colOff>38100</xdr:colOff>
      <xdr:row>59</xdr:row>
      <xdr:rowOff>76429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1009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67556</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7017" y="10183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44050</xdr:rowOff>
    </xdr:from>
    <xdr:to>
      <xdr:col>116</xdr:col>
      <xdr:colOff>62864</xdr:colOff>
      <xdr:row>78</xdr:row>
      <xdr:rowOff>139224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045550"/>
          <a:ext cx="1269" cy="1466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143051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139224</xdr:rowOff>
    </xdr:from>
    <xdr:to>
      <xdr:col>116</xdr:col>
      <xdr:colOff>152400</xdr:colOff>
      <xdr:row>78</xdr:row>
      <xdr:rowOff>139224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1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162177</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2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44050</xdr:rowOff>
    </xdr:from>
    <xdr:to>
      <xdr:col>116</xdr:col>
      <xdr:colOff>152400</xdr:colOff>
      <xdr:row>70</xdr:row>
      <xdr:rowOff>44050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04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135013</xdr:rowOff>
    </xdr:from>
    <xdr:to>
      <xdr:col>116</xdr:col>
      <xdr:colOff>63500</xdr:colOff>
      <xdr:row>78</xdr:row>
      <xdr:rowOff>158502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508113"/>
          <a:ext cx="8382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21614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1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170187</xdr:rowOff>
    </xdr:from>
    <xdr:to>
      <xdr:col>116</xdr:col>
      <xdr:colOff>114300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158502</xdr:rowOff>
    </xdr:from>
    <xdr:to>
      <xdr:col>111</xdr:col>
      <xdr:colOff>177800</xdr:colOff>
      <xdr:row>78</xdr:row>
      <xdr:rowOff>163970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531602"/>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16320</xdr:rowOff>
    </xdr:from>
    <xdr:to>
      <xdr:col>112</xdr:col>
      <xdr:colOff>38100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134447</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73577</xdr:rowOff>
    </xdr:from>
    <xdr:to>
      <xdr:col>107</xdr:col>
      <xdr:colOff>50800</xdr:colOff>
      <xdr:row>78</xdr:row>
      <xdr:rowOff>163970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446677"/>
          <a:ext cx="889000" cy="90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6795</xdr:rowOff>
    </xdr:from>
    <xdr:to>
      <xdr:col>107</xdr:col>
      <xdr:colOff>101600</xdr:colOff>
      <xdr:row>77</xdr:row>
      <xdr:rowOff>108395</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124922</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73577</xdr:rowOff>
    </xdr:from>
    <xdr:to>
      <xdr:col>102</xdr:col>
      <xdr:colOff>114300</xdr:colOff>
      <xdr:row>78</xdr:row>
      <xdr:rowOff>89142</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446677"/>
          <a:ext cx="889000" cy="1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146698</xdr:rowOff>
    </xdr:from>
    <xdr:to>
      <xdr:col>102</xdr:col>
      <xdr:colOff>165100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120656</xdr:rowOff>
    </xdr:from>
    <xdr:to>
      <xdr:col>98</xdr:col>
      <xdr:colOff>38100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67333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84213</xdr:rowOff>
    </xdr:from>
    <xdr:to>
      <xdr:col>116</xdr:col>
      <xdr:colOff>114300</xdr:colOff>
      <xdr:row>79</xdr:row>
      <xdr:rowOff>14363</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45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170590</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37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107702</xdr:rowOff>
    </xdr:from>
    <xdr:to>
      <xdr:col>112</xdr:col>
      <xdr:colOff>38100</xdr:colOff>
      <xdr:row>79</xdr:row>
      <xdr:rowOff>37852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28979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5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113170</xdr:rowOff>
    </xdr:from>
    <xdr:to>
      <xdr:col>107</xdr:col>
      <xdr:colOff>101600</xdr:colOff>
      <xdr:row>79</xdr:row>
      <xdr:rowOff>43320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4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34447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57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22777</xdr:rowOff>
    </xdr:from>
    <xdr:to>
      <xdr:col>102</xdr:col>
      <xdr:colOff>165100</xdr:colOff>
      <xdr:row>78</xdr:row>
      <xdr:rowOff>124377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9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115504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8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38342</xdr:rowOff>
    </xdr:from>
    <xdr:to>
      <xdr:col>98</xdr:col>
      <xdr:colOff>38100</xdr:colOff>
      <xdr:row>78</xdr:row>
      <xdr:rowOff>139942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41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131069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50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299,544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円となっている。子育て世帯への臨時特別給付金給付事業の減等により扶助費が住民一人当たり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14,445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円の減となっていること等により、昨年度と比べ減となっている。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かしながら、今後は扶助費の増加が想定される。また、物価上昇、光熱水費の上昇により物件費をはじめ、普通建設事業費等も上昇することが見込まれる。容易に削減できるものではないが、適正な支出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62738</xdr:rowOff>
    </xdr:from>
    <xdr:to>
      <xdr:col>24</xdr:col>
      <xdr:colOff>62865</xdr:colOff>
      <xdr:row>38</xdr:row>
      <xdr:rowOff>53975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6238"/>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57802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7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53975</xdr:rowOff>
    </xdr:from>
    <xdr:to>
      <xdr:col>24</xdr:col>
      <xdr:colOff>152400</xdr:colOff>
      <xdr:row>38</xdr:row>
      <xdr:rowOff>53975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6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9415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62738</xdr:rowOff>
    </xdr:from>
    <xdr:to>
      <xdr:col>24</xdr:col>
      <xdr:colOff>152400</xdr:colOff>
      <xdr:row>30</xdr:row>
      <xdr:rowOff>62738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6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100076</xdr:rowOff>
    </xdr:from>
    <xdr:to>
      <xdr:col>24</xdr:col>
      <xdr:colOff>63500</xdr:colOff>
      <xdr:row>38</xdr:row>
      <xdr:rowOff>24638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272276"/>
          <a:ext cx="8382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29845</xdr:rowOff>
    </xdr:from>
    <xdr:to>
      <xdr:col>24</xdr:col>
      <xdr:colOff>114300</xdr:colOff>
      <xdr:row>35</xdr:row>
      <xdr:rowOff>131445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100076</xdr:rowOff>
    </xdr:from>
    <xdr:to>
      <xdr:col>19</xdr:col>
      <xdr:colOff>177800</xdr:colOff>
      <xdr:row>37</xdr:row>
      <xdr:rowOff>77216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72276"/>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30607</xdr:rowOff>
    </xdr:from>
    <xdr:to>
      <xdr:col>20</xdr:col>
      <xdr:colOff>38100</xdr:colOff>
      <xdr:row>35</xdr:row>
      <xdr:rowOff>132207</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148734</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77216</xdr:rowOff>
    </xdr:from>
    <xdr:to>
      <xdr:col>15</xdr:col>
      <xdr:colOff>50800</xdr:colOff>
      <xdr:row>37</xdr:row>
      <xdr:rowOff>94742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2086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30988</xdr:rowOff>
    </xdr:from>
    <xdr:to>
      <xdr:col>15</xdr:col>
      <xdr:colOff>101600</xdr:colOff>
      <xdr:row>35</xdr:row>
      <xdr:rowOff>132588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149115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94742</xdr:rowOff>
    </xdr:from>
    <xdr:to>
      <xdr:col>10</xdr:col>
      <xdr:colOff>114300</xdr:colOff>
      <xdr:row>37</xdr:row>
      <xdr:rowOff>99314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38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161290</xdr:rowOff>
    </xdr:from>
    <xdr:to>
      <xdr:col>10</xdr:col>
      <xdr:colOff>165100</xdr:colOff>
      <xdr:row>35</xdr:row>
      <xdr:rowOff>91440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107967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111777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145288</xdr:rowOff>
    </xdr:from>
    <xdr:to>
      <xdr:col>24</xdr:col>
      <xdr:colOff>114300</xdr:colOff>
      <xdr:row>38</xdr:row>
      <xdr:rowOff>75438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60215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0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49276</xdr:rowOff>
    </xdr:from>
    <xdr:to>
      <xdr:col>20</xdr:col>
      <xdr:colOff>38100</xdr:colOff>
      <xdr:row>36</xdr:row>
      <xdr:rowOff>150876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2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142003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1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26416</xdr:rowOff>
    </xdr:from>
    <xdr:to>
      <xdr:col>15</xdr:col>
      <xdr:colOff>101600</xdr:colOff>
      <xdr:row>37</xdr:row>
      <xdr:rowOff>128016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7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119143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62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43942</xdr:rowOff>
    </xdr:from>
    <xdr:to>
      <xdr:col>10</xdr:col>
      <xdr:colOff>165100</xdr:colOff>
      <xdr:row>37</xdr:row>
      <xdr:rowOff>145542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136669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48514</xdr:rowOff>
    </xdr:from>
    <xdr:to>
      <xdr:col>6</xdr:col>
      <xdr:colOff>38100</xdr:colOff>
      <xdr:row>37</xdr:row>
      <xdr:rowOff>150114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39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141241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7577</xdr:rowOff>
    </xdr:from>
    <xdr:to>
      <xdr:col>24</xdr:col>
      <xdr:colOff>62865</xdr:colOff>
      <xdr:row>58</xdr:row>
      <xdr:rowOff>114737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580077"/>
          <a:ext cx="1270" cy="147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118564</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6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114737</xdr:rowOff>
    </xdr:from>
    <xdr:to>
      <xdr:col>24</xdr:col>
      <xdr:colOff>152400</xdr:colOff>
      <xdr:row>58</xdr:row>
      <xdr:rowOff>114737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8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125704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355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414,678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7577</xdr:rowOff>
    </xdr:from>
    <xdr:to>
      <xdr:col>24</xdr:col>
      <xdr:colOff>152400</xdr:colOff>
      <xdr:row>50</xdr:row>
      <xdr:rowOff>7577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58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156818</xdr:rowOff>
    </xdr:from>
    <xdr:to>
      <xdr:col>24</xdr:col>
      <xdr:colOff>63500</xdr:colOff>
      <xdr:row>58</xdr:row>
      <xdr:rowOff>45635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29468"/>
          <a:ext cx="838200" cy="60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91706</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92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68829</xdr:rowOff>
    </xdr:from>
    <xdr:to>
      <xdr:col>24</xdr:col>
      <xdr:colOff>114300</xdr:colOff>
      <xdr:row>57</xdr:row>
      <xdr:rowOff>170429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4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27031</xdr:rowOff>
    </xdr:from>
    <xdr:to>
      <xdr:col>19</xdr:col>
      <xdr:colOff>177800</xdr:colOff>
      <xdr:row>57</xdr:row>
      <xdr:rowOff>156818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628231"/>
          <a:ext cx="889000" cy="3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60892</xdr:rowOff>
    </xdr:from>
    <xdr:to>
      <xdr:col>20</xdr:col>
      <xdr:colOff>38100</xdr:colOff>
      <xdr:row>57</xdr:row>
      <xdr:rowOff>162492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7569</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0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27031</xdr:rowOff>
    </xdr:from>
    <xdr:to>
      <xdr:col>15</xdr:col>
      <xdr:colOff>50800</xdr:colOff>
      <xdr:row>58</xdr:row>
      <xdr:rowOff>55461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628231"/>
          <a:ext cx="889000" cy="3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67636</xdr:rowOff>
    </xdr:from>
    <xdr:to>
      <xdr:col>15</xdr:col>
      <xdr:colOff>101600</xdr:colOff>
      <xdr:row>55</xdr:row>
      <xdr:rowOff>169236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14313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49799</xdr:rowOff>
    </xdr:from>
    <xdr:to>
      <xdr:col>10</xdr:col>
      <xdr:colOff>114300</xdr:colOff>
      <xdr:row>58</xdr:row>
      <xdr:rowOff>55461</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93899"/>
          <a:ext cx="889000" cy="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130509</xdr:rowOff>
    </xdr:from>
    <xdr:to>
      <xdr:col>10</xdr:col>
      <xdr:colOff>165100</xdr:colOff>
      <xdr:row>58</xdr:row>
      <xdr:rowOff>60659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77186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88176</xdr:rowOff>
    </xdr:from>
    <xdr:to>
      <xdr:col>6</xdr:col>
      <xdr:colOff>38100</xdr:colOff>
      <xdr:row>58</xdr:row>
      <xdr:rowOff>18326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34853</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166285</xdr:rowOff>
    </xdr:from>
    <xdr:to>
      <xdr:col>24</xdr:col>
      <xdr:colOff>114300</xdr:colOff>
      <xdr:row>58</xdr:row>
      <xdr:rowOff>96435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81212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106018</xdr:rowOff>
    </xdr:from>
    <xdr:to>
      <xdr:col>20</xdr:col>
      <xdr:colOff>38100</xdr:colOff>
      <xdr:row>58</xdr:row>
      <xdr:rowOff>36168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7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27295</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7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147681</xdr:rowOff>
    </xdr:from>
    <xdr:to>
      <xdr:col>15</xdr:col>
      <xdr:colOff>101600</xdr:colOff>
      <xdr:row>56</xdr:row>
      <xdr:rowOff>77831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5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68958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670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4661</xdr:rowOff>
    </xdr:from>
    <xdr:to>
      <xdr:col>10</xdr:col>
      <xdr:colOff>165100</xdr:colOff>
      <xdr:row>58</xdr:row>
      <xdr:rowOff>106261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97388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170449</xdr:rowOff>
    </xdr:from>
    <xdr:to>
      <xdr:col>6</xdr:col>
      <xdr:colOff>38100</xdr:colOff>
      <xdr:row>58</xdr:row>
      <xdr:rowOff>100599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91726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155153</xdr:rowOff>
    </xdr:from>
    <xdr:to>
      <xdr:col>24</xdr:col>
      <xdr:colOff>62865</xdr:colOff>
      <xdr:row>78</xdr:row>
      <xdr:rowOff>99741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28103"/>
          <a:ext cx="1270" cy="114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103568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6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99741</xdr:rowOff>
    </xdr:from>
    <xdr:to>
      <xdr:col>24</xdr:col>
      <xdr:colOff>152400</xdr:colOff>
      <xdr:row>78</xdr:row>
      <xdr:rowOff>99741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2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101830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155153</xdr:rowOff>
    </xdr:from>
    <xdr:to>
      <xdr:col>24</xdr:col>
      <xdr:colOff>152400</xdr:colOff>
      <xdr:row>71</xdr:row>
      <xdr:rowOff>155153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28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123934</xdr:rowOff>
    </xdr:from>
    <xdr:to>
      <xdr:col>24</xdr:col>
      <xdr:colOff>63500</xdr:colOff>
      <xdr:row>78</xdr:row>
      <xdr:rowOff>13680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25584"/>
          <a:ext cx="8382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127764</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86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104887</xdr:rowOff>
    </xdr:from>
    <xdr:to>
      <xdr:col>24</xdr:col>
      <xdr:colOff>114300</xdr:colOff>
      <xdr:row>77</xdr:row>
      <xdr:rowOff>35037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123934</xdr:rowOff>
    </xdr:from>
    <xdr:to>
      <xdr:col>19</xdr:col>
      <xdr:colOff>177800</xdr:colOff>
      <xdr:row>78</xdr:row>
      <xdr:rowOff>132705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25584"/>
          <a:ext cx="889000" cy="18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26896</xdr:rowOff>
    </xdr:from>
    <xdr:to>
      <xdr:col>20</xdr:col>
      <xdr:colOff>38100</xdr:colOff>
      <xdr:row>76</xdr:row>
      <xdr:rowOff>128496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145023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132705</xdr:rowOff>
    </xdr:from>
    <xdr:to>
      <xdr:col>15</xdr:col>
      <xdr:colOff>50800</xdr:colOff>
      <xdr:row>79</xdr:row>
      <xdr:rowOff>795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505805"/>
          <a:ext cx="889000" cy="3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66193</xdr:rowOff>
    </xdr:from>
    <xdr:to>
      <xdr:col>15</xdr:col>
      <xdr:colOff>101600</xdr:colOff>
      <xdr:row>77</xdr:row>
      <xdr:rowOff>167793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12870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795</xdr:rowOff>
    </xdr:from>
    <xdr:to>
      <xdr:col>10</xdr:col>
      <xdr:colOff>114300</xdr:colOff>
      <xdr:row>79</xdr:row>
      <xdr:rowOff>60154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45345"/>
          <a:ext cx="889000" cy="5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110548</xdr:rowOff>
    </xdr:from>
    <xdr:to>
      <xdr:col>10</xdr:col>
      <xdr:colOff>165100</xdr:colOff>
      <xdr:row>78</xdr:row>
      <xdr:rowOff>40698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57225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155301</xdr:rowOff>
    </xdr:from>
    <xdr:to>
      <xdr:col>6</xdr:col>
      <xdr:colOff>38100</xdr:colOff>
      <xdr:row>78</xdr:row>
      <xdr:rowOff>85451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101978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134330</xdr:rowOff>
    </xdr:from>
    <xdr:to>
      <xdr:col>24</xdr:col>
      <xdr:colOff>114300</xdr:colOff>
      <xdr:row>78</xdr:row>
      <xdr:rowOff>64480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49257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73134</xdr:rowOff>
    </xdr:from>
    <xdr:to>
      <xdr:col>20</xdr:col>
      <xdr:colOff>38100</xdr:colOff>
      <xdr:row>78</xdr:row>
      <xdr:rowOff>3284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7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165861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67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81905</xdr:rowOff>
    </xdr:from>
    <xdr:to>
      <xdr:col>15</xdr:col>
      <xdr:colOff>101600</xdr:colOff>
      <xdr:row>79</xdr:row>
      <xdr:rowOff>12055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3182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47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121445</xdr:rowOff>
    </xdr:from>
    <xdr:to>
      <xdr:col>10</xdr:col>
      <xdr:colOff>165100</xdr:colOff>
      <xdr:row>79</xdr:row>
      <xdr:rowOff>51595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9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42722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8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9354</xdr:rowOff>
    </xdr:from>
    <xdr:to>
      <xdr:col>6</xdr:col>
      <xdr:colOff>38100</xdr:colOff>
      <xdr:row>79</xdr:row>
      <xdr:rowOff>110954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102081</xdr:rowOff>
    </xdr:from>
    <xdr:ext cx="534377"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63111" y="1364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142802</xdr:rowOff>
    </xdr:from>
    <xdr:to>
      <xdr:col>24</xdr:col>
      <xdr:colOff>62865</xdr:colOff>
      <xdr:row>98</xdr:row>
      <xdr:rowOff>150313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73302"/>
          <a:ext cx="1270" cy="1379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89479</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111,810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142802</xdr:rowOff>
    </xdr:from>
    <xdr:to>
      <xdr:col>24</xdr:col>
      <xdr:colOff>152400</xdr:colOff>
      <xdr:row>90</xdr:row>
      <xdr:rowOff>142802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7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44407</xdr:rowOff>
    </xdr:from>
    <xdr:to>
      <xdr:col>24</xdr:col>
      <xdr:colOff>63500</xdr:colOff>
      <xdr:row>98</xdr:row>
      <xdr:rowOff>76819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46507"/>
          <a:ext cx="838200" cy="3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36535</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495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13658</xdr:rowOff>
    </xdr:from>
    <xdr:to>
      <xdr:col>24</xdr:col>
      <xdr:colOff>114300</xdr:colOff>
      <xdr:row>97</xdr:row>
      <xdr:rowOff>115258</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76819</xdr:rowOff>
    </xdr:from>
    <xdr:to>
      <xdr:col>19</xdr:col>
      <xdr:colOff>177800</xdr:colOff>
      <xdr:row>99</xdr:row>
      <xdr:rowOff>23588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878919"/>
          <a:ext cx="889000" cy="1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25856</xdr:rowOff>
    </xdr:from>
    <xdr:to>
      <xdr:col>20</xdr:col>
      <xdr:colOff>38100</xdr:colOff>
      <xdr:row>97</xdr:row>
      <xdr:rowOff>127456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143983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23588</xdr:rowOff>
    </xdr:from>
    <xdr:to>
      <xdr:col>15</xdr:col>
      <xdr:colOff>50800</xdr:colOff>
      <xdr:row>99</xdr:row>
      <xdr:rowOff>52832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997138"/>
          <a:ext cx="889000" cy="29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156206</xdr:rowOff>
    </xdr:from>
    <xdr:to>
      <xdr:col>15</xdr:col>
      <xdr:colOff>101600</xdr:colOff>
      <xdr:row>98</xdr:row>
      <xdr:rowOff>86356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102883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52832</xdr:rowOff>
    </xdr:from>
    <xdr:to>
      <xdr:col>10</xdr:col>
      <xdr:colOff>114300</xdr:colOff>
      <xdr:row>99</xdr:row>
      <xdr:rowOff>56930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26382"/>
          <a:ext cx="889000" cy="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24354</xdr:rowOff>
    </xdr:from>
    <xdr:to>
      <xdr:col>10</xdr:col>
      <xdr:colOff>165100</xdr:colOff>
      <xdr:row>98</xdr:row>
      <xdr:rowOff>125954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142481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36339</xdr:rowOff>
    </xdr:from>
    <xdr:to>
      <xdr:col>6</xdr:col>
      <xdr:colOff>38100</xdr:colOff>
      <xdr:row>98</xdr:row>
      <xdr:rowOff>137939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154466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165057</xdr:rowOff>
    </xdr:from>
    <xdr:to>
      <xdr:col>24</xdr:col>
      <xdr:colOff>114300</xdr:colOff>
      <xdr:row>98</xdr:row>
      <xdr:rowOff>95207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9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79984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71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26019</xdr:rowOff>
    </xdr:from>
    <xdr:to>
      <xdr:col>20</xdr:col>
      <xdr:colOff>38100</xdr:colOff>
      <xdr:row>98</xdr:row>
      <xdr:rowOff>127619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2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118746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2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144238</xdr:rowOff>
    </xdr:from>
    <xdr:to>
      <xdr:col>15</xdr:col>
      <xdr:colOff>101600</xdr:colOff>
      <xdr:row>99</xdr:row>
      <xdr:rowOff>74388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4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65515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3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2032</xdr:rowOff>
    </xdr:from>
    <xdr:to>
      <xdr:col>10</xdr:col>
      <xdr:colOff>165100</xdr:colOff>
      <xdr:row>99</xdr:row>
      <xdr:rowOff>103632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7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94759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6130</xdr:rowOff>
    </xdr:from>
    <xdr:to>
      <xdr:col>6</xdr:col>
      <xdr:colOff>38100</xdr:colOff>
      <xdr:row>99</xdr:row>
      <xdr:rowOff>107730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79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98857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72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48260</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63210"/>
          <a:ext cx="127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166387</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3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48260</xdr:rowOff>
    </xdr:from>
    <xdr:to>
      <xdr:col>55</xdr:col>
      <xdr:colOff>88900</xdr:colOff>
      <xdr:row>31</xdr:row>
      <xdr:rowOff>48260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20175</xdr:rowOff>
    </xdr:from>
    <xdr:to>
      <xdr:col>55</xdr:col>
      <xdr:colOff>0</xdr:colOff>
      <xdr:row>39</xdr:row>
      <xdr:rowOff>20828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06725"/>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115043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86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92166</xdr:rowOff>
    </xdr:from>
    <xdr:to>
      <xdr:col>55</xdr:col>
      <xdr:colOff>50800</xdr:colOff>
      <xdr:row>39</xdr:row>
      <xdr:rowOff>22316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20175</xdr:rowOff>
    </xdr:from>
    <xdr:to>
      <xdr:col>50</xdr:col>
      <xdr:colOff>114300</xdr:colOff>
      <xdr:row>39</xdr:row>
      <xdr:rowOff>20501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06725"/>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91186</xdr:rowOff>
    </xdr:from>
    <xdr:to>
      <xdr:col>50</xdr:col>
      <xdr:colOff>165100</xdr:colOff>
      <xdr:row>39</xdr:row>
      <xdr:rowOff>21336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37863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20501</xdr:rowOff>
    </xdr:from>
    <xdr:to>
      <xdr:col>45</xdr:col>
      <xdr:colOff>177800</xdr:colOff>
      <xdr:row>39</xdr:row>
      <xdr:rowOff>21481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707051"/>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88574</xdr:rowOff>
    </xdr:from>
    <xdr:to>
      <xdr:col>46</xdr:col>
      <xdr:colOff>38100</xdr:colOff>
      <xdr:row>39</xdr:row>
      <xdr:rowOff>18724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35250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21481</xdr:rowOff>
    </xdr:from>
    <xdr:to>
      <xdr:col>41</xdr:col>
      <xdr:colOff>50800</xdr:colOff>
      <xdr:row>39</xdr:row>
      <xdr:rowOff>21481</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080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75837</xdr:rowOff>
    </xdr:from>
    <xdr:to>
      <xdr:col>41</xdr:col>
      <xdr:colOff>101600</xdr:colOff>
      <xdr:row>39</xdr:row>
      <xdr:rowOff>5987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22514</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84001</xdr:rowOff>
    </xdr:from>
    <xdr:to>
      <xdr:col>36</xdr:col>
      <xdr:colOff>165100</xdr:colOff>
      <xdr:row>39</xdr:row>
      <xdr:rowOff>14151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30678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70593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85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140825</xdr:rowOff>
    </xdr:from>
    <xdr:to>
      <xdr:col>50</xdr:col>
      <xdr:colOff>165100</xdr:colOff>
      <xdr:row>39</xdr:row>
      <xdr:rowOff>70975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5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62102</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8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141151</xdr:rowOff>
    </xdr:from>
    <xdr:to>
      <xdr:col>46</xdr:col>
      <xdr:colOff>38100</xdr:colOff>
      <xdr:row>39</xdr:row>
      <xdr:rowOff>71301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62428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8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142131</xdr:rowOff>
    </xdr:from>
    <xdr:to>
      <xdr:col>41</xdr:col>
      <xdr:colOff>101600</xdr:colOff>
      <xdr:row>39</xdr:row>
      <xdr:rowOff>72281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63408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142131</xdr:rowOff>
    </xdr:from>
    <xdr:to>
      <xdr:col>36</xdr:col>
      <xdr:colOff>165100</xdr:colOff>
      <xdr:row>39</xdr:row>
      <xdr:rowOff>72281</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5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63408</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749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64638</xdr:rowOff>
    </xdr:from>
    <xdr:to>
      <xdr:col>54</xdr:col>
      <xdr:colOff>189865</xdr:colOff>
      <xdr:row>59</xdr:row>
      <xdr:rowOff>88363</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37138"/>
          <a:ext cx="1270" cy="1566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92190</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7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88363</xdr:rowOff>
    </xdr:from>
    <xdr:to>
      <xdr:col>55</xdr:col>
      <xdr:colOff>88900</xdr:colOff>
      <xdr:row>59</xdr:row>
      <xdr:rowOff>88363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11315</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64638</xdr:rowOff>
    </xdr:from>
    <xdr:to>
      <xdr:col>55</xdr:col>
      <xdr:colOff>88900</xdr:colOff>
      <xdr:row>50</xdr:row>
      <xdr:rowOff>64638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3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48292</xdr:rowOff>
    </xdr:from>
    <xdr:to>
      <xdr:col>55</xdr:col>
      <xdr:colOff>0</xdr:colOff>
      <xdr:row>59</xdr:row>
      <xdr:rowOff>67675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63842"/>
          <a:ext cx="838200" cy="19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84427</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7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61550</xdr:rowOff>
    </xdr:from>
    <xdr:to>
      <xdr:col>55</xdr:col>
      <xdr:colOff>50800</xdr:colOff>
      <xdr:row>58</xdr:row>
      <xdr:rowOff>163150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39459</xdr:rowOff>
    </xdr:from>
    <xdr:to>
      <xdr:col>50</xdr:col>
      <xdr:colOff>114300</xdr:colOff>
      <xdr:row>59</xdr:row>
      <xdr:rowOff>67675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155009"/>
          <a:ext cx="889000" cy="28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63623</xdr:rowOff>
    </xdr:from>
    <xdr:to>
      <xdr:col>50</xdr:col>
      <xdr:colOff>165100</xdr:colOff>
      <xdr:row>58</xdr:row>
      <xdr:rowOff>165223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10300</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78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39459</xdr:rowOff>
    </xdr:from>
    <xdr:to>
      <xdr:col>45</xdr:col>
      <xdr:colOff>177800</xdr:colOff>
      <xdr:row>59</xdr:row>
      <xdr:rowOff>70369</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10155009"/>
          <a:ext cx="889000" cy="3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46234</xdr:rowOff>
    </xdr:from>
    <xdr:to>
      <xdr:col>46</xdr:col>
      <xdr:colOff>38100</xdr:colOff>
      <xdr:row>58</xdr:row>
      <xdr:rowOff>147834</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164361</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57894</xdr:rowOff>
    </xdr:from>
    <xdr:to>
      <xdr:col>41</xdr:col>
      <xdr:colOff>50800</xdr:colOff>
      <xdr:row>59</xdr:row>
      <xdr:rowOff>70369</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10173444"/>
          <a:ext cx="889000" cy="1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53239</xdr:rowOff>
    </xdr:from>
    <xdr:to>
      <xdr:col>41</xdr:col>
      <xdr:colOff>101600</xdr:colOff>
      <xdr:row>58</xdr:row>
      <xdr:rowOff>154839</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171366</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32534</xdr:rowOff>
    </xdr:from>
    <xdr:to>
      <xdr:col>36</xdr:col>
      <xdr:colOff>165100</xdr:colOff>
      <xdr:row>58</xdr:row>
      <xdr:rowOff>134134</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150661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168942</xdr:rowOff>
    </xdr:from>
    <xdr:to>
      <xdr:col>55</xdr:col>
      <xdr:colOff>50800</xdr:colOff>
      <xdr:row>59</xdr:row>
      <xdr:rowOff>99092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1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83869</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16875</xdr:rowOff>
    </xdr:from>
    <xdr:to>
      <xdr:col>50</xdr:col>
      <xdr:colOff>165100</xdr:colOff>
      <xdr:row>59</xdr:row>
      <xdr:rowOff>118475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109602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22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160109</xdr:rowOff>
    </xdr:from>
    <xdr:to>
      <xdr:col>46</xdr:col>
      <xdr:colOff>38100</xdr:colOff>
      <xdr:row>59</xdr:row>
      <xdr:rowOff>90259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81386</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196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19569</xdr:rowOff>
    </xdr:from>
    <xdr:to>
      <xdr:col>41</xdr:col>
      <xdr:colOff>101600</xdr:colOff>
      <xdr:row>59</xdr:row>
      <xdr:rowOff>121169</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35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112296</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2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7094</xdr:rowOff>
    </xdr:from>
    <xdr:to>
      <xdr:col>36</xdr:col>
      <xdr:colOff>165100</xdr:colOff>
      <xdr:row>59</xdr:row>
      <xdr:rowOff>108694</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2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99821</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1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商工費グラフ枠">
          <a:extLst>
            <a:ext uri="{FF2B5EF4-FFF2-40B4-BE49-F238E27FC236}">
              <a16:creationId xmlns:a16="http://schemas.microsoft.com/office/drawing/2014/main" id="{00000000-0008-0000-07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155969</xdr:rowOff>
    </xdr:from>
    <xdr:to>
      <xdr:col>54</xdr:col>
      <xdr:colOff>189865</xdr:colOff>
      <xdr:row>79</xdr:row>
      <xdr:rowOff>8826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10475595" y="11986019"/>
          <a:ext cx="1270" cy="15673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12653</xdr:rowOff>
    </xdr:from>
    <xdr:ext cx="378565" cy="259045"/>
    <xdr:sp macro="" textlink="">
      <xdr:nvSpPr>
        <xdr:cNvPr id="407" name="商工費最小値テキスト">
          <a:extLst>
            <a:ext uri="{FF2B5EF4-FFF2-40B4-BE49-F238E27FC236}">
              <a16:creationId xmlns:a16="http://schemas.microsoft.com/office/drawing/2014/main" id="{00000000-0008-0000-0700-000097010000}"/>
            </a:ext>
          </a:extLst>
        </xdr:cNvPr>
        <xdr:cNvSpPr txBox="1"/>
      </xdr:nvSpPr>
      <xdr:spPr>
        <a:xfrm>
          <a:off x="10528300" y="1355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8826</xdr:rowOff>
    </xdr:from>
    <xdr:to>
      <xdr:col>55</xdr:col>
      <xdr:colOff>88900</xdr:colOff>
      <xdr:row>79</xdr:row>
      <xdr:rowOff>8826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355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102646</xdr:rowOff>
    </xdr:from>
    <xdr:ext cx="534377" cy="259045"/>
    <xdr:sp macro="" textlink="">
      <xdr:nvSpPr>
        <xdr:cNvPr id="409" name="商工費最大値テキスト">
          <a:extLst>
            <a:ext uri="{FF2B5EF4-FFF2-40B4-BE49-F238E27FC236}">
              <a16:creationId xmlns:a16="http://schemas.microsoft.com/office/drawing/2014/main" id="{00000000-0008-0000-0700-000099010000}"/>
            </a:ext>
          </a:extLst>
        </xdr:cNvPr>
        <xdr:cNvSpPr txBox="1"/>
      </xdr:nvSpPr>
      <xdr:spPr>
        <a:xfrm>
          <a:off x="10528300" y="1176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42,073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155969</xdr:rowOff>
    </xdr:from>
    <xdr:to>
      <xdr:col>55</xdr:col>
      <xdr:colOff>88900</xdr:colOff>
      <xdr:row>69</xdr:row>
      <xdr:rowOff>155969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198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35534</xdr:rowOff>
    </xdr:from>
    <xdr:to>
      <xdr:col>55</xdr:col>
      <xdr:colOff>0</xdr:colOff>
      <xdr:row>78</xdr:row>
      <xdr:rowOff>48603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9639300" y="13408634"/>
          <a:ext cx="8382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3421</xdr:rowOff>
    </xdr:from>
    <xdr:ext cx="469744" cy="259045"/>
    <xdr:sp macro="" textlink="">
      <xdr:nvSpPr>
        <xdr:cNvPr id="412" name="商工費平均値テキスト">
          <a:extLst>
            <a:ext uri="{FF2B5EF4-FFF2-40B4-BE49-F238E27FC236}">
              <a16:creationId xmlns:a16="http://schemas.microsoft.com/office/drawing/2014/main" id="{00000000-0008-0000-0700-00009C010000}"/>
            </a:ext>
          </a:extLst>
        </xdr:cNvPr>
        <xdr:cNvSpPr txBox="1"/>
      </xdr:nvSpPr>
      <xdr:spPr>
        <a:xfrm>
          <a:off x="10528300" y="1303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151994</xdr:rowOff>
    </xdr:from>
    <xdr:to>
      <xdr:col>55</xdr:col>
      <xdr:colOff>50800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104267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152158</xdr:rowOff>
    </xdr:from>
    <xdr:to>
      <xdr:col>50</xdr:col>
      <xdr:colOff>114300</xdr:colOff>
      <xdr:row>78</xdr:row>
      <xdr:rowOff>48603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8750300" y="13353808"/>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470</xdr:rowOff>
    </xdr:from>
    <xdr:to>
      <xdr:col>50</xdr:col>
      <xdr:colOff>165100</xdr:colOff>
      <xdr:row>77</xdr:row>
      <xdr:rowOff>102070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9588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118597</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04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152158</xdr:rowOff>
    </xdr:from>
    <xdr:to>
      <xdr:col>45</xdr:col>
      <xdr:colOff>177800</xdr:colOff>
      <xdr:row>78</xdr:row>
      <xdr:rowOff>119393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7861300" y="13353808"/>
          <a:ext cx="889000" cy="13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82462</xdr:rowOff>
    </xdr:from>
    <xdr:to>
      <xdr:col>46</xdr:col>
      <xdr:colOff>38100</xdr:colOff>
      <xdr:row>77</xdr:row>
      <xdr:rowOff>12612</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8699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29138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483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119393</xdr:rowOff>
    </xdr:from>
    <xdr:to>
      <xdr:col>41</xdr:col>
      <xdr:colOff>50800</xdr:colOff>
      <xdr:row>78</xdr:row>
      <xdr:rowOff>138404</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6972300" y="13492493"/>
          <a:ext cx="889000" cy="1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75031</xdr:rowOff>
    </xdr:from>
    <xdr:to>
      <xdr:col>41</xdr:col>
      <xdr:colOff>101600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7810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26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79375</xdr:rowOff>
    </xdr:from>
    <xdr:to>
      <xdr:col>36</xdr:col>
      <xdr:colOff>165100</xdr:colOff>
      <xdr:row>78</xdr:row>
      <xdr:rowOff>9525</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6921500" y="1328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26052</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37428" y="1305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156184</xdr:rowOff>
    </xdr:from>
    <xdr:to>
      <xdr:col>55</xdr:col>
      <xdr:colOff>50800</xdr:colOff>
      <xdr:row>78</xdr:row>
      <xdr:rowOff>86334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10426700" y="1335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134611</xdr:rowOff>
    </xdr:from>
    <xdr:ext cx="469744" cy="259045"/>
    <xdr:sp macro="" textlink="">
      <xdr:nvSpPr>
        <xdr:cNvPr id="431" name="商工費該当値テキスト">
          <a:extLst>
            <a:ext uri="{FF2B5EF4-FFF2-40B4-BE49-F238E27FC236}">
              <a16:creationId xmlns:a16="http://schemas.microsoft.com/office/drawing/2014/main" id="{00000000-0008-0000-0700-0000AF010000}"/>
            </a:ext>
          </a:extLst>
        </xdr:cNvPr>
        <xdr:cNvSpPr txBox="1"/>
      </xdr:nvSpPr>
      <xdr:spPr>
        <a:xfrm>
          <a:off x="10528300" y="133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169253</xdr:rowOff>
    </xdr:from>
    <xdr:to>
      <xdr:col>50</xdr:col>
      <xdr:colOff>165100</xdr:colOff>
      <xdr:row>78</xdr:row>
      <xdr:rowOff>99403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9588500" y="1337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90530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04428" y="1346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101358</xdr:rowOff>
    </xdr:from>
    <xdr:to>
      <xdr:col>46</xdr:col>
      <xdr:colOff>38100</xdr:colOff>
      <xdr:row>78</xdr:row>
      <xdr:rowOff>31508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8699500" y="1330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22635</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8515428" y="133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68593</xdr:rowOff>
    </xdr:from>
    <xdr:to>
      <xdr:col>41</xdr:col>
      <xdr:colOff>101600</xdr:colOff>
      <xdr:row>78</xdr:row>
      <xdr:rowOff>170193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7810500" y="1344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161320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7626428" y="1353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87604</xdr:rowOff>
    </xdr:from>
    <xdr:to>
      <xdr:col>36</xdr:col>
      <xdr:colOff>165100</xdr:colOff>
      <xdr:row>79</xdr:row>
      <xdr:rowOff>17754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6921500" y="134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8881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737428" y="135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50012</xdr:rowOff>
    </xdr:from>
    <xdr:to>
      <xdr:col>54</xdr:col>
      <xdr:colOff>189865</xdr:colOff>
      <xdr:row>98</xdr:row>
      <xdr:rowOff>92380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651962"/>
          <a:ext cx="1270" cy="124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96207</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89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92380</xdr:rowOff>
    </xdr:from>
    <xdr:to>
      <xdr:col>55</xdr:col>
      <xdr:colOff>88900</xdr:colOff>
      <xdr:row>98</xdr:row>
      <xdr:rowOff>92380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89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168139</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427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50012</xdr:rowOff>
    </xdr:from>
    <xdr:to>
      <xdr:col>55</xdr:col>
      <xdr:colOff>88900</xdr:colOff>
      <xdr:row>91</xdr:row>
      <xdr:rowOff>50012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651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164574</xdr:rowOff>
    </xdr:from>
    <xdr:to>
      <xdr:col>55</xdr:col>
      <xdr:colOff>0</xdr:colOff>
      <xdr:row>98</xdr:row>
      <xdr:rowOff>69672</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795224"/>
          <a:ext cx="838200" cy="7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123207</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41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100330</xdr:rowOff>
    </xdr:from>
    <xdr:to>
      <xdr:col>55</xdr:col>
      <xdr:colOff>50800</xdr:colOff>
      <xdr:row>97</xdr:row>
      <xdr:rowOff>30480</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164574</xdr:rowOff>
    </xdr:from>
    <xdr:to>
      <xdr:col>50</xdr:col>
      <xdr:colOff>114300</xdr:colOff>
      <xdr:row>98</xdr:row>
      <xdr:rowOff>91182</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795224"/>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121427</xdr:rowOff>
    </xdr:from>
    <xdr:to>
      <xdr:col>50</xdr:col>
      <xdr:colOff>165100</xdr:colOff>
      <xdr:row>97</xdr:row>
      <xdr:rowOff>51577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5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68104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3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58319</xdr:rowOff>
    </xdr:from>
    <xdr:to>
      <xdr:col>45</xdr:col>
      <xdr:colOff>177800</xdr:colOff>
      <xdr:row>98</xdr:row>
      <xdr:rowOff>91182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860419"/>
          <a:ext cx="889000" cy="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127795</xdr:rowOff>
    </xdr:from>
    <xdr:to>
      <xdr:col>46</xdr:col>
      <xdr:colOff>38100</xdr:colOff>
      <xdr:row>97</xdr:row>
      <xdr:rowOff>57945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74472</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36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58319</xdr:rowOff>
    </xdr:from>
    <xdr:to>
      <xdr:col>41</xdr:col>
      <xdr:colOff>50800</xdr:colOff>
      <xdr:row>98</xdr:row>
      <xdr:rowOff>61443</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6972300" y="16860419"/>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137843</xdr:rowOff>
    </xdr:from>
    <xdr:to>
      <xdr:col>41</xdr:col>
      <xdr:colOff>101600</xdr:colOff>
      <xdr:row>97</xdr:row>
      <xdr:rowOff>67993</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84520</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129656</xdr:rowOff>
    </xdr:from>
    <xdr:to>
      <xdr:col>36</xdr:col>
      <xdr:colOff>165100</xdr:colOff>
      <xdr:row>97</xdr:row>
      <xdr:rowOff>59806</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76333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36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18872</xdr:rowOff>
    </xdr:from>
    <xdr:to>
      <xdr:col>55</xdr:col>
      <xdr:colOff>50800</xdr:colOff>
      <xdr:row>98</xdr:row>
      <xdr:rowOff>120472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82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105249</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73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113774</xdr:rowOff>
    </xdr:from>
    <xdr:to>
      <xdr:col>50</xdr:col>
      <xdr:colOff>165100</xdr:colOff>
      <xdr:row>98</xdr:row>
      <xdr:rowOff>43924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74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35051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83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40382</xdr:rowOff>
    </xdr:from>
    <xdr:to>
      <xdr:col>46</xdr:col>
      <xdr:colOff>38100</xdr:colOff>
      <xdr:row>98</xdr:row>
      <xdr:rowOff>141982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84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133109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9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7519</xdr:rowOff>
    </xdr:from>
    <xdr:to>
      <xdr:col>41</xdr:col>
      <xdr:colOff>101600</xdr:colOff>
      <xdr:row>98</xdr:row>
      <xdr:rowOff>109119</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100246</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10643</xdr:rowOff>
    </xdr:from>
    <xdr:to>
      <xdr:col>36</xdr:col>
      <xdr:colOff>165100</xdr:colOff>
      <xdr:row>98</xdr:row>
      <xdr:rowOff>112243</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81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103370</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90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消防費グラフ枠">
          <a:extLst>
            <a:ext uri="{FF2B5EF4-FFF2-40B4-BE49-F238E27FC236}">
              <a16:creationId xmlns:a16="http://schemas.microsoft.com/office/drawing/2014/main" id="{00000000-0008-0000-07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49441</xdr:rowOff>
    </xdr:from>
    <xdr:to>
      <xdr:col>85</xdr:col>
      <xdr:colOff>126364</xdr:colOff>
      <xdr:row>39</xdr:row>
      <xdr:rowOff>37440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6317595" y="5364391"/>
          <a:ext cx="1269" cy="1359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41267</xdr:rowOff>
    </xdr:from>
    <xdr:ext cx="534377" cy="259045"/>
    <xdr:sp macro="" textlink="">
      <xdr:nvSpPr>
        <xdr:cNvPr id="524" name="消防費最小値テキスト">
          <a:extLst>
            <a:ext uri="{FF2B5EF4-FFF2-40B4-BE49-F238E27FC236}">
              <a16:creationId xmlns:a16="http://schemas.microsoft.com/office/drawing/2014/main" id="{00000000-0008-0000-0700-00000C020000}"/>
            </a:ext>
          </a:extLst>
        </xdr:cNvPr>
        <xdr:cNvSpPr txBox="1"/>
      </xdr:nvSpPr>
      <xdr:spPr>
        <a:xfrm>
          <a:off x="16370300" y="67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37440</xdr:rowOff>
    </xdr:from>
    <xdr:to>
      <xdr:col>86</xdr:col>
      <xdr:colOff>25400</xdr:colOff>
      <xdr:row>39</xdr:row>
      <xdr:rowOff>37440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6723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167568</xdr:rowOff>
    </xdr:from>
    <xdr:ext cx="534377" cy="259045"/>
    <xdr:sp macro="" textlink="">
      <xdr:nvSpPr>
        <xdr:cNvPr id="526" name="消防費最大値テキスト">
          <a:extLst>
            <a:ext uri="{FF2B5EF4-FFF2-40B4-BE49-F238E27FC236}">
              <a16:creationId xmlns:a16="http://schemas.microsoft.com/office/drawing/2014/main" id="{00000000-0008-0000-0700-00000E020000}"/>
            </a:ext>
          </a:extLst>
        </xdr:cNvPr>
        <xdr:cNvSpPr txBox="1"/>
      </xdr:nvSpPr>
      <xdr:spPr>
        <a:xfrm>
          <a:off x="16370300" y="513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49441</xdr:rowOff>
    </xdr:from>
    <xdr:to>
      <xdr:col>86</xdr:col>
      <xdr:colOff>25400</xdr:colOff>
      <xdr:row>31</xdr:row>
      <xdr:rowOff>49441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536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83350</xdr:rowOff>
    </xdr:from>
    <xdr:to>
      <xdr:col>85</xdr:col>
      <xdr:colOff>127000</xdr:colOff>
      <xdr:row>38</xdr:row>
      <xdr:rowOff>115354</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5481300" y="659845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108767</xdr:rowOff>
    </xdr:from>
    <xdr:ext cx="534377" cy="259045"/>
    <xdr:sp macro="" textlink="">
      <xdr:nvSpPr>
        <xdr:cNvPr id="529" name="消防費平均値テキスト">
          <a:extLst>
            <a:ext uri="{FF2B5EF4-FFF2-40B4-BE49-F238E27FC236}">
              <a16:creationId xmlns:a16="http://schemas.microsoft.com/office/drawing/2014/main" id="{00000000-0008-0000-0700-000011020000}"/>
            </a:ext>
          </a:extLst>
        </xdr:cNvPr>
        <xdr:cNvSpPr txBox="1"/>
      </xdr:nvSpPr>
      <xdr:spPr>
        <a:xfrm>
          <a:off x="16370300" y="62809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85890</xdr:rowOff>
    </xdr:from>
    <xdr:to>
      <xdr:col>85</xdr:col>
      <xdr:colOff>177800</xdr:colOff>
      <xdr:row>38</xdr:row>
      <xdr:rowOff>16040</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62687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77101</xdr:rowOff>
    </xdr:from>
    <xdr:to>
      <xdr:col>81</xdr:col>
      <xdr:colOff>50800</xdr:colOff>
      <xdr:row>38</xdr:row>
      <xdr:rowOff>83350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4592300" y="6592201"/>
          <a:ext cx="889000" cy="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69469</xdr:rowOff>
    </xdr:from>
    <xdr:to>
      <xdr:col>81</xdr:col>
      <xdr:colOff>101600</xdr:colOff>
      <xdr:row>37</xdr:row>
      <xdr:rowOff>171069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5430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16146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77101</xdr:rowOff>
    </xdr:from>
    <xdr:to>
      <xdr:col>76</xdr:col>
      <xdr:colOff>114300</xdr:colOff>
      <xdr:row>38</xdr:row>
      <xdr:rowOff>109296</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3703300" y="659220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37046</xdr:rowOff>
    </xdr:from>
    <xdr:to>
      <xdr:col>76</xdr:col>
      <xdr:colOff>165100</xdr:colOff>
      <xdr:row>37</xdr:row>
      <xdr:rowOff>138646</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4541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155173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325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109296</xdr:rowOff>
    </xdr:from>
    <xdr:to>
      <xdr:col>71</xdr:col>
      <xdr:colOff>177800</xdr:colOff>
      <xdr:row>38</xdr:row>
      <xdr:rowOff>115050</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2814300" y="6624396"/>
          <a:ext cx="889000" cy="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54686</xdr:rowOff>
    </xdr:from>
    <xdr:to>
      <xdr:col>72</xdr:col>
      <xdr:colOff>38100</xdr:colOff>
      <xdr:row>37</xdr:row>
      <xdr:rowOff>156286</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3652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1363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77432</xdr:rowOff>
    </xdr:from>
    <xdr:to>
      <xdr:col>67</xdr:col>
      <xdr:colOff>101600</xdr:colOff>
      <xdr:row>38</xdr:row>
      <xdr:rowOff>7582</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2763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24109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64554</xdr:rowOff>
    </xdr:from>
    <xdr:to>
      <xdr:col>85</xdr:col>
      <xdr:colOff>177800</xdr:colOff>
      <xdr:row>38</xdr:row>
      <xdr:rowOff>166154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6268700" y="657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150931</xdr:rowOff>
    </xdr:from>
    <xdr:ext cx="534377" cy="259045"/>
    <xdr:sp macro="" textlink="">
      <xdr:nvSpPr>
        <xdr:cNvPr id="548" name="消防費該当値テキスト">
          <a:extLst>
            <a:ext uri="{FF2B5EF4-FFF2-40B4-BE49-F238E27FC236}">
              <a16:creationId xmlns:a16="http://schemas.microsoft.com/office/drawing/2014/main" id="{00000000-0008-0000-0700-000024020000}"/>
            </a:ext>
          </a:extLst>
        </xdr:cNvPr>
        <xdr:cNvSpPr txBox="1"/>
      </xdr:nvSpPr>
      <xdr:spPr>
        <a:xfrm>
          <a:off x="16370300" y="64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32550</xdr:rowOff>
    </xdr:from>
    <xdr:to>
      <xdr:col>81</xdr:col>
      <xdr:colOff>101600</xdr:colOff>
      <xdr:row>38</xdr:row>
      <xdr:rowOff>134150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5430500" y="65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125277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5214111" y="664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26301</xdr:rowOff>
    </xdr:from>
    <xdr:to>
      <xdr:col>76</xdr:col>
      <xdr:colOff>165100</xdr:colOff>
      <xdr:row>38</xdr:row>
      <xdr:rowOff>127901</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4541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119028</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4325111" y="6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58496</xdr:rowOff>
    </xdr:from>
    <xdr:to>
      <xdr:col>72</xdr:col>
      <xdr:colOff>38100</xdr:colOff>
      <xdr:row>38</xdr:row>
      <xdr:rowOff>160096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3652500" y="65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151223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3436111" y="666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64250</xdr:rowOff>
    </xdr:from>
    <xdr:to>
      <xdr:col>67</xdr:col>
      <xdr:colOff>101600</xdr:colOff>
      <xdr:row>38</xdr:row>
      <xdr:rowOff>165850</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2763500" y="657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156977</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547111" y="667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a:extLst>
            <a:ext uri="{FF2B5EF4-FFF2-40B4-BE49-F238E27FC236}">
              <a16:creationId xmlns:a16="http://schemas.microsoft.com/office/drawing/2014/main" id="{00000000-0008-0000-0700-00004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137969</xdr:rowOff>
    </xdr:from>
    <xdr:to>
      <xdr:col>85</xdr:col>
      <xdr:colOff>126364</xdr:colOff>
      <xdr:row>59</xdr:row>
      <xdr:rowOff>9610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6317595" y="8710469"/>
          <a:ext cx="1269" cy="1414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13437</xdr:rowOff>
    </xdr:from>
    <xdr:ext cx="534377" cy="259045"/>
    <xdr:sp macro="" textlink="">
      <xdr:nvSpPr>
        <xdr:cNvPr id="584" name="教育費最小値テキスト">
          <a:extLst>
            <a:ext uri="{FF2B5EF4-FFF2-40B4-BE49-F238E27FC236}">
              <a16:creationId xmlns:a16="http://schemas.microsoft.com/office/drawing/2014/main" id="{00000000-0008-0000-0700-000048020000}"/>
            </a:ext>
          </a:extLst>
        </xdr:cNvPr>
        <xdr:cNvSpPr txBox="1"/>
      </xdr:nvSpPr>
      <xdr:spPr>
        <a:xfrm>
          <a:off x="16370300" y="10128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9610</xdr:rowOff>
    </xdr:from>
    <xdr:to>
      <xdr:col>86</xdr:col>
      <xdr:colOff>25400</xdr:colOff>
      <xdr:row>59</xdr:row>
      <xdr:rowOff>9610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6230600" y="1012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84646</xdr:rowOff>
    </xdr:from>
    <xdr:ext cx="599010" cy="259045"/>
    <xdr:sp macro="" textlink="">
      <xdr:nvSpPr>
        <xdr:cNvPr id="586" name="教育費最大値テキスト">
          <a:extLst>
            <a:ext uri="{FF2B5EF4-FFF2-40B4-BE49-F238E27FC236}">
              <a16:creationId xmlns:a16="http://schemas.microsoft.com/office/drawing/2014/main" id="{00000000-0008-0000-0700-00004A020000}"/>
            </a:ext>
          </a:extLst>
        </xdr:cNvPr>
        <xdr:cNvSpPr txBox="1"/>
      </xdr:nvSpPr>
      <xdr:spPr>
        <a:xfrm>
          <a:off x="16370300" y="8485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112,106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137969</xdr:rowOff>
    </xdr:from>
    <xdr:to>
      <xdr:col>86</xdr:col>
      <xdr:colOff>25400</xdr:colOff>
      <xdr:row>50</xdr:row>
      <xdr:rowOff>137969</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6230600" y="871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162642</xdr:rowOff>
    </xdr:from>
    <xdr:to>
      <xdr:col>85</xdr:col>
      <xdr:colOff>127000</xdr:colOff>
      <xdr:row>59</xdr:row>
      <xdr:rowOff>2083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5481300" y="10106742"/>
          <a:ext cx="838200" cy="1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89603</xdr:rowOff>
    </xdr:from>
    <xdr:ext cx="534377" cy="259045"/>
    <xdr:sp macro="" textlink="">
      <xdr:nvSpPr>
        <xdr:cNvPr id="589" name="教育費平均値テキスト">
          <a:extLst>
            <a:ext uri="{FF2B5EF4-FFF2-40B4-BE49-F238E27FC236}">
              <a16:creationId xmlns:a16="http://schemas.microsoft.com/office/drawing/2014/main" id="{00000000-0008-0000-0700-00004D020000}"/>
            </a:ext>
          </a:extLst>
        </xdr:cNvPr>
        <xdr:cNvSpPr txBox="1"/>
      </xdr:nvSpPr>
      <xdr:spPr>
        <a:xfrm>
          <a:off x="16370300" y="9519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66726</xdr:rowOff>
    </xdr:from>
    <xdr:to>
      <xdr:col>85</xdr:col>
      <xdr:colOff>177800</xdr:colOff>
      <xdr:row>56</xdr:row>
      <xdr:rowOff>168326</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6268700" y="966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72508</xdr:rowOff>
    </xdr:from>
    <xdr:to>
      <xdr:col>81</xdr:col>
      <xdr:colOff>50800</xdr:colOff>
      <xdr:row>58</xdr:row>
      <xdr:rowOff>162642</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4592300" y="10016608"/>
          <a:ext cx="889000" cy="9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78384</xdr:rowOff>
    </xdr:from>
    <xdr:to>
      <xdr:col>81</xdr:col>
      <xdr:colOff>101600</xdr:colOff>
      <xdr:row>57</xdr:row>
      <xdr:rowOff>8534</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5430500" y="96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25061</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4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72508</xdr:rowOff>
    </xdr:from>
    <xdr:to>
      <xdr:col>76</xdr:col>
      <xdr:colOff>114300</xdr:colOff>
      <xdr:row>59</xdr:row>
      <xdr:rowOff>1528</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3703300" y="10016608"/>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135208</xdr:rowOff>
    </xdr:from>
    <xdr:to>
      <xdr:col>76</xdr:col>
      <xdr:colOff>165100</xdr:colOff>
      <xdr:row>56</xdr:row>
      <xdr:rowOff>65358</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4541500" y="956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81885</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3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1528</xdr:rowOff>
    </xdr:from>
    <xdr:to>
      <xdr:col>71</xdr:col>
      <xdr:colOff>177800</xdr:colOff>
      <xdr:row>59</xdr:row>
      <xdr:rowOff>5446</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2814300" y="10117078"/>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63836</xdr:rowOff>
    </xdr:from>
    <xdr:to>
      <xdr:col>72</xdr:col>
      <xdr:colOff>38100</xdr:colOff>
      <xdr:row>56</xdr:row>
      <xdr:rowOff>165436</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3652500" y="966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10513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4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138425</xdr:rowOff>
    </xdr:from>
    <xdr:to>
      <xdr:col>67</xdr:col>
      <xdr:colOff>101600</xdr:colOff>
      <xdr:row>57</xdr:row>
      <xdr:rowOff>68575</xdr:rowOff>
    </xdr:to>
    <xdr:sp macro="" textlink="">
      <xdr:nvSpPr>
        <xdr:cNvPr id="600" name="フローチャート: 判断 599">
          <a:extLst>
            <a:ext uri="{FF2B5EF4-FFF2-40B4-BE49-F238E27FC236}">
              <a16:creationId xmlns:a16="http://schemas.microsoft.com/office/drawing/2014/main" id="{00000000-0008-0000-0700-000058020000}"/>
            </a:ext>
          </a:extLst>
        </xdr:cNvPr>
        <xdr:cNvSpPr/>
      </xdr:nvSpPr>
      <xdr:spPr>
        <a:xfrm>
          <a:off x="12763500" y="973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85102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51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122733</xdr:rowOff>
    </xdr:from>
    <xdr:to>
      <xdr:col>85</xdr:col>
      <xdr:colOff>177800</xdr:colOff>
      <xdr:row>59</xdr:row>
      <xdr:rowOff>52883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6268700" y="1006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37660</xdr:rowOff>
    </xdr:from>
    <xdr:ext cx="534377" cy="259045"/>
    <xdr:sp macro="" textlink="">
      <xdr:nvSpPr>
        <xdr:cNvPr id="608" name="教育費該当値テキスト">
          <a:extLst>
            <a:ext uri="{FF2B5EF4-FFF2-40B4-BE49-F238E27FC236}">
              <a16:creationId xmlns:a16="http://schemas.microsoft.com/office/drawing/2014/main" id="{00000000-0008-0000-0700-000060020000}"/>
            </a:ext>
          </a:extLst>
        </xdr:cNvPr>
        <xdr:cNvSpPr txBox="1"/>
      </xdr:nvSpPr>
      <xdr:spPr>
        <a:xfrm>
          <a:off x="16370300" y="998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111842</xdr:rowOff>
    </xdr:from>
    <xdr:to>
      <xdr:col>81</xdr:col>
      <xdr:colOff>101600</xdr:colOff>
      <xdr:row>59</xdr:row>
      <xdr:rowOff>41992</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5430500" y="1005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33119</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5214111" y="1014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21708</xdr:rowOff>
    </xdr:from>
    <xdr:to>
      <xdr:col>76</xdr:col>
      <xdr:colOff>165100</xdr:colOff>
      <xdr:row>58</xdr:row>
      <xdr:rowOff>123308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4541500" y="996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114435</xdr:rowOff>
    </xdr:from>
    <xdr:ext cx="534377"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4325111" y="1005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122178</xdr:rowOff>
    </xdr:from>
    <xdr:to>
      <xdr:col>72</xdr:col>
      <xdr:colOff>38100</xdr:colOff>
      <xdr:row>59</xdr:row>
      <xdr:rowOff>52328</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3652500" y="100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43455</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3436111" y="1015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126096</xdr:rowOff>
    </xdr:from>
    <xdr:to>
      <xdr:col>67</xdr:col>
      <xdr:colOff>101600</xdr:colOff>
      <xdr:row>59</xdr:row>
      <xdr:rowOff>56246</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2763500" y="1007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47373</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547111" y="101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9839</xdr:rowOff>
    </xdr:from>
    <xdr:to>
      <xdr:col>85</xdr:col>
      <xdr:colOff>126364</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182789"/>
          <a:ext cx="1269" cy="146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124996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669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127966</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195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9839</xdr:rowOff>
    </xdr:from>
    <xdr:to>
      <xdr:col>86</xdr:col>
      <xdr:colOff>25400</xdr:colOff>
      <xdr:row>71</xdr:row>
      <xdr:rowOff>9839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18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42446</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34155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19569</xdr:rowOff>
    </xdr:from>
    <xdr:to>
      <xdr:col>85</xdr:col>
      <xdr:colOff>177800</xdr:colOff>
      <xdr:row>79</xdr:row>
      <xdr:rowOff>121169</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56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11813</xdr:rowOff>
    </xdr:from>
    <xdr:to>
      <xdr:col>81</xdr:col>
      <xdr:colOff>101600</xdr:colOff>
      <xdr:row>79</xdr:row>
      <xdr:rowOff>113413</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5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129940</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333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21072</xdr:rowOff>
    </xdr:from>
    <xdr:to>
      <xdr:col>76</xdr:col>
      <xdr:colOff>165100</xdr:colOff>
      <xdr:row>79</xdr:row>
      <xdr:rowOff>122672</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56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139199</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3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15013</xdr:rowOff>
    </xdr:from>
    <xdr:to>
      <xdr:col>72</xdr:col>
      <xdr:colOff>38100</xdr:colOff>
      <xdr:row>79</xdr:row>
      <xdr:rowOff>116613</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5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133140</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333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23684</xdr:rowOff>
    </xdr:from>
    <xdr:to>
      <xdr:col>67</xdr:col>
      <xdr:colOff>101600</xdr:colOff>
      <xdr:row>79</xdr:row>
      <xdr:rowOff>125284</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356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141811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34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169446</xdr:rowOff>
    </xdr:from>
    <xdr:ext cx="249299"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54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700" name="公債費グラフ枠">
          <a:extLst>
            <a:ext uri="{FF2B5EF4-FFF2-40B4-BE49-F238E27FC236}">
              <a16:creationId xmlns:a16="http://schemas.microsoft.com/office/drawing/2014/main" id="{00000000-0008-0000-0700-0000B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109165</xdr:rowOff>
    </xdr:from>
    <xdr:to>
      <xdr:col>85</xdr:col>
      <xdr:colOff>126364</xdr:colOff>
      <xdr:row>98</xdr:row>
      <xdr:rowOff>133038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6317595" y="15368215"/>
          <a:ext cx="1269" cy="1566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136865</xdr:rowOff>
    </xdr:from>
    <xdr:ext cx="469744" cy="259045"/>
    <xdr:sp macro="" textlink="">
      <xdr:nvSpPr>
        <xdr:cNvPr id="702" name="公債費最小値テキスト">
          <a:extLst>
            <a:ext uri="{FF2B5EF4-FFF2-40B4-BE49-F238E27FC236}">
              <a16:creationId xmlns:a16="http://schemas.microsoft.com/office/drawing/2014/main" id="{00000000-0008-0000-0700-0000BE020000}"/>
            </a:ext>
          </a:extLst>
        </xdr:cNvPr>
        <xdr:cNvSpPr txBox="1"/>
      </xdr:nvSpPr>
      <xdr:spPr>
        <a:xfrm>
          <a:off x="16370300" y="1693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133038</xdr:rowOff>
    </xdr:from>
    <xdr:to>
      <xdr:col>86</xdr:col>
      <xdr:colOff>25400</xdr:colOff>
      <xdr:row>98</xdr:row>
      <xdr:rowOff>133038</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a:off x="16230600" y="1693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55842</xdr:rowOff>
    </xdr:from>
    <xdr:ext cx="599010" cy="259045"/>
    <xdr:sp macro="" textlink="">
      <xdr:nvSpPr>
        <xdr:cNvPr id="704" name="公債費最大値テキスト">
          <a:extLst>
            <a:ext uri="{FF2B5EF4-FFF2-40B4-BE49-F238E27FC236}">
              <a16:creationId xmlns:a16="http://schemas.microsoft.com/office/drawing/2014/main" id="{00000000-0008-0000-0700-0000C0020000}"/>
            </a:ext>
          </a:extLst>
        </xdr:cNvPr>
        <xdr:cNvSpPr txBox="1"/>
      </xdr:nvSpPr>
      <xdr:spPr>
        <a:xfrm>
          <a:off x="16370300" y="15143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109165</xdr:rowOff>
    </xdr:from>
    <xdr:to>
      <xdr:col>86</xdr:col>
      <xdr:colOff>25400</xdr:colOff>
      <xdr:row>89</xdr:row>
      <xdr:rowOff>109165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6230600" y="1536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2394</xdr:rowOff>
    </xdr:from>
    <xdr:to>
      <xdr:col>85</xdr:col>
      <xdr:colOff>127000</xdr:colOff>
      <xdr:row>97</xdr:row>
      <xdr:rowOff>10395</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flipV="1">
          <a:off x="15481300" y="16633044"/>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38005</xdr:rowOff>
    </xdr:from>
    <xdr:ext cx="534377" cy="259045"/>
    <xdr:sp macro="" textlink="">
      <xdr:nvSpPr>
        <xdr:cNvPr id="707" name="公債費平均値テキスト">
          <a:extLst>
            <a:ext uri="{FF2B5EF4-FFF2-40B4-BE49-F238E27FC236}">
              <a16:creationId xmlns:a16="http://schemas.microsoft.com/office/drawing/2014/main" id="{00000000-0008-0000-0700-0000C3020000}"/>
            </a:ext>
          </a:extLst>
        </xdr:cNvPr>
        <xdr:cNvSpPr txBox="1"/>
      </xdr:nvSpPr>
      <xdr:spPr>
        <a:xfrm>
          <a:off x="16370300" y="16325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15128</xdr:rowOff>
    </xdr:from>
    <xdr:to>
      <xdr:col>85</xdr:col>
      <xdr:colOff>177800</xdr:colOff>
      <xdr:row>96</xdr:row>
      <xdr:rowOff>116728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62687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10395</xdr:rowOff>
    </xdr:from>
    <xdr:to>
      <xdr:col>81</xdr:col>
      <xdr:colOff>50800</xdr:colOff>
      <xdr:row>97</xdr:row>
      <xdr:rowOff>23963</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flipV="1">
          <a:off x="14592300" y="16641045"/>
          <a:ext cx="889000" cy="1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31375</xdr:rowOff>
    </xdr:from>
    <xdr:to>
      <xdr:col>81</xdr:col>
      <xdr:colOff>101600</xdr:colOff>
      <xdr:row>96</xdr:row>
      <xdr:rowOff>132975</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5430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149502</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23963</xdr:rowOff>
    </xdr:from>
    <xdr:to>
      <xdr:col>76</xdr:col>
      <xdr:colOff>114300</xdr:colOff>
      <xdr:row>97</xdr:row>
      <xdr:rowOff>41287</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flipV="1">
          <a:off x="13703300" y="16654613"/>
          <a:ext cx="889000" cy="17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52699</xdr:rowOff>
    </xdr:from>
    <xdr:to>
      <xdr:col>76</xdr:col>
      <xdr:colOff>165100</xdr:colOff>
      <xdr:row>96</xdr:row>
      <xdr:rowOff>154299</xdr:rowOff>
    </xdr:to>
    <xdr:sp macro="" textlink="">
      <xdr:nvSpPr>
        <xdr:cNvPr id="713" name="フローチャート: 判断 712">
          <a:extLst>
            <a:ext uri="{FF2B5EF4-FFF2-40B4-BE49-F238E27FC236}">
              <a16:creationId xmlns:a16="http://schemas.microsoft.com/office/drawing/2014/main" id="{00000000-0008-0000-0700-0000C9020000}"/>
            </a:ext>
          </a:extLst>
        </xdr:cNvPr>
        <xdr:cNvSpPr/>
      </xdr:nvSpPr>
      <xdr:spPr>
        <a:xfrm>
          <a:off x="14541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170826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41287</xdr:rowOff>
    </xdr:from>
    <xdr:to>
      <xdr:col>71</xdr:col>
      <xdr:colOff>177800</xdr:colOff>
      <xdr:row>97</xdr:row>
      <xdr:rowOff>43165</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flipV="1">
          <a:off x="12814300" y="16671937"/>
          <a:ext cx="889000" cy="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45287</xdr:rowOff>
    </xdr:from>
    <xdr:to>
      <xdr:col>72</xdr:col>
      <xdr:colOff>38100</xdr:colOff>
      <xdr:row>96</xdr:row>
      <xdr:rowOff>146887</xdr:rowOff>
    </xdr:to>
    <xdr:sp macro="" textlink="">
      <xdr:nvSpPr>
        <xdr:cNvPr id="716" name="フローチャート: 判断 715">
          <a:extLst>
            <a:ext uri="{FF2B5EF4-FFF2-40B4-BE49-F238E27FC236}">
              <a16:creationId xmlns:a16="http://schemas.microsoft.com/office/drawing/2014/main" id="{00000000-0008-0000-0700-0000CC020000}"/>
            </a:ext>
          </a:extLst>
        </xdr:cNvPr>
        <xdr:cNvSpPr/>
      </xdr:nvSpPr>
      <xdr:spPr>
        <a:xfrm>
          <a:off x="13652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163414</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37759</xdr:rowOff>
    </xdr:from>
    <xdr:to>
      <xdr:col>67</xdr:col>
      <xdr:colOff>101600</xdr:colOff>
      <xdr:row>96</xdr:row>
      <xdr:rowOff>139359</xdr:rowOff>
    </xdr:to>
    <xdr:sp macro="" textlink="">
      <xdr:nvSpPr>
        <xdr:cNvPr id="718" name="フローチャート: 判断 717">
          <a:extLst>
            <a:ext uri="{FF2B5EF4-FFF2-40B4-BE49-F238E27FC236}">
              <a16:creationId xmlns:a16="http://schemas.microsoft.com/office/drawing/2014/main" id="{00000000-0008-0000-0700-0000CE020000}"/>
            </a:ext>
          </a:extLst>
        </xdr:cNvPr>
        <xdr:cNvSpPr/>
      </xdr:nvSpPr>
      <xdr:spPr>
        <a:xfrm>
          <a:off x="12763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155886</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123044</xdr:rowOff>
    </xdr:from>
    <xdr:to>
      <xdr:col>85</xdr:col>
      <xdr:colOff>177800</xdr:colOff>
      <xdr:row>97</xdr:row>
      <xdr:rowOff>53194</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6268700" y="165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101471</xdr:rowOff>
    </xdr:from>
    <xdr:ext cx="534377" cy="259045"/>
    <xdr:sp macro="" textlink="">
      <xdr:nvSpPr>
        <xdr:cNvPr id="726" name="公債費該当値テキスト">
          <a:extLst>
            <a:ext uri="{FF2B5EF4-FFF2-40B4-BE49-F238E27FC236}">
              <a16:creationId xmlns:a16="http://schemas.microsoft.com/office/drawing/2014/main" id="{00000000-0008-0000-0700-0000D6020000}"/>
            </a:ext>
          </a:extLst>
        </xdr:cNvPr>
        <xdr:cNvSpPr txBox="1"/>
      </xdr:nvSpPr>
      <xdr:spPr>
        <a:xfrm>
          <a:off x="16370300" y="1656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131045</xdr:rowOff>
    </xdr:from>
    <xdr:to>
      <xdr:col>81</xdr:col>
      <xdr:colOff>101600</xdr:colOff>
      <xdr:row>97</xdr:row>
      <xdr:rowOff>61195</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5430500" y="16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52322</xdr:rowOff>
    </xdr:from>
    <xdr:ext cx="534377"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5214111" y="1668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144613</xdr:rowOff>
    </xdr:from>
    <xdr:to>
      <xdr:col>76</xdr:col>
      <xdr:colOff>165100</xdr:colOff>
      <xdr:row>97</xdr:row>
      <xdr:rowOff>74763</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4541500" y="1660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65890</xdr:rowOff>
    </xdr:from>
    <xdr:ext cx="534377"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4325111" y="16696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161937</xdr:rowOff>
    </xdr:from>
    <xdr:to>
      <xdr:col>72</xdr:col>
      <xdr:colOff>38100</xdr:colOff>
      <xdr:row>97</xdr:row>
      <xdr:rowOff>92087</xdr:rowOff>
    </xdr:to>
    <xdr:sp macro="" textlink="">
      <xdr:nvSpPr>
        <xdr:cNvPr id="731" name="楕円 730">
          <a:extLst>
            <a:ext uri="{FF2B5EF4-FFF2-40B4-BE49-F238E27FC236}">
              <a16:creationId xmlns:a16="http://schemas.microsoft.com/office/drawing/2014/main" id="{00000000-0008-0000-0700-0000DB020000}"/>
            </a:ext>
          </a:extLst>
        </xdr:cNvPr>
        <xdr:cNvSpPr/>
      </xdr:nvSpPr>
      <xdr:spPr>
        <a:xfrm>
          <a:off x="13652500" y="16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83214</xdr:rowOff>
    </xdr:from>
    <xdr:ext cx="534377"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3436111" y="1671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163815</xdr:rowOff>
    </xdr:from>
    <xdr:to>
      <xdr:col>67</xdr:col>
      <xdr:colOff>101600</xdr:colOff>
      <xdr:row>97</xdr:row>
      <xdr:rowOff>93965</xdr:rowOff>
    </xdr:to>
    <xdr:sp macro="" textlink="">
      <xdr:nvSpPr>
        <xdr:cNvPr id="733" name="楕円 732">
          <a:extLst>
            <a:ext uri="{FF2B5EF4-FFF2-40B4-BE49-F238E27FC236}">
              <a16:creationId xmlns:a16="http://schemas.microsoft.com/office/drawing/2014/main" id="{00000000-0008-0000-0700-0000DD020000}"/>
            </a:ext>
          </a:extLst>
        </xdr:cNvPr>
        <xdr:cNvSpPr/>
      </xdr:nvSpPr>
      <xdr:spPr>
        <a:xfrm>
          <a:off x="12763500" y="166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85092</xdr:rowOff>
    </xdr:from>
    <xdr:ext cx="534377"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2547111" y="16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2" name="正方形/長方形 741">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9" name="諸支出金グラフ枠">
          <a:extLst>
            <a:ext uri="{FF2B5EF4-FFF2-40B4-BE49-F238E27FC236}">
              <a16:creationId xmlns:a16="http://schemas.microsoft.com/office/drawing/2014/main" id="{00000000-0008-0000-0700-0000F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44994</xdr:rowOff>
    </xdr:from>
    <xdr:to>
      <xdr:col>116</xdr:col>
      <xdr:colOff>62864</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22159595" y="5359944"/>
          <a:ext cx="1269"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135544</xdr:rowOff>
    </xdr:from>
    <xdr:ext cx="249299" cy="259045"/>
    <xdr:sp macro="" textlink="">
      <xdr:nvSpPr>
        <xdr:cNvPr id="761" name="諸支出金最小値テキスト">
          <a:extLst>
            <a:ext uri="{FF2B5EF4-FFF2-40B4-BE49-F238E27FC236}">
              <a16:creationId xmlns:a16="http://schemas.microsoft.com/office/drawing/2014/main" id="{00000000-0008-0000-0700-0000F9020000}"/>
            </a:ext>
          </a:extLst>
        </xdr:cNvPr>
        <xdr:cNvSpPr txBox="1"/>
      </xdr:nvSpPr>
      <xdr:spPr>
        <a:xfrm>
          <a:off x="22212300" y="6822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163121</xdr:rowOff>
    </xdr:from>
    <xdr:ext cx="469744" cy="259045"/>
    <xdr:sp macro="" textlink="">
      <xdr:nvSpPr>
        <xdr:cNvPr id="763" name="諸支出金最大値テキスト">
          <a:extLst>
            <a:ext uri="{FF2B5EF4-FFF2-40B4-BE49-F238E27FC236}">
              <a16:creationId xmlns:a16="http://schemas.microsoft.com/office/drawing/2014/main" id="{00000000-0008-0000-0700-0000FB020000}"/>
            </a:ext>
          </a:extLst>
        </xdr:cNvPr>
        <xdr:cNvSpPr txBox="1"/>
      </xdr:nvSpPr>
      <xdr:spPr>
        <a:xfrm>
          <a:off x="22212300" y="513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44994</xdr:rowOff>
    </xdr:from>
    <xdr:to>
      <xdr:col>116</xdr:col>
      <xdr:colOff>152400</xdr:colOff>
      <xdr:row>31</xdr:row>
      <xdr:rowOff>44994</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22072600" y="535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52994</xdr:rowOff>
    </xdr:from>
    <xdr:ext cx="378565" cy="259045"/>
    <xdr:sp macro="" textlink="">
      <xdr:nvSpPr>
        <xdr:cNvPr id="766" name="諸支出金平均値テキスト">
          <a:extLst>
            <a:ext uri="{FF2B5EF4-FFF2-40B4-BE49-F238E27FC236}">
              <a16:creationId xmlns:a16="http://schemas.microsoft.com/office/drawing/2014/main" id="{00000000-0008-0000-0700-0000FE020000}"/>
            </a:ext>
          </a:extLst>
        </xdr:cNvPr>
        <xdr:cNvSpPr txBox="1"/>
      </xdr:nvSpPr>
      <xdr:spPr>
        <a:xfrm>
          <a:off x="22212300" y="65680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30117</xdr:rowOff>
    </xdr:from>
    <xdr:to>
      <xdr:col>116</xdr:col>
      <xdr:colOff>114300</xdr:colOff>
      <xdr:row>39</xdr:row>
      <xdr:rowOff>131717</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2110700" y="671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38608</xdr:rowOff>
    </xdr:from>
    <xdr:to>
      <xdr:col>112</xdr:col>
      <xdr:colOff>38100</xdr:colOff>
      <xdr:row>39</xdr:row>
      <xdr:rowOff>140208</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1272500" y="672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156735</xdr:rowOff>
    </xdr:from>
    <xdr:ext cx="313932"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66333" y="65003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42037</xdr:rowOff>
    </xdr:from>
    <xdr:to>
      <xdr:col>107</xdr:col>
      <xdr:colOff>101600</xdr:colOff>
      <xdr:row>39</xdr:row>
      <xdr:rowOff>143637</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20383500" y="672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160164</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77333" y="65038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34852</xdr:rowOff>
    </xdr:from>
    <xdr:to>
      <xdr:col>102</xdr:col>
      <xdr:colOff>165100</xdr:colOff>
      <xdr:row>39</xdr:row>
      <xdr:rowOff>136452</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19494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152979</xdr:rowOff>
    </xdr:from>
    <xdr:ext cx="313932"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388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43833</xdr:rowOff>
    </xdr:from>
    <xdr:to>
      <xdr:col>98</xdr:col>
      <xdr:colOff>38100</xdr:colOff>
      <xdr:row>39</xdr:row>
      <xdr:rowOff>145433</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18605500" y="6730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161960</xdr:rowOff>
    </xdr:from>
    <xdr:ext cx="313932"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99333" y="6505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8544</xdr:rowOff>
    </xdr:from>
    <xdr:ext cx="249299" cy="259045"/>
    <xdr:sp macro="" textlink="">
      <xdr:nvSpPr>
        <xdr:cNvPr id="785" name="諸支出金該当値テキスト">
          <a:extLst>
            <a:ext uri="{FF2B5EF4-FFF2-40B4-BE49-F238E27FC236}">
              <a16:creationId xmlns:a16="http://schemas.microsoft.com/office/drawing/2014/main" id="{00000000-0008-0000-0700-000011030000}"/>
            </a:ext>
          </a:extLst>
        </xdr:cNvPr>
        <xdr:cNvSpPr txBox="1"/>
      </xdr:nvSpPr>
      <xdr:spPr>
        <a:xfrm>
          <a:off x="22212300" y="66950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86" name="楕円 785">
          <a:extLst>
            <a:ext uri="{FF2B5EF4-FFF2-40B4-BE49-F238E27FC236}">
              <a16:creationId xmlns:a16="http://schemas.microsoft.com/office/drawing/2014/main" id="{00000000-0008-0000-0700-00001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8" name="楕円 787">
          <a:extLst>
            <a:ext uri="{FF2B5EF4-FFF2-40B4-BE49-F238E27FC236}">
              <a16:creationId xmlns:a16="http://schemas.microsoft.com/office/drawing/2014/main" id="{00000000-0008-0000-0700-00001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90" name="楕円 789">
          <a:extLst>
            <a:ext uri="{FF2B5EF4-FFF2-40B4-BE49-F238E27FC236}">
              <a16:creationId xmlns:a16="http://schemas.microsoft.com/office/drawing/2014/main" id="{00000000-0008-0000-0700-00001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9" name="正方形/長方形 798">
          <a:extLst>
            <a:ext uri="{FF2B5EF4-FFF2-40B4-BE49-F238E27FC236}">
              <a16:creationId xmlns:a16="http://schemas.microsoft.com/office/drawing/2014/main" id="{00000000-0008-0000-0700-00001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800" name="正方形/長方形 799">
          <a:extLst>
            <a:ext uri="{FF2B5EF4-FFF2-40B4-BE49-F238E27FC236}">
              <a16:creationId xmlns:a16="http://schemas.microsoft.com/office/drawing/2014/main" id="{00000000-0008-0000-0700-00002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801" name="正方形/長方形 800">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8" name="前年度繰上充用金グラフ枠">
          <a:extLst>
            <a:ext uri="{FF2B5EF4-FFF2-40B4-BE49-F238E27FC236}">
              <a16:creationId xmlns:a16="http://schemas.microsoft.com/office/drawing/2014/main" id="{00000000-0008-0000-0700-00002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10" name="前年度繰上充用金最小値テキスト">
          <a:extLst>
            <a:ext uri="{FF2B5EF4-FFF2-40B4-BE49-F238E27FC236}">
              <a16:creationId xmlns:a16="http://schemas.microsoft.com/office/drawing/2014/main" id="{00000000-0008-0000-0700-00002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12" name="前年度繰上充用金最大値テキスト">
          <a:extLst>
            <a:ext uri="{FF2B5EF4-FFF2-40B4-BE49-F238E27FC236}">
              <a16:creationId xmlns:a16="http://schemas.microsoft.com/office/drawing/2014/main" id="{00000000-0008-0000-0700-00002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5" name="前年度繰上充用金平均値テキスト">
          <a:extLst>
            <a:ext uri="{FF2B5EF4-FFF2-40B4-BE49-F238E27FC236}">
              <a16:creationId xmlns:a16="http://schemas.microsoft.com/office/drawing/2014/main" id="{00000000-0008-0000-0700-00002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3" name="直線コネクタ 822">
          <a:extLst>
            <a:ext uri="{FF2B5EF4-FFF2-40B4-BE49-F238E27FC236}">
              <a16:creationId xmlns:a16="http://schemas.microsoft.com/office/drawing/2014/main" id="{00000000-0008-0000-0700-00003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4" name="フローチャート: 判断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フローチャート: 判断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4" name="前年度繰上充用金該当値テキスト">
          <a:extLst>
            <a:ext uri="{FF2B5EF4-FFF2-40B4-BE49-F238E27FC236}">
              <a16:creationId xmlns:a16="http://schemas.microsoft.com/office/drawing/2014/main" id="{00000000-0008-0000-0700-00004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9" name="楕円 838">
          <a:extLst>
            <a:ext uri="{FF2B5EF4-FFF2-40B4-BE49-F238E27FC236}">
              <a16:creationId xmlns:a16="http://schemas.microsoft.com/office/drawing/2014/main" id="{00000000-0008-0000-0700-00004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41" name="楕円 840">
          <a:extLst>
            <a:ext uri="{FF2B5EF4-FFF2-40B4-BE49-F238E27FC236}">
              <a16:creationId xmlns:a16="http://schemas.microsoft.com/office/drawing/2014/main" id="{00000000-0008-0000-0700-00004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3" name="正方形/長方形 842">
          <a:extLst>
            <a:ext uri="{FF2B5EF4-FFF2-40B4-BE49-F238E27FC236}">
              <a16:creationId xmlns:a16="http://schemas.microsoft.com/office/drawing/2014/main" id="{00000000-0008-0000-0700-00004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4" name="正方形/長方形 843">
          <a:extLst>
            <a:ext uri="{FF2B5EF4-FFF2-40B4-BE49-F238E27FC236}">
              <a16:creationId xmlns:a16="http://schemas.microsoft.com/office/drawing/2014/main" id="{00000000-0008-0000-0700-00004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5" name="テキスト ボックス 844">
          <a:extLst>
            <a:ext uri="{FF2B5EF4-FFF2-40B4-BE49-F238E27FC236}">
              <a16:creationId xmlns:a16="http://schemas.microsoft.com/office/drawing/2014/main" id="{00000000-0008-0000-0700-00004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総務費は、財政基金積立事業の減により前年度に比べ</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15,818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民生費は、子育て世帯への臨時特別給付金給付事業の減により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8,031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衛生費は、基幹的設備改良事業の増により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1,985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農林水産業費は、用排水路維持管理・整備事業の増により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1,187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土木費は</a:t>
          </a:r>
          <a:r>
            <a:rPr kumimoji="1" lang="ja-JP" altLang="en-US" sz="1300">
              <a:solidFill>
                <a:srgbClr val="FF0000"/>
              </a:solidFill>
              <a:latin typeface="ＭＳ Ｐゴシック" panose="020B0600070205080204" pitchFamily="50" charset="-128"/>
              <a:ea typeface="ＭＳ Ｐゴシック" panose="020B0600070205080204" pitchFamily="50" charset="-128"/>
            </a:rPr>
            <a: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中部区画整理事業事務費の減により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7,032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財源確保と歳出の精査及び削減に努め、着実に積み立てを行った。</a:t>
          </a:r>
        </a:p>
        <a:p>
          <a:r>
            <a:rPr kumimoji="1" lang="ja-JP" altLang="en-US" sz="1400">
              <a:solidFill>
                <a:sysClr val="windowText" lastClr="000000"/>
              </a:solidFill>
              <a:latin typeface="ＭＳ ゴシック" pitchFamily="49" charset="-128"/>
              <a:ea typeface="ＭＳ ゴシック" pitchFamily="49" charset="-128"/>
            </a:rPr>
            <a:t>安定した財政運営のため、今後も適切に管理していく。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当町の連結実質赤字比率に係る黒字の構成分析については、全会計で黒字化している。しかし、財源不足により一般会計からの繰り入れで対応している会計もあるため、今後も健全な財政運営に努めていく。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元利償還金は前年度と比べ</a:t>
          </a:r>
          <a:r>
            <a:rPr kumimoji="1" lang="en-US" altLang="ja-JP" sz="1400">
              <a:solidFill>
                <a:sysClr val="windowText" lastClr="000000"/>
              </a:solidFill>
              <a:latin typeface="ＭＳ ゴシック" pitchFamily="49" charset="-128"/>
              <a:ea typeface="ＭＳ ゴシック" pitchFamily="49" charset="-128"/>
            </a:rPr>
            <a:t>2,700</a:t>
          </a:r>
          <a:r>
            <a:rPr kumimoji="1" lang="ja-JP" altLang="en-US" sz="1400">
              <a:solidFill>
                <a:sysClr val="windowText" lastClr="000000"/>
              </a:solidFill>
              <a:latin typeface="ＭＳ ゴシック" pitchFamily="49" charset="-128"/>
              <a:ea typeface="ＭＳ ゴシック" pitchFamily="49" charset="-128"/>
            </a:rPr>
            <a:t>万円増加している。</a:t>
          </a:r>
        </a:p>
        <a:p>
          <a:r>
            <a:rPr kumimoji="1" lang="ja-JP" altLang="en-US" sz="1400">
              <a:solidFill>
                <a:sysClr val="windowText" lastClr="000000"/>
              </a:solidFill>
              <a:latin typeface="ＭＳ ゴシック" pitchFamily="49" charset="-128"/>
              <a:ea typeface="ＭＳ ゴシック" pitchFamily="49" charset="-128"/>
            </a:rPr>
            <a:t>また、公営企業等の元利償還金に対する繰入金の額は、</a:t>
          </a:r>
          <a:r>
            <a:rPr kumimoji="1" lang="en-US" altLang="ja-JP" sz="1400">
              <a:solidFill>
                <a:sysClr val="windowText" lastClr="000000"/>
              </a:solidFill>
              <a:latin typeface="ＭＳ ゴシック" pitchFamily="49" charset="-128"/>
              <a:ea typeface="ＭＳ ゴシック" pitchFamily="49" charset="-128"/>
            </a:rPr>
            <a:t>2,000</a:t>
          </a:r>
          <a:r>
            <a:rPr kumimoji="1" lang="ja-JP" altLang="en-US" sz="1400">
              <a:solidFill>
                <a:sysClr val="windowText" lastClr="000000"/>
              </a:solidFill>
              <a:latin typeface="ＭＳ ゴシック" pitchFamily="49" charset="-128"/>
              <a:ea typeface="ＭＳ ゴシック" pitchFamily="49" charset="-128"/>
            </a:rPr>
            <a:t>万円減少している。</a:t>
          </a:r>
        </a:p>
        <a:p>
          <a:r>
            <a:rPr kumimoji="1" lang="ja-JP" altLang="en-US" sz="1400">
              <a:solidFill>
                <a:sysClr val="windowText" lastClr="000000"/>
              </a:solidFill>
              <a:latin typeface="ＭＳ ゴシック" pitchFamily="49" charset="-128"/>
              <a:ea typeface="ＭＳ ゴシック" pitchFamily="49" charset="-128"/>
            </a:rPr>
            <a:t>現在元利償還金等額はやや増加傾向にあるが、今後は新庁舎建設やクリーンセンターの大規模改修、新クリーンセンターの建設が予定されているため、大幅に増加することが見込まれる。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埼玉県伊奈町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前年度と比較し、一般会計等に係る地方債現在高が</a:t>
          </a:r>
          <a:r>
            <a:rPr kumimoji="1" lang="en-US" altLang="ja-JP" sz="1400">
              <a:solidFill>
                <a:sysClr val="windowText" lastClr="000000"/>
              </a:solidFill>
              <a:latin typeface="ＭＳ ゴシック" pitchFamily="49" charset="-128"/>
              <a:ea typeface="ＭＳ ゴシック" pitchFamily="49" charset="-128"/>
            </a:rPr>
            <a:t>6</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5,400</a:t>
          </a:r>
          <a:r>
            <a:rPr kumimoji="1" lang="ja-JP" altLang="en-US" sz="1400">
              <a:solidFill>
                <a:sysClr val="windowText" lastClr="000000"/>
              </a:solidFill>
              <a:latin typeface="ＭＳ ゴシック" pitchFamily="49" charset="-128"/>
              <a:ea typeface="ＭＳ ゴシック" pitchFamily="49" charset="-128"/>
            </a:rPr>
            <a:t>万円、公営企業債等繰入見込額が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6,100</a:t>
          </a:r>
          <a:r>
            <a:rPr kumimoji="1" lang="ja-JP" altLang="en-US" sz="1400">
              <a:solidFill>
                <a:sysClr val="windowText" lastClr="000000"/>
              </a:solidFill>
              <a:latin typeface="ＭＳ ゴシック" pitchFamily="49" charset="-128"/>
              <a:ea typeface="ＭＳ ゴシック" pitchFamily="49" charset="-128"/>
            </a:rPr>
            <a:t>万円減少していること等により、将来負担額は</a:t>
          </a:r>
          <a:r>
            <a:rPr kumimoji="1" lang="en-US" altLang="ja-JP" sz="1400">
              <a:solidFill>
                <a:sysClr val="windowText" lastClr="000000"/>
              </a:solidFill>
              <a:latin typeface="ＭＳ ゴシック" pitchFamily="49" charset="-128"/>
              <a:ea typeface="ＭＳ ゴシック" pitchFamily="49" charset="-128"/>
            </a:rPr>
            <a:t>12</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5,500</a:t>
          </a:r>
          <a:r>
            <a:rPr kumimoji="1" lang="ja-JP" altLang="en-US" sz="1400">
              <a:solidFill>
                <a:sysClr val="windowText" lastClr="000000"/>
              </a:solidFill>
              <a:latin typeface="ＭＳ ゴシック" pitchFamily="49" charset="-128"/>
              <a:ea typeface="ＭＳ ゴシック" pitchFamily="49" charset="-128"/>
            </a:rPr>
            <a:t>万円の減となっている。</a:t>
          </a:r>
        </a:p>
        <a:p>
          <a:r>
            <a:rPr kumimoji="1" lang="ja-JP" altLang="en-US" sz="1400">
              <a:solidFill>
                <a:sysClr val="windowText" lastClr="000000"/>
              </a:solidFill>
              <a:latin typeface="ＭＳ ゴシック" pitchFamily="49" charset="-128"/>
              <a:ea typeface="ＭＳ ゴシック" pitchFamily="49" charset="-128"/>
            </a:rPr>
            <a:t>また、充当可能基金が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3,000</a:t>
          </a:r>
          <a:r>
            <a:rPr kumimoji="1" lang="ja-JP" altLang="en-US" sz="1400">
              <a:solidFill>
                <a:sysClr val="windowText" lastClr="000000"/>
              </a:solidFill>
              <a:latin typeface="ＭＳ ゴシック" pitchFamily="49" charset="-128"/>
              <a:ea typeface="ＭＳ ゴシック" pitchFamily="49" charset="-128"/>
            </a:rPr>
            <a:t>万円増加しているものの、基準財政需要額算入見込額が</a:t>
          </a:r>
          <a:r>
            <a:rPr kumimoji="1" lang="en-US" altLang="ja-JP" sz="1400">
              <a:solidFill>
                <a:sysClr val="windowText" lastClr="000000"/>
              </a:solidFill>
              <a:latin typeface="ＭＳ ゴシック" pitchFamily="49" charset="-128"/>
              <a:ea typeface="ＭＳ ゴシック" pitchFamily="49" charset="-128"/>
            </a:rPr>
            <a:t>4</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5,300</a:t>
          </a:r>
          <a:r>
            <a:rPr kumimoji="1" lang="ja-JP" altLang="en-US" sz="1400">
              <a:solidFill>
                <a:sysClr val="windowText" lastClr="000000"/>
              </a:solidFill>
              <a:latin typeface="ＭＳ ゴシック" pitchFamily="49" charset="-128"/>
              <a:ea typeface="ＭＳ ゴシック" pitchFamily="49" charset="-128"/>
            </a:rPr>
            <a:t>万円減少しているため、充当可能財源等は</a:t>
          </a:r>
          <a:r>
            <a:rPr kumimoji="1" lang="en-US" altLang="ja-JP" sz="1400">
              <a:solidFill>
                <a:sysClr val="windowText" lastClr="000000"/>
              </a:solidFill>
              <a:latin typeface="ＭＳ ゴシック" pitchFamily="49" charset="-128"/>
              <a:ea typeface="ＭＳ ゴシック" pitchFamily="49" charset="-128"/>
            </a:rPr>
            <a:t>1</a:t>
          </a:r>
          <a:r>
            <a:rPr kumimoji="1" lang="ja-JP" altLang="en-US" sz="1400">
              <a:solidFill>
                <a:sysClr val="windowText" lastClr="000000"/>
              </a:solidFill>
              <a:latin typeface="ＭＳ ゴシック" pitchFamily="49" charset="-128"/>
              <a:ea typeface="ＭＳ ゴシック" pitchFamily="49" charset="-128"/>
            </a:rPr>
            <a:t>億</a:t>
          </a:r>
          <a:r>
            <a:rPr kumimoji="1" lang="en-US" altLang="ja-JP" sz="1400">
              <a:solidFill>
                <a:sysClr val="windowText" lastClr="000000"/>
              </a:solidFill>
              <a:latin typeface="ＭＳ ゴシック" pitchFamily="49" charset="-128"/>
              <a:ea typeface="ＭＳ ゴシック" pitchFamily="49" charset="-128"/>
            </a:rPr>
            <a:t>2,300</a:t>
          </a:r>
          <a:r>
            <a:rPr kumimoji="1" lang="ja-JP" altLang="en-US" sz="1400">
              <a:solidFill>
                <a:sysClr val="windowText" lastClr="000000"/>
              </a:solidFill>
              <a:latin typeface="ＭＳ ゴシック" pitchFamily="49" charset="-128"/>
              <a:ea typeface="ＭＳ ゴシック" pitchFamily="49" charset="-128"/>
            </a:rPr>
            <a:t>万円の減となっている。</a:t>
          </a:r>
        </a:p>
        <a:p>
          <a:r>
            <a:rPr kumimoji="1" lang="ja-JP" altLang="en-US" sz="1400">
              <a:solidFill>
                <a:sysClr val="windowText" lastClr="000000"/>
              </a:solidFill>
              <a:latin typeface="ＭＳ ゴシック" pitchFamily="49" charset="-128"/>
              <a:ea typeface="ＭＳ ゴシック" pitchFamily="49" charset="-128"/>
            </a:rPr>
            <a:t>将来負担比率は年々減少しているが、今後は新庁舎建設やクリーンセンターの大規模改修、新クリーンセンターの建設といった大規模な起債や基金充当を伴う事業を予定しているため、急激な増加が想定される。</a:t>
          </a:r>
        </a:p>
        <a:p>
          <a:r>
            <a:rPr kumimoji="1" lang="ja-JP" altLang="en-US" sz="1400">
              <a:solidFill>
                <a:sysClr val="windowText" lastClr="000000"/>
              </a:solidFill>
              <a:latin typeface="ＭＳ ゴシック" pitchFamily="49" charset="-128"/>
              <a:ea typeface="ＭＳ ゴシック" pitchFamily="49" charset="-128"/>
            </a:rPr>
            <a:t>徹底した歳出削減及び計画的な地方債の借入を行うとともに基金を適切に管理していく。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埼玉県伊奈町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億円積み立てたこと等により、基金全体としては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7,200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今後実施予定の新庁舎建設やクリーンセンターの大規模改修、新クリーンセンターの建設等に向けて引き続き適切に管理していく。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　：公共施設の整備に要する経費の財源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・ふるさと寄附基金　：ふるさと寄附基金をそれぞれの寄附者の思いに応じて、伊奈町総合振興計画に定める施策を実現するための財源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・森林環境譲与税基金：木材利用促進、普及啓発等に関する事業費を確保するための財源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　の　基　金　　：緑地の保全及び緑化の推進のための財源</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 域 福 祉 基 金</a:t>
          </a:r>
          <a:r>
            <a:rPr kumimoji="1" lang="ja-JP" altLang="en-US" sz="130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：在宅福祉の推進など、地域における保健福祉活動の振興を図るための財源</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　：今後の公共施設整備のために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・ふるさと寄附基金　：ふるさと寄附基金を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万円積立、</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万円取り崩したことにより減少した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・森林環境譲与税基金：森林環境譲与税を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万円積み立てたことにより増加した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・緑　の　基　金　　：積立て、取り崩しともになかったため横ばい</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 域 福 祉 基 金 ：積立て、取り崩しともになかったため横ばい</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今後、新庁舎建設やクリーンセンターの大規模改修、新クリーンセンターの建設等が予定されているため、引き続き将来に備えて適切に管理していく。</a:t>
          </a:r>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pPr algn="l"/>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余剰金の増により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万円積み立てることができた。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安定した財政運営のため適切な残高の確保に努める。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取り崩し、積立共にしなかったため、増減はなかった。</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公債費や地方債残高の推移及び財政状況を勘案し、注視していく。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05F2F67-A483-4E78-A5E9-477160D96A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3ABCC8-1BD2-4707-9577-A72A36719C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37D51962-D375-46ED-9FC1-F60CE717F8F6}"/>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FBF477E0-69E3-4D2F-9FAC-B25DAD25923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a:extLst>
            <a:ext uri="{FF2B5EF4-FFF2-40B4-BE49-F238E27FC236}">
              <a16:creationId xmlns:a16="http://schemas.microsoft.com/office/drawing/2014/main" id="{3F1043E5-4AD5-4488-9870-E2D664C9552E}"/>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a:extLst>
            <a:ext uri="{FF2B5EF4-FFF2-40B4-BE49-F238E27FC236}">
              <a16:creationId xmlns:a16="http://schemas.microsoft.com/office/drawing/2014/main" id="{83D575BD-A7B5-4B91-AA9E-1D0C596BE6C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B784E369-0A36-49B8-8490-8A774BDEA898}"/>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32047698-A654-48C9-BA11-8FF7F33164F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846C5181-16D9-41FE-96A7-4C09547A1CC9}"/>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3E3C13ED-7DE6-4684-94F6-7D3C67497E03}"/>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8504EE58-9AEC-4086-B9F6-841DCE0B455D}"/>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E49143F4-413D-4FF2-B0BB-276022940DCD}"/>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EFC34DD8-8142-4B37-A2AE-4C3FA4E9899B}"/>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C5A83AF5-5750-4ECA-9A4A-545AA5D1D6FE}"/>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E1C68FA6-3AAB-43AC-872D-FDB72A4DB9A7}"/>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6682C8A9-88F9-4A0E-9A4E-4E96DB03AD7B}"/>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D94FEA83-7B1C-4864-8511-A9E64CBE9FAC}"/>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2C10C9D5-B8FD-4C76-93AD-5E3A92776892}"/>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55C6226F-48C1-4353-9A70-C3C78822CB87}"/>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57E0FA08-A9F7-482A-A495-BADCF0FB77A5}"/>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9BADE29C-FF88-4A84-9ED9-E17B9C2F41CF}"/>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F3C5A9D4-B0CA-49D9-82BE-475D09385D58}"/>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8C3BF15D-86F6-43E1-A938-3581E67842F9}"/>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4E5FB314-3F9B-4E92-B580-AA606503C9B1}"/>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2E1CA4A7-6218-4670-9294-B8BC26BED811}"/>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102D2C7A-548D-405F-9530-59A97EEA02B9}"/>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DCB8E9DC-F2ED-484A-A5D1-AB045077D738}"/>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57141465-13C8-4332-AA2F-AF0FC94F3B3D}"/>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06B9DF8-3F2F-4D89-ABF1-0B9CB09B3D3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13F08527-A177-4A1C-BF99-3BC099176C7E}"/>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2C38FCDC-7C37-4654-BD0E-630108CA2AF1}"/>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D0A34878-28C8-4D55-957B-1FD994AC32B8}"/>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89C8F1F7-E7D0-450A-B990-7E0AD29AE2E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EFD4FF34-332C-4E29-A467-003A96A24592}"/>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04FE1991-F2BE-489B-9CAC-4C61DA306CA1}"/>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5DE474EE-1E5D-4523-BB6D-1BE95EC7C0E2}"/>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8" name="テキスト ボックス 37">
          <a:extLst>
            <a:ext uri="{FF2B5EF4-FFF2-40B4-BE49-F238E27FC236}">
              <a16:creationId xmlns:a16="http://schemas.microsoft.com/office/drawing/2014/main" id="{F61F72CA-2A85-4833-9BDC-3F9865964F32}"/>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C122FAF5-5157-4689-A92A-5D3DD044D1D9}"/>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C88C7023-6C08-4AA9-871B-9546573BFB26}"/>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6C637A0D-05D5-4122-88ED-5D75A8A4A28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a:extLst>
            <a:ext uri="{FF2B5EF4-FFF2-40B4-BE49-F238E27FC236}">
              <a16:creationId xmlns:a16="http://schemas.microsoft.com/office/drawing/2014/main" id="{968ED7ED-33F9-4602-AB89-E81A3D7A3DA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D390B2AC-56B0-4711-BD47-EE9C8543B485}"/>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52064634-0990-47FE-A3C7-446392D0D56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4ADEEE02-C1B4-482C-8973-88997A4ED31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7C440E2-1F8C-4D3D-BFF5-5C1075FF6928}"/>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BD448FE4-A2BC-441C-B1B5-FAAACFF881A4}"/>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76B90E33-6748-4676-8D1B-1205F1F1FB16}"/>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4BDABA33-6FEF-4803-B6CD-A7F540F75166}"/>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E4F8B677-E922-4EB0-B1F2-6B791D26C0A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323ABADD-30D9-4036-9F07-08176985AD6F}"/>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9EB4B554-CBA0-4BF6-8ABA-0F255D4CB7CD}"/>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これまで人口の増加に対応するための施設整備を進めてきたことから、有形固定資産減価償却率は類似団体や埼玉県平均と比べて低い数値となっている。</a:t>
          </a:r>
        </a:p>
        <a:p>
          <a:r>
            <a:rPr kumimoji="1" lang="ja-JP" altLang="en-US" sz="1100">
              <a:latin typeface="ＭＳ Ｐゴシック" panose="020B0600070205080204" pitchFamily="50" charset="-128"/>
              <a:ea typeface="ＭＳ Ｐゴシック" panose="020B0600070205080204" pitchFamily="50" charset="-128"/>
            </a:rPr>
            <a:t>　今後は、公共施設等総合管理計画に沿って、施設の維持管理を適切に進めていく必要がある。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574053B-E7A3-4704-9DC0-C554ABBD335F}"/>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68CE211C-6853-48E2-B8D9-3C25F5087F4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5" name="テキスト ボックス 54">
          <a:extLst>
            <a:ext uri="{FF2B5EF4-FFF2-40B4-BE49-F238E27FC236}">
              <a16:creationId xmlns:a16="http://schemas.microsoft.com/office/drawing/2014/main" id="{EED02F5C-3975-4320-8CCE-D244494B8A0F}"/>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6" name="直線コネクタ 55">
          <a:extLst>
            <a:ext uri="{FF2B5EF4-FFF2-40B4-BE49-F238E27FC236}">
              <a16:creationId xmlns:a16="http://schemas.microsoft.com/office/drawing/2014/main" id="{046B5A10-73BE-4919-AC5D-76C850A16193}"/>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7" name="テキスト ボックス 56">
          <a:extLst>
            <a:ext uri="{FF2B5EF4-FFF2-40B4-BE49-F238E27FC236}">
              <a16:creationId xmlns:a16="http://schemas.microsoft.com/office/drawing/2014/main" id="{6F5C25B4-08C5-47DE-ADA5-5746A92422F9}"/>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8" name="直線コネクタ 57">
          <a:extLst>
            <a:ext uri="{FF2B5EF4-FFF2-40B4-BE49-F238E27FC236}">
              <a16:creationId xmlns:a16="http://schemas.microsoft.com/office/drawing/2014/main" id="{57AFE810-3EEE-4C14-8276-F1F183F4560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9" name="テキスト ボックス 58">
          <a:extLst>
            <a:ext uri="{FF2B5EF4-FFF2-40B4-BE49-F238E27FC236}">
              <a16:creationId xmlns:a16="http://schemas.microsoft.com/office/drawing/2014/main" id="{C3807C92-B33E-4F25-A24B-6DF9C6DF5D86}"/>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0" name="直線コネクタ 59">
          <a:extLst>
            <a:ext uri="{FF2B5EF4-FFF2-40B4-BE49-F238E27FC236}">
              <a16:creationId xmlns:a16="http://schemas.microsoft.com/office/drawing/2014/main" id="{983A7DCC-4B2D-4A58-BB35-13141EC988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1" name="テキスト ボックス 60">
          <a:extLst>
            <a:ext uri="{FF2B5EF4-FFF2-40B4-BE49-F238E27FC236}">
              <a16:creationId xmlns:a16="http://schemas.microsoft.com/office/drawing/2014/main" id="{97F6A08B-0DE5-41ED-8E41-FF6C5EDBC8BD}"/>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2" name="直線コネクタ 61">
          <a:extLst>
            <a:ext uri="{FF2B5EF4-FFF2-40B4-BE49-F238E27FC236}">
              <a16:creationId xmlns:a16="http://schemas.microsoft.com/office/drawing/2014/main" id="{81FF4E76-613C-4009-8755-10357F9A4E97}"/>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3" name="テキスト ボックス 62">
          <a:extLst>
            <a:ext uri="{FF2B5EF4-FFF2-40B4-BE49-F238E27FC236}">
              <a16:creationId xmlns:a16="http://schemas.microsoft.com/office/drawing/2014/main" id="{971B8041-0D26-4936-B97B-07605EC571F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4" name="直線コネクタ 63">
          <a:extLst>
            <a:ext uri="{FF2B5EF4-FFF2-40B4-BE49-F238E27FC236}">
              <a16:creationId xmlns:a16="http://schemas.microsoft.com/office/drawing/2014/main" id="{26914368-FC2A-44DC-A429-8E0FFDE1AF5A}"/>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5" name="テキスト ボックス 64">
          <a:extLst>
            <a:ext uri="{FF2B5EF4-FFF2-40B4-BE49-F238E27FC236}">
              <a16:creationId xmlns:a16="http://schemas.microsoft.com/office/drawing/2014/main" id="{DF090D92-71B7-44F7-8D0E-341CDDB5BA51}"/>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68C82F48-0701-468A-BE35-A0747DA9767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15B59876-87EF-46B3-9738-3653F92D441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D392D69F-906E-41CF-B6F8-03DC806D867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35</xdr:row>
      <xdr:rowOff>62654</xdr:rowOff>
    </xdr:to>
    <xdr:cxnSp macro="">
      <xdr:nvCxnSpPr>
        <xdr:cNvPr id="69" name="直線コネクタ 68">
          <a:extLst>
            <a:ext uri="{FF2B5EF4-FFF2-40B4-BE49-F238E27FC236}">
              <a16:creationId xmlns:a16="http://schemas.microsoft.com/office/drawing/2014/main" id="{78A3A6F1-6E0D-49BA-B745-CC2B6CC2FB8A}"/>
            </a:ext>
          </a:extLst>
        </xdr:cNvPr>
        <xdr:cNvCxnSpPr/>
      </xdr:nvCxnSpPr>
      <xdr:spPr>
        <a:xfrm flipV="1">
          <a:off x="4760595" y="4487333"/>
          <a:ext cx="1270" cy="1576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66481</xdr:rowOff>
    </xdr:from>
    <xdr:ext cx="405111" cy="259045"/>
    <xdr:sp macro="" textlink="">
      <xdr:nvSpPr>
        <xdr:cNvPr id="70" name="有形固定資産減価償却率最小値テキスト">
          <a:extLst>
            <a:ext uri="{FF2B5EF4-FFF2-40B4-BE49-F238E27FC236}">
              <a16:creationId xmlns:a16="http://schemas.microsoft.com/office/drawing/2014/main" id="{91E43B8B-5ADC-4943-AB23-CDFCFCF7E9F8}"/>
            </a:ext>
          </a:extLst>
        </xdr:cNvPr>
        <xdr:cNvSpPr txBox="1"/>
      </xdr:nvSpPr>
      <xdr:spPr>
        <a:xfrm>
          <a:off x="4813300" y="606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62654</xdr:rowOff>
    </xdr:from>
    <xdr:to>
      <xdr:col>23</xdr:col>
      <xdr:colOff>174625</xdr:colOff>
      <xdr:row>35</xdr:row>
      <xdr:rowOff>62654</xdr:rowOff>
    </xdr:to>
    <xdr:cxnSp macro="">
      <xdr:nvCxnSpPr>
        <xdr:cNvPr id="71" name="直線コネクタ 70">
          <a:extLst>
            <a:ext uri="{FF2B5EF4-FFF2-40B4-BE49-F238E27FC236}">
              <a16:creationId xmlns:a16="http://schemas.microsoft.com/office/drawing/2014/main" id="{99238C90-B2EE-4367-AE8F-925AC8FD64A7}"/>
            </a:ext>
          </a:extLst>
        </xdr:cNvPr>
        <xdr:cNvCxnSpPr/>
      </xdr:nvCxnSpPr>
      <xdr:spPr>
        <a:xfrm>
          <a:off x="4673600" y="606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2" name="有形固定資産減価償却率最大値テキスト">
          <a:extLst>
            <a:ext uri="{FF2B5EF4-FFF2-40B4-BE49-F238E27FC236}">
              <a16:creationId xmlns:a16="http://schemas.microsoft.com/office/drawing/2014/main" id="{698F634B-559A-4078-85BE-87DB3158479F}"/>
            </a:ext>
          </a:extLst>
        </xdr:cNvPr>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3" name="直線コネクタ 72">
          <a:extLst>
            <a:ext uri="{FF2B5EF4-FFF2-40B4-BE49-F238E27FC236}">
              <a16:creationId xmlns:a16="http://schemas.microsoft.com/office/drawing/2014/main" id="{1E769077-C9EC-480A-A549-B97A5D9B5E8F}"/>
            </a:ext>
          </a:extLst>
        </xdr:cNvPr>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127864</xdr:rowOff>
    </xdr:from>
    <xdr:ext cx="405111" cy="259045"/>
    <xdr:sp macro="" textlink="">
      <xdr:nvSpPr>
        <xdr:cNvPr id="74" name="有形固定資産減価償却率平均値テキスト">
          <a:extLst>
            <a:ext uri="{FF2B5EF4-FFF2-40B4-BE49-F238E27FC236}">
              <a16:creationId xmlns:a16="http://schemas.microsoft.com/office/drawing/2014/main" id="{954C74A5-AF86-4347-B4D9-74BFCB5CD04E}"/>
            </a:ext>
          </a:extLst>
        </xdr:cNvPr>
        <xdr:cNvSpPr txBox="1"/>
      </xdr:nvSpPr>
      <xdr:spPr>
        <a:xfrm>
          <a:off x="4813300" y="5271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149437</xdr:rowOff>
    </xdr:from>
    <xdr:to>
      <xdr:col>23</xdr:col>
      <xdr:colOff>136525</xdr:colOff>
      <xdr:row>31</xdr:row>
      <xdr:rowOff>79587</xdr:rowOff>
    </xdr:to>
    <xdr:sp macro="" textlink="">
      <xdr:nvSpPr>
        <xdr:cNvPr id="75" name="フローチャート: 判断 74">
          <a:extLst>
            <a:ext uri="{FF2B5EF4-FFF2-40B4-BE49-F238E27FC236}">
              <a16:creationId xmlns:a16="http://schemas.microsoft.com/office/drawing/2014/main" id="{B7566C42-08D2-491A-A4D7-3DBF12FF5817}"/>
            </a:ext>
          </a:extLst>
        </xdr:cNvPr>
        <xdr:cNvSpPr/>
      </xdr:nvSpPr>
      <xdr:spPr>
        <a:xfrm>
          <a:off x="4711700" y="529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6" name="フローチャート: 判断 75">
          <a:extLst>
            <a:ext uri="{FF2B5EF4-FFF2-40B4-BE49-F238E27FC236}">
              <a16:creationId xmlns:a16="http://schemas.microsoft.com/office/drawing/2014/main" id="{8F0EE4AD-E4DF-4047-AA16-088C04CE0344}"/>
            </a:ext>
          </a:extLst>
        </xdr:cNvPr>
        <xdr:cNvSpPr/>
      </xdr:nvSpPr>
      <xdr:spPr>
        <a:xfrm>
          <a:off x="40005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120650</xdr:rowOff>
    </xdr:from>
    <xdr:to>
      <xdr:col>15</xdr:col>
      <xdr:colOff>187325</xdr:colOff>
      <xdr:row>31</xdr:row>
      <xdr:rowOff>50800</xdr:rowOff>
    </xdr:to>
    <xdr:sp macro="" textlink="">
      <xdr:nvSpPr>
        <xdr:cNvPr id="77" name="フローチャート: 判断 76">
          <a:extLst>
            <a:ext uri="{FF2B5EF4-FFF2-40B4-BE49-F238E27FC236}">
              <a16:creationId xmlns:a16="http://schemas.microsoft.com/office/drawing/2014/main" id="{E417D975-7930-4793-8603-AA0FCE149697}"/>
            </a:ext>
          </a:extLst>
        </xdr:cNvPr>
        <xdr:cNvSpPr/>
      </xdr:nvSpPr>
      <xdr:spPr>
        <a:xfrm>
          <a:off x="32385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8" name="フローチャート: 判断 77">
          <a:extLst>
            <a:ext uri="{FF2B5EF4-FFF2-40B4-BE49-F238E27FC236}">
              <a16:creationId xmlns:a16="http://schemas.microsoft.com/office/drawing/2014/main" id="{0BC2BA72-6706-40B9-A1EE-19B9F2427689}"/>
            </a:ext>
          </a:extLst>
        </xdr:cNvPr>
        <xdr:cNvSpPr/>
      </xdr:nvSpPr>
      <xdr:spPr>
        <a:xfrm>
          <a:off x="2476500" y="52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79" name="フローチャート: 判断 78">
          <a:extLst>
            <a:ext uri="{FF2B5EF4-FFF2-40B4-BE49-F238E27FC236}">
              <a16:creationId xmlns:a16="http://schemas.microsoft.com/office/drawing/2014/main" id="{9B9301B3-A163-4016-B9C2-BE9D92C1A6E1}"/>
            </a:ext>
          </a:extLst>
        </xdr:cNvPr>
        <xdr:cNvSpPr/>
      </xdr:nvSpPr>
      <xdr:spPr>
        <a:xfrm>
          <a:off x="1714500" y="5184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C20FC67-1081-4472-A452-9EAF11ECB80C}"/>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BB398424-9D9F-46F1-B6F6-CC62DBFFD263}"/>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AB007CD3-6032-4B46-8AD0-D396CD0A258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5D92FF74-6B40-4727-91FD-2D545F9F56B5}"/>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307DD3B-9C12-4397-AAFA-BB94E9E74486}"/>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5" name="楕円 84">
          <a:extLst>
            <a:ext uri="{FF2B5EF4-FFF2-40B4-BE49-F238E27FC236}">
              <a16:creationId xmlns:a16="http://schemas.microsoft.com/office/drawing/2014/main" id="{6EEBD286-45E2-474B-9562-74929879DF50}"/>
            </a:ext>
          </a:extLst>
        </xdr:cNvPr>
        <xdr:cNvSpPr/>
      </xdr:nvSpPr>
      <xdr:spPr>
        <a:xfrm>
          <a:off x="4711700" y="52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6" name="有形固定資産減価償却率該当値テキスト">
          <a:extLst>
            <a:ext uri="{FF2B5EF4-FFF2-40B4-BE49-F238E27FC236}">
              <a16:creationId xmlns:a16="http://schemas.microsoft.com/office/drawing/2014/main" id="{B7B007F9-EF34-465A-9B8F-D190BEBBBAF0}"/>
            </a:ext>
          </a:extLst>
        </xdr:cNvPr>
        <xdr:cNvSpPr txBox="1"/>
      </xdr:nvSpPr>
      <xdr:spPr>
        <a:xfrm>
          <a:off x="4813300" y="508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23495</xdr:rowOff>
    </xdr:from>
    <xdr:to>
      <xdr:col>19</xdr:col>
      <xdr:colOff>187325</xdr:colOff>
      <xdr:row>30</xdr:row>
      <xdr:rowOff>125095</xdr:rowOff>
    </xdr:to>
    <xdr:sp macro="" textlink="">
      <xdr:nvSpPr>
        <xdr:cNvPr id="87" name="楕円 86">
          <a:extLst>
            <a:ext uri="{FF2B5EF4-FFF2-40B4-BE49-F238E27FC236}">
              <a16:creationId xmlns:a16="http://schemas.microsoft.com/office/drawing/2014/main" id="{56A648B3-A6A1-4F48-BDC1-63254BEC5E47}"/>
            </a:ext>
          </a:extLst>
        </xdr:cNvPr>
        <xdr:cNvSpPr/>
      </xdr:nvSpPr>
      <xdr:spPr>
        <a:xfrm>
          <a:off x="4000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74295</xdr:rowOff>
    </xdr:from>
    <xdr:to>
      <xdr:col>23</xdr:col>
      <xdr:colOff>85725</xdr:colOff>
      <xdr:row>30</xdr:row>
      <xdr:rowOff>139065</xdr:rowOff>
    </xdr:to>
    <xdr:cxnSp macro="">
      <xdr:nvCxnSpPr>
        <xdr:cNvPr id="88" name="直線コネクタ 87">
          <a:extLst>
            <a:ext uri="{FF2B5EF4-FFF2-40B4-BE49-F238E27FC236}">
              <a16:creationId xmlns:a16="http://schemas.microsoft.com/office/drawing/2014/main" id="{D9844C20-6621-4E2C-90C4-091B2F4393A3}"/>
            </a:ext>
          </a:extLst>
        </xdr:cNvPr>
        <xdr:cNvCxnSpPr/>
      </xdr:nvCxnSpPr>
      <xdr:spPr>
        <a:xfrm>
          <a:off x="4051300" y="5217795"/>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112183</xdr:rowOff>
    </xdr:from>
    <xdr:to>
      <xdr:col>15</xdr:col>
      <xdr:colOff>187325</xdr:colOff>
      <xdr:row>30</xdr:row>
      <xdr:rowOff>42333</xdr:rowOff>
    </xdr:to>
    <xdr:sp macro="" textlink="">
      <xdr:nvSpPr>
        <xdr:cNvPr id="89" name="楕円 88">
          <a:extLst>
            <a:ext uri="{FF2B5EF4-FFF2-40B4-BE49-F238E27FC236}">
              <a16:creationId xmlns:a16="http://schemas.microsoft.com/office/drawing/2014/main" id="{A71D814F-76E5-4E10-B63D-9B3D9D233752}"/>
            </a:ext>
          </a:extLst>
        </xdr:cNvPr>
        <xdr:cNvSpPr/>
      </xdr:nvSpPr>
      <xdr:spPr>
        <a:xfrm>
          <a:off x="3238500" y="50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162983</xdr:rowOff>
    </xdr:from>
    <xdr:to>
      <xdr:col>19</xdr:col>
      <xdr:colOff>136525</xdr:colOff>
      <xdr:row>30</xdr:row>
      <xdr:rowOff>74295</xdr:rowOff>
    </xdr:to>
    <xdr:cxnSp macro="">
      <xdr:nvCxnSpPr>
        <xdr:cNvPr id="90" name="直線コネクタ 89">
          <a:extLst>
            <a:ext uri="{FF2B5EF4-FFF2-40B4-BE49-F238E27FC236}">
              <a16:creationId xmlns:a16="http://schemas.microsoft.com/office/drawing/2014/main" id="{12C8FA86-0A05-4482-A745-2B0186C70566}"/>
            </a:ext>
          </a:extLst>
        </xdr:cNvPr>
        <xdr:cNvCxnSpPr/>
      </xdr:nvCxnSpPr>
      <xdr:spPr>
        <a:xfrm>
          <a:off x="3289300" y="5135033"/>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47413</xdr:rowOff>
    </xdr:from>
    <xdr:to>
      <xdr:col>11</xdr:col>
      <xdr:colOff>187325</xdr:colOff>
      <xdr:row>29</xdr:row>
      <xdr:rowOff>149013</xdr:rowOff>
    </xdr:to>
    <xdr:sp macro="" textlink="">
      <xdr:nvSpPr>
        <xdr:cNvPr id="91" name="楕円 90">
          <a:extLst>
            <a:ext uri="{FF2B5EF4-FFF2-40B4-BE49-F238E27FC236}">
              <a16:creationId xmlns:a16="http://schemas.microsoft.com/office/drawing/2014/main" id="{93270527-C394-4C67-B520-2701A44899EC}"/>
            </a:ext>
          </a:extLst>
        </xdr:cNvPr>
        <xdr:cNvSpPr/>
      </xdr:nvSpPr>
      <xdr:spPr>
        <a:xfrm>
          <a:off x="2476500" y="50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98213</xdr:rowOff>
    </xdr:from>
    <xdr:to>
      <xdr:col>15</xdr:col>
      <xdr:colOff>136525</xdr:colOff>
      <xdr:row>29</xdr:row>
      <xdr:rowOff>162983</xdr:rowOff>
    </xdr:to>
    <xdr:cxnSp macro="">
      <xdr:nvCxnSpPr>
        <xdr:cNvPr id="92" name="直線コネクタ 91">
          <a:extLst>
            <a:ext uri="{FF2B5EF4-FFF2-40B4-BE49-F238E27FC236}">
              <a16:creationId xmlns:a16="http://schemas.microsoft.com/office/drawing/2014/main" id="{7F7E4455-98E6-460E-AE51-F795BA89242E}"/>
            </a:ext>
          </a:extLst>
        </xdr:cNvPr>
        <xdr:cNvCxnSpPr/>
      </xdr:nvCxnSpPr>
      <xdr:spPr>
        <a:xfrm>
          <a:off x="2527300" y="507026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150495</xdr:rowOff>
    </xdr:from>
    <xdr:to>
      <xdr:col>7</xdr:col>
      <xdr:colOff>187325</xdr:colOff>
      <xdr:row>29</xdr:row>
      <xdr:rowOff>80645</xdr:rowOff>
    </xdr:to>
    <xdr:sp macro="" textlink="">
      <xdr:nvSpPr>
        <xdr:cNvPr id="93" name="楕円 92">
          <a:extLst>
            <a:ext uri="{FF2B5EF4-FFF2-40B4-BE49-F238E27FC236}">
              <a16:creationId xmlns:a16="http://schemas.microsoft.com/office/drawing/2014/main" id="{9EDFA97A-2A87-4388-A425-791E0E8E4C36}"/>
            </a:ext>
          </a:extLst>
        </xdr:cNvPr>
        <xdr:cNvSpPr/>
      </xdr:nvSpPr>
      <xdr:spPr>
        <a:xfrm>
          <a:off x="1714500" y="495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29845</xdr:rowOff>
    </xdr:from>
    <xdr:to>
      <xdr:col>11</xdr:col>
      <xdr:colOff>136525</xdr:colOff>
      <xdr:row>29</xdr:row>
      <xdr:rowOff>98213</xdr:rowOff>
    </xdr:to>
    <xdr:cxnSp macro="">
      <xdr:nvCxnSpPr>
        <xdr:cNvPr id="94" name="直線コネクタ 93">
          <a:extLst>
            <a:ext uri="{FF2B5EF4-FFF2-40B4-BE49-F238E27FC236}">
              <a16:creationId xmlns:a16="http://schemas.microsoft.com/office/drawing/2014/main" id="{B88C728A-AD62-433F-A9E3-8A6230D2B1C1}"/>
            </a:ext>
          </a:extLst>
        </xdr:cNvPr>
        <xdr:cNvCxnSpPr/>
      </xdr:nvCxnSpPr>
      <xdr:spPr>
        <a:xfrm>
          <a:off x="1765300" y="5001895"/>
          <a:ext cx="762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5" name="n_1aveValue有形固定資産減価償却率">
          <a:extLst>
            <a:ext uri="{FF2B5EF4-FFF2-40B4-BE49-F238E27FC236}">
              <a16:creationId xmlns:a16="http://schemas.microsoft.com/office/drawing/2014/main" id="{076D7401-4516-43B5-998A-59D2CE7E4087}"/>
            </a:ext>
          </a:extLst>
        </xdr:cNvPr>
        <xdr:cNvSpPr txBox="1"/>
      </xdr:nvSpPr>
      <xdr:spPr>
        <a:xfrm>
          <a:off x="3836044" y="5338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41927</xdr:rowOff>
    </xdr:from>
    <xdr:ext cx="405111" cy="259045"/>
    <xdr:sp macro="" textlink="">
      <xdr:nvSpPr>
        <xdr:cNvPr id="96" name="n_2aveValue有形固定資産減価償却率">
          <a:extLst>
            <a:ext uri="{FF2B5EF4-FFF2-40B4-BE49-F238E27FC236}">
              <a16:creationId xmlns:a16="http://schemas.microsoft.com/office/drawing/2014/main" id="{952EFE9C-7852-4ED4-96C8-C254D0B13CCE}"/>
            </a:ext>
          </a:extLst>
        </xdr:cNvPr>
        <xdr:cNvSpPr txBox="1"/>
      </xdr:nvSpPr>
      <xdr:spPr>
        <a:xfrm>
          <a:off x="3086744" y="535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170197</xdr:rowOff>
    </xdr:from>
    <xdr:ext cx="405111" cy="259045"/>
    <xdr:sp macro="" textlink="">
      <xdr:nvSpPr>
        <xdr:cNvPr id="97" name="n_3aveValue有形固定資産減価償却率">
          <a:extLst>
            <a:ext uri="{FF2B5EF4-FFF2-40B4-BE49-F238E27FC236}">
              <a16:creationId xmlns:a16="http://schemas.microsoft.com/office/drawing/2014/main" id="{9B315113-293A-4109-A629-6316796BB3B1}"/>
            </a:ext>
          </a:extLst>
        </xdr:cNvPr>
        <xdr:cNvSpPr txBox="1"/>
      </xdr:nvSpPr>
      <xdr:spPr>
        <a:xfrm>
          <a:off x="2324744" y="53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134214</xdr:rowOff>
    </xdr:from>
    <xdr:ext cx="405111" cy="259045"/>
    <xdr:sp macro="" textlink="">
      <xdr:nvSpPr>
        <xdr:cNvPr id="98" name="n_4aveValue有形固定資産減価償却率">
          <a:extLst>
            <a:ext uri="{FF2B5EF4-FFF2-40B4-BE49-F238E27FC236}">
              <a16:creationId xmlns:a16="http://schemas.microsoft.com/office/drawing/2014/main" id="{C4F58260-8D72-4D2D-BBE8-77F38693CA2F}"/>
            </a:ext>
          </a:extLst>
        </xdr:cNvPr>
        <xdr:cNvSpPr txBox="1"/>
      </xdr:nvSpPr>
      <xdr:spPr>
        <a:xfrm>
          <a:off x="1562744" y="5277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141622</xdr:rowOff>
    </xdr:from>
    <xdr:ext cx="405111" cy="259045"/>
    <xdr:sp macro="" textlink="">
      <xdr:nvSpPr>
        <xdr:cNvPr id="99" name="n_1mainValue有形固定資産減価償却率">
          <a:extLst>
            <a:ext uri="{FF2B5EF4-FFF2-40B4-BE49-F238E27FC236}">
              <a16:creationId xmlns:a16="http://schemas.microsoft.com/office/drawing/2014/main" id="{7E069EAC-E491-416E-93E9-30DCA737716B}"/>
            </a:ext>
          </a:extLst>
        </xdr:cNvPr>
        <xdr:cNvSpPr txBox="1"/>
      </xdr:nvSpPr>
      <xdr:spPr>
        <a:xfrm>
          <a:off x="38360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58860</xdr:rowOff>
    </xdr:from>
    <xdr:ext cx="405111" cy="259045"/>
    <xdr:sp macro="" textlink="">
      <xdr:nvSpPr>
        <xdr:cNvPr id="100" name="n_2mainValue有形固定資産減価償却率">
          <a:extLst>
            <a:ext uri="{FF2B5EF4-FFF2-40B4-BE49-F238E27FC236}">
              <a16:creationId xmlns:a16="http://schemas.microsoft.com/office/drawing/2014/main" id="{54337CDC-04CC-43FD-8140-BC148060259B}"/>
            </a:ext>
          </a:extLst>
        </xdr:cNvPr>
        <xdr:cNvSpPr txBox="1"/>
      </xdr:nvSpPr>
      <xdr:spPr>
        <a:xfrm>
          <a:off x="3086744" y="485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165540</xdr:rowOff>
    </xdr:from>
    <xdr:ext cx="405111" cy="259045"/>
    <xdr:sp macro="" textlink="">
      <xdr:nvSpPr>
        <xdr:cNvPr id="101" name="n_3mainValue有形固定資産減価償却率">
          <a:extLst>
            <a:ext uri="{FF2B5EF4-FFF2-40B4-BE49-F238E27FC236}">
              <a16:creationId xmlns:a16="http://schemas.microsoft.com/office/drawing/2014/main" id="{E9D11EFB-511E-4854-80C5-025F8225D499}"/>
            </a:ext>
          </a:extLst>
        </xdr:cNvPr>
        <xdr:cNvSpPr txBox="1"/>
      </xdr:nvSpPr>
      <xdr:spPr>
        <a:xfrm>
          <a:off x="2324744" y="4794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97172</xdr:rowOff>
    </xdr:from>
    <xdr:ext cx="405111" cy="259045"/>
    <xdr:sp macro="" textlink="">
      <xdr:nvSpPr>
        <xdr:cNvPr id="102" name="n_4mainValue有形固定資産減価償却率">
          <a:extLst>
            <a:ext uri="{FF2B5EF4-FFF2-40B4-BE49-F238E27FC236}">
              <a16:creationId xmlns:a16="http://schemas.microsoft.com/office/drawing/2014/main" id="{7A16F376-EAB3-4189-8C12-D539618E8651}"/>
            </a:ext>
          </a:extLst>
        </xdr:cNvPr>
        <xdr:cNvSpPr txBox="1"/>
      </xdr:nvSpPr>
      <xdr:spPr>
        <a:xfrm>
          <a:off x="1562744" y="4726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EF971393-4EAE-4FD6-AC47-A78DDC0B8156}"/>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E74E9828-A76F-4420-B44D-D8FAB847D8AA}"/>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F6406B00-65CE-49CF-BCC9-95FDE7875AE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[ 408.3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B817183F-E62D-4E54-9879-B04F073BFC4A}"/>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21AB3915-31CA-4BCA-A717-B117C3DF36A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6F749E1E-A314-480A-9079-17AEC4326935}"/>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82FB928C-5C68-44D6-A74E-1B1ECF9B5198}"/>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E7406A6-B8F1-4329-9D6B-2E35505F400E}"/>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696DA96-D4B3-469D-820C-7E3BCBA8DDC1}"/>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2E04D499-B194-45C7-A2C2-BDE76E91CD59}"/>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15390F4-7CED-4869-9A64-F66ACF32A9C6}"/>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5517B546-9A61-413B-820C-2E85289FF8EB}"/>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F5DD6648-7B73-4A64-BA7C-939B97B98534}"/>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債務償還比率は類似団体や埼玉県平均と比べて低い数値となっている。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今後は新庁舎整備事業や新広域ごみ処理施設整備事業など多額の財政負担が想定されることから、財政調整基金の積み立てや歳入の確保等により債務償還比率の適正化に努める必要がある。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B413ACF-A1C0-48E5-9273-65B2F50CDF98}"/>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2B4649E2-5432-4E53-A0F9-F5C82E11CAB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2198D244-2DA4-430F-B5C4-C4B3A77750FF}"/>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A039B8BD-A03A-4E41-B021-3044542E8EC1}"/>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2D367C0F-D204-45B2-B73C-D2DE0313E4B7}"/>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4C9CDCC9-7AE8-4049-855E-BA795C0D6DDC}"/>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61D8F189-9DC9-4585-901F-48C57FAFBA9A}"/>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40354A07-8C74-4811-AC4C-667F069F02FF}"/>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7E45053-885E-41BD-8E80-E302B91E63F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A5E9A35C-8CC5-4E3C-804C-84CA68820518}"/>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4F5454A-CAD7-4189-9ADA-A1498FF1B6D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B403371A-6253-439D-A9BF-74ABDF1562EF}"/>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8C86485-89C2-4FAB-A3B7-96318EDCEFBE}"/>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8533519-3338-4C8B-A79D-D472A7BCBD9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BFECEA64-E2B5-439D-B213-8CC5FD53A63E}"/>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47709</xdr:rowOff>
    </xdr:to>
    <xdr:cxnSp macro="">
      <xdr:nvCxnSpPr>
        <xdr:cNvPr id="131" name="直線コネクタ 130">
          <a:extLst>
            <a:ext uri="{FF2B5EF4-FFF2-40B4-BE49-F238E27FC236}">
              <a16:creationId xmlns:a16="http://schemas.microsoft.com/office/drawing/2014/main" id="{84740370-083D-45BC-872C-F005231FAB0E}"/>
            </a:ext>
          </a:extLst>
        </xdr:cNvPr>
        <xdr:cNvCxnSpPr/>
      </xdr:nvCxnSpPr>
      <xdr:spPr>
        <a:xfrm flipV="1">
          <a:off x="14793595" y="4541308"/>
          <a:ext cx="1269" cy="1335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51536</xdr:rowOff>
    </xdr:from>
    <xdr:ext cx="560923" cy="259045"/>
    <xdr:sp macro="" textlink="">
      <xdr:nvSpPr>
        <xdr:cNvPr id="132" name="債務償還比率最小値テキスト">
          <a:extLst>
            <a:ext uri="{FF2B5EF4-FFF2-40B4-BE49-F238E27FC236}">
              <a16:creationId xmlns:a16="http://schemas.microsoft.com/office/drawing/2014/main" id="{69E55F5A-8D70-48D8-81E7-C06ABF580F63}"/>
            </a:ext>
          </a:extLst>
        </xdr:cNvPr>
        <xdr:cNvSpPr txBox="1"/>
      </xdr:nvSpPr>
      <xdr:spPr>
        <a:xfrm>
          <a:off x="14846300" y="588083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47709</xdr:rowOff>
    </xdr:from>
    <xdr:to>
      <xdr:col>76</xdr:col>
      <xdr:colOff>111125</xdr:colOff>
      <xdr:row>34</xdr:row>
      <xdr:rowOff>47709</xdr:rowOff>
    </xdr:to>
    <xdr:cxnSp macro="">
      <xdr:nvCxnSpPr>
        <xdr:cNvPr id="133" name="直線コネクタ 132">
          <a:extLst>
            <a:ext uri="{FF2B5EF4-FFF2-40B4-BE49-F238E27FC236}">
              <a16:creationId xmlns:a16="http://schemas.microsoft.com/office/drawing/2014/main" id="{43B848D2-50CB-43D4-BF45-8891D6120693}"/>
            </a:ext>
          </a:extLst>
        </xdr:cNvPr>
        <xdr:cNvCxnSpPr/>
      </xdr:nvCxnSpPr>
      <xdr:spPr>
        <a:xfrm>
          <a:off x="14706600" y="587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75B9A88E-1A3C-4ACD-9E65-59CC44F82626}"/>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3D3A5DB2-54E3-4A60-92F5-17A43F3CEEC9}"/>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39634</xdr:rowOff>
    </xdr:from>
    <xdr:ext cx="469744" cy="259045"/>
    <xdr:sp macro="" textlink="">
      <xdr:nvSpPr>
        <xdr:cNvPr id="136" name="債務償還比率平均値テキスト">
          <a:extLst>
            <a:ext uri="{FF2B5EF4-FFF2-40B4-BE49-F238E27FC236}">
              <a16:creationId xmlns:a16="http://schemas.microsoft.com/office/drawing/2014/main" id="{3EE8A998-32ED-478D-B6AF-BED9A210EBA2}"/>
            </a:ext>
          </a:extLst>
        </xdr:cNvPr>
        <xdr:cNvSpPr txBox="1"/>
      </xdr:nvSpPr>
      <xdr:spPr>
        <a:xfrm>
          <a:off x="14846300" y="5011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61207</xdr:rowOff>
    </xdr:from>
    <xdr:to>
      <xdr:col>76</xdr:col>
      <xdr:colOff>73025</xdr:colOff>
      <xdr:row>29</xdr:row>
      <xdr:rowOff>162807</xdr:rowOff>
    </xdr:to>
    <xdr:sp macro="" textlink="">
      <xdr:nvSpPr>
        <xdr:cNvPr id="137" name="フローチャート: 判断 136">
          <a:extLst>
            <a:ext uri="{FF2B5EF4-FFF2-40B4-BE49-F238E27FC236}">
              <a16:creationId xmlns:a16="http://schemas.microsoft.com/office/drawing/2014/main" id="{83207D79-5020-4C0D-A02B-30F86936D641}"/>
            </a:ext>
          </a:extLst>
        </xdr:cNvPr>
        <xdr:cNvSpPr/>
      </xdr:nvSpPr>
      <xdr:spPr>
        <a:xfrm>
          <a:off x="14744700" y="5033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7472</xdr:rowOff>
    </xdr:from>
    <xdr:to>
      <xdr:col>72</xdr:col>
      <xdr:colOff>123825</xdr:colOff>
      <xdr:row>29</xdr:row>
      <xdr:rowOff>109072</xdr:rowOff>
    </xdr:to>
    <xdr:sp macro="" textlink="">
      <xdr:nvSpPr>
        <xdr:cNvPr id="138" name="フローチャート: 判断 137">
          <a:extLst>
            <a:ext uri="{FF2B5EF4-FFF2-40B4-BE49-F238E27FC236}">
              <a16:creationId xmlns:a16="http://schemas.microsoft.com/office/drawing/2014/main" id="{49DD0049-6B47-4861-8DB4-2C5F2D3367C6}"/>
            </a:ext>
          </a:extLst>
        </xdr:cNvPr>
        <xdr:cNvSpPr/>
      </xdr:nvSpPr>
      <xdr:spPr>
        <a:xfrm>
          <a:off x="140335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13539</xdr:rowOff>
    </xdr:from>
    <xdr:to>
      <xdr:col>68</xdr:col>
      <xdr:colOff>123825</xdr:colOff>
      <xdr:row>30</xdr:row>
      <xdr:rowOff>115139</xdr:rowOff>
    </xdr:to>
    <xdr:sp macro="" textlink="">
      <xdr:nvSpPr>
        <xdr:cNvPr id="139" name="フローチャート: 判断 138">
          <a:extLst>
            <a:ext uri="{FF2B5EF4-FFF2-40B4-BE49-F238E27FC236}">
              <a16:creationId xmlns:a16="http://schemas.microsoft.com/office/drawing/2014/main" id="{8440EF1E-5015-4720-9A4E-DB46C7A7A1DE}"/>
            </a:ext>
          </a:extLst>
        </xdr:cNvPr>
        <xdr:cNvSpPr/>
      </xdr:nvSpPr>
      <xdr:spPr>
        <a:xfrm>
          <a:off x="13271500" y="51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73392</xdr:rowOff>
    </xdr:from>
    <xdr:to>
      <xdr:col>64</xdr:col>
      <xdr:colOff>123825</xdr:colOff>
      <xdr:row>31</xdr:row>
      <xdr:rowOff>3542</xdr:rowOff>
    </xdr:to>
    <xdr:sp macro="" textlink="">
      <xdr:nvSpPr>
        <xdr:cNvPr id="140" name="フローチャート: 判断 139">
          <a:extLst>
            <a:ext uri="{FF2B5EF4-FFF2-40B4-BE49-F238E27FC236}">
              <a16:creationId xmlns:a16="http://schemas.microsoft.com/office/drawing/2014/main" id="{2F3BE78E-25F6-4623-A604-5859B0A16448}"/>
            </a:ext>
          </a:extLst>
        </xdr:cNvPr>
        <xdr:cNvSpPr/>
      </xdr:nvSpPr>
      <xdr:spPr>
        <a:xfrm>
          <a:off x="12509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56480</xdr:rowOff>
    </xdr:from>
    <xdr:to>
      <xdr:col>60</xdr:col>
      <xdr:colOff>123825</xdr:colOff>
      <xdr:row>30</xdr:row>
      <xdr:rowOff>158080</xdr:rowOff>
    </xdr:to>
    <xdr:sp macro="" textlink="">
      <xdr:nvSpPr>
        <xdr:cNvPr id="141" name="フローチャート: 判断 140">
          <a:extLst>
            <a:ext uri="{FF2B5EF4-FFF2-40B4-BE49-F238E27FC236}">
              <a16:creationId xmlns:a16="http://schemas.microsoft.com/office/drawing/2014/main" id="{735D63F6-72EC-4B6F-98E0-30F813DBC481}"/>
            </a:ext>
          </a:extLst>
        </xdr:cNvPr>
        <xdr:cNvSpPr/>
      </xdr:nvSpPr>
      <xdr:spPr>
        <a:xfrm>
          <a:off x="11747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EA65161-74CB-4D46-A62E-AA441BA22703}"/>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635FAF7-F75C-4795-95FE-77055945090F}"/>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B6F2ED1-8D4B-4B5E-BDE4-D3A8090F5138}"/>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3CB9216F-9EF3-4CC9-B0EE-F8D9D686760D}"/>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4630D1D1-3FAD-425B-A2F1-72C97848ABE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8191</xdr:rowOff>
    </xdr:from>
    <xdr:to>
      <xdr:col>76</xdr:col>
      <xdr:colOff>73025</xdr:colOff>
      <xdr:row>29</xdr:row>
      <xdr:rowOff>109791</xdr:rowOff>
    </xdr:to>
    <xdr:sp macro="" textlink="">
      <xdr:nvSpPr>
        <xdr:cNvPr id="147" name="楕円 146">
          <a:extLst>
            <a:ext uri="{FF2B5EF4-FFF2-40B4-BE49-F238E27FC236}">
              <a16:creationId xmlns:a16="http://schemas.microsoft.com/office/drawing/2014/main" id="{9CBB81F2-A561-4FB3-B679-B4C5FE5D276B}"/>
            </a:ext>
          </a:extLst>
        </xdr:cNvPr>
        <xdr:cNvSpPr/>
      </xdr:nvSpPr>
      <xdr:spPr>
        <a:xfrm>
          <a:off x="14744700" y="49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31068</xdr:rowOff>
    </xdr:from>
    <xdr:ext cx="469744" cy="259045"/>
    <xdr:sp macro="" textlink="">
      <xdr:nvSpPr>
        <xdr:cNvPr id="148" name="債務償還比率該当値テキスト">
          <a:extLst>
            <a:ext uri="{FF2B5EF4-FFF2-40B4-BE49-F238E27FC236}">
              <a16:creationId xmlns:a16="http://schemas.microsoft.com/office/drawing/2014/main" id="{CC54A7F0-D25C-4314-A8C7-5846BD75DCEB}"/>
            </a:ext>
          </a:extLst>
        </xdr:cNvPr>
        <xdr:cNvSpPr txBox="1"/>
      </xdr:nvSpPr>
      <xdr:spPr>
        <a:xfrm>
          <a:off x="14846300" y="4831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128305</xdr:rowOff>
    </xdr:from>
    <xdr:to>
      <xdr:col>72</xdr:col>
      <xdr:colOff>123825</xdr:colOff>
      <xdr:row>29</xdr:row>
      <xdr:rowOff>58455</xdr:rowOff>
    </xdr:to>
    <xdr:sp macro="" textlink="">
      <xdr:nvSpPr>
        <xdr:cNvPr id="149" name="楕円 148">
          <a:extLst>
            <a:ext uri="{FF2B5EF4-FFF2-40B4-BE49-F238E27FC236}">
              <a16:creationId xmlns:a16="http://schemas.microsoft.com/office/drawing/2014/main" id="{119E5247-1C33-4BFE-BABF-FAE43F5F4FC7}"/>
            </a:ext>
          </a:extLst>
        </xdr:cNvPr>
        <xdr:cNvSpPr/>
      </xdr:nvSpPr>
      <xdr:spPr>
        <a:xfrm>
          <a:off x="14033500" y="492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7655</xdr:rowOff>
    </xdr:from>
    <xdr:to>
      <xdr:col>76</xdr:col>
      <xdr:colOff>22225</xdr:colOff>
      <xdr:row>29</xdr:row>
      <xdr:rowOff>58991</xdr:rowOff>
    </xdr:to>
    <xdr:cxnSp macro="">
      <xdr:nvCxnSpPr>
        <xdr:cNvPr id="150" name="直線コネクタ 149">
          <a:extLst>
            <a:ext uri="{FF2B5EF4-FFF2-40B4-BE49-F238E27FC236}">
              <a16:creationId xmlns:a16="http://schemas.microsoft.com/office/drawing/2014/main" id="{57B40A38-738C-424E-8B7B-2CAA2072A220}"/>
            </a:ext>
          </a:extLst>
        </xdr:cNvPr>
        <xdr:cNvCxnSpPr/>
      </xdr:nvCxnSpPr>
      <xdr:spPr>
        <a:xfrm>
          <a:off x="14084300" y="4979705"/>
          <a:ext cx="711200" cy="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30332</xdr:rowOff>
    </xdr:from>
    <xdr:to>
      <xdr:col>68</xdr:col>
      <xdr:colOff>123825</xdr:colOff>
      <xdr:row>30</xdr:row>
      <xdr:rowOff>131932</xdr:rowOff>
    </xdr:to>
    <xdr:sp macro="" textlink="">
      <xdr:nvSpPr>
        <xdr:cNvPr id="151" name="楕円 150">
          <a:extLst>
            <a:ext uri="{FF2B5EF4-FFF2-40B4-BE49-F238E27FC236}">
              <a16:creationId xmlns:a16="http://schemas.microsoft.com/office/drawing/2014/main" id="{F7183778-5074-4BD5-99CB-B8854A0D29FE}"/>
            </a:ext>
          </a:extLst>
        </xdr:cNvPr>
        <xdr:cNvSpPr/>
      </xdr:nvSpPr>
      <xdr:spPr>
        <a:xfrm>
          <a:off x="13271500" y="517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7655</xdr:rowOff>
    </xdr:from>
    <xdr:to>
      <xdr:col>72</xdr:col>
      <xdr:colOff>73025</xdr:colOff>
      <xdr:row>30</xdr:row>
      <xdr:rowOff>81132</xdr:rowOff>
    </xdr:to>
    <xdr:cxnSp macro="">
      <xdr:nvCxnSpPr>
        <xdr:cNvPr id="152" name="直線コネクタ 151">
          <a:extLst>
            <a:ext uri="{FF2B5EF4-FFF2-40B4-BE49-F238E27FC236}">
              <a16:creationId xmlns:a16="http://schemas.microsoft.com/office/drawing/2014/main" id="{DADF0F8A-1AFB-400B-A818-F79F01743283}"/>
            </a:ext>
          </a:extLst>
        </xdr:cNvPr>
        <xdr:cNvCxnSpPr/>
      </xdr:nvCxnSpPr>
      <xdr:spPr>
        <a:xfrm flipV="1">
          <a:off x="13322300" y="4979705"/>
          <a:ext cx="762000" cy="24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10492</xdr:rowOff>
    </xdr:from>
    <xdr:to>
      <xdr:col>64</xdr:col>
      <xdr:colOff>123825</xdr:colOff>
      <xdr:row>31</xdr:row>
      <xdr:rowOff>112092</xdr:rowOff>
    </xdr:to>
    <xdr:sp macro="" textlink="">
      <xdr:nvSpPr>
        <xdr:cNvPr id="153" name="楕円 152">
          <a:extLst>
            <a:ext uri="{FF2B5EF4-FFF2-40B4-BE49-F238E27FC236}">
              <a16:creationId xmlns:a16="http://schemas.microsoft.com/office/drawing/2014/main" id="{E836AE42-D00B-4721-A416-3D2E860BA48F}"/>
            </a:ext>
          </a:extLst>
        </xdr:cNvPr>
        <xdr:cNvSpPr/>
      </xdr:nvSpPr>
      <xdr:spPr>
        <a:xfrm>
          <a:off x="12509500" y="532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81132</xdr:rowOff>
    </xdr:from>
    <xdr:to>
      <xdr:col>68</xdr:col>
      <xdr:colOff>73025</xdr:colOff>
      <xdr:row>31</xdr:row>
      <xdr:rowOff>61292</xdr:rowOff>
    </xdr:to>
    <xdr:cxnSp macro="">
      <xdr:nvCxnSpPr>
        <xdr:cNvPr id="154" name="直線コネクタ 153">
          <a:extLst>
            <a:ext uri="{FF2B5EF4-FFF2-40B4-BE49-F238E27FC236}">
              <a16:creationId xmlns:a16="http://schemas.microsoft.com/office/drawing/2014/main" id="{33274AFD-298B-413B-8592-6255DA4477A5}"/>
            </a:ext>
          </a:extLst>
        </xdr:cNvPr>
        <xdr:cNvCxnSpPr/>
      </xdr:nvCxnSpPr>
      <xdr:spPr>
        <a:xfrm flipV="1">
          <a:off x="12560300" y="5224632"/>
          <a:ext cx="762000" cy="15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150516</xdr:rowOff>
    </xdr:from>
    <xdr:to>
      <xdr:col>60</xdr:col>
      <xdr:colOff>123825</xdr:colOff>
      <xdr:row>31</xdr:row>
      <xdr:rowOff>80666</xdr:rowOff>
    </xdr:to>
    <xdr:sp macro="" textlink="">
      <xdr:nvSpPr>
        <xdr:cNvPr id="155" name="楕円 154">
          <a:extLst>
            <a:ext uri="{FF2B5EF4-FFF2-40B4-BE49-F238E27FC236}">
              <a16:creationId xmlns:a16="http://schemas.microsoft.com/office/drawing/2014/main" id="{205806E8-5C9D-42A3-B5AF-0D267D341779}"/>
            </a:ext>
          </a:extLst>
        </xdr:cNvPr>
        <xdr:cNvSpPr/>
      </xdr:nvSpPr>
      <xdr:spPr>
        <a:xfrm>
          <a:off x="11747500" y="52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29866</xdr:rowOff>
    </xdr:from>
    <xdr:to>
      <xdr:col>64</xdr:col>
      <xdr:colOff>73025</xdr:colOff>
      <xdr:row>31</xdr:row>
      <xdr:rowOff>61292</xdr:rowOff>
    </xdr:to>
    <xdr:cxnSp macro="">
      <xdr:nvCxnSpPr>
        <xdr:cNvPr id="156" name="直線コネクタ 155">
          <a:extLst>
            <a:ext uri="{FF2B5EF4-FFF2-40B4-BE49-F238E27FC236}">
              <a16:creationId xmlns:a16="http://schemas.microsoft.com/office/drawing/2014/main" id="{B4CD6448-BD01-4291-AFB4-69AD52AA2BCB}"/>
            </a:ext>
          </a:extLst>
        </xdr:cNvPr>
        <xdr:cNvCxnSpPr/>
      </xdr:nvCxnSpPr>
      <xdr:spPr>
        <a:xfrm>
          <a:off x="11798300" y="5344816"/>
          <a:ext cx="762000" cy="3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100199</xdr:rowOff>
    </xdr:from>
    <xdr:ext cx="469744" cy="259045"/>
    <xdr:sp macro="" textlink="">
      <xdr:nvSpPr>
        <xdr:cNvPr id="157" name="n_1aveValue債務償還比率">
          <a:extLst>
            <a:ext uri="{FF2B5EF4-FFF2-40B4-BE49-F238E27FC236}">
              <a16:creationId xmlns:a16="http://schemas.microsoft.com/office/drawing/2014/main" id="{9BBD8822-8D62-4C2E-8AF3-EC754EE4C1CE}"/>
            </a:ext>
          </a:extLst>
        </xdr:cNvPr>
        <xdr:cNvSpPr txBox="1"/>
      </xdr:nvSpPr>
      <xdr:spPr>
        <a:xfrm>
          <a:off x="13836727" y="5072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131666</xdr:rowOff>
    </xdr:from>
    <xdr:ext cx="469744" cy="259045"/>
    <xdr:sp macro="" textlink="">
      <xdr:nvSpPr>
        <xdr:cNvPr id="158" name="n_2aveValue債務償還比率">
          <a:extLst>
            <a:ext uri="{FF2B5EF4-FFF2-40B4-BE49-F238E27FC236}">
              <a16:creationId xmlns:a16="http://schemas.microsoft.com/office/drawing/2014/main" id="{FDA96950-0158-46E1-94E1-C9C53330DC70}"/>
            </a:ext>
          </a:extLst>
        </xdr:cNvPr>
        <xdr:cNvSpPr txBox="1"/>
      </xdr:nvSpPr>
      <xdr:spPr>
        <a:xfrm>
          <a:off x="13087427" y="493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20069</xdr:rowOff>
    </xdr:from>
    <xdr:ext cx="469744" cy="259045"/>
    <xdr:sp macro="" textlink="">
      <xdr:nvSpPr>
        <xdr:cNvPr id="159" name="n_3aveValue債務償還比率">
          <a:extLst>
            <a:ext uri="{FF2B5EF4-FFF2-40B4-BE49-F238E27FC236}">
              <a16:creationId xmlns:a16="http://schemas.microsoft.com/office/drawing/2014/main" id="{E4DAC4CB-267C-4C39-8127-4F97A8F71E76}"/>
            </a:ext>
          </a:extLst>
        </xdr:cNvPr>
        <xdr:cNvSpPr txBox="1"/>
      </xdr:nvSpPr>
      <xdr:spPr>
        <a:xfrm>
          <a:off x="12325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3157</xdr:rowOff>
    </xdr:from>
    <xdr:ext cx="469744" cy="259045"/>
    <xdr:sp macro="" textlink="">
      <xdr:nvSpPr>
        <xdr:cNvPr id="160" name="n_4aveValue債務償還比率">
          <a:extLst>
            <a:ext uri="{FF2B5EF4-FFF2-40B4-BE49-F238E27FC236}">
              <a16:creationId xmlns:a16="http://schemas.microsoft.com/office/drawing/2014/main" id="{12994479-6829-497C-AE62-AEB69CEA51C2}"/>
            </a:ext>
          </a:extLst>
        </xdr:cNvPr>
        <xdr:cNvSpPr txBox="1"/>
      </xdr:nvSpPr>
      <xdr:spPr>
        <a:xfrm>
          <a:off x="11563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74982</xdr:rowOff>
    </xdr:from>
    <xdr:ext cx="469744" cy="259045"/>
    <xdr:sp macro="" textlink="">
      <xdr:nvSpPr>
        <xdr:cNvPr id="161" name="n_1mainValue債務償還比率">
          <a:extLst>
            <a:ext uri="{FF2B5EF4-FFF2-40B4-BE49-F238E27FC236}">
              <a16:creationId xmlns:a16="http://schemas.microsoft.com/office/drawing/2014/main" id="{D51AD196-E480-4FBF-9DA5-BD9D408E11FA}"/>
            </a:ext>
          </a:extLst>
        </xdr:cNvPr>
        <xdr:cNvSpPr txBox="1"/>
      </xdr:nvSpPr>
      <xdr:spPr>
        <a:xfrm>
          <a:off x="13836727" y="4704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123059</xdr:rowOff>
    </xdr:from>
    <xdr:ext cx="469744" cy="259045"/>
    <xdr:sp macro="" textlink="">
      <xdr:nvSpPr>
        <xdr:cNvPr id="162" name="n_2mainValue債務償還比率">
          <a:extLst>
            <a:ext uri="{FF2B5EF4-FFF2-40B4-BE49-F238E27FC236}">
              <a16:creationId xmlns:a16="http://schemas.microsoft.com/office/drawing/2014/main" id="{9230187F-EB49-4583-B48C-5E8B539EB439}"/>
            </a:ext>
          </a:extLst>
        </xdr:cNvPr>
        <xdr:cNvSpPr txBox="1"/>
      </xdr:nvSpPr>
      <xdr:spPr>
        <a:xfrm>
          <a:off x="13087427" y="5266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103219</xdr:rowOff>
    </xdr:from>
    <xdr:ext cx="469744" cy="259045"/>
    <xdr:sp macro="" textlink="">
      <xdr:nvSpPr>
        <xdr:cNvPr id="163" name="n_3mainValue債務償還比率">
          <a:extLst>
            <a:ext uri="{FF2B5EF4-FFF2-40B4-BE49-F238E27FC236}">
              <a16:creationId xmlns:a16="http://schemas.microsoft.com/office/drawing/2014/main" id="{F3B46568-2930-4499-90DF-B9587FA44274}"/>
            </a:ext>
          </a:extLst>
        </xdr:cNvPr>
        <xdr:cNvSpPr txBox="1"/>
      </xdr:nvSpPr>
      <xdr:spPr>
        <a:xfrm>
          <a:off x="12325427" y="541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71793</xdr:rowOff>
    </xdr:from>
    <xdr:ext cx="469744" cy="259045"/>
    <xdr:sp macro="" textlink="">
      <xdr:nvSpPr>
        <xdr:cNvPr id="164" name="n_4mainValue債務償還比率">
          <a:extLst>
            <a:ext uri="{FF2B5EF4-FFF2-40B4-BE49-F238E27FC236}">
              <a16:creationId xmlns:a16="http://schemas.microsoft.com/office/drawing/2014/main" id="{021E74CA-A566-4B89-A7B5-A92E3D0AB410}"/>
            </a:ext>
          </a:extLst>
        </xdr:cNvPr>
        <xdr:cNvSpPr txBox="1"/>
      </xdr:nvSpPr>
      <xdr:spPr>
        <a:xfrm>
          <a:off x="11563427" y="538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E2191EB3-1966-4CBA-9B70-6A8EAB63F95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05F949F6-1C50-4154-8513-A76EAF81E5A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FDE9DC5A-2F3A-4523-9FF0-C52CF22DEE4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4E5BF711-289C-4F43-A74D-0D25B3ED4A62}"/>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61601243-C12D-4A53-96E4-1A6C961E09F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840D288D-7C14-43DB-9A77-DE7794E6A2B5}"/>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19808C-D58B-4B37-AE99-2BB37FFCA4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C669AF7-34C6-4A9E-AABD-34433ACCE04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9084CE-B780-49B6-8672-8072A1CACDF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E34ECD20-94AD-4859-A69D-D192833F063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AA7A3BF2-B7B9-48EF-9000-C9CFD32CF0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2B0462E-A20A-4F2B-BFA9-4D02458DB1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484CB58-070B-4079-8781-5A496F680B34}"/>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0FAD17F-05F5-4A20-A6DF-99F9C6EBB27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4D09C05-0F27-493A-B626-03525282C8F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2ADF18-5C7B-4EC4-A0BE-A4DA4C6A26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11CA630-2E3D-438A-AB0D-55ED6820B72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4A3A1C1-DB97-4041-B3D2-1D131B78EBB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CF657B2-6E25-4070-965C-16EC1EEF0E6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F7B7E85-1B43-4197-9814-016330A76C2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B6E3FC5-48E8-4AB7-B7A3-93ECF0F4636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4D80252-696A-4CCF-B806-94D5E8A5A1B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3904110-ECD5-4E03-B021-002CA83F42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A1E48FB-C8C6-4FBA-B5C2-563A748A041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DB6EED8-CB11-41C4-B9F6-7853DD8798D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A7E7C04F-0835-4174-A91A-299A29AB20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1E03F3C-132C-4A7C-B5CE-6ACA8F6C327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B9CFF7-85BD-4898-B232-B1F1D06A9DB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3EB0EB-384B-4E55-8C1F-8E91B8C882B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2946434-5D49-433F-89C4-289A5B0D4D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1F20EAD-B57A-43A3-BAA8-DC0B45F8CF6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CE0657-3D5C-4610-B31E-AD864198B18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4FE2867-4101-4547-A2FD-47715864498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85893FA-DF0F-4342-8409-E86D7691810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F6C2389-A8BC-4752-AC77-333DA36EDA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4D0182-7F0A-4BC3-AC5F-4F6C70D6A15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D5A80D1-2439-47FD-AE9A-0536D3D7871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7169A2-2EC3-4339-BA82-2BC9CA19400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906976B-FC89-4CA5-9D34-92BAA9D28B5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DA5A43E-76C0-4914-9D41-B22FCEA4826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939E696-CF6C-48DA-B651-7074243DAC0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23C2AC-203E-499B-8D46-131E8C5F7C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303D4C3-B6F0-4759-B0AD-B42D79D55A1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EB100D2-C51D-4720-9686-83EA6F135CD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3A8AAE-2D08-4A21-B4B6-C23F71A4AB2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8074F5-4475-4812-9DD1-D500C9AD45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3B07F13-A505-47DC-B8FD-868B96A93BA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D1307B4-9456-4EB9-8386-B915A05976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0E25834-3550-4B1B-86F7-478904FF4E8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AA01A6B1-A397-4E71-9042-76F42C7BB3A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9B989AAA-D22C-49EE-A351-F3089398FC8C}"/>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B689430-B282-48F8-B301-78EF1AE1B234}"/>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5B28210C-9307-4701-A045-7F256FD5C25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D1F2C10-320B-4EB0-A922-334BD41859F3}"/>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BFA5492E-D87C-486B-9DBE-E51B4597CA14}"/>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34F1C7C7-D772-455B-B59A-D5ABBC43F96A}"/>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95C631E-7CAF-4FE9-8830-BB722636E32C}"/>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165C3B7C-B78D-46F4-A6AF-FFCCF1883002}"/>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F465D020-B4D2-4D3D-8A13-A176AD9787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57E36D9D-50E6-49A2-B9C9-1CB444839F1E}"/>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DBA59F8-B0F6-4C4B-B71F-91F8DF3B9E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144780</xdr:rowOff>
    </xdr:from>
    <xdr:to>
      <xdr:col>24</xdr:col>
      <xdr:colOff>62865</xdr:colOff>
      <xdr:row>42</xdr:row>
      <xdr:rowOff>36195</xdr:rowOff>
    </xdr:to>
    <xdr:cxnSp macro="">
      <xdr:nvCxnSpPr>
        <xdr:cNvPr id="57" name="直線コネクタ 56">
          <a:extLst>
            <a:ext uri="{FF2B5EF4-FFF2-40B4-BE49-F238E27FC236}">
              <a16:creationId xmlns:a16="http://schemas.microsoft.com/office/drawing/2014/main" id="{419187F6-10E9-414D-B044-8C6FB33958B4}"/>
            </a:ext>
          </a:extLst>
        </xdr:cNvPr>
        <xdr:cNvCxnSpPr/>
      </xdr:nvCxnSpPr>
      <xdr:spPr>
        <a:xfrm flipV="1">
          <a:off x="4634865" y="597408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8" name="【道路】&#10;有形固定資産減価償却率最小値テキスト">
          <a:extLst>
            <a:ext uri="{FF2B5EF4-FFF2-40B4-BE49-F238E27FC236}">
              <a16:creationId xmlns:a16="http://schemas.microsoft.com/office/drawing/2014/main" id="{B1F97EFC-7C7F-44D1-98B1-E35A64BB4342}"/>
            </a:ext>
          </a:extLst>
        </xdr:cNvPr>
        <xdr:cNvSpPr txBox="1"/>
      </xdr:nvSpPr>
      <xdr:spPr>
        <a:xfrm>
          <a:off x="4673600"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9" name="直線コネクタ 58">
          <a:extLst>
            <a:ext uri="{FF2B5EF4-FFF2-40B4-BE49-F238E27FC236}">
              <a16:creationId xmlns:a16="http://schemas.microsoft.com/office/drawing/2014/main" id="{97E04437-BEE2-4A39-9898-D28382BF887C}"/>
            </a:ext>
          </a:extLst>
        </xdr:cNvPr>
        <xdr:cNvCxnSpPr/>
      </xdr:nvCxnSpPr>
      <xdr:spPr>
        <a:xfrm>
          <a:off x="4546600" y="723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91457</xdr:rowOff>
    </xdr:from>
    <xdr:ext cx="405111" cy="259045"/>
    <xdr:sp macro="" textlink="">
      <xdr:nvSpPr>
        <xdr:cNvPr id="60" name="【道路】&#10;有形固定資産減価償却率最大値テキスト">
          <a:extLst>
            <a:ext uri="{FF2B5EF4-FFF2-40B4-BE49-F238E27FC236}">
              <a16:creationId xmlns:a16="http://schemas.microsoft.com/office/drawing/2014/main" id="{524A11C1-F942-43F8-8A28-622DE75C4F39}"/>
            </a:ext>
          </a:extLst>
        </xdr:cNvPr>
        <xdr:cNvSpPr txBox="1"/>
      </xdr:nvSpPr>
      <xdr:spPr>
        <a:xfrm>
          <a:off x="4673600" y="57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144780</xdr:rowOff>
    </xdr:from>
    <xdr:to>
      <xdr:col>24</xdr:col>
      <xdr:colOff>152400</xdr:colOff>
      <xdr:row>34</xdr:row>
      <xdr:rowOff>144780</xdr:rowOff>
    </xdr:to>
    <xdr:cxnSp macro="">
      <xdr:nvCxnSpPr>
        <xdr:cNvPr id="61" name="直線コネクタ 60">
          <a:extLst>
            <a:ext uri="{FF2B5EF4-FFF2-40B4-BE49-F238E27FC236}">
              <a16:creationId xmlns:a16="http://schemas.microsoft.com/office/drawing/2014/main" id="{5096BF54-4211-4084-942F-62B4E473A205}"/>
            </a:ext>
          </a:extLst>
        </xdr:cNvPr>
        <xdr:cNvCxnSpPr/>
      </xdr:nvCxnSpPr>
      <xdr:spPr>
        <a:xfrm>
          <a:off x="4546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161942</xdr:rowOff>
    </xdr:from>
    <xdr:ext cx="405111" cy="259045"/>
    <xdr:sp macro="" textlink="">
      <xdr:nvSpPr>
        <xdr:cNvPr id="62" name="【道路】&#10;有形固定資産減価償却率平均値テキスト">
          <a:extLst>
            <a:ext uri="{FF2B5EF4-FFF2-40B4-BE49-F238E27FC236}">
              <a16:creationId xmlns:a16="http://schemas.microsoft.com/office/drawing/2014/main" id="{8CC1DDB6-B122-4C6E-AE76-90B31F56E93A}"/>
            </a:ext>
          </a:extLst>
        </xdr:cNvPr>
        <xdr:cNvSpPr txBox="1"/>
      </xdr:nvSpPr>
      <xdr:spPr>
        <a:xfrm>
          <a:off x="4673600" y="650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12065</xdr:rowOff>
    </xdr:from>
    <xdr:to>
      <xdr:col>24</xdr:col>
      <xdr:colOff>114300</xdr:colOff>
      <xdr:row>38</xdr:row>
      <xdr:rowOff>113665</xdr:rowOff>
    </xdr:to>
    <xdr:sp macro="" textlink="">
      <xdr:nvSpPr>
        <xdr:cNvPr id="63" name="フローチャート: 判断 62">
          <a:extLst>
            <a:ext uri="{FF2B5EF4-FFF2-40B4-BE49-F238E27FC236}">
              <a16:creationId xmlns:a16="http://schemas.microsoft.com/office/drawing/2014/main" id="{B5362CA4-78B7-4B00-9DC7-251A3845FD12}"/>
            </a:ext>
          </a:extLst>
        </xdr:cNvPr>
        <xdr:cNvSpPr/>
      </xdr:nvSpPr>
      <xdr:spPr>
        <a:xfrm>
          <a:off x="4584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170180</xdr:rowOff>
    </xdr:from>
    <xdr:to>
      <xdr:col>20</xdr:col>
      <xdr:colOff>38100</xdr:colOff>
      <xdr:row>38</xdr:row>
      <xdr:rowOff>100330</xdr:rowOff>
    </xdr:to>
    <xdr:sp macro="" textlink="">
      <xdr:nvSpPr>
        <xdr:cNvPr id="64" name="フローチャート: 判断 63">
          <a:extLst>
            <a:ext uri="{FF2B5EF4-FFF2-40B4-BE49-F238E27FC236}">
              <a16:creationId xmlns:a16="http://schemas.microsoft.com/office/drawing/2014/main" id="{F5C177E6-9B37-4DCD-ABDF-937CC708CDE1}"/>
            </a:ext>
          </a:extLst>
        </xdr:cNvPr>
        <xdr:cNvSpPr/>
      </xdr:nvSpPr>
      <xdr:spPr>
        <a:xfrm>
          <a:off x="37465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4445</xdr:rowOff>
    </xdr:from>
    <xdr:to>
      <xdr:col>15</xdr:col>
      <xdr:colOff>101600</xdr:colOff>
      <xdr:row>38</xdr:row>
      <xdr:rowOff>106045</xdr:rowOff>
    </xdr:to>
    <xdr:sp macro="" textlink="">
      <xdr:nvSpPr>
        <xdr:cNvPr id="65" name="フローチャート: 判断 64">
          <a:extLst>
            <a:ext uri="{FF2B5EF4-FFF2-40B4-BE49-F238E27FC236}">
              <a16:creationId xmlns:a16="http://schemas.microsoft.com/office/drawing/2014/main" id="{3CA25B3C-BBD4-40FF-9A49-AD1453817E4B}"/>
            </a:ext>
          </a:extLst>
        </xdr:cNvPr>
        <xdr:cNvSpPr/>
      </xdr:nvSpPr>
      <xdr:spPr>
        <a:xfrm>
          <a:off x="2857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a:extLst>
            <a:ext uri="{FF2B5EF4-FFF2-40B4-BE49-F238E27FC236}">
              <a16:creationId xmlns:a16="http://schemas.microsoft.com/office/drawing/2014/main" id="{99BC9531-F8D9-4662-8562-B8050A9E7AF1}"/>
            </a:ext>
          </a:extLst>
        </xdr:cNvPr>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113030</xdr:rowOff>
    </xdr:from>
    <xdr:to>
      <xdr:col>6</xdr:col>
      <xdr:colOff>38100</xdr:colOff>
      <xdr:row>38</xdr:row>
      <xdr:rowOff>43180</xdr:rowOff>
    </xdr:to>
    <xdr:sp macro="" textlink="">
      <xdr:nvSpPr>
        <xdr:cNvPr id="67" name="フローチャート: 判断 66">
          <a:extLst>
            <a:ext uri="{FF2B5EF4-FFF2-40B4-BE49-F238E27FC236}">
              <a16:creationId xmlns:a16="http://schemas.microsoft.com/office/drawing/2014/main" id="{198765D1-CD19-4346-973F-3CFC78FCD5B5}"/>
            </a:ext>
          </a:extLst>
        </xdr:cNvPr>
        <xdr:cNvSpPr/>
      </xdr:nvSpPr>
      <xdr:spPr>
        <a:xfrm>
          <a:off x="1079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07B6878-CE88-4C9F-A200-28CE6183CB3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9AAB881-C4CB-4FEB-A4F5-9FF37BD3801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DEB8B734-20C7-44E2-89B1-DC0AC9F6592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9C7A40-3C3B-4549-A7FB-B9F4312724B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C52E05E-FE22-4266-9C5C-FD458A032EC6}"/>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1A2EFAA3-7976-4B2F-BFD9-67458ACD036D}"/>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FE16CFC7-8E20-4370-8C7A-DF62D06C2344}"/>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a:extLst>
            <a:ext uri="{FF2B5EF4-FFF2-40B4-BE49-F238E27FC236}">
              <a16:creationId xmlns:a16="http://schemas.microsoft.com/office/drawing/2014/main" id="{85A2CACD-9266-4DDF-B5F8-0104BB463A48}"/>
            </a:ext>
          </a:extLst>
        </xdr:cNvPr>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6166FED8-ACC6-4CDB-8F0D-37A56F4AB6BC}"/>
            </a:ext>
          </a:extLst>
        </xdr:cNvPr>
        <xdr:cNvCxnSpPr/>
      </xdr:nvCxnSpPr>
      <xdr:spPr>
        <a:xfrm>
          <a:off x="3797300" y="641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143510</xdr:rowOff>
    </xdr:from>
    <xdr:to>
      <xdr:col>15</xdr:col>
      <xdr:colOff>101600</xdr:colOff>
      <xdr:row>37</xdr:row>
      <xdr:rowOff>73660</xdr:rowOff>
    </xdr:to>
    <xdr:sp macro="" textlink="">
      <xdr:nvSpPr>
        <xdr:cNvPr id="77" name="楕円 76">
          <a:extLst>
            <a:ext uri="{FF2B5EF4-FFF2-40B4-BE49-F238E27FC236}">
              <a16:creationId xmlns:a16="http://schemas.microsoft.com/office/drawing/2014/main" id="{19A88F7B-F4E2-478E-84F7-01E4891CEA74}"/>
            </a:ext>
          </a:extLst>
        </xdr:cNvPr>
        <xdr:cNvSpPr/>
      </xdr:nvSpPr>
      <xdr:spPr>
        <a:xfrm>
          <a:off x="2857500" y="63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22860</xdr:rowOff>
    </xdr:from>
    <xdr:to>
      <xdr:col>19</xdr:col>
      <xdr:colOff>177800</xdr:colOff>
      <xdr:row>37</xdr:row>
      <xdr:rowOff>70485</xdr:rowOff>
    </xdr:to>
    <xdr:cxnSp macro="">
      <xdr:nvCxnSpPr>
        <xdr:cNvPr id="78" name="直線コネクタ 77">
          <a:extLst>
            <a:ext uri="{FF2B5EF4-FFF2-40B4-BE49-F238E27FC236}">
              <a16:creationId xmlns:a16="http://schemas.microsoft.com/office/drawing/2014/main" id="{65486E7B-AFC9-4433-BCC4-F7BAF34DC498}"/>
            </a:ext>
          </a:extLst>
        </xdr:cNvPr>
        <xdr:cNvCxnSpPr/>
      </xdr:nvCxnSpPr>
      <xdr:spPr>
        <a:xfrm>
          <a:off x="2908300" y="636651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84455</xdr:rowOff>
    </xdr:from>
    <xdr:to>
      <xdr:col>10</xdr:col>
      <xdr:colOff>165100</xdr:colOff>
      <xdr:row>37</xdr:row>
      <xdr:rowOff>14605</xdr:rowOff>
    </xdr:to>
    <xdr:sp macro="" textlink="">
      <xdr:nvSpPr>
        <xdr:cNvPr id="79" name="楕円 78">
          <a:extLst>
            <a:ext uri="{FF2B5EF4-FFF2-40B4-BE49-F238E27FC236}">
              <a16:creationId xmlns:a16="http://schemas.microsoft.com/office/drawing/2014/main" id="{7692BDB1-CCC7-4101-A640-2BA09BD7FBE0}"/>
            </a:ext>
          </a:extLst>
        </xdr:cNvPr>
        <xdr:cNvSpPr/>
      </xdr:nvSpPr>
      <xdr:spPr>
        <a:xfrm>
          <a:off x="1968500" y="625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135255</xdr:rowOff>
    </xdr:from>
    <xdr:to>
      <xdr:col>15</xdr:col>
      <xdr:colOff>50800</xdr:colOff>
      <xdr:row>37</xdr:row>
      <xdr:rowOff>22860</xdr:rowOff>
    </xdr:to>
    <xdr:cxnSp macro="">
      <xdr:nvCxnSpPr>
        <xdr:cNvPr id="80" name="直線コネクタ 79">
          <a:extLst>
            <a:ext uri="{FF2B5EF4-FFF2-40B4-BE49-F238E27FC236}">
              <a16:creationId xmlns:a16="http://schemas.microsoft.com/office/drawing/2014/main" id="{1A7ACCC1-4DE5-43DB-98DF-BD7B8FEEF891}"/>
            </a:ext>
          </a:extLst>
        </xdr:cNvPr>
        <xdr:cNvCxnSpPr/>
      </xdr:nvCxnSpPr>
      <xdr:spPr>
        <a:xfrm>
          <a:off x="2019300" y="630745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17780</xdr:rowOff>
    </xdr:from>
    <xdr:to>
      <xdr:col>6</xdr:col>
      <xdr:colOff>38100</xdr:colOff>
      <xdr:row>36</xdr:row>
      <xdr:rowOff>119380</xdr:rowOff>
    </xdr:to>
    <xdr:sp macro="" textlink="">
      <xdr:nvSpPr>
        <xdr:cNvPr id="81" name="楕円 80">
          <a:extLst>
            <a:ext uri="{FF2B5EF4-FFF2-40B4-BE49-F238E27FC236}">
              <a16:creationId xmlns:a16="http://schemas.microsoft.com/office/drawing/2014/main" id="{1FAFA8E6-194B-4295-AA3E-8CF178643EAF}"/>
            </a:ext>
          </a:extLst>
        </xdr:cNvPr>
        <xdr:cNvSpPr/>
      </xdr:nvSpPr>
      <xdr:spPr>
        <a:xfrm>
          <a:off x="1079500" y="618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68580</xdr:rowOff>
    </xdr:from>
    <xdr:to>
      <xdr:col>10</xdr:col>
      <xdr:colOff>114300</xdr:colOff>
      <xdr:row>36</xdr:row>
      <xdr:rowOff>135255</xdr:rowOff>
    </xdr:to>
    <xdr:cxnSp macro="">
      <xdr:nvCxnSpPr>
        <xdr:cNvPr id="82" name="直線コネクタ 81">
          <a:extLst>
            <a:ext uri="{FF2B5EF4-FFF2-40B4-BE49-F238E27FC236}">
              <a16:creationId xmlns:a16="http://schemas.microsoft.com/office/drawing/2014/main" id="{906DA058-903A-4443-8811-8B6EF02D1D2F}"/>
            </a:ext>
          </a:extLst>
        </xdr:cNvPr>
        <xdr:cNvCxnSpPr/>
      </xdr:nvCxnSpPr>
      <xdr:spPr>
        <a:xfrm>
          <a:off x="1130300" y="624078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91457</xdr:rowOff>
    </xdr:from>
    <xdr:ext cx="405111" cy="259045"/>
    <xdr:sp macro="" textlink="">
      <xdr:nvSpPr>
        <xdr:cNvPr id="83" name="n_1aveValue【道路】&#10;有形固定資産減価償却率">
          <a:extLst>
            <a:ext uri="{FF2B5EF4-FFF2-40B4-BE49-F238E27FC236}">
              <a16:creationId xmlns:a16="http://schemas.microsoft.com/office/drawing/2014/main" id="{3D1B975A-2D60-4A02-8918-F1BF453D2A96}"/>
            </a:ext>
          </a:extLst>
        </xdr:cNvPr>
        <xdr:cNvSpPr txBox="1"/>
      </xdr:nvSpPr>
      <xdr:spPr>
        <a:xfrm>
          <a:off x="35820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97172</xdr:rowOff>
    </xdr:from>
    <xdr:ext cx="405111" cy="259045"/>
    <xdr:sp macro="" textlink="">
      <xdr:nvSpPr>
        <xdr:cNvPr id="84" name="n_2aveValue【道路】&#10;有形固定資産減価償却率">
          <a:extLst>
            <a:ext uri="{FF2B5EF4-FFF2-40B4-BE49-F238E27FC236}">
              <a16:creationId xmlns:a16="http://schemas.microsoft.com/office/drawing/2014/main" id="{324EB2DE-8D96-4744-8944-4A1A48D64508}"/>
            </a:ext>
          </a:extLst>
        </xdr:cNvPr>
        <xdr:cNvSpPr txBox="1"/>
      </xdr:nvSpPr>
      <xdr:spPr>
        <a:xfrm>
          <a:off x="27057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a:extLst>
            <a:ext uri="{FF2B5EF4-FFF2-40B4-BE49-F238E27FC236}">
              <a16:creationId xmlns:a16="http://schemas.microsoft.com/office/drawing/2014/main" id="{FB3940DE-4BFC-4BD4-9343-EFB3DA19CF07}"/>
            </a:ext>
          </a:extLst>
        </xdr:cNvPr>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34307</xdr:rowOff>
    </xdr:from>
    <xdr:ext cx="405111" cy="259045"/>
    <xdr:sp macro="" textlink="">
      <xdr:nvSpPr>
        <xdr:cNvPr id="86" name="n_4aveValue【道路】&#10;有形固定資産減価償却率">
          <a:extLst>
            <a:ext uri="{FF2B5EF4-FFF2-40B4-BE49-F238E27FC236}">
              <a16:creationId xmlns:a16="http://schemas.microsoft.com/office/drawing/2014/main" id="{3B05C1D9-CDB0-4A45-BF8C-A003F4DC70D9}"/>
            </a:ext>
          </a:extLst>
        </xdr:cNvPr>
        <xdr:cNvSpPr txBox="1"/>
      </xdr:nvSpPr>
      <xdr:spPr>
        <a:xfrm>
          <a:off x="927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E7AF0C0D-C9D6-4F7C-BCBE-026DA8A8E44F}"/>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0F676905-5DEE-403F-85D2-73B7119A4803}"/>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50C796BE-8563-490A-A02E-E3E6D52905AC}"/>
            </a:ext>
          </a:extLst>
        </xdr:cNvPr>
        <xdr:cNvSpPr txBox="1"/>
      </xdr:nvSpPr>
      <xdr:spPr>
        <a:xfrm>
          <a:off x="18167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135907</xdr:rowOff>
    </xdr:from>
    <xdr:ext cx="405111" cy="259045"/>
    <xdr:sp macro="" textlink="">
      <xdr:nvSpPr>
        <xdr:cNvPr id="90" name="n_4mainValue【道路】&#10;有形固定資産減価償却率">
          <a:extLst>
            <a:ext uri="{FF2B5EF4-FFF2-40B4-BE49-F238E27FC236}">
              <a16:creationId xmlns:a16="http://schemas.microsoft.com/office/drawing/2014/main" id="{EFF4A17E-66CF-4D4A-BAC2-11916A112614}"/>
            </a:ext>
          </a:extLst>
        </xdr:cNvPr>
        <xdr:cNvSpPr txBox="1"/>
      </xdr:nvSpPr>
      <xdr:spPr>
        <a:xfrm>
          <a:off x="9277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F095A89-D213-4A71-84B0-F1339660318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51057270-E3EF-4A33-872E-1D2B38CC3236}"/>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A81A9CD-CBC1-45F0-B2A1-239ACC9036C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B6267905-0261-478B-B9A6-9CCB04A7C2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D209AF2-65F0-45F2-AB75-AA2C12FCEFF1}"/>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EBF039E9-EBDB-4309-B66D-569A01FADA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F1038B1-4177-496A-9FBD-9E7C1E2915C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5F03F15-9906-440A-BE3F-145BEA40F39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8FA4BD3-19DD-4BD3-AFA8-3F9A946947EA}"/>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27879061-5CC1-4715-93D6-D36BF4254D6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940A9EB-6778-4E81-8A2C-BB145DA5952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D598FEB-DCF8-44E2-886B-36CAE5E7E6E1}"/>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863F6EB-4FBB-4A6F-8DB4-FCE12E127811}"/>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B504DEAF-86EA-4183-9DF3-86DCBBD2730C}"/>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1C90EB4-CEDA-4C54-B2D0-B692F23191F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BF21BF42-6BEF-4850-B884-8F178DFD7697}"/>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8EDB37EC-EA56-4558-9C8D-C7BADBD6793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BB22FFCF-68BD-4B10-BA1A-9577E8546483}"/>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2AB4BAC-73EE-446E-8102-478FF62958E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6A60B2C-A5A5-4B32-BDEF-7FB9C7904E14}"/>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C380EAFB-EE4F-4CF4-9669-BF66C1DAC79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72213A3-2330-40FC-A185-65090A98EDCF}"/>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B5928642-2C2E-4932-A374-58A801A654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111557</xdr:rowOff>
    </xdr:from>
    <xdr:to>
      <xdr:col>54</xdr:col>
      <xdr:colOff>189865</xdr:colOff>
      <xdr:row>41</xdr:row>
      <xdr:rowOff>122339</xdr:rowOff>
    </xdr:to>
    <xdr:cxnSp macro="">
      <xdr:nvCxnSpPr>
        <xdr:cNvPr id="114" name="直線コネクタ 113">
          <a:extLst>
            <a:ext uri="{FF2B5EF4-FFF2-40B4-BE49-F238E27FC236}">
              <a16:creationId xmlns:a16="http://schemas.microsoft.com/office/drawing/2014/main" id="{B68A4CCA-99F2-4247-82CF-E255D9BAFFF9}"/>
            </a:ext>
          </a:extLst>
        </xdr:cNvPr>
        <xdr:cNvCxnSpPr/>
      </xdr:nvCxnSpPr>
      <xdr:spPr>
        <a:xfrm flipV="1">
          <a:off x="10476865" y="5940857"/>
          <a:ext cx="0" cy="1210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126166</xdr:rowOff>
    </xdr:from>
    <xdr:ext cx="469744" cy="259045"/>
    <xdr:sp macro="" textlink="">
      <xdr:nvSpPr>
        <xdr:cNvPr id="115" name="【道路】&#10;一人当たり延長最小値テキスト">
          <a:extLst>
            <a:ext uri="{FF2B5EF4-FFF2-40B4-BE49-F238E27FC236}">
              <a16:creationId xmlns:a16="http://schemas.microsoft.com/office/drawing/2014/main" id="{CF4582DE-CAE5-4A30-A4DE-85272799F10C}"/>
            </a:ext>
          </a:extLst>
        </xdr:cNvPr>
        <xdr:cNvSpPr txBox="1"/>
      </xdr:nvSpPr>
      <xdr:spPr>
        <a:xfrm>
          <a:off x="10515600" y="71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122339</xdr:rowOff>
    </xdr:from>
    <xdr:to>
      <xdr:col>55</xdr:col>
      <xdr:colOff>88900</xdr:colOff>
      <xdr:row>41</xdr:row>
      <xdr:rowOff>122339</xdr:rowOff>
    </xdr:to>
    <xdr:cxnSp macro="">
      <xdr:nvCxnSpPr>
        <xdr:cNvPr id="116" name="直線コネクタ 115">
          <a:extLst>
            <a:ext uri="{FF2B5EF4-FFF2-40B4-BE49-F238E27FC236}">
              <a16:creationId xmlns:a16="http://schemas.microsoft.com/office/drawing/2014/main" id="{F4C8BB84-70AB-46B2-A1A0-06BF790953A2}"/>
            </a:ext>
          </a:extLst>
        </xdr:cNvPr>
        <xdr:cNvCxnSpPr/>
      </xdr:nvCxnSpPr>
      <xdr:spPr>
        <a:xfrm>
          <a:off x="10388600" y="7151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58234</xdr:rowOff>
    </xdr:from>
    <xdr:ext cx="534377" cy="259045"/>
    <xdr:sp macro="" textlink="">
      <xdr:nvSpPr>
        <xdr:cNvPr id="117" name="【道路】&#10;一人当たり延長最大値テキスト">
          <a:extLst>
            <a:ext uri="{FF2B5EF4-FFF2-40B4-BE49-F238E27FC236}">
              <a16:creationId xmlns:a16="http://schemas.microsoft.com/office/drawing/2014/main" id="{3ACC7871-A158-4546-83AB-E972097299C6}"/>
            </a:ext>
          </a:extLst>
        </xdr:cNvPr>
        <xdr:cNvSpPr txBox="1"/>
      </xdr:nvSpPr>
      <xdr:spPr>
        <a:xfrm>
          <a:off x="10515600" y="571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111557</xdr:rowOff>
    </xdr:from>
    <xdr:to>
      <xdr:col>55</xdr:col>
      <xdr:colOff>88900</xdr:colOff>
      <xdr:row>34</xdr:row>
      <xdr:rowOff>111557</xdr:rowOff>
    </xdr:to>
    <xdr:cxnSp macro="">
      <xdr:nvCxnSpPr>
        <xdr:cNvPr id="118" name="直線コネクタ 117">
          <a:extLst>
            <a:ext uri="{FF2B5EF4-FFF2-40B4-BE49-F238E27FC236}">
              <a16:creationId xmlns:a16="http://schemas.microsoft.com/office/drawing/2014/main" id="{714E52CD-6EC7-4CE1-AF52-2C3A482628B7}"/>
            </a:ext>
          </a:extLst>
        </xdr:cNvPr>
        <xdr:cNvCxnSpPr/>
      </xdr:nvCxnSpPr>
      <xdr:spPr>
        <a:xfrm>
          <a:off x="10388600" y="594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146613</xdr:rowOff>
    </xdr:from>
    <xdr:ext cx="469744" cy="259045"/>
    <xdr:sp macro="" textlink="">
      <xdr:nvSpPr>
        <xdr:cNvPr id="119" name="【道路】&#10;一人当たり延長平均値テキスト">
          <a:extLst>
            <a:ext uri="{FF2B5EF4-FFF2-40B4-BE49-F238E27FC236}">
              <a16:creationId xmlns:a16="http://schemas.microsoft.com/office/drawing/2014/main" id="{7E835AB8-C708-4752-8F9B-E157193811E1}"/>
            </a:ext>
          </a:extLst>
        </xdr:cNvPr>
        <xdr:cNvSpPr txBox="1"/>
      </xdr:nvSpPr>
      <xdr:spPr>
        <a:xfrm>
          <a:off x="10515600" y="6661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123736</xdr:rowOff>
    </xdr:from>
    <xdr:to>
      <xdr:col>55</xdr:col>
      <xdr:colOff>50800</xdr:colOff>
      <xdr:row>40</xdr:row>
      <xdr:rowOff>53886</xdr:rowOff>
    </xdr:to>
    <xdr:sp macro="" textlink="">
      <xdr:nvSpPr>
        <xdr:cNvPr id="120" name="フローチャート: 判断 119">
          <a:extLst>
            <a:ext uri="{FF2B5EF4-FFF2-40B4-BE49-F238E27FC236}">
              <a16:creationId xmlns:a16="http://schemas.microsoft.com/office/drawing/2014/main" id="{4E59C478-882E-4FF1-B3AC-8243D1FCA7BA}"/>
            </a:ext>
          </a:extLst>
        </xdr:cNvPr>
        <xdr:cNvSpPr/>
      </xdr:nvSpPr>
      <xdr:spPr>
        <a:xfrm>
          <a:off x="10426700" y="681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136576</xdr:rowOff>
    </xdr:from>
    <xdr:to>
      <xdr:col>50</xdr:col>
      <xdr:colOff>165100</xdr:colOff>
      <xdr:row>40</xdr:row>
      <xdr:rowOff>66726</xdr:rowOff>
    </xdr:to>
    <xdr:sp macro="" textlink="">
      <xdr:nvSpPr>
        <xdr:cNvPr id="121" name="フローチャート: 判断 120">
          <a:extLst>
            <a:ext uri="{FF2B5EF4-FFF2-40B4-BE49-F238E27FC236}">
              <a16:creationId xmlns:a16="http://schemas.microsoft.com/office/drawing/2014/main" id="{A9165536-3049-45F9-BBEC-31B3744668D0}"/>
            </a:ext>
          </a:extLst>
        </xdr:cNvPr>
        <xdr:cNvSpPr/>
      </xdr:nvSpPr>
      <xdr:spPr>
        <a:xfrm>
          <a:off x="9588500" y="68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153264</xdr:rowOff>
    </xdr:from>
    <xdr:to>
      <xdr:col>46</xdr:col>
      <xdr:colOff>38100</xdr:colOff>
      <xdr:row>40</xdr:row>
      <xdr:rowOff>83414</xdr:rowOff>
    </xdr:to>
    <xdr:sp macro="" textlink="">
      <xdr:nvSpPr>
        <xdr:cNvPr id="122" name="フローチャート: 判断 121">
          <a:extLst>
            <a:ext uri="{FF2B5EF4-FFF2-40B4-BE49-F238E27FC236}">
              <a16:creationId xmlns:a16="http://schemas.microsoft.com/office/drawing/2014/main" id="{1BF4AA1C-AE52-4530-8ECD-534811495419}"/>
            </a:ext>
          </a:extLst>
        </xdr:cNvPr>
        <xdr:cNvSpPr/>
      </xdr:nvSpPr>
      <xdr:spPr>
        <a:xfrm>
          <a:off x="8699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137605</xdr:rowOff>
    </xdr:from>
    <xdr:to>
      <xdr:col>41</xdr:col>
      <xdr:colOff>101600</xdr:colOff>
      <xdr:row>40</xdr:row>
      <xdr:rowOff>67755</xdr:rowOff>
    </xdr:to>
    <xdr:sp macro="" textlink="">
      <xdr:nvSpPr>
        <xdr:cNvPr id="123" name="フローチャート: 判断 122">
          <a:extLst>
            <a:ext uri="{FF2B5EF4-FFF2-40B4-BE49-F238E27FC236}">
              <a16:creationId xmlns:a16="http://schemas.microsoft.com/office/drawing/2014/main" id="{2F501D11-0D6A-4CB6-BC12-ACC49767AABE}"/>
            </a:ext>
          </a:extLst>
        </xdr:cNvPr>
        <xdr:cNvSpPr/>
      </xdr:nvSpPr>
      <xdr:spPr>
        <a:xfrm>
          <a:off x="7810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135699</xdr:rowOff>
    </xdr:from>
    <xdr:to>
      <xdr:col>36</xdr:col>
      <xdr:colOff>165100</xdr:colOff>
      <xdr:row>40</xdr:row>
      <xdr:rowOff>65849</xdr:rowOff>
    </xdr:to>
    <xdr:sp macro="" textlink="">
      <xdr:nvSpPr>
        <xdr:cNvPr id="124" name="フローチャート: 判断 123">
          <a:extLst>
            <a:ext uri="{FF2B5EF4-FFF2-40B4-BE49-F238E27FC236}">
              <a16:creationId xmlns:a16="http://schemas.microsoft.com/office/drawing/2014/main" id="{919E7D84-905E-4EF8-9DC7-B3A0E012980F}"/>
            </a:ext>
          </a:extLst>
        </xdr:cNvPr>
        <xdr:cNvSpPr/>
      </xdr:nvSpPr>
      <xdr:spPr>
        <a:xfrm>
          <a:off x="6921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A09A288-7FDE-473C-B077-17629CBE928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477CB62-BD60-4D3A-8365-7D3F1E9AECC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1005DC-2207-421D-8563-80D8A0AFFD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F6FC6C4-E47B-49A0-97A3-2CBB87D29C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0D9A115-495B-4E53-8B08-DFC5BC6E85A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96495</xdr:rowOff>
    </xdr:from>
    <xdr:to>
      <xdr:col>55</xdr:col>
      <xdr:colOff>50800</xdr:colOff>
      <xdr:row>41</xdr:row>
      <xdr:rowOff>26645</xdr:rowOff>
    </xdr:to>
    <xdr:sp macro="" textlink="">
      <xdr:nvSpPr>
        <xdr:cNvPr id="130" name="楕円 129">
          <a:extLst>
            <a:ext uri="{FF2B5EF4-FFF2-40B4-BE49-F238E27FC236}">
              <a16:creationId xmlns:a16="http://schemas.microsoft.com/office/drawing/2014/main" id="{1B426A23-32E6-4F3B-8E57-0DF02847C8AF}"/>
            </a:ext>
          </a:extLst>
        </xdr:cNvPr>
        <xdr:cNvSpPr/>
      </xdr:nvSpPr>
      <xdr:spPr>
        <a:xfrm>
          <a:off x="10426700" y="69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74922</xdr:rowOff>
    </xdr:from>
    <xdr:ext cx="469744" cy="259045"/>
    <xdr:sp macro="" textlink="">
      <xdr:nvSpPr>
        <xdr:cNvPr id="131" name="【道路】&#10;一人当たり延長該当値テキスト">
          <a:extLst>
            <a:ext uri="{FF2B5EF4-FFF2-40B4-BE49-F238E27FC236}">
              <a16:creationId xmlns:a16="http://schemas.microsoft.com/office/drawing/2014/main" id="{6F53A7D7-EF2E-47C6-A704-F801AC40EA04}"/>
            </a:ext>
          </a:extLst>
        </xdr:cNvPr>
        <xdr:cNvSpPr txBox="1"/>
      </xdr:nvSpPr>
      <xdr:spPr>
        <a:xfrm>
          <a:off x="10515600" y="69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97409</xdr:rowOff>
    </xdr:from>
    <xdr:to>
      <xdr:col>50</xdr:col>
      <xdr:colOff>165100</xdr:colOff>
      <xdr:row>41</xdr:row>
      <xdr:rowOff>27559</xdr:rowOff>
    </xdr:to>
    <xdr:sp macro="" textlink="">
      <xdr:nvSpPr>
        <xdr:cNvPr id="132" name="楕円 131">
          <a:extLst>
            <a:ext uri="{FF2B5EF4-FFF2-40B4-BE49-F238E27FC236}">
              <a16:creationId xmlns:a16="http://schemas.microsoft.com/office/drawing/2014/main" id="{4FBF49AA-6BE0-491C-AF76-62E9640DD18A}"/>
            </a:ext>
          </a:extLst>
        </xdr:cNvPr>
        <xdr:cNvSpPr/>
      </xdr:nvSpPr>
      <xdr:spPr>
        <a:xfrm>
          <a:off x="9588500" y="695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147295</xdr:rowOff>
    </xdr:from>
    <xdr:to>
      <xdr:col>55</xdr:col>
      <xdr:colOff>0</xdr:colOff>
      <xdr:row>40</xdr:row>
      <xdr:rowOff>148209</xdr:rowOff>
    </xdr:to>
    <xdr:cxnSp macro="">
      <xdr:nvCxnSpPr>
        <xdr:cNvPr id="133" name="直線コネクタ 132">
          <a:extLst>
            <a:ext uri="{FF2B5EF4-FFF2-40B4-BE49-F238E27FC236}">
              <a16:creationId xmlns:a16="http://schemas.microsoft.com/office/drawing/2014/main" id="{8A3BB4AB-6183-4E5B-A3E3-53145555914D}"/>
            </a:ext>
          </a:extLst>
        </xdr:cNvPr>
        <xdr:cNvCxnSpPr/>
      </xdr:nvCxnSpPr>
      <xdr:spPr>
        <a:xfrm flipV="1">
          <a:off x="9639300" y="700529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96266</xdr:rowOff>
    </xdr:from>
    <xdr:to>
      <xdr:col>46</xdr:col>
      <xdr:colOff>38100</xdr:colOff>
      <xdr:row>41</xdr:row>
      <xdr:rowOff>26416</xdr:rowOff>
    </xdr:to>
    <xdr:sp macro="" textlink="">
      <xdr:nvSpPr>
        <xdr:cNvPr id="134" name="楕円 133">
          <a:extLst>
            <a:ext uri="{FF2B5EF4-FFF2-40B4-BE49-F238E27FC236}">
              <a16:creationId xmlns:a16="http://schemas.microsoft.com/office/drawing/2014/main" id="{654CD225-1ABA-47BD-92BB-68EA964EC818}"/>
            </a:ext>
          </a:extLst>
        </xdr:cNvPr>
        <xdr:cNvSpPr/>
      </xdr:nvSpPr>
      <xdr:spPr>
        <a:xfrm>
          <a:off x="86995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147066</xdr:rowOff>
    </xdr:from>
    <xdr:to>
      <xdr:col>50</xdr:col>
      <xdr:colOff>114300</xdr:colOff>
      <xdr:row>40</xdr:row>
      <xdr:rowOff>148209</xdr:rowOff>
    </xdr:to>
    <xdr:cxnSp macro="">
      <xdr:nvCxnSpPr>
        <xdr:cNvPr id="135" name="直線コネクタ 134">
          <a:extLst>
            <a:ext uri="{FF2B5EF4-FFF2-40B4-BE49-F238E27FC236}">
              <a16:creationId xmlns:a16="http://schemas.microsoft.com/office/drawing/2014/main" id="{DFD59374-8AE5-470E-B412-D1AE2125E5A2}"/>
            </a:ext>
          </a:extLst>
        </xdr:cNvPr>
        <xdr:cNvCxnSpPr/>
      </xdr:nvCxnSpPr>
      <xdr:spPr>
        <a:xfrm>
          <a:off x="8750300" y="700506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96038</xdr:rowOff>
    </xdr:from>
    <xdr:to>
      <xdr:col>41</xdr:col>
      <xdr:colOff>101600</xdr:colOff>
      <xdr:row>41</xdr:row>
      <xdr:rowOff>26188</xdr:rowOff>
    </xdr:to>
    <xdr:sp macro="" textlink="">
      <xdr:nvSpPr>
        <xdr:cNvPr id="136" name="楕円 135">
          <a:extLst>
            <a:ext uri="{FF2B5EF4-FFF2-40B4-BE49-F238E27FC236}">
              <a16:creationId xmlns:a16="http://schemas.microsoft.com/office/drawing/2014/main" id="{3B436A5A-2F71-48E3-8461-B0C2FA83797C}"/>
            </a:ext>
          </a:extLst>
        </xdr:cNvPr>
        <xdr:cNvSpPr/>
      </xdr:nvSpPr>
      <xdr:spPr>
        <a:xfrm>
          <a:off x="7810500" y="695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146838</xdr:rowOff>
    </xdr:from>
    <xdr:to>
      <xdr:col>45</xdr:col>
      <xdr:colOff>177800</xdr:colOff>
      <xdr:row>40</xdr:row>
      <xdr:rowOff>147066</xdr:rowOff>
    </xdr:to>
    <xdr:cxnSp macro="">
      <xdr:nvCxnSpPr>
        <xdr:cNvPr id="137" name="直線コネクタ 136">
          <a:extLst>
            <a:ext uri="{FF2B5EF4-FFF2-40B4-BE49-F238E27FC236}">
              <a16:creationId xmlns:a16="http://schemas.microsoft.com/office/drawing/2014/main" id="{FC81E424-C988-4C1F-8F08-8D6909F85A0E}"/>
            </a:ext>
          </a:extLst>
        </xdr:cNvPr>
        <xdr:cNvCxnSpPr/>
      </xdr:nvCxnSpPr>
      <xdr:spPr>
        <a:xfrm>
          <a:off x="7861300" y="7004838"/>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95390</xdr:rowOff>
    </xdr:from>
    <xdr:to>
      <xdr:col>36</xdr:col>
      <xdr:colOff>165100</xdr:colOff>
      <xdr:row>41</xdr:row>
      <xdr:rowOff>25540</xdr:rowOff>
    </xdr:to>
    <xdr:sp macro="" textlink="">
      <xdr:nvSpPr>
        <xdr:cNvPr id="138" name="楕円 137">
          <a:extLst>
            <a:ext uri="{FF2B5EF4-FFF2-40B4-BE49-F238E27FC236}">
              <a16:creationId xmlns:a16="http://schemas.microsoft.com/office/drawing/2014/main" id="{97637D27-58D6-4B67-B5D5-92418C952D44}"/>
            </a:ext>
          </a:extLst>
        </xdr:cNvPr>
        <xdr:cNvSpPr/>
      </xdr:nvSpPr>
      <xdr:spPr>
        <a:xfrm>
          <a:off x="6921500" y="69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146190</xdr:rowOff>
    </xdr:from>
    <xdr:to>
      <xdr:col>41</xdr:col>
      <xdr:colOff>50800</xdr:colOff>
      <xdr:row>40</xdr:row>
      <xdr:rowOff>146838</xdr:rowOff>
    </xdr:to>
    <xdr:cxnSp macro="">
      <xdr:nvCxnSpPr>
        <xdr:cNvPr id="139" name="直線コネクタ 138">
          <a:extLst>
            <a:ext uri="{FF2B5EF4-FFF2-40B4-BE49-F238E27FC236}">
              <a16:creationId xmlns:a16="http://schemas.microsoft.com/office/drawing/2014/main" id="{5DD9D0A0-6D9E-4D9D-83F9-7DF8B8A97EC7}"/>
            </a:ext>
          </a:extLst>
        </xdr:cNvPr>
        <xdr:cNvCxnSpPr/>
      </xdr:nvCxnSpPr>
      <xdr:spPr>
        <a:xfrm>
          <a:off x="6972300" y="7004190"/>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83253</xdr:rowOff>
    </xdr:from>
    <xdr:ext cx="469744" cy="259045"/>
    <xdr:sp macro="" textlink="">
      <xdr:nvSpPr>
        <xdr:cNvPr id="140" name="n_1aveValue【道路】&#10;一人当たり延長">
          <a:extLst>
            <a:ext uri="{FF2B5EF4-FFF2-40B4-BE49-F238E27FC236}">
              <a16:creationId xmlns:a16="http://schemas.microsoft.com/office/drawing/2014/main" id="{67AE2B5D-8C2B-4D1D-975D-C21236695DA6}"/>
            </a:ext>
          </a:extLst>
        </xdr:cNvPr>
        <xdr:cNvSpPr txBox="1"/>
      </xdr:nvSpPr>
      <xdr:spPr>
        <a:xfrm>
          <a:off x="9391727" y="65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99941</xdr:rowOff>
    </xdr:from>
    <xdr:ext cx="469744" cy="259045"/>
    <xdr:sp macro="" textlink="">
      <xdr:nvSpPr>
        <xdr:cNvPr id="141" name="n_2aveValue【道路】&#10;一人当たり延長">
          <a:extLst>
            <a:ext uri="{FF2B5EF4-FFF2-40B4-BE49-F238E27FC236}">
              <a16:creationId xmlns:a16="http://schemas.microsoft.com/office/drawing/2014/main" id="{F13E577A-9F15-4BDB-8422-4B438BE88E8E}"/>
            </a:ext>
          </a:extLst>
        </xdr:cNvPr>
        <xdr:cNvSpPr txBox="1"/>
      </xdr:nvSpPr>
      <xdr:spPr>
        <a:xfrm>
          <a:off x="85154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84282</xdr:rowOff>
    </xdr:from>
    <xdr:ext cx="469744" cy="259045"/>
    <xdr:sp macro="" textlink="">
      <xdr:nvSpPr>
        <xdr:cNvPr id="142" name="n_3aveValue【道路】&#10;一人当たり延長">
          <a:extLst>
            <a:ext uri="{FF2B5EF4-FFF2-40B4-BE49-F238E27FC236}">
              <a16:creationId xmlns:a16="http://schemas.microsoft.com/office/drawing/2014/main" id="{60ADF92B-082F-4147-9CB6-12B997B988BA}"/>
            </a:ext>
          </a:extLst>
        </xdr:cNvPr>
        <xdr:cNvSpPr txBox="1"/>
      </xdr:nvSpPr>
      <xdr:spPr>
        <a:xfrm>
          <a:off x="7626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82376</xdr:rowOff>
    </xdr:from>
    <xdr:ext cx="469744" cy="259045"/>
    <xdr:sp macro="" textlink="">
      <xdr:nvSpPr>
        <xdr:cNvPr id="143" name="n_4aveValue【道路】&#10;一人当たり延長">
          <a:extLst>
            <a:ext uri="{FF2B5EF4-FFF2-40B4-BE49-F238E27FC236}">
              <a16:creationId xmlns:a16="http://schemas.microsoft.com/office/drawing/2014/main" id="{FEEF6AED-BB16-46A3-A3A3-A37D11E41A38}"/>
            </a:ext>
          </a:extLst>
        </xdr:cNvPr>
        <xdr:cNvSpPr txBox="1"/>
      </xdr:nvSpPr>
      <xdr:spPr>
        <a:xfrm>
          <a:off x="6737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18686</xdr:rowOff>
    </xdr:from>
    <xdr:ext cx="469744" cy="259045"/>
    <xdr:sp macro="" textlink="">
      <xdr:nvSpPr>
        <xdr:cNvPr id="144" name="n_1mainValue【道路】&#10;一人当たり延長">
          <a:extLst>
            <a:ext uri="{FF2B5EF4-FFF2-40B4-BE49-F238E27FC236}">
              <a16:creationId xmlns:a16="http://schemas.microsoft.com/office/drawing/2014/main" id="{53BFF054-3EFE-4637-981D-6B620B7E646E}"/>
            </a:ext>
          </a:extLst>
        </xdr:cNvPr>
        <xdr:cNvSpPr txBox="1"/>
      </xdr:nvSpPr>
      <xdr:spPr>
        <a:xfrm>
          <a:off x="9391727" y="70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17543</xdr:rowOff>
    </xdr:from>
    <xdr:ext cx="469744" cy="259045"/>
    <xdr:sp macro="" textlink="">
      <xdr:nvSpPr>
        <xdr:cNvPr id="145" name="n_2mainValue【道路】&#10;一人当たり延長">
          <a:extLst>
            <a:ext uri="{FF2B5EF4-FFF2-40B4-BE49-F238E27FC236}">
              <a16:creationId xmlns:a16="http://schemas.microsoft.com/office/drawing/2014/main" id="{A5B34B30-8C66-485C-826F-B8AE12500865}"/>
            </a:ext>
          </a:extLst>
        </xdr:cNvPr>
        <xdr:cNvSpPr txBox="1"/>
      </xdr:nvSpPr>
      <xdr:spPr>
        <a:xfrm>
          <a:off x="8515427" y="7046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17315</xdr:rowOff>
    </xdr:from>
    <xdr:ext cx="469744" cy="259045"/>
    <xdr:sp macro="" textlink="">
      <xdr:nvSpPr>
        <xdr:cNvPr id="146" name="n_3mainValue【道路】&#10;一人当たり延長">
          <a:extLst>
            <a:ext uri="{FF2B5EF4-FFF2-40B4-BE49-F238E27FC236}">
              <a16:creationId xmlns:a16="http://schemas.microsoft.com/office/drawing/2014/main" id="{10540CA4-AB65-443E-AF75-30E218189807}"/>
            </a:ext>
          </a:extLst>
        </xdr:cNvPr>
        <xdr:cNvSpPr txBox="1"/>
      </xdr:nvSpPr>
      <xdr:spPr>
        <a:xfrm>
          <a:off x="7626427" y="704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16667</xdr:rowOff>
    </xdr:from>
    <xdr:ext cx="469744" cy="259045"/>
    <xdr:sp macro="" textlink="">
      <xdr:nvSpPr>
        <xdr:cNvPr id="147" name="n_4mainValue【道路】&#10;一人当たり延長">
          <a:extLst>
            <a:ext uri="{FF2B5EF4-FFF2-40B4-BE49-F238E27FC236}">
              <a16:creationId xmlns:a16="http://schemas.microsoft.com/office/drawing/2014/main" id="{CD09E417-0184-487E-833D-881A3725344D}"/>
            </a:ext>
          </a:extLst>
        </xdr:cNvPr>
        <xdr:cNvSpPr txBox="1"/>
      </xdr:nvSpPr>
      <xdr:spPr>
        <a:xfrm>
          <a:off x="6737427" y="704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165F459-92D6-4163-A6C4-889E9A2E835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4B04B53-AF6D-4A50-B677-A6205296EAC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71DB057-B583-4804-82FD-9A556D7F647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ADF9E59-CC15-49F7-BE4C-E05E436FAE1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A2DBF4B-6780-4C9C-AED7-0F6E294C88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CB993151-6BF0-4836-B5E2-27B232938CD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8F803154-F318-49B3-BB03-A9E82D1563D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22E66ED-EB69-4B0A-8BF9-C17AEBD3166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864438E1-FD32-4861-ABA7-3399D7129CB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7C701C8-4819-42D5-9514-E95449FE6AA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AF31C22-D104-4B75-8AA0-588E5EDCB1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457139B-ED77-41B1-A462-4F615E6488A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376E187-9596-4296-985C-67B72A28A42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4EFB3FBC-256B-4D82-9776-B69F2651040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721E1D7D-207D-4330-BB35-A743CD0FA048}"/>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C803944D-D1A2-4076-BBCF-4F2306E9BEA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4CA2420-861B-4322-9DC3-4C6FFE36C12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4B37FB5-0C2F-4462-8BE0-973C7DA6172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D542339A-836C-4938-9BF9-940345EED4E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CE1A68A-B11E-4A01-8E6F-95F027C6126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88425FCD-D412-47CC-82E8-BE84F59519B9}"/>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F415672-8725-46F7-BF05-0109EDB95B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21DEDBA5-428B-4878-B2BA-B7AF81A3E6DB}"/>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B8D5DEC-6C13-4726-95E3-92794CF021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51D2709-F047-4F5F-A3BB-2EFF53962F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150223</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1D025A21-44C9-4023-BEA6-A0A3110A1A6F}"/>
            </a:ext>
          </a:extLst>
        </xdr:cNvPr>
        <xdr:cNvCxnSpPr/>
      </xdr:nvCxnSpPr>
      <xdr:spPr>
        <a:xfrm flipV="1">
          <a:off x="4634865" y="9579973"/>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26F1F95F-B0D6-4D4C-B73C-70327E3170BF}"/>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2974BBD5-9FB7-4A9E-848D-C00E0CE75AFA}"/>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96900</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A3353AD-F4D4-44B5-B7D9-D2C226ED7BEA}"/>
            </a:ext>
          </a:extLst>
        </xdr:cNvPr>
        <xdr:cNvSpPr txBox="1"/>
      </xdr:nvSpPr>
      <xdr:spPr>
        <a:xfrm>
          <a:off x="4673600" y="935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150223</xdr:rowOff>
    </xdr:from>
    <xdr:to>
      <xdr:col>24</xdr:col>
      <xdr:colOff>152400</xdr:colOff>
      <xdr:row>55</xdr:row>
      <xdr:rowOff>150223</xdr:rowOff>
    </xdr:to>
    <xdr:cxnSp macro="">
      <xdr:nvCxnSpPr>
        <xdr:cNvPr id="177" name="直線コネクタ 176">
          <a:extLst>
            <a:ext uri="{FF2B5EF4-FFF2-40B4-BE49-F238E27FC236}">
              <a16:creationId xmlns:a16="http://schemas.microsoft.com/office/drawing/2014/main" id="{B3CA1220-166E-4E8B-8366-6DF15F117317}"/>
            </a:ext>
          </a:extLst>
        </xdr:cNvPr>
        <xdr:cNvCxnSpPr/>
      </xdr:nvCxnSpPr>
      <xdr:spPr>
        <a:xfrm>
          <a:off x="4546600" y="957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166387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AAA0AB5F-CF10-4E9D-A59F-4E3F6CE83157}"/>
            </a:ext>
          </a:extLst>
        </xdr:cNvPr>
        <xdr:cNvSpPr txBox="1"/>
      </xdr:nvSpPr>
      <xdr:spPr>
        <a:xfrm>
          <a:off x="4673600" y="102819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79" name="フローチャート: 判断 178">
          <a:extLst>
            <a:ext uri="{FF2B5EF4-FFF2-40B4-BE49-F238E27FC236}">
              <a16:creationId xmlns:a16="http://schemas.microsoft.com/office/drawing/2014/main" id="{D5362772-3E8D-4823-9ED7-71FA2A418024}"/>
            </a:ext>
          </a:extLst>
        </xdr:cNvPr>
        <xdr:cNvSpPr/>
      </xdr:nvSpPr>
      <xdr:spPr>
        <a:xfrm>
          <a:off x="45847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6BFDDFD9-2710-4A72-ABA7-C33A6631CE6E}"/>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133713</xdr:rowOff>
    </xdr:from>
    <xdr:to>
      <xdr:col>15</xdr:col>
      <xdr:colOff>101600</xdr:colOff>
      <xdr:row>61</xdr:row>
      <xdr:rowOff>63863</xdr:rowOff>
    </xdr:to>
    <xdr:sp macro="" textlink="">
      <xdr:nvSpPr>
        <xdr:cNvPr id="181" name="フローチャート: 判断 180">
          <a:extLst>
            <a:ext uri="{FF2B5EF4-FFF2-40B4-BE49-F238E27FC236}">
              <a16:creationId xmlns:a16="http://schemas.microsoft.com/office/drawing/2014/main" id="{CD7B17EC-8FFA-48F9-A527-9DC434110859}"/>
            </a:ext>
          </a:extLst>
        </xdr:cNvPr>
        <xdr:cNvSpPr/>
      </xdr:nvSpPr>
      <xdr:spPr>
        <a:xfrm>
          <a:off x="2857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92891</xdr:rowOff>
    </xdr:from>
    <xdr:to>
      <xdr:col>10</xdr:col>
      <xdr:colOff>165100</xdr:colOff>
      <xdr:row>61</xdr:row>
      <xdr:rowOff>23041</xdr:rowOff>
    </xdr:to>
    <xdr:sp macro="" textlink="">
      <xdr:nvSpPr>
        <xdr:cNvPr id="182" name="フローチャート: 判断 181">
          <a:extLst>
            <a:ext uri="{FF2B5EF4-FFF2-40B4-BE49-F238E27FC236}">
              <a16:creationId xmlns:a16="http://schemas.microsoft.com/office/drawing/2014/main" id="{57072DF2-FA3D-4426-94B1-5F167607BDD1}"/>
            </a:ext>
          </a:extLst>
        </xdr:cNvPr>
        <xdr:cNvSpPr/>
      </xdr:nvSpPr>
      <xdr:spPr>
        <a:xfrm>
          <a:off x="1968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70031</xdr:rowOff>
    </xdr:from>
    <xdr:to>
      <xdr:col>6</xdr:col>
      <xdr:colOff>38100</xdr:colOff>
      <xdr:row>61</xdr:row>
      <xdr:rowOff>181</xdr:rowOff>
    </xdr:to>
    <xdr:sp macro="" textlink="">
      <xdr:nvSpPr>
        <xdr:cNvPr id="183" name="フローチャート: 判断 182">
          <a:extLst>
            <a:ext uri="{FF2B5EF4-FFF2-40B4-BE49-F238E27FC236}">
              <a16:creationId xmlns:a16="http://schemas.microsoft.com/office/drawing/2014/main" id="{7D3AD689-88EF-4044-AD88-90F782935934}"/>
            </a:ext>
          </a:extLst>
        </xdr:cNvPr>
        <xdr:cNvSpPr/>
      </xdr:nvSpPr>
      <xdr:spPr>
        <a:xfrm>
          <a:off x="1079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7F40625-1333-4896-AE52-2B4C237E16C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139F29C-9B13-4231-8C88-B1AF2FDB90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1C5DD49-620E-4E74-9BE3-DDEA7213700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1E4D021A-D6FB-4E30-AFD7-B86841D166D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0D9858-851D-4999-95C2-8B2C2E16CB8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89" name="楕円 188">
          <a:extLst>
            <a:ext uri="{FF2B5EF4-FFF2-40B4-BE49-F238E27FC236}">
              <a16:creationId xmlns:a16="http://schemas.microsoft.com/office/drawing/2014/main" id="{23604F0D-791B-4585-B9BC-12D07BF46AAB}"/>
            </a:ext>
          </a:extLst>
        </xdr:cNvPr>
        <xdr:cNvSpPr/>
      </xdr:nvSpPr>
      <xdr:spPr>
        <a:xfrm>
          <a:off x="45847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143164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0DD45A4-2D80-41E2-95CB-52CF5CBF6C13}"/>
            </a:ext>
          </a:extLst>
        </xdr:cNvPr>
        <xdr:cNvSpPr txBox="1"/>
      </xdr:nvSpPr>
      <xdr:spPr>
        <a:xfrm>
          <a:off x="4673600"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1" name="楕円 190">
          <a:extLst>
            <a:ext uri="{FF2B5EF4-FFF2-40B4-BE49-F238E27FC236}">
              <a16:creationId xmlns:a16="http://schemas.microsoft.com/office/drawing/2014/main" id="{7865D25A-21CE-4D94-BBFA-4A3A46ABF115}"/>
            </a:ext>
          </a:extLst>
        </xdr:cNvPr>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44087</xdr:rowOff>
    </xdr:to>
    <xdr:cxnSp macro="">
      <xdr:nvCxnSpPr>
        <xdr:cNvPr id="192" name="直線コネクタ 191">
          <a:extLst>
            <a:ext uri="{FF2B5EF4-FFF2-40B4-BE49-F238E27FC236}">
              <a16:creationId xmlns:a16="http://schemas.microsoft.com/office/drawing/2014/main" id="{F5311574-9621-4273-97DD-FBD14BE418DB}"/>
            </a:ext>
          </a:extLst>
        </xdr:cNvPr>
        <xdr:cNvCxnSpPr/>
      </xdr:nvCxnSpPr>
      <xdr:spPr>
        <a:xfrm>
          <a:off x="3797300" y="1046988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3" name="楕円 192">
          <a:extLst>
            <a:ext uri="{FF2B5EF4-FFF2-40B4-BE49-F238E27FC236}">
              <a16:creationId xmlns:a16="http://schemas.microsoft.com/office/drawing/2014/main" id="{A4AC027B-20B0-4F16-8DE2-33FDAD110250}"/>
            </a:ext>
          </a:extLst>
        </xdr:cNvPr>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11430</xdr:rowOff>
    </xdr:to>
    <xdr:cxnSp macro="">
      <xdr:nvCxnSpPr>
        <xdr:cNvPr id="194" name="直線コネクタ 193">
          <a:extLst>
            <a:ext uri="{FF2B5EF4-FFF2-40B4-BE49-F238E27FC236}">
              <a16:creationId xmlns:a16="http://schemas.microsoft.com/office/drawing/2014/main" id="{492ABC74-2B0F-4EC3-80D8-BEBF6A60D106}"/>
            </a:ext>
          </a:extLst>
        </xdr:cNvPr>
        <xdr:cNvCxnSpPr/>
      </xdr:nvCxnSpPr>
      <xdr:spPr>
        <a:xfrm>
          <a:off x="2908300" y="1043885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68399</xdr:rowOff>
    </xdr:from>
    <xdr:to>
      <xdr:col>10</xdr:col>
      <xdr:colOff>165100</xdr:colOff>
      <xdr:row>60</xdr:row>
      <xdr:rowOff>169999</xdr:rowOff>
    </xdr:to>
    <xdr:sp macro="" textlink="">
      <xdr:nvSpPr>
        <xdr:cNvPr id="195" name="楕円 194">
          <a:extLst>
            <a:ext uri="{FF2B5EF4-FFF2-40B4-BE49-F238E27FC236}">
              <a16:creationId xmlns:a16="http://schemas.microsoft.com/office/drawing/2014/main" id="{A8EDAA09-4B63-4F94-88CC-B15AAB28236E}"/>
            </a:ext>
          </a:extLst>
        </xdr:cNvPr>
        <xdr:cNvSpPr/>
      </xdr:nvSpPr>
      <xdr:spPr>
        <a:xfrm>
          <a:off x="1968500" y="1035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119199</xdr:rowOff>
    </xdr:from>
    <xdr:to>
      <xdr:col>15</xdr:col>
      <xdr:colOff>50800</xdr:colOff>
      <xdr:row>60</xdr:row>
      <xdr:rowOff>151856</xdr:rowOff>
    </xdr:to>
    <xdr:cxnSp macro="">
      <xdr:nvCxnSpPr>
        <xdr:cNvPr id="196" name="直線コネクタ 195">
          <a:extLst>
            <a:ext uri="{FF2B5EF4-FFF2-40B4-BE49-F238E27FC236}">
              <a16:creationId xmlns:a16="http://schemas.microsoft.com/office/drawing/2014/main" id="{30C3E7C9-A421-4F9B-93BC-EA743DEC0896}"/>
            </a:ext>
          </a:extLst>
        </xdr:cNvPr>
        <xdr:cNvCxnSpPr/>
      </xdr:nvCxnSpPr>
      <xdr:spPr>
        <a:xfrm>
          <a:off x="2019300" y="104061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37374</xdr:rowOff>
    </xdr:from>
    <xdr:to>
      <xdr:col>6</xdr:col>
      <xdr:colOff>38100</xdr:colOff>
      <xdr:row>60</xdr:row>
      <xdr:rowOff>138974</xdr:rowOff>
    </xdr:to>
    <xdr:sp macro="" textlink="">
      <xdr:nvSpPr>
        <xdr:cNvPr id="197" name="楕円 196">
          <a:extLst>
            <a:ext uri="{FF2B5EF4-FFF2-40B4-BE49-F238E27FC236}">
              <a16:creationId xmlns:a16="http://schemas.microsoft.com/office/drawing/2014/main" id="{12BF3116-DB29-495A-A452-4BA6E2BB5D4B}"/>
            </a:ext>
          </a:extLst>
        </xdr:cNvPr>
        <xdr:cNvSpPr/>
      </xdr:nvSpPr>
      <xdr:spPr>
        <a:xfrm>
          <a:off x="1079500" y="1032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88174</xdr:rowOff>
    </xdr:from>
    <xdr:to>
      <xdr:col>10</xdr:col>
      <xdr:colOff>114300</xdr:colOff>
      <xdr:row>60</xdr:row>
      <xdr:rowOff>119199</xdr:rowOff>
    </xdr:to>
    <xdr:cxnSp macro="">
      <xdr:nvCxnSpPr>
        <xdr:cNvPr id="198" name="直線コネクタ 197">
          <a:extLst>
            <a:ext uri="{FF2B5EF4-FFF2-40B4-BE49-F238E27FC236}">
              <a16:creationId xmlns:a16="http://schemas.microsoft.com/office/drawing/2014/main" id="{D7AEDDC2-0136-4398-BA01-0A7AF401E100}"/>
            </a:ext>
          </a:extLst>
        </xdr:cNvPr>
        <xdr:cNvCxnSpPr/>
      </xdr:nvCxnSpPr>
      <xdr:spPr>
        <a:xfrm>
          <a:off x="1130300" y="1037517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59889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B7BE06F8-1A5E-4DC5-8604-8560923DD4C2}"/>
            </a:ext>
          </a:extLst>
        </xdr:cNvPr>
        <xdr:cNvSpPr txBox="1"/>
      </xdr:nvSpPr>
      <xdr:spPr>
        <a:xfrm>
          <a:off x="35820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54990</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8286E11-EB40-4EAB-BF64-F8BD3546F038}"/>
            </a:ext>
          </a:extLst>
        </xdr:cNvPr>
        <xdr:cNvSpPr txBox="1"/>
      </xdr:nvSpPr>
      <xdr:spPr>
        <a:xfrm>
          <a:off x="2705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14168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BC8AEF51-4841-428E-BC29-1A3CC1932E0C}"/>
            </a:ext>
          </a:extLst>
        </xdr:cNvPr>
        <xdr:cNvSpPr txBox="1"/>
      </xdr:nvSpPr>
      <xdr:spPr>
        <a:xfrm>
          <a:off x="1816744" y="1047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162758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028F356-86D2-4504-B518-AE87A07E8FF0}"/>
            </a:ext>
          </a:extLst>
        </xdr:cNvPr>
        <xdr:cNvSpPr txBox="1"/>
      </xdr:nvSpPr>
      <xdr:spPr>
        <a:xfrm>
          <a:off x="927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78757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6C6667C-FC26-4FA8-AC58-C55CFB7B27E7}"/>
            </a:ext>
          </a:extLst>
        </xdr:cNvPr>
        <xdr:cNvSpPr txBox="1"/>
      </xdr:nvSpPr>
      <xdr:spPr>
        <a:xfrm>
          <a:off x="3582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47733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98067697-6A2D-4C9D-B1FE-534ABEADD92A}"/>
            </a:ext>
          </a:extLst>
        </xdr:cNvPr>
        <xdr:cNvSpPr txBox="1"/>
      </xdr:nvSpPr>
      <xdr:spPr>
        <a:xfrm>
          <a:off x="2705744" y="1016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15076</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A93AFDE9-8C0E-4393-9BA8-92D81AAF14D0}"/>
            </a:ext>
          </a:extLst>
        </xdr:cNvPr>
        <xdr:cNvSpPr txBox="1"/>
      </xdr:nvSpPr>
      <xdr:spPr>
        <a:xfrm>
          <a:off x="18167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155501</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C7726AA2-9A2D-489A-8494-DC1766FA10F0}"/>
            </a:ext>
          </a:extLst>
        </xdr:cNvPr>
        <xdr:cNvSpPr txBox="1"/>
      </xdr:nvSpPr>
      <xdr:spPr>
        <a:xfrm>
          <a:off x="927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13A6E2F6-EFB0-4162-AE2D-A7219E63843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BF8C433C-A2C7-4259-B78E-3518DBB9AB2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2EBAB94A-3193-4EEA-B999-F5CBD80B88B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35D5B6F-ED3D-4272-AEE1-A55944D5FCA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842A37B-D90B-4DA7-8F97-8C23B98FA11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A7E5C6B-71DA-4370-BFD4-42E71EF35ED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655C195-6442-46A7-899D-EC0C081577C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98A052A-A7BB-4339-8E01-0E51D720C31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532C967D-FE42-4863-9D75-272815ECA66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26E8A468-02C2-49A9-A73D-46B163ECF1F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667D4A70-79D6-452D-995B-99AE4113965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C6EBAA73-39D0-4D79-B06C-2D8BFB16EC7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292810F-CD34-4942-9747-22ABD3D4455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6E7E32E-F324-44A7-9615-693A5434E375}"/>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CE2E4B9-E553-491F-8E91-6446F86A3BA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B8C2F31-C784-4919-BE8D-29D293F8C7B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DC651CA-6399-44AD-B0BD-59B73182F9C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BD0AA93-6B22-4F5C-962A-0617C09C2EB4}"/>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39F76FF-61F9-4C8A-AA75-44B83B9D012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0286EA6-C48F-4A30-BB92-DAC2439711EB}"/>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9F18A7A-C1A6-4052-9DFB-B1C3B082EC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34F8877C-7823-4B9A-B6A2-94D682BA769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D7692AD6-A0AA-40F3-B3AC-3B3331CC328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13519</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A512EDF1-490D-4A5C-830C-BF0CB65F63E0}"/>
            </a:ext>
          </a:extLst>
        </xdr:cNvPr>
        <xdr:cNvCxnSpPr/>
      </xdr:nvCxnSpPr>
      <xdr:spPr>
        <a:xfrm flipV="1">
          <a:off x="10476865" y="9614719"/>
          <a:ext cx="0" cy="1432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9A8B7345-46DD-4BBA-AA33-5883DC556C98}"/>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894BA65C-2530-43AA-9F41-C661597907DA}"/>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131646</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8DC247E-1D3E-43AE-8561-FAFFF970A45F}"/>
            </a:ext>
          </a:extLst>
        </xdr:cNvPr>
        <xdr:cNvSpPr txBox="1"/>
      </xdr:nvSpPr>
      <xdr:spPr>
        <a:xfrm>
          <a:off x="10515600" y="93899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13519</xdr:rowOff>
    </xdr:from>
    <xdr:to>
      <xdr:col>55</xdr:col>
      <xdr:colOff>88900</xdr:colOff>
      <xdr:row>56</xdr:row>
      <xdr:rowOff>13519</xdr:rowOff>
    </xdr:to>
    <xdr:cxnSp macro="">
      <xdr:nvCxnSpPr>
        <xdr:cNvPr id="234" name="直線コネクタ 233">
          <a:extLst>
            <a:ext uri="{FF2B5EF4-FFF2-40B4-BE49-F238E27FC236}">
              <a16:creationId xmlns:a16="http://schemas.microsoft.com/office/drawing/2014/main" id="{7EA11455-7795-4422-BA33-6D143590659E}"/>
            </a:ext>
          </a:extLst>
        </xdr:cNvPr>
        <xdr:cNvCxnSpPr/>
      </xdr:nvCxnSpPr>
      <xdr:spPr>
        <a:xfrm>
          <a:off x="10388600" y="961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12454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6F982E8-B78E-46A9-9BE9-EC243ED2F94F}"/>
            </a:ext>
          </a:extLst>
        </xdr:cNvPr>
        <xdr:cNvSpPr txBox="1"/>
      </xdr:nvSpPr>
      <xdr:spPr>
        <a:xfrm>
          <a:off x="10515600" y="106423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161027</xdr:rowOff>
    </xdr:from>
    <xdr:to>
      <xdr:col>55</xdr:col>
      <xdr:colOff>50800</xdr:colOff>
      <xdr:row>63</xdr:row>
      <xdr:rowOff>91177</xdr:rowOff>
    </xdr:to>
    <xdr:sp macro="" textlink="">
      <xdr:nvSpPr>
        <xdr:cNvPr id="236" name="フローチャート: 判断 235">
          <a:extLst>
            <a:ext uri="{FF2B5EF4-FFF2-40B4-BE49-F238E27FC236}">
              <a16:creationId xmlns:a16="http://schemas.microsoft.com/office/drawing/2014/main" id="{EA4ED2E9-E946-4956-8556-843762F11E3E}"/>
            </a:ext>
          </a:extLst>
        </xdr:cNvPr>
        <xdr:cNvSpPr/>
      </xdr:nvSpPr>
      <xdr:spPr>
        <a:xfrm>
          <a:off x="10426700" y="1079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165702</xdr:rowOff>
    </xdr:from>
    <xdr:to>
      <xdr:col>50</xdr:col>
      <xdr:colOff>165100</xdr:colOff>
      <xdr:row>63</xdr:row>
      <xdr:rowOff>95852</xdr:rowOff>
    </xdr:to>
    <xdr:sp macro="" textlink="">
      <xdr:nvSpPr>
        <xdr:cNvPr id="237" name="フローチャート: 判断 236">
          <a:extLst>
            <a:ext uri="{FF2B5EF4-FFF2-40B4-BE49-F238E27FC236}">
              <a16:creationId xmlns:a16="http://schemas.microsoft.com/office/drawing/2014/main" id="{B6680848-F986-49F7-B748-123BC6D10296}"/>
            </a:ext>
          </a:extLst>
        </xdr:cNvPr>
        <xdr:cNvSpPr/>
      </xdr:nvSpPr>
      <xdr:spPr>
        <a:xfrm>
          <a:off x="9588500" y="10795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160336</xdr:rowOff>
    </xdr:from>
    <xdr:to>
      <xdr:col>46</xdr:col>
      <xdr:colOff>38100</xdr:colOff>
      <xdr:row>63</xdr:row>
      <xdr:rowOff>90486</xdr:rowOff>
    </xdr:to>
    <xdr:sp macro="" textlink="">
      <xdr:nvSpPr>
        <xdr:cNvPr id="238" name="フローチャート: 判断 237">
          <a:extLst>
            <a:ext uri="{FF2B5EF4-FFF2-40B4-BE49-F238E27FC236}">
              <a16:creationId xmlns:a16="http://schemas.microsoft.com/office/drawing/2014/main" id="{71466595-BFC1-4EF8-B275-0B490CC30369}"/>
            </a:ext>
          </a:extLst>
        </xdr:cNvPr>
        <xdr:cNvSpPr/>
      </xdr:nvSpPr>
      <xdr:spPr>
        <a:xfrm>
          <a:off x="8699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109991</xdr:rowOff>
    </xdr:from>
    <xdr:to>
      <xdr:col>41</xdr:col>
      <xdr:colOff>101600</xdr:colOff>
      <xdr:row>63</xdr:row>
      <xdr:rowOff>40141</xdr:rowOff>
    </xdr:to>
    <xdr:sp macro="" textlink="">
      <xdr:nvSpPr>
        <xdr:cNvPr id="239" name="フローチャート: 判断 238">
          <a:extLst>
            <a:ext uri="{FF2B5EF4-FFF2-40B4-BE49-F238E27FC236}">
              <a16:creationId xmlns:a16="http://schemas.microsoft.com/office/drawing/2014/main" id="{15C31518-6C9D-42B8-B68C-1DA5412F4CBB}"/>
            </a:ext>
          </a:extLst>
        </xdr:cNvPr>
        <xdr:cNvSpPr/>
      </xdr:nvSpPr>
      <xdr:spPr>
        <a:xfrm>
          <a:off x="7810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124426</xdr:rowOff>
    </xdr:from>
    <xdr:to>
      <xdr:col>36</xdr:col>
      <xdr:colOff>165100</xdr:colOff>
      <xdr:row>63</xdr:row>
      <xdr:rowOff>54576</xdr:rowOff>
    </xdr:to>
    <xdr:sp macro="" textlink="">
      <xdr:nvSpPr>
        <xdr:cNvPr id="240" name="フローチャート: 判断 239">
          <a:extLst>
            <a:ext uri="{FF2B5EF4-FFF2-40B4-BE49-F238E27FC236}">
              <a16:creationId xmlns:a16="http://schemas.microsoft.com/office/drawing/2014/main" id="{DF7B7C1D-04B9-4999-82E9-5596EAC05981}"/>
            </a:ext>
          </a:extLst>
        </xdr:cNvPr>
        <xdr:cNvSpPr/>
      </xdr:nvSpPr>
      <xdr:spPr>
        <a:xfrm>
          <a:off x="6921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4E36667-58B8-40A5-B5EF-7F607D25415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8558700-7AB1-46A4-8906-3C702A60D87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06BADDD-4439-4266-B7FE-A3FDE821A0D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E857DD6-6427-41EB-96C0-FECD36E9A8DB}"/>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5CF37AD-53E8-4454-9C0F-DE9F7CAD5FD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2341</xdr:rowOff>
    </xdr:from>
    <xdr:to>
      <xdr:col>55</xdr:col>
      <xdr:colOff>50800</xdr:colOff>
      <xdr:row>64</xdr:row>
      <xdr:rowOff>103941</xdr:rowOff>
    </xdr:to>
    <xdr:sp macro="" textlink="">
      <xdr:nvSpPr>
        <xdr:cNvPr id="246" name="楕円 245">
          <a:extLst>
            <a:ext uri="{FF2B5EF4-FFF2-40B4-BE49-F238E27FC236}">
              <a16:creationId xmlns:a16="http://schemas.microsoft.com/office/drawing/2014/main" id="{F2C52947-4412-4C42-B8B8-16C93DD3AE37}"/>
            </a:ext>
          </a:extLst>
        </xdr:cNvPr>
        <xdr:cNvSpPr/>
      </xdr:nvSpPr>
      <xdr:spPr>
        <a:xfrm>
          <a:off x="10426700" y="1097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88718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F988EB3C-3A87-492D-9EF5-F70BBC1FDE22}"/>
            </a:ext>
          </a:extLst>
        </xdr:cNvPr>
        <xdr:cNvSpPr txBox="1"/>
      </xdr:nvSpPr>
      <xdr:spPr>
        <a:xfrm>
          <a:off x="10515600" y="1089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2242</xdr:rowOff>
    </xdr:from>
    <xdr:to>
      <xdr:col>50</xdr:col>
      <xdr:colOff>165100</xdr:colOff>
      <xdr:row>64</xdr:row>
      <xdr:rowOff>103842</xdr:rowOff>
    </xdr:to>
    <xdr:sp macro="" textlink="">
      <xdr:nvSpPr>
        <xdr:cNvPr id="248" name="楕円 247">
          <a:extLst>
            <a:ext uri="{FF2B5EF4-FFF2-40B4-BE49-F238E27FC236}">
              <a16:creationId xmlns:a16="http://schemas.microsoft.com/office/drawing/2014/main" id="{C999B9CD-E06D-425A-B951-0B8A86173079}"/>
            </a:ext>
          </a:extLst>
        </xdr:cNvPr>
        <xdr:cNvSpPr/>
      </xdr:nvSpPr>
      <xdr:spPr>
        <a:xfrm>
          <a:off x="9588500" y="1097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53042</xdr:rowOff>
    </xdr:from>
    <xdr:to>
      <xdr:col>55</xdr:col>
      <xdr:colOff>0</xdr:colOff>
      <xdr:row>64</xdr:row>
      <xdr:rowOff>53141</xdr:rowOff>
    </xdr:to>
    <xdr:cxnSp macro="">
      <xdr:nvCxnSpPr>
        <xdr:cNvPr id="249" name="直線コネクタ 248">
          <a:extLst>
            <a:ext uri="{FF2B5EF4-FFF2-40B4-BE49-F238E27FC236}">
              <a16:creationId xmlns:a16="http://schemas.microsoft.com/office/drawing/2014/main" id="{94934005-2FE0-465C-83BB-60DE46C6CE67}"/>
            </a:ext>
          </a:extLst>
        </xdr:cNvPr>
        <xdr:cNvCxnSpPr/>
      </xdr:nvCxnSpPr>
      <xdr:spPr>
        <a:xfrm>
          <a:off x="9639300" y="11025842"/>
          <a:ext cx="8382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2206</xdr:rowOff>
    </xdr:from>
    <xdr:to>
      <xdr:col>46</xdr:col>
      <xdr:colOff>38100</xdr:colOff>
      <xdr:row>64</xdr:row>
      <xdr:rowOff>103806</xdr:rowOff>
    </xdr:to>
    <xdr:sp macro="" textlink="">
      <xdr:nvSpPr>
        <xdr:cNvPr id="250" name="楕円 249">
          <a:extLst>
            <a:ext uri="{FF2B5EF4-FFF2-40B4-BE49-F238E27FC236}">
              <a16:creationId xmlns:a16="http://schemas.microsoft.com/office/drawing/2014/main" id="{7867B838-E82F-49FE-B065-DA0D9B16CEC8}"/>
            </a:ext>
          </a:extLst>
        </xdr:cNvPr>
        <xdr:cNvSpPr/>
      </xdr:nvSpPr>
      <xdr:spPr>
        <a:xfrm>
          <a:off x="8699500" y="1097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53006</xdr:rowOff>
    </xdr:from>
    <xdr:to>
      <xdr:col>50</xdr:col>
      <xdr:colOff>114300</xdr:colOff>
      <xdr:row>64</xdr:row>
      <xdr:rowOff>53042</xdr:rowOff>
    </xdr:to>
    <xdr:cxnSp macro="">
      <xdr:nvCxnSpPr>
        <xdr:cNvPr id="251" name="直線コネクタ 250">
          <a:extLst>
            <a:ext uri="{FF2B5EF4-FFF2-40B4-BE49-F238E27FC236}">
              <a16:creationId xmlns:a16="http://schemas.microsoft.com/office/drawing/2014/main" id="{C7CE5877-A95D-485B-BB27-9D2B6559796D}"/>
            </a:ext>
          </a:extLst>
        </xdr:cNvPr>
        <xdr:cNvCxnSpPr/>
      </xdr:nvCxnSpPr>
      <xdr:spPr>
        <a:xfrm>
          <a:off x="8750300" y="11025806"/>
          <a:ext cx="889000" cy="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2139</xdr:rowOff>
    </xdr:from>
    <xdr:to>
      <xdr:col>41</xdr:col>
      <xdr:colOff>101600</xdr:colOff>
      <xdr:row>64</xdr:row>
      <xdr:rowOff>103739</xdr:rowOff>
    </xdr:to>
    <xdr:sp macro="" textlink="">
      <xdr:nvSpPr>
        <xdr:cNvPr id="252" name="楕円 251">
          <a:extLst>
            <a:ext uri="{FF2B5EF4-FFF2-40B4-BE49-F238E27FC236}">
              <a16:creationId xmlns:a16="http://schemas.microsoft.com/office/drawing/2014/main" id="{FEEFAC71-337E-45CC-87C3-AF026DFF616F}"/>
            </a:ext>
          </a:extLst>
        </xdr:cNvPr>
        <xdr:cNvSpPr/>
      </xdr:nvSpPr>
      <xdr:spPr>
        <a:xfrm>
          <a:off x="7810500" y="1097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52939</xdr:rowOff>
    </xdr:from>
    <xdr:to>
      <xdr:col>45</xdr:col>
      <xdr:colOff>177800</xdr:colOff>
      <xdr:row>64</xdr:row>
      <xdr:rowOff>53006</xdr:rowOff>
    </xdr:to>
    <xdr:cxnSp macro="">
      <xdr:nvCxnSpPr>
        <xdr:cNvPr id="253" name="直線コネクタ 252">
          <a:extLst>
            <a:ext uri="{FF2B5EF4-FFF2-40B4-BE49-F238E27FC236}">
              <a16:creationId xmlns:a16="http://schemas.microsoft.com/office/drawing/2014/main" id="{DEA324A7-F402-477B-8888-F16A8E97D963}"/>
            </a:ext>
          </a:extLst>
        </xdr:cNvPr>
        <xdr:cNvCxnSpPr/>
      </xdr:nvCxnSpPr>
      <xdr:spPr>
        <a:xfrm>
          <a:off x="7861300" y="11025739"/>
          <a:ext cx="8890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2118</xdr:rowOff>
    </xdr:from>
    <xdr:to>
      <xdr:col>36</xdr:col>
      <xdr:colOff>165100</xdr:colOff>
      <xdr:row>64</xdr:row>
      <xdr:rowOff>103718</xdr:rowOff>
    </xdr:to>
    <xdr:sp macro="" textlink="">
      <xdr:nvSpPr>
        <xdr:cNvPr id="254" name="楕円 253">
          <a:extLst>
            <a:ext uri="{FF2B5EF4-FFF2-40B4-BE49-F238E27FC236}">
              <a16:creationId xmlns:a16="http://schemas.microsoft.com/office/drawing/2014/main" id="{19F79408-5CA0-4606-9498-95B07D7ECCAB}"/>
            </a:ext>
          </a:extLst>
        </xdr:cNvPr>
        <xdr:cNvSpPr/>
      </xdr:nvSpPr>
      <xdr:spPr>
        <a:xfrm>
          <a:off x="6921500" y="1097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52918</xdr:rowOff>
    </xdr:from>
    <xdr:to>
      <xdr:col>41</xdr:col>
      <xdr:colOff>50800</xdr:colOff>
      <xdr:row>64</xdr:row>
      <xdr:rowOff>52939</xdr:rowOff>
    </xdr:to>
    <xdr:cxnSp macro="">
      <xdr:nvCxnSpPr>
        <xdr:cNvPr id="255" name="直線コネクタ 254">
          <a:extLst>
            <a:ext uri="{FF2B5EF4-FFF2-40B4-BE49-F238E27FC236}">
              <a16:creationId xmlns:a16="http://schemas.microsoft.com/office/drawing/2014/main" id="{97442E1E-DC75-43E7-BAB8-84459DC8AF2B}"/>
            </a:ext>
          </a:extLst>
        </xdr:cNvPr>
        <xdr:cNvCxnSpPr/>
      </xdr:nvCxnSpPr>
      <xdr:spPr>
        <a:xfrm>
          <a:off x="6972300" y="11025718"/>
          <a:ext cx="8890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112379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790B3614-80DE-45B4-A177-E42C0B10C8AD}"/>
            </a:ext>
          </a:extLst>
        </xdr:cNvPr>
        <xdr:cNvSpPr txBox="1"/>
      </xdr:nvSpPr>
      <xdr:spPr>
        <a:xfrm>
          <a:off x="9327095" y="105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107013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DD08EF2F-0E54-46FF-B7FC-D076B290A500}"/>
            </a:ext>
          </a:extLst>
        </xdr:cNvPr>
        <xdr:cNvSpPr txBox="1"/>
      </xdr:nvSpPr>
      <xdr:spPr>
        <a:xfrm>
          <a:off x="84507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56668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50ECB65-0DAB-4780-A58C-9D7F32B02027}"/>
            </a:ext>
          </a:extLst>
        </xdr:cNvPr>
        <xdr:cNvSpPr txBox="1"/>
      </xdr:nvSpPr>
      <xdr:spPr>
        <a:xfrm>
          <a:off x="7561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71103</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2B5E4227-73FC-4437-BB6A-8B277B4E3174}"/>
            </a:ext>
          </a:extLst>
        </xdr:cNvPr>
        <xdr:cNvSpPr txBox="1"/>
      </xdr:nvSpPr>
      <xdr:spPr>
        <a:xfrm>
          <a:off x="6672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94969</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E923B43D-2439-41D9-B9F8-86249FC17E34}"/>
            </a:ext>
          </a:extLst>
        </xdr:cNvPr>
        <xdr:cNvSpPr txBox="1"/>
      </xdr:nvSpPr>
      <xdr:spPr>
        <a:xfrm>
          <a:off x="9359411" y="11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94933</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99A82DFA-3324-4F40-9769-BFBFDC4C3A3E}"/>
            </a:ext>
          </a:extLst>
        </xdr:cNvPr>
        <xdr:cNvSpPr txBox="1"/>
      </xdr:nvSpPr>
      <xdr:spPr>
        <a:xfrm>
          <a:off x="8483111" y="110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94866</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57D351B-E107-458E-A0E3-395AF5E129BA}"/>
            </a:ext>
          </a:extLst>
        </xdr:cNvPr>
        <xdr:cNvSpPr txBox="1"/>
      </xdr:nvSpPr>
      <xdr:spPr>
        <a:xfrm>
          <a:off x="7594111" y="1106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94845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9FCAA10-7DD4-4E02-9371-B3DEB034FDCF}"/>
            </a:ext>
          </a:extLst>
        </xdr:cNvPr>
        <xdr:cNvSpPr txBox="1"/>
      </xdr:nvSpPr>
      <xdr:spPr>
        <a:xfrm>
          <a:off x="6705111" y="1106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7A3F7A0B-327D-4686-9866-A5DCEF5404A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ECB49E9-3C77-48CF-A29F-EB13693E283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67D4AD7-DC60-4A66-BE4E-B23965E0CA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3602BB73-CA46-4CE8-AC9B-1818A5AF568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F6249035-728F-4594-A3A2-85864E0DF16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48E490C6-A38E-4C96-9347-66C7A27A116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982EB0DB-AADE-42A8-87DF-29C1DADC496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748FCCD-1280-413B-A6E7-E046C8CA1E9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8C66AB75-5B32-49A3-838D-7C03FA1A453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82125D7-6074-4B55-BB22-1D36CC61498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FCAA4C5-E37A-4916-B13F-70DD479A097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148218DA-08C7-4985-8F15-832276F6E48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B569049E-F6E1-46FB-A959-C50002CD02DE}"/>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68292BDD-71C2-4304-8ABD-108F52B66A7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B67B78F9-FF24-4823-A3CB-9E86E0F3F92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1EC3FDF7-AB9B-4312-A7D5-0C903052A9D3}"/>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E6529B5C-E01A-4628-BC07-0E0D00E1A04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1D1065D-4281-49E7-97E7-E8047393AB3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9AED6A7D-8A99-49AD-B5C0-9446281A178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34A8783C-6F03-4195-926C-C35B1000F034}"/>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4A7344C-EE3F-43E3-BED3-C576CDB2E19E}"/>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37345781-DECB-4D89-A264-881B309A5EB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288E8986-7732-4A20-A1C4-FBA731ADBA4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8DE621C2-FB08-425B-922D-90D2853A809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76CFD3F8-4ED2-4759-9028-BE0CA9F7E2E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168729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398687CA-9974-4355-AAA7-468106C8A0A8}"/>
            </a:ext>
          </a:extLst>
        </xdr:cNvPr>
        <xdr:cNvCxnSpPr/>
      </xdr:nvCxnSpPr>
      <xdr:spPr>
        <a:xfrm flipV="1">
          <a:off x="4634865" y="13370379"/>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42D19D4-5F0F-4900-89FF-B541981C1069}"/>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341EA315-52CC-43D9-B956-C4FA3551915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115406</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C2D560EC-778E-42BE-B1F1-1FDC47BFAD1B}"/>
            </a:ext>
          </a:extLst>
        </xdr:cNvPr>
        <xdr:cNvSpPr txBox="1"/>
      </xdr:nvSpPr>
      <xdr:spPr>
        <a:xfrm>
          <a:off x="4673600" y="131456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168729</xdr:rowOff>
    </xdr:from>
    <xdr:to>
      <xdr:col>24</xdr:col>
      <xdr:colOff>152400</xdr:colOff>
      <xdr:row>77</xdr:row>
      <xdr:rowOff>168729</xdr:rowOff>
    </xdr:to>
    <xdr:cxnSp macro="">
      <xdr:nvCxnSpPr>
        <xdr:cNvPr id="293" name="直線コネクタ 292">
          <a:extLst>
            <a:ext uri="{FF2B5EF4-FFF2-40B4-BE49-F238E27FC236}">
              <a16:creationId xmlns:a16="http://schemas.microsoft.com/office/drawing/2014/main" id="{41E8CD15-7C90-4BCB-8E99-06D409BD999B}"/>
            </a:ext>
          </a:extLst>
        </xdr:cNvPr>
        <xdr:cNvCxnSpPr/>
      </xdr:nvCxnSpPr>
      <xdr:spPr>
        <a:xfrm>
          <a:off x="4546600" y="13370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A968ECA-8ACB-41B8-BE89-2F84E5C0D571}"/>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295" name="フローチャート: 判断 294">
          <a:extLst>
            <a:ext uri="{FF2B5EF4-FFF2-40B4-BE49-F238E27FC236}">
              <a16:creationId xmlns:a16="http://schemas.microsoft.com/office/drawing/2014/main" id="{165024F5-5C25-4504-8F1C-6F239CF7E4BA}"/>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140788</xdr:rowOff>
    </xdr:from>
    <xdr:to>
      <xdr:col>20</xdr:col>
      <xdr:colOff>38100</xdr:colOff>
      <xdr:row>83</xdr:row>
      <xdr:rowOff>70938</xdr:rowOff>
    </xdr:to>
    <xdr:sp macro="" textlink="">
      <xdr:nvSpPr>
        <xdr:cNvPr id="296" name="フローチャート: 判断 295">
          <a:extLst>
            <a:ext uri="{FF2B5EF4-FFF2-40B4-BE49-F238E27FC236}">
              <a16:creationId xmlns:a16="http://schemas.microsoft.com/office/drawing/2014/main" id="{27680067-6678-41F4-8F18-0844201972A9}"/>
            </a:ext>
          </a:extLst>
        </xdr:cNvPr>
        <xdr:cNvSpPr/>
      </xdr:nvSpPr>
      <xdr:spPr>
        <a:xfrm>
          <a:off x="3746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41184</xdr:rowOff>
    </xdr:from>
    <xdr:to>
      <xdr:col>15</xdr:col>
      <xdr:colOff>101600</xdr:colOff>
      <xdr:row>83</xdr:row>
      <xdr:rowOff>142784</xdr:rowOff>
    </xdr:to>
    <xdr:sp macro="" textlink="">
      <xdr:nvSpPr>
        <xdr:cNvPr id="297" name="フローチャート: 判断 296">
          <a:extLst>
            <a:ext uri="{FF2B5EF4-FFF2-40B4-BE49-F238E27FC236}">
              <a16:creationId xmlns:a16="http://schemas.microsoft.com/office/drawing/2014/main" id="{15C59914-2B11-49BA-9232-3F5A2FD3101D}"/>
            </a:ext>
          </a:extLst>
        </xdr:cNvPr>
        <xdr:cNvSpPr/>
      </xdr:nvSpPr>
      <xdr:spPr>
        <a:xfrm>
          <a:off x="2857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44450</xdr:rowOff>
    </xdr:from>
    <xdr:to>
      <xdr:col>10</xdr:col>
      <xdr:colOff>165100</xdr:colOff>
      <xdr:row>83</xdr:row>
      <xdr:rowOff>146050</xdr:rowOff>
    </xdr:to>
    <xdr:sp macro="" textlink="">
      <xdr:nvSpPr>
        <xdr:cNvPr id="298" name="フローチャート: 判断 297">
          <a:extLst>
            <a:ext uri="{FF2B5EF4-FFF2-40B4-BE49-F238E27FC236}">
              <a16:creationId xmlns:a16="http://schemas.microsoft.com/office/drawing/2014/main" id="{FD1F1A6B-A965-4691-B2DC-883DC389D471}"/>
            </a:ext>
          </a:extLst>
        </xdr:cNvPr>
        <xdr:cNvSpPr/>
      </xdr:nvSpPr>
      <xdr:spPr>
        <a:xfrm>
          <a:off x="196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36286</xdr:rowOff>
    </xdr:from>
    <xdr:to>
      <xdr:col>6</xdr:col>
      <xdr:colOff>38100</xdr:colOff>
      <xdr:row>83</xdr:row>
      <xdr:rowOff>137886</xdr:rowOff>
    </xdr:to>
    <xdr:sp macro="" textlink="">
      <xdr:nvSpPr>
        <xdr:cNvPr id="299" name="フローチャート: 判断 298">
          <a:extLst>
            <a:ext uri="{FF2B5EF4-FFF2-40B4-BE49-F238E27FC236}">
              <a16:creationId xmlns:a16="http://schemas.microsoft.com/office/drawing/2014/main" id="{3539B625-52A7-4821-888F-396410BA3DCC}"/>
            </a:ext>
          </a:extLst>
        </xdr:cNvPr>
        <xdr:cNvSpPr/>
      </xdr:nvSpPr>
      <xdr:spPr>
        <a:xfrm>
          <a:off x="1079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C89ACB7-5E56-4913-9D82-E98EEA3910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23059B3C-43FA-4F58-8534-4D17B7C3689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109C6C3-F972-48B8-B99C-D75DEAB8856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65F00CE-FC91-420F-B772-6D20122D2F5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7640C60-DCB3-43F9-944A-F2D5EF57818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116295</xdr:rowOff>
    </xdr:from>
    <xdr:to>
      <xdr:col>24</xdr:col>
      <xdr:colOff>114300</xdr:colOff>
      <xdr:row>80</xdr:row>
      <xdr:rowOff>46445</xdr:rowOff>
    </xdr:to>
    <xdr:sp macro="" textlink="">
      <xdr:nvSpPr>
        <xdr:cNvPr id="305" name="楕円 304">
          <a:extLst>
            <a:ext uri="{FF2B5EF4-FFF2-40B4-BE49-F238E27FC236}">
              <a16:creationId xmlns:a16="http://schemas.microsoft.com/office/drawing/2014/main" id="{9D821AEE-B0E1-4B07-A3A8-5FDFDBFE3D77}"/>
            </a:ext>
          </a:extLst>
        </xdr:cNvPr>
        <xdr:cNvSpPr/>
      </xdr:nvSpPr>
      <xdr:spPr>
        <a:xfrm>
          <a:off x="4584700" y="13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139172</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5585A02A-4E82-43AE-88B1-147485E26B47}"/>
            </a:ext>
          </a:extLst>
        </xdr:cNvPr>
        <xdr:cNvSpPr txBox="1"/>
      </xdr:nvSpPr>
      <xdr:spPr>
        <a:xfrm>
          <a:off x="4673600" y="135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80373</xdr:rowOff>
    </xdr:from>
    <xdr:to>
      <xdr:col>20</xdr:col>
      <xdr:colOff>38100</xdr:colOff>
      <xdr:row>80</xdr:row>
      <xdr:rowOff>10523</xdr:rowOff>
    </xdr:to>
    <xdr:sp macro="" textlink="">
      <xdr:nvSpPr>
        <xdr:cNvPr id="307" name="楕円 306">
          <a:extLst>
            <a:ext uri="{FF2B5EF4-FFF2-40B4-BE49-F238E27FC236}">
              <a16:creationId xmlns:a16="http://schemas.microsoft.com/office/drawing/2014/main" id="{C33D6C8F-17B0-4443-82BD-85F4C3032AA6}"/>
            </a:ext>
          </a:extLst>
        </xdr:cNvPr>
        <xdr:cNvSpPr/>
      </xdr:nvSpPr>
      <xdr:spPr>
        <a:xfrm>
          <a:off x="3746500" y="1362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131173</xdr:rowOff>
    </xdr:from>
    <xdr:to>
      <xdr:col>24</xdr:col>
      <xdr:colOff>63500</xdr:colOff>
      <xdr:row>79</xdr:row>
      <xdr:rowOff>167095</xdr:rowOff>
    </xdr:to>
    <xdr:cxnSp macro="">
      <xdr:nvCxnSpPr>
        <xdr:cNvPr id="308" name="直線コネクタ 307">
          <a:extLst>
            <a:ext uri="{FF2B5EF4-FFF2-40B4-BE49-F238E27FC236}">
              <a16:creationId xmlns:a16="http://schemas.microsoft.com/office/drawing/2014/main" id="{C696FB69-6289-4579-B863-689C4063D1E2}"/>
            </a:ext>
          </a:extLst>
        </xdr:cNvPr>
        <xdr:cNvCxnSpPr/>
      </xdr:nvCxnSpPr>
      <xdr:spPr>
        <a:xfrm>
          <a:off x="3797300" y="136757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44450</xdr:rowOff>
    </xdr:from>
    <xdr:to>
      <xdr:col>15</xdr:col>
      <xdr:colOff>101600</xdr:colOff>
      <xdr:row>79</xdr:row>
      <xdr:rowOff>146050</xdr:rowOff>
    </xdr:to>
    <xdr:sp macro="" textlink="">
      <xdr:nvSpPr>
        <xdr:cNvPr id="309" name="楕円 308">
          <a:extLst>
            <a:ext uri="{FF2B5EF4-FFF2-40B4-BE49-F238E27FC236}">
              <a16:creationId xmlns:a16="http://schemas.microsoft.com/office/drawing/2014/main" id="{29AC7DD8-6E70-4A51-9242-AAEB673CE062}"/>
            </a:ext>
          </a:extLst>
        </xdr:cNvPr>
        <xdr:cNvSpPr/>
      </xdr:nvSpPr>
      <xdr:spPr>
        <a:xfrm>
          <a:off x="2857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95250</xdr:rowOff>
    </xdr:from>
    <xdr:to>
      <xdr:col>19</xdr:col>
      <xdr:colOff>177800</xdr:colOff>
      <xdr:row>79</xdr:row>
      <xdr:rowOff>131173</xdr:rowOff>
    </xdr:to>
    <xdr:cxnSp macro="">
      <xdr:nvCxnSpPr>
        <xdr:cNvPr id="310" name="直線コネクタ 309">
          <a:extLst>
            <a:ext uri="{FF2B5EF4-FFF2-40B4-BE49-F238E27FC236}">
              <a16:creationId xmlns:a16="http://schemas.microsoft.com/office/drawing/2014/main" id="{76D0C81C-3C91-4BBF-8FD6-7CDD06D9CEF5}"/>
            </a:ext>
          </a:extLst>
        </xdr:cNvPr>
        <xdr:cNvCxnSpPr/>
      </xdr:nvCxnSpPr>
      <xdr:spPr>
        <a:xfrm>
          <a:off x="2908300" y="1363980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8527</xdr:rowOff>
    </xdr:from>
    <xdr:to>
      <xdr:col>10</xdr:col>
      <xdr:colOff>165100</xdr:colOff>
      <xdr:row>79</xdr:row>
      <xdr:rowOff>110127</xdr:rowOff>
    </xdr:to>
    <xdr:sp macro="" textlink="">
      <xdr:nvSpPr>
        <xdr:cNvPr id="311" name="楕円 310">
          <a:extLst>
            <a:ext uri="{FF2B5EF4-FFF2-40B4-BE49-F238E27FC236}">
              <a16:creationId xmlns:a16="http://schemas.microsoft.com/office/drawing/2014/main" id="{FADA2904-CBAD-4759-B525-7087FE2F8072}"/>
            </a:ext>
          </a:extLst>
        </xdr:cNvPr>
        <xdr:cNvSpPr/>
      </xdr:nvSpPr>
      <xdr:spPr>
        <a:xfrm>
          <a:off x="1968500" y="1355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59327</xdr:rowOff>
    </xdr:from>
    <xdr:to>
      <xdr:col>15</xdr:col>
      <xdr:colOff>50800</xdr:colOff>
      <xdr:row>79</xdr:row>
      <xdr:rowOff>95250</xdr:rowOff>
    </xdr:to>
    <xdr:cxnSp macro="">
      <xdr:nvCxnSpPr>
        <xdr:cNvPr id="312" name="直線コネクタ 311">
          <a:extLst>
            <a:ext uri="{FF2B5EF4-FFF2-40B4-BE49-F238E27FC236}">
              <a16:creationId xmlns:a16="http://schemas.microsoft.com/office/drawing/2014/main" id="{1215E0B9-6EC5-46FF-BACA-9F0F188805EA}"/>
            </a:ext>
          </a:extLst>
        </xdr:cNvPr>
        <xdr:cNvCxnSpPr/>
      </xdr:nvCxnSpPr>
      <xdr:spPr>
        <a:xfrm>
          <a:off x="2019300" y="136038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144055</xdr:rowOff>
    </xdr:from>
    <xdr:to>
      <xdr:col>6</xdr:col>
      <xdr:colOff>38100</xdr:colOff>
      <xdr:row>79</xdr:row>
      <xdr:rowOff>74205</xdr:rowOff>
    </xdr:to>
    <xdr:sp macro="" textlink="">
      <xdr:nvSpPr>
        <xdr:cNvPr id="313" name="楕円 312">
          <a:extLst>
            <a:ext uri="{FF2B5EF4-FFF2-40B4-BE49-F238E27FC236}">
              <a16:creationId xmlns:a16="http://schemas.microsoft.com/office/drawing/2014/main" id="{CF635E79-E76B-4CFB-A1C3-EA2D4806E409}"/>
            </a:ext>
          </a:extLst>
        </xdr:cNvPr>
        <xdr:cNvSpPr/>
      </xdr:nvSpPr>
      <xdr:spPr>
        <a:xfrm>
          <a:off x="10795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23405</xdr:rowOff>
    </xdr:from>
    <xdr:to>
      <xdr:col>10</xdr:col>
      <xdr:colOff>114300</xdr:colOff>
      <xdr:row>79</xdr:row>
      <xdr:rowOff>59327</xdr:rowOff>
    </xdr:to>
    <xdr:cxnSp macro="">
      <xdr:nvCxnSpPr>
        <xdr:cNvPr id="314" name="直線コネクタ 313">
          <a:extLst>
            <a:ext uri="{FF2B5EF4-FFF2-40B4-BE49-F238E27FC236}">
              <a16:creationId xmlns:a16="http://schemas.microsoft.com/office/drawing/2014/main" id="{886F83BF-AF8D-4B94-A6C6-60C0D9CB74FD}"/>
            </a:ext>
          </a:extLst>
        </xdr:cNvPr>
        <xdr:cNvCxnSpPr/>
      </xdr:nvCxnSpPr>
      <xdr:spPr>
        <a:xfrm>
          <a:off x="1130300" y="135679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62065</xdr:rowOff>
    </xdr:from>
    <xdr:ext cx="405111" cy="259045"/>
    <xdr:sp macro="" textlink="">
      <xdr:nvSpPr>
        <xdr:cNvPr id="315" name="n_1aveValue【公営住宅】&#10;有形固定資産減価償却率">
          <a:extLst>
            <a:ext uri="{FF2B5EF4-FFF2-40B4-BE49-F238E27FC236}">
              <a16:creationId xmlns:a16="http://schemas.microsoft.com/office/drawing/2014/main" id="{29066BD0-65D8-44D3-AA0C-21EED28D2C79}"/>
            </a:ext>
          </a:extLst>
        </xdr:cNvPr>
        <xdr:cNvSpPr txBox="1"/>
      </xdr:nvSpPr>
      <xdr:spPr>
        <a:xfrm>
          <a:off x="35820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133911</xdr:rowOff>
    </xdr:from>
    <xdr:ext cx="405111" cy="259045"/>
    <xdr:sp macro="" textlink="">
      <xdr:nvSpPr>
        <xdr:cNvPr id="316" name="n_2aveValue【公営住宅】&#10;有形固定資産減価償却率">
          <a:extLst>
            <a:ext uri="{FF2B5EF4-FFF2-40B4-BE49-F238E27FC236}">
              <a16:creationId xmlns:a16="http://schemas.microsoft.com/office/drawing/2014/main" id="{771A408A-F82F-4C9C-89DC-70DB4E8A0729}"/>
            </a:ext>
          </a:extLst>
        </xdr:cNvPr>
        <xdr:cNvSpPr txBox="1"/>
      </xdr:nvSpPr>
      <xdr:spPr>
        <a:xfrm>
          <a:off x="27057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137177</xdr:rowOff>
    </xdr:from>
    <xdr:ext cx="405111" cy="259045"/>
    <xdr:sp macro="" textlink="">
      <xdr:nvSpPr>
        <xdr:cNvPr id="317" name="n_3aveValue【公営住宅】&#10;有形固定資産減価償却率">
          <a:extLst>
            <a:ext uri="{FF2B5EF4-FFF2-40B4-BE49-F238E27FC236}">
              <a16:creationId xmlns:a16="http://schemas.microsoft.com/office/drawing/2014/main" id="{C9712F18-5C58-457F-B763-AF5E4394338F}"/>
            </a:ext>
          </a:extLst>
        </xdr:cNvPr>
        <xdr:cNvSpPr txBox="1"/>
      </xdr:nvSpPr>
      <xdr:spPr>
        <a:xfrm>
          <a:off x="1816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129013</xdr:rowOff>
    </xdr:from>
    <xdr:ext cx="405111" cy="259045"/>
    <xdr:sp macro="" textlink="">
      <xdr:nvSpPr>
        <xdr:cNvPr id="318" name="n_4aveValue【公営住宅】&#10;有形固定資産減価償却率">
          <a:extLst>
            <a:ext uri="{FF2B5EF4-FFF2-40B4-BE49-F238E27FC236}">
              <a16:creationId xmlns:a16="http://schemas.microsoft.com/office/drawing/2014/main" id="{4391CBF3-166F-4E0F-8342-CA9C65F0BA2C}"/>
            </a:ext>
          </a:extLst>
        </xdr:cNvPr>
        <xdr:cNvSpPr txBox="1"/>
      </xdr:nvSpPr>
      <xdr:spPr>
        <a:xfrm>
          <a:off x="927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27050</xdr:rowOff>
    </xdr:from>
    <xdr:ext cx="405111" cy="259045"/>
    <xdr:sp macro="" textlink="">
      <xdr:nvSpPr>
        <xdr:cNvPr id="319" name="n_1mainValue【公営住宅】&#10;有形固定資産減価償却率">
          <a:extLst>
            <a:ext uri="{FF2B5EF4-FFF2-40B4-BE49-F238E27FC236}">
              <a16:creationId xmlns:a16="http://schemas.microsoft.com/office/drawing/2014/main" id="{433C8297-9991-4661-95B0-62C05F37DF2B}"/>
            </a:ext>
          </a:extLst>
        </xdr:cNvPr>
        <xdr:cNvSpPr txBox="1"/>
      </xdr:nvSpPr>
      <xdr:spPr>
        <a:xfrm>
          <a:off x="3582044" y="1340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162577</xdr:rowOff>
    </xdr:from>
    <xdr:ext cx="405111" cy="259045"/>
    <xdr:sp macro="" textlink="">
      <xdr:nvSpPr>
        <xdr:cNvPr id="320" name="n_2mainValue【公営住宅】&#10;有形固定資産減価償却率">
          <a:extLst>
            <a:ext uri="{FF2B5EF4-FFF2-40B4-BE49-F238E27FC236}">
              <a16:creationId xmlns:a16="http://schemas.microsoft.com/office/drawing/2014/main" id="{66A2D1D5-CB7F-4CFB-9393-50634FC9BA00}"/>
            </a:ext>
          </a:extLst>
        </xdr:cNvPr>
        <xdr:cNvSpPr txBox="1"/>
      </xdr:nvSpPr>
      <xdr:spPr>
        <a:xfrm>
          <a:off x="2705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126654</xdr:rowOff>
    </xdr:from>
    <xdr:ext cx="405111" cy="259045"/>
    <xdr:sp macro="" textlink="">
      <xdr:nvSpPr>
        <xdr:cNvPr id="321" name="n_3mainValue【公営住宅】&#10;有形固定資産減価償却率">
          <a:extLst>
            <a:ext uri="{FF2B5EF4-FFF2-40B4-BE49-F238E27FC236}">
              <a16:creationId xmlns:a16="http://schemas.microsoft.com/office/drawing/2014/main" id="{F3B625F1-C5F6-49BD-A349-7FE9F3CE7F61}"/>
            </a:ext>
          </a:extLst>
        </xdr:cNvPr>
        <xdr:cNvSpPr txBox="1"/>
      </xdr:nvSpPr>
      <xdr:spPr>
        <a:xfrm>
          <a:off x="1816744" y="1332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90732</xdr:rowOff>
    </xdr:from>
    <xdr:ext cx="405111" cy="259045"/>
    <xdr:sp macro="" textlink="">
      <xdr:nvSpPr>
        <xdr:cNvPr id="322" name="n_4mainValue【公営住宅】&#10;有形固定資産減価償却率">
          <a:extLst>
            <a:ext uri="{FF2B5EF4-FFF2-40B4-BE49-F238E27FC236}">
              <a16:creationId xmlns:a16="http://schemas.microsoft.com/office/drawing/2014/main" id="{2202F94D-A0F0-4474-94DA-301BCD0CF42E}"/>
            </a:ext>
          </a:extLst>
        </xdr:cNvPr>
        <xdr:cNvSpPr txBox="1"/>
      </xdr:nvSpPr>
      <xdr:spPr>
        <a:xfrm>
          <a:off x="927744" y="1329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3C45ADF7-C56F-4EB3-B2F6-4159ABA74D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3C232FF4-5CC3-4C7A-8827-9CD986531A7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5685A507-288A-48F8-97AC-8159C7FFD4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C139234B-7C0A-4023-B438-C37F936B141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FB80C07A-75B8-4B09-99C6-10397A59E4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12F163FC-8954-43B4-887A-EACE48000A9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304304A-BBCA-4229-B09C-5C14E3A14F9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6D3EEE-5F37-4D3A-92AA-CB0C4274263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D17B09D9-B9DF-4F7B-8229-4814BF35FCDF}"/>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5D7E9B7A-ED85-4ED9-8763-A4E556AE465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FBCD4C15-C00C-4EB7-8DD6-5669C2F50B83}"/>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3CB590E7-F6CA-4A5A-8160-ECD7E194BA8D}"/>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C412EA39-8686-4910-B2B0-49E505D57EE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692B2A48-D39E-423C-BD9A-267B5E3E85CC}"/>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E9B045DB-5D89-47B3-AF97-903E0DFBB417}"/>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4748C4E-F3BB-4904-A672-96106FE05FE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178B17E0-A0C0-40B0-B459-C8A91B14F03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FE5D1DC0-DA3D-45EE-8C07-2CC5BAE1DDE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AC509828-97B9-43D1-814D-0E9A43EC720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4961D7EA-EF0D-46D6-90B9-A8BCC6CBE12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4EE1C011-E7CC-44C4-B001-3AB73AE2CDC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105080</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8393F2A7-D34E-4452-B8E9-3972063ED5A6}"/>
            </a:ext>
          </a:extLst>
        </xdr:cNvPr>
        <xdr:cNvCxnSpPr/>
      </xdr:nvCxnSpPr>
      <xdr:spPr>
        <a:xfrm flipV="1">
          <a:off x="10476865" y="13478180"/>
          <a:ext cx="0" cy="13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B33AFABD-8FD2-4681-8DD8-1BD247CF3163}"/>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9FA28D9B-C58C-4432-8CCF-0E4347DAA782}"/>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51757</xdr:rowOff>
    </xdr:from>
    <xdr:ext cx="469744" cy="259045"/>
    <xdr:sp macro="" textlink="">
      <xdr:nvSpPr>
        <xdr:cNvPr id="347" name="【公営住宅】&#10;一人当たり面積最大値テキスト">
          <a:extLst>
            <a:ext uri="{FF2B5EF4-FFF2-40B4-BE49-F238E27FC236}">
              <a16:creationId xmlns:a16="http://schemas.microsoft.com/office/drawing/2014/main" id="{B91EDFDD-5507-4072-8DD7-0E407EB48439}"/>
            </a:ext>
          </a:extLst>
        </xdr:cNvPr>
        <xdr:cNvSpPr txBox="1"/>
      </xdr:nvSpPr>
      <xdr:spPr>
        <a:xfrm>
          <a:off x="10515600" y="1325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105080</xdr:rowOff>
    </xdr:from>
    <xdr:to>
      <xdr:col>55</xdr:col>
      <xdr:colOff>88900</xdr:colOff>
      <xdr:row>78</xdr:row>
      <xdr:rowOff>105080</xdr:rowOff>
    </xdr:to>
    <xdr:cxnSp macro="">
      <xdr:nvCxnSpPr>
        <xdr:cNvPr id="348" name="直線コネクタ 347">
          <a:extLst>
            <a:ext uri="{FF2B5EF4-FFF2-40B4-BE49-F238E27FC236}">
              <a16:creationId xmlns:a16="http://schemas.microsoft.com/office/drawing/2014/main" id="{3FE3529F-E5C9-4D7B-9EB8-5AE339F3D8E2}"/>
            </a:ext>
          </a:extLst>
        </xdr:cNvPr>
        <xdr:cNvCxnSpPr/>
      </xdr:nvCxnSpPr>
      <xdr:spPr>
        <a:xfrm>
          <a:off x="10388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46068</xdr:rowOff>
    </xdr:from>
    <xdr:ext cx="469744" cy="259045"/>
    <xdr:sp macro="" textlink="">
      <xdr:nvSpPr>
        <xdr:cNvPr id="349" name="【公営住宅】&#10;一人当たり面積平均値テキスト">
          <a:extLst>
            <a:ext uri="{FF2B5EF4-FFF2-40B4-BE49-F238E27FC236}">
              <a16:creationId xmlns:a16="http://schemas.microsoft.com/office/drawing/2014/main" id="{0BCD908F-CFE6-46DE-AE65-FAAE9085DDA6}"/>
            </a:ext>
          </a:extLst>
        </xdr:cNvPr>
        <xdr:cNvSpPr txBox="1"/>
      </xdr:nvSpPr>
      <xdr:spPr>
        <a:xfrm>
          <a:off x="10515600" y="14447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23191</xdr:rowOff>
    </xdr:from>
    <xdr:to>
      <xdr:col>55</xdr:col>
      <xdr:colOff>50800</xdr:colOff>
      <xdr:row>85</xdr:row>
      <xdr:rowOff>124791</xdr:rowOff>
    </xdr:to>
    <xdr:sp macro="" textlink="">
      <xdr:nvSpPr>
        <xdr:cNvPr id="350" name="フローチャート: 判断 349">
          <a:extLst>
            <a:ext uri="{FF2B5EF4-FFF2-40B4-BE49-F238E27FC236}">
              <a16:creationId xmlns:a16="http://schemas.microsoft.com/office/drawing/2014/main" id="{B051209C-0F0D-48F4-8770-4835CF516603}"/>
            </a:ext>
          </a:extLst>
        </xdr:cNvPr>
        <xdr:cNvSpPr/>
      </xdr:nvSpPr>
      <xdr:spPr>
        <a:xfrm>
          <a:off x="10426700" y="1459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27991</xdr:rowOff>
    </xdr:from>
    <xdr:to>
      <xdr:col>50</xdr:col>
      <xdr:colOff>165100</xdr:colOff>
      <xdr:row>85</xdr:row>
      <xdr:rowOff>129591</xdr:rowOff>
    </xdr:to>
    <xdr:sp macro="" textlink="">
      <xdr:nvSpPr>
        <xdr:cNvPr id="351" name="フローチャート: 判断 350">
          <a:extLst>
            <a:ext uri="{FF2B5EF4-FFF2-40B4-BE49-F238E27FC236}">
              <a16:creationId xmlns:a16="http://schemas.microsoft.com/office/drawing/2014/main" id="{6048A0B8-FCB2-4CE8-8C3D-46AC98906338}"/>
            </a:ext>
          </a:extLst>
        </xdr:cNvPr>
        <xdr:cNvSpPr/>
      </xdr:nvSpPr>
      <xdr:spPr>
        <a:xfrm>
          <a:off x="95885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34162</xdr:rowOff>
    </xdr:from>
    <xdr:to>
      <xdr:col>46</xdr:col>
      <xdr:colOff>38100</xdr:colOff>
      <xdr:row>85</xdr:row>
      <xdr:rowOff>135762</xdr:rowOff>
    </xdr:to>
    <xdr:sp macro="" textlink="">
      <xdr:nvSpPr>
        <xdr:cNvPr id="352" name="フローチャート: 判断 351">
          <a:extLst>
            <a:ext uri="{FF2B5EF4-FFF2-40B4-BE49-F238E27FC236}">
              <a16:creationId xmlns:a16="http://schemas.microsoft.com/office/drawing/2014/main" id="{8B0871F9-3884-409E-8B03-8C27F1C5857D}"/>
            </a:ext>
          </a:extLst>
        </xdr:cNvPr>
        <xdr:cNvSpPr/>
      </xdr:nvSpPr>
      <xdr:spPr>
        <a:xfrm>
          <a:off x="8699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20447</xdr:rowOff>
    </xdr:from>
    <xdr:to>
      <xdr:col>41</xdr:col>
      <xdr:colOff>101600</xdr:colOff>
      <xdr:row>85</xdr:row>
      <xdr:rowOff>122047</xdr:rowOff>
    </xdr:to>
    <xdr:sp macro="" textlink="">
      <xdr:nvSpPr>
        <xdr:cNvPr id="353" name="フローチャート: 判断 352">
          <a:extLst>
            <a:ext uri="{FF2B5EF4-FFF2-40B4-BE49-F238E27FC236}">
              <a16:creationId xmlns:a16="http://schemas.microsoft.com/office/drawing/2014/main" id="{4F90F820-9411-4B39-823A-57B6806358BF}"/>
            </a:ext>
          </a:extLst>
        </xdr:cNvPr>
        <xdr:cNvSpPr/>
      </xdr:nvSpPr>
      <xdr:spPr>
        <a:xfrm>
          <a:off x="7810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20676</xdr:rowOff>
    </xdr:from>
    <xdr:to>
      <xdr:col>36</xdr:col>
      <xdr:colOff>165100</xdr:colOff>
      <xdr:row>85</xdr:row>
      <xdr:rowOff>122276</xdr:rowOff>
    </xdr:to>
    <xdr:sp macro="" textlink="">
      <xdr:nvSpPr>
        <xdr:cNvPr id="354" name="フローチャート: 判断 353">
          <a:extLst>
            <a:ext uri="{FF2B5EF4-FFF2-40B4-BE49-F238E27FC236}">
              <a16:creationId xmlns:a16="http://schemas.microsoft.com/office/drawing/2014/main" id="{4CF2BD97-3F57-4D2D-8448-72DD6888B860}"/>
            </a:ext>
          </a:extLst>
        </xdr:cNvPr>
        <xdr:cNvSpPr/>
      </xdr:nvSpPr>
      <xdr:spPr>
        <a:xfrm>
          <a:off x="6921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E78A8470-B831-45E1-B88E-BC11179BE6D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C84C2652-A1D0-4906-9FE7-5B16EFDC244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B2BC969-6164-4BAE-971B-803A43A51FD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315241E-59B7-4D5E-8F18-FF81FF9C70A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23E95B9-B417-42A4-8D85-0C47553DE8F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155778</xdr:rowOff>
    </xdr:from>
    <xdr:to>
      <xdr:col>55</xdr:col>
      <xdr:colOff>50800</xdr:colOff>
      <xdr:row>86</xdr:row>
      <xdr:rowOff>85928</xdr:rowOff>
    </xdr:to>
    <xdr:sp macro="" textlink="">
      <xdr:nvSpPr>
        <xdr:cNvPr id="360" name="楕円 359">
          <a:extLst>
            <a:ext uri="{FF2B5EF4-FFF2-40B4-BE49-F238E27FC236}">
              <a16:creationId xmlns:a16="http://schemas.microsoft.com/office/drawing/2014/main" id="{C2BB8D54-9187-4611-BA65-28468892C254}"/>
            </a:ext>
          </a:extLst>
        </xdr:cNvPr>
        <xdr:cNvSpPr/>
      </xdr:nvSpPr>
      <xdr:spPr>
        <a:xfrm>
          <a:off x="10426700" y="147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70705</xdr:rowOff>
    </xdr:from>
    <xdr:ext cx="469744" cy="259045"/>
    <xdr:sp macro="" textlink="">
      <xdr:nvSpPr>
        <xdr:cNvPr id="361" name="【公営住宅】&#10;一人当たり面積該当値テキスト">
          <a:extLst>
            <a:ext uri="{FF2B5EF4-FFF2-40B4-BE49-F238E27FC236}">
              <a16:creationId xmlns:a16="http://schemas.microsoft.com/office/drawing/2014/main" id="{851EEF21-6E6E-4CFC-9992-37BDE7EBD78E}"/>
            </a:ext>
          </a:extLst>
        </xdr:cNvPr>
        <xdr:cNvSpPr txBox="1"/>
      </xdr:nvSpPr>
      <xdr:spPr>
        <a:xfrm>
          <a:off x="10515600" y="1464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155550</xdr:rowOff>
    </xdr:from>
    <xdr:to>
      <xdr:col>50</xdr:col>
      <xdr:colOff>165100</xdr:colOff>
      <xdr:row>86</xdr:row>
      <xdr:rowOff>85700</xdr:rowOff>
    </xdr:to>
    <xdr:sp macro="" textlink="">
      <xdr:nvSpPr>
        <xdr:cNvPr id="362" name="楕円 361">
          <a:extLst>
            <a:ext uri="{FF2B5EF4-FFF2-40B4-BE49-F238E27FC236}">
              <a16:creationId xmlns:a16="http://schemas.microsoft.com/office/drawing/2014/main" id="{72102B18-EA66-4FCA-B052-7E753069D0AB}"/>
            </a:ext>
          </a:extLst>
        </xdr:cNvPr>
        <xdr:cNvSpPr/>
      </xdr:nvSpPr>
      <xdr:spPr>
        <a:xfrm>
          <a:off x="9588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34900</xdr:rowOff>
    </xdr:from>
    <xdr:to>
      <xdr:col>55</xdr:col>
      <xdr:colOff>0</xdr:colOff>
      <xdr:row>86</xdr:row>
      <xdr:rowOff>35128</xdr:rowOff>
    </xdr:to>
    <xdr:cxnSp macro="">
      <xdr:nvCxnSpPr>
        <xdr:cNvPr id="363" name="直線コネクタ 362">
          <a:extLst>
            <a:ext uri="{FF2B5EF4-FFF2-40B4-BE49-F238E27FC236}">
              <a16:creationId xmlns:a16="http://schemas.microsoft.com/office/drawing/2014/main" id="{C58D7345-F16C-4FFD-8FD6-00BF87247A88}"/>
            </a:ext>
          </a:extLst>
        </xdr:cNvPr>
        <xdr:cNvCxnSpPr/>
      </xdr:nvCxnSpPr>
      <xdr:spPr>
        <a:xfrm>
          <a:off x="9639300" y="1477960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155550</xdr:rowOff>
    </xdr:from>
    <xdr:to>
      <xdr:col>46</xdr:col>
      <xdr:colOff>38100</xdr:colOff>
      <xdr:row>86</xdr:row>
      <xdr:rowOff>85700</xdr:rowOff>
    </xdr:to>
    <xdr:sp macro="" textlink="">
      <xdr:nvSpPr>
        <xdr:cNvPr id="364" name="楕円 363">
          <a:extLst>
            <a:ext uri="{FF2B5EF4-FFF2-40B4-BE49-F238E27FC236}">
              <a16:creationId xmlns:a16="http://schemas.microsoft.com/office/drawing/2014/main" id="{74CEA8EF-9DB7-4E34-97F9-5FAF5C82181A}"/>
            </a:ext>
          </a:extLst>
        </xdr:cNvPr>
        <xdr:cNvSpPr/>
      </xdr:nvSpPr>
      <xdr:spPr>
        <a:xfrm>
          <a:off x="8699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34900</xdr:rowOff>
    </xdr:from>
    <xdr:to>
      <xdr:col>50</xdr:col>
      <xdr:colOff>114300</xdr:colOff>
      <xdr:row>86</xdr:row>
      <xdr:rowOff>34900</xdr:rowOff>
    </xdr:to>
    <xdr:cxnSp macro="">
      <xdr:nvCxnSpPr>
        <xdr:cNvPr id="365" name="直線コネクタ 364">
          <a:extLst>
            <a:ext uri="{FF2B5EF4-FFF2-40B4-BE49-F238E27FC236}">
              <a16:creationId xmlns:a16="http://schemas.microsoft.com/office/drawing/2014/main" id="{8C738270-75A5-4AAA-A819-6E6F36B516C2}"/>
            </a:ext>
          </a:extLst>
        </xdr:cNvPr>
        <xdr:cNvCxnSpPr/>
      </xdr:nvCxnSpPr>
      <xdr:spPr>
        <a:xfrm>
          <a:off x="8750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155550</xdr:rowOff>
    </xdr:from>
    <xdr:to>
      <xdr:col>41</xdr:col>
      <xdr:colOff>101600</xdr:colOff>
      <xdr:row>86</xdr:row>
      <xdr:rowOff>85700</xdr:rowOff>
    </xdr:to>
    <xdr:sp macro="" textlink="">
      <xdr:nvSpPr>
        <xdr:cNvPr id="366" name="楕円 365">
          <a:extLst>
            <a:ext uri="{FF2B5EF4-FFF2-40B4-BE49-F238E27FC236}">
              <a16:creationId xmlns:a16="http://schemas.microsoft.com/office/drawing/2014/main" id="{4C49E620-BD36-4D3E-B3D4-5B25EF4AA940}"/>
            </a:ext>
          </a:extLst>
        </xdr:cNvPr>
        <xdr:cNvSpPr/>
      </xdr:nvSpPr>
      <xdr:spPr>
        <a:xfrm>
          <a:off x="7810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34900</xdr:rowOff>
    </xdr:from>
    <xdr:to>
      <xdr:col>45</xdr:col>
      <xdr:colOff>177800</xdr:colOff>
      <xdr:row>86</xdr:row>
      <xdr:rowOff>34900</xdr:rowOff>
    </xdr:to>
    <xdr:cxnSp macro="">
      <xdr:nvCxnSpPr>
        <xdr:cNvPr id="367" name="直線コネクタ 366">
          <a:extLst>
            <a:ext uri="{FF2B5EF4-FFF2-40B4-BE49-F238E27FC236}">
              <a16:creationId xmlns:a16="http://schemas.microsoft.com/office/drawing/2014/main" id="{8B1E9359-055E-4A80-A85C-7A2A3215F11F}"/>
            </a:ext>
          </a:extLst>
        </xdr:cNvPr>
        <xdr:cNvCxnSpPr/>
      </xdr:nvCxnSpPr>
      <xdr:spPr>
        <a:xfrm>
          <a:off x="7861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155550</xdr:rowOff>
    </xdr:from>
    <xdr:to>
      <xdr:col>36</xdr:col>
      <xdr:colOff>165100</xdr:colOff>
      <xdr:row>86</xdr:row>
      <xdr:rowOff>85700</xdr:rowOff>
    </xdr:to>
    <xdr:sp macro="" textlink="">
      <xdr:nvSpPr>
        <xdr:cNvPr id="368" name="楕円 367">
          <a:extLst>
            <a:ext uri="{FF2B5EF4-FFF2-40B4-BE49-F238E27FC236}">
              <a16:creationId xmlns:a16="http://schemas.microsoft.com/office/drawing/2014/main" id="{C200A122-227A-4BDA-81B3-9E50726A0D28}"/>
            </a:ext>
          </a:extLst>
        </xdr:cNvPr>
        <xdr:cNvSpPr/>
      </xdr:nvSpPr>
      <xdr:spPr>
        <a:xfrm>
          <a:off x="6921500" y="147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34900</xdr:rowOff>
    </xdr:from>
    <xdr:to>
      <xdr:col>41</xdr:col>
      <xdr:colOff>50800</xdr:colOff>
      <xdr:row>86</xdr:row>
      <xdr:rowOff>34900</xdr:rowOff>
    </xdr:to>
    <xdr:cxnSp macro="">
      <xdr:nvCxnSpPr>
        <xdr:cNvPr id="369" name="直線コネクタ 368">
          <a:extLst>
            <a:ext uri="{FF2B5EF4-FFF2-40B4-BE49-F238E27FC236}">
              <a16:creationId xmlns:a16="http://schemas.microsoft.com/office/drawing/2014/main" id="{37A47D5B-32CB-4F04-A2A0-1B2FAE0A134F}"/>
            </a:ext>
          </a:extLst>
        </xdr:cNvPr>
        <xdr:cNvCxnSpPr/>
      </xdr:nvCxnSpPr>
      <xdr:spPr>
        <a:xfrm>
          <a:off x="6972300" y="1477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146118</xdr:rowOff>
    </xdr:from>
    <xdr:ext cx="469744" cy="259045"/>
    <xdr:sp macro="" textlink="">
      <xdr:nvSpPr>
        <xdr:cNvPr id="370" name="n_1aveValue【公営住宅】&#10;一人当たり面積">
          <a:extLst>
            <a:ext uri="{FF2B5EF4-FFF2-40B4-BE49-F238E27FC236}">
              <a16:creationId xmlns:a16="http://schemas.microsoft.com/office/drawing/2014/main" id="{231D8E54-76E8-4953-8C76-14BC4107F631}"/>
            </a:ext>
          </a:extLst>
        </xdr:cNvPr>
        <xdr:cNvSpPr txBox="1"/>
      </xdr:nvSpPr>
      <xdr:spPr>
        <a:xfrm>
          <a:off x="9391727" y="1437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152289</xdr:rowOff>
    </xdr:from>
    <xdr:ext cx="469744" cy="259045"/>
    <xdr:sp macro="" textlink="">
      <xdr:nvSpPr>
        <xdr:cNvPr id="371" name="n_2aveValue【公営住宅】&#10;一人当たり面積">
          <a:extLst>
            <a:ext uri="{FF2B5EF4-FFF2-40B4-BE49-F238E27FC236}">
              <a16:creationId xmlns:a16="http://schemas.microsoft.com/office/drawing/2014/main" id="{1AF3C6AC-26AA-4B69-81ED-D91B5EF4470B}"/>
            </a:ext>
          </a:extLst>
        </xdr:cNvPr>
        <xdr:cNvSpPr txBox="1"/>
      </xdr:nvSpPr>
      <xdr:spPr>
        <a:xfrm>
          <a:off x="85154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138574</xdr:rowOff>
    </xdr:from>
    <xdr:ext cx="469744" cy="259045"/>
    <xdr:sp macro="" textlink="">
      <xdr:nvSpPr>
        <xdr:cNvPr id="372" name="n_3aveValue【公営住宅】&#10;一人当たり面積">
          <a:extLst>
            <a:ext uri="{FF2B5EF4-FFF2-40B4-BE49-F238E27FC236}">
              <a16:creationId xmlns:a16="http://schemas.microsoft.com/office/drawing/2014/main" id="{54239E99-68FC-4030-963F-A70A16CCAD33}"/>
            </a:ext>
          </a:extLst>
        </xdr:cNvPr>
        <xdr:cNvSpPr txBox="1"/>
      </xdr:nvSpPr>
      <xdr:spPr>
        <a:xfrm>
          <a:off x="7626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138803</xdr:rowOff>
    </xdr:from>
    <xdr:ext cx="469744" cy="259045"/>
    <xdr:sp macro="" textlink="">
      <xdr:nvSpPr>
        <xdr:cNvPr id="373" name="n_4aveValue【公営住宅】&#10;一人当たり面積">
          <a:extLst>
            <a:ext uri="{FF2B5EF4-FFF2-40B4-BE49-F238E27FC236}">
              <a16:creationId xmlns:a16="http://schemas.microsoft.com/office/drawing/2014/main" id="{2ED65121-00D4-4CFE-9BEE-D934BE1DE747}"/>
            </a:ext>
          </a:extLst>
        </xdr:cNvPr>
        <xdr:cNvSpPr txBox="1"/>
      </xdr:nvSpPr>
      <xdr:spPr>
        <a:xfrm>
          <a:off x="6737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76827</xdr:rowOff>
    </xdr:from>
    <xdr:ext cx="469744" cy="259045"/>
    <xdr:sp macro="" textlink="">
      <xdr:nvSpPr>
        <xdr:cNvPr id="374" name="n_1mainValue【公営住宅】&#10;一人当たり面積">
          <a:extLst>
            <a:ext uri="{FF2B5EF4-FFF2-40B4-BE49-F238E27FC236}">
              <a16:creationId xmlns:a16="http://schemas.microsoft.com/office/drawing/2014/main" id="{59CFF37D-18C4-47B6-83A8-30B9D0A7F766}"/>
            </a:ext>
          </a:extLst>
        </xdr:cNvPr>
        <xdr:cNvSpPr txBox="1"/>
      </xdr:nvSpPr>
      <xdr:spPr>
        <a:xfrm>
          <a:off x="93917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76827</xdr:rowOff>
    </xdr:from>
    <xdr:ext cx="469744" cy="259045"/>
    <xdr:sp macro="" textlink="">
      <xdr:nvSpPr>
        <xdr:cNvPr id="375" name="n_2mainValue【公営住宅】&#10;一人当たり面積">
          <a:extLst>
            <a:ext uri="{FF2B5EF4-FFF2-40B4-BE49-F238E27FC236}">
              <a16:creationId xmlns:a16="http://schemas.microsoft.com/office/drawing/2014/main" id="{0AFDA0E4-2EAE-4EDD-8BF9-3450B64BDA78}"/>
            </a:ext>
          </a:extLst>
        </xdr:cNvPr>
        <xdr:cNvSpPr txBox="1"/>
      </xdr:nvSpPr>
      <xdr:spPr>
        <a:xfrm>
          <a:off x="8515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76827</xdr:rowOff>
    </xdr:from>
    <xdr:ext cx="469744" cy="259045"/>
    <xdr:sp macro="" textlink="">
      <xdr:nvSpPr>
        <xdr:cNvPr id="376" name="n_3mainValue【公営住宅】&#10;一人当たり面積">
          <a:extLst>
            <a:ext uri="{FF2B5EF4-FFF2-40B4-BE49-F238E27FC236}">
              <a16:creationId xmlns:a16="http://schemas.microsoft.com/office/drawing/2014/main" id="{AD06C61C-F254-4B53-8085-B0B9C88DD202}"/>
            </a:ext>
          </a:extLst>
        </xdr:cNvPr>
        <xdr:cNvSpPr txBox="1"/>
      </xdr:nvSpPr>
      <xdr:spPr>
        <a:xfrm>
          <a:off x="7626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76827</xdr:rowOff>
    </xdr:from>
    <xdr:ext cx="469744" cy="259045"/>
    <xdr:sp macro="" textlink="">
      <xdr:nvSpPr>
        <xdr:cNvPr id="377" name="n_4mainValue【公営住宅】&#10;一人当たり面積">
          <a:extLst>
            <a:ext uri="{FF2B5EF4-FFF2-40B4-BE49-F238E27FC236}">
              <a16:creationId xmlns:a16="http://schemas.microsoft.com/office/drawing/2014/main" id="{CE0935A0-76F1-4F7B-9464-FB54695DF7AA}"/>
            </a:ext>
          </a:extLst>
        </xdr:cNvPr>
        <xdr:cNvSpPr txBox="1"/>
      </xdr:nvSpPr>
      <xdr:spPr>
        <a:xfrm>
          <a:off x="6737427" y="148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C235939C-9A7A-4E7A-A258-B91B35ED18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606DE496-BDB0-4C21-8397-E391CE1DA99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F2FFB9A-FCED-46A9-9CB5-0B586433F04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8D196601-7A84-4143-8E85-5CAADE5119D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B9DA56C9-1A58-4530-AC11-49C2A2F3CDB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81E79F85-B35B-48C4-8458-D3EC970FD38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DCBA560A-2BF0-4910-9D60-70EE0E8128A8}"/>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63BFD295-7008-40E3-9306-BD985D2A7D4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F4ED270A-8E68-403F-A132-3D0DD87DB94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EBDBD545-7747-4559-8882-40CC3D219DE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479C0ABD-F07C-4972-8AF8-1FE3F220125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4BC49C3A-2FFC-4C84-B132-0B30A691A8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B2CD87FE-8619-4A53-AAE4-6E563759F90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DCB04ABA-62F8-477D-9CA2-B95A2CC2E64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4127F23-26FF-46ED-9580-8848C0661E5E}"/>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72F75304-2C19-44D9-AF37-F6E6E7F82EBA}"/>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35B10743-875B-4348-A6AE-37747DE816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66461F07-1349-4A3B-8D48-F0DDA573121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48DC7BEC-D43F-4BAB-89FF-68C709F60A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C435D0C4-A676-4E66-A367-F14E7E959FA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996BADE7-36C5-452E-A657-CD91246766F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F82A7136-5CC4-49A1-8E90-C0482FAFBE8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638EF203-4FB0-4F07-B32C-6637B1F95E5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369C8CAF-02F4-4085-A08C-41FB0DD590B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6BAB3E93-2DA9-4C73-BB31-4ED64E6C833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1D4919D4-295B-4075-99EC-30863FC0898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28A41E1E-0E40-40B5-BDF9-48110E919128}"/>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F1F4835D-4966-4597-B765-06A4409AE10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9C6DA6F8-20F4-4ECE-B9CB-200466C55AA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D6170C5C-1DEB-44CC-A66A-8D7F3039079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97EA4ED9-3B03-4CD4-92FB-34E9996FCBD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96ED2FFC-E44B-43E1-9CBA-6A756C6DAD8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C47D7DD6-6E7D-4332-B075-24E31B7C505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8CEF3A94-5F50-4458-99F6-3182391D43D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751C9ADA-09C5-4581-98B1-13399476C69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725F362E-7946-482C-B52E-432764B6E9F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A09F0CDF-1C8D-4CC6-A0E6-A9DF1F60605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19A0B0D-3FFF-48F6-8367-661C99CF2A7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A537B508-4A7F-49F6-89F1-ED505C4C46E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A367696F-C867-4A87-AAD9-05B550AF614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94624F5E-E87A-4346-BE73-269A5037B67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152944</xdr:rowOff>
    </xdr:from>
    <xdr:to>
      <xdr:col>85</xdr:col>
      <xdr:colOff>126364</xdr:colOff>
      <xdr:row>42</xdr:row>
      <xdr:rowOff>92528</xdr:rowOff>
    </xdr:to>
    <xdr:cxnSp macro="">
      <xdr:nvCxnSpPr>
        <xdr:cNvPr id="419" name="直線コネクタ 418">
          <a:extLst>
            <a:ext uri="{FF2B5EF4-FFF2-40B4-BE49-F238E27FC236}">
              <a16:creationId xmlns:a16="http://schemas.microsoft.com/office/drawing/2014/main" id="{F7991DFF-AC87-495D-AACA-F0F4F1ED44AB}"/>
            </a:ext>
          </a:extLst>
        </xdr:cNvPr>
        <xdr:cNvCxnSpPr/>
      </xdr:nvCxnSpPr>
      <xdr:spPr>
        <a:xfrm flipV="1">
          <a:off x="16318864" y="5810794"/>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0" name="【認定こども園・幼稚園・保育所】&#10;有形固定資産減価償却率最小値テキスト">
          <a:extLst>
            <a:ext uri="{FF2B5EF4-FFF2-40B4-BE49-F238E27FC236}">
              <a16:creationId xmlns:a16="http://schemas.microsoft.com/office/drawing/2014/main" id="{315E8EB9-B650-4D51-BE83-740494FF439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1" name="直線コネクタ 420">
          <a:extLst>
            <a:ext uri="{FF2B5EF4-FFF2-40B4-BE49-F238E27FC236}">
              <a16:creationId xmlns:a16="http://schemas.microsoft.com/office/drawing/2014/main" id="{7118ACB4-41CE-44E9-9582-A3C1C900FFDE}"/>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99621</xdr:rowOff>
    </xdr:from>
    <xdr:ext cx="340478" cy="259045"/>
    <xdr:sp macro="" textlink="">
      <xdr:nvSpPr>
        <xdr:cNvPr id="422" name="【認定こども園・幼稚園・保育所】&#10;有形固定資産減価償却率最大値テキスト">
          <a:extLst>
            <a:ext uri="{FF2B5EF4-FFF2-40B4-BE49-F238E27FC236}">
              <a16:creationId xmlns:a16="http://schemas.microsoft.com/office/drawing/2014/main" id="{9B25B1D5-6B58-4742-B567-3B65F182259E}"/>
            </a:ext>
          </a:extLst>
        </xdr:cNvPr>
        <xdr:cNvSpPr txBox="1"/>
      </xdr:nvSpPr>
      <xdr:spPr>
        <a:xfrm>
          <a:off x="16357600" y="558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152944</xdr:rowOff>
    </xdr:from>
    <xdr:to>
      <xdr:col>86</xdr:col>
      <xdr:colOff>25400</xdr:colOff>
      <xdr:row>33</xdr:row>
      <xdr:rowOff>152944</xdr:rowOff>
    </xdr:to>
    <xdr:cxnSp macro="">
      <xdr:nvCxnSpPr>
        <xdr:cNvPr id="423" name="直線コネクタ 422">
          <a:extLst>
            <a:ext uri="{FF2B5EF4-FFF2-40B4-BE49-F238E27FC236}">
              <a16:creationId xmlns:a16="http://schemas.microsoft.com/office/drawing/2014/main" id="{3CB62756-71AA-4675-98C8-4B966C05F500}"/>
            </a:ext>
          </a:extLst>
        </xdr:cNvPr>
        <xdr:cNvCxnSpPr/>
      </xdr:nvCxnSpPr>
      <xdr:spPr>
        <a:xfrm>
          <a:off x="16230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33581</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4F624DA5-74E9-46C9-A879-C4741CED5DC5}"/>
            </a:ext>
          </a:extLst>
        </xdr:cNvPr>
        <xdr:cNvSpPr txBox="1"/>
      </xdr:nvSpPr>
      <xdr:spPr>
        <a:xfrm>
          <a:off x="16357600" y="63772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10704</xdr:rowOff>
    </xdr:from>
    <xdr:to>
      <xdr:col>85</xdr:col>
      <xdr:colOff>177800</xdr:colOff>
      <xdr:row>38</xdr:row>
      <xdr:rowOff>112304</xdr:rowOff>
    </xdr:to>
    <xdr:sp macro="" textlink="">
      <xdr:nvSpPr>
        <xdr:cNvPr id="425" name="フローチャート: 判断 424">
          <a:extLst>
            <a:ext uri="{FF2B5EF4-FFF2-40B4-BE49-F238E27FC236}">
              <a16:creationId xmlns:a16="http://schemas.microsoft.com/office/drawing/2014/main" id="{819C9FB5-CEF0-4C68-8FD9-3E41A0B68BDF}"/>
            </a:ext>
          </a:extLst>
        </xdr:cNvPr>
        <xdr:cNvSpPr/>
      </xdr:nvSpPr>
      <xdr:spPr>
        <a:xfrm>
          <a:off x="162687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154396</xdr:rowOff>
    </xdr:from>
    <xdr:to>
      <xdr:col>81</xdr:col>
      <xdr:colOff>101600</xdr:colOff>
      <xdr:row>38</xdr:row>
      <xdr:rowOff>84545</xdr:rowOff>
    </xdr:to>
    <xdr:sp macro="" textlink="">
      <xdr:nvSpPr>
        <xdr:cNvPr id="426" name="フローチャート: 判断 425">
          <a:extLst>
            <a:ext uri="{FF2B5EF4-FFF2-40B4-BE49-F238E27FC236}">
              <a16:creationId xmlns:a16="http://schemas.microsoft.com/office/drawing/2014/main" id="{C031EB30-8426-454E-BA10-D668390B3214}"/>
            </a:ext>
          </a:extLst>
        </xdr:cNvPr>
        <xdr:cNvSpPr/>
      </xdr:nvSpPr>
      <xdr:spPr>
        <a:xfrm>
          <a:off x="15430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136434</xdr:rowOff>
    </xdr:from>
    <xdr:to>
      <xdr:col>76</xdr:col>
      <xdr:colOff>165100</xdr:colOff>
      <xdr:row>38</xdr:row>
      <xdr:rowOff>66584</xdr:rowOff>
    </xdr:to>
    <xdr:sp macro="" textlink="">
      <xdr:nvSpPr>
        <xdr:cNvPr id="427" name="フローチャート: 判断 426">
          <a:extLst>
            <a:ext uri="{FF2B5EF4-FFF2-40B4-BE49-F238E27FC236}">
              <a16:creationId xmlns:a16="http://schemas.microsoft.com/office/drawing/2014/main" id="{50816AF4-34F0-4903-A4EC-BCA981013C2D}"/>
            </a:ext>
          </a:extLst>
        </xdr:cNvPr>
        <xdr:cNvSpPr/>
      </xdr:nvSpPr>
      <xdr:spPr>
        <a:xfrm>
          <a:off x="14541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133169</xdr:rowOff>
    </xdr:from>
    <xdr:to>
      <xdr:col>72</xdr:col>
      <xdr:colOff>38100</xdr:colOff>
      <xdr:row>38</xdr:row>
      <xdr:rowOff>63319</xdr:rowOff>
    </xdr:to>
    <xdr:sp macro="" textlink="">
      <xdr:nvSpPr>
        <xdr:cNvPr id="428" name="フローチャート: 判断 427">
          <a:extLst>
            <a:ext uri="{FF2B5EF4-FFF2-40B4-BE49-F238E27FC236}">
              <a16:creationId xmlns:a16="http://schemas.microsoft.com/office/drawing/2014/main" id="{8CE3FD62-C230-4BCA-A991-4FBC1FEAB812}"/>
            </a:ext>
          </a:extLst>
        </xdr:cNvPr>
        <xdr:cNvSpPr/>
      </xdr:nvSpPr>
      <xdr:spPr>
        <a:xfrm>
          <a:off x="13652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156028</xdr:rowOff>
    </xdr:from>
    <xdr:to>
      <xdr:col>67</xdr:col>
      <xdr:colOff>101600</xdr:colOff>
      <xdr:row>38</xdr:row>
      <xdr:rowOff>86178</xdr:rowOff>
    </xdr:to>
    <xdr:sp macro="" textlink="">
      <xdr:nvSpPr>
        <xdr:cNvPr id="429" name="フローチャート: 判断 428">
          <a:extLst>
            <a:ext uri="{FF2B5EF4-FFF2-40B4-BE49-F238E27FC236}">
              <a16:creationId xmlns:a16="http://schemas.microsoft.com/office/drawing/2014/main" id="{09D74E11-ED40-4D70-A913-CD8D54BD5416}"/>
            </a:ext>
          </a:extLst>
        </xdr:cNvPr>
        <xdr:cNvSpPr/>
      </xdr:nvSpPr>
      <xdr:spPr>
        <a:xfrm>
          <a:off x="12763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F2A4D59-3BFB-4239-85A7-ABF58D61121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ACA266A3-D3FE-4FA2-917B-09A06AD65CD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796C8A5-9E53-4F4D-B07C-4F45E5BE4C9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C71FEA2-609A-4B05-A18B-5ED87B5703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CBB4AB0-FC83-49BB-A836-B8843C65CA5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147865</xdr:rowOff>
    </xdr:from>
    <xdr:to>
      <xdr:col>85</xdr:col>
      <xdr:colOff>177800</xdr:colOff>
      <xdr:row>40</xdr:row>
      <xdr:rowOff>78015</xdr:rowOff>
    </xdr:to>
    <xdr:sp macro="" textlink="">
      <xdr:nvSpPr>
        <xdr:cNvPr id="435" name="楕円 434">
          <a:extLst>
            <a:ext uri="{FF2B5EF4-FFF2-40B4-BE49-F238E27FC236}">
              <a16:creationId xmlns:a16="http://schemas.microsoft.com/office/drawing/2014/main" id="{688801EB-8A21-4E51-9421-F46B7ADE2F3C}"/>
            </a:ext>
          </a:extLst>
        </xdr:cNvPr>
        <xdr:cNvSpPr/>
      </xdr:nvSpPr>
      <xdr:spPr>
        <a:xfrm>
          <a:off x="16268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126292</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21D6F623-4632-4BF2-B555-9121C56B95A0}"/>
            </a:ext>
          </a:extLst>
        </xdr:cNvPr>
        <xdr:cNvSpPr txBox="1"/>
      </xdr:nvSpPr>
      <xdr:spPr>
        <a:xfrm>
          <a:off x="16357600"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85816</xdr:rowOff>
    </xdr:from>
    <xdr:to>
      <xdr:col>81</xdr:col>
      <xdr:colOff>101600</xdr:colOff>
      <xdr:row>40</xdr:row>
      <xdr:rowOff>15966</xdr:rowOff>
    </xdr:to>
    <xdr:sp macro="" textlink="">
      <xdr:nvSpPr>
        <xdr:cNvPr id="437" name="楕円 436">
          <a:extLst>
            <a:ext uri="{FF2B5EF4-FFF2-40B4-BE49-F238E27FC236}">
              <a16:creationId xmlns:a16="http://schemas.microsoft.com/office/drawing/2014/main" id="{EE49C719-B595-4F42-8735-CFCAFE39F61F}"/>
            </a:ext>
          </a:extLst>
        </xdr:cNvPr>
        <xdr:cNvSpPr/>
      </xdr:nvSpPr>
      <xdr:spPr>
        <a:xfrm>
          <a:off x="154305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136616</xdr:rowOff>
    </xdr:from>
    <xdr:to>
      <xdr:col>85</xdr:col>
      <xdr:colOff>127000</xdr:colOff>
      <xdr:row>40</xdr:row>
      <xdr:rowOff>27215</xdr:rowOff>
    </xdr:to>
    <xdr:cxnSp macro="">
      <xdr:nvCxnSpPr>
        <xdr:cNvPr id="438" name="直線コネクタ 437">
          <a:extLst>
            <a:ext uri="{FF2B5EF4-FFF2-40B4-BE49-F238E27FC236}">
              <a16:creationId xmlns:a16="http://schemas.microsoft.com/office/drawing/2014/main" id="{F1CED3EA-EC27-45F4-8DD8-1E532392029A}"/>
            </a:ext>
          </a:extLst>
        </xdr:cNvPr>
        <xdr:cNvCxnSpPr/>
      </xdr:nvCxnSpPr>
      <xdr:spPr>
        <a:xfrm>
          <a:off x="15481300" y="6823166"/>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25400</xdr:rowOff>
    </xdr:from>
    <xdr:to>
      <xdr:col>76</xdr:col>
      <xdr:colOff>165100</xdr:colOff>
      <xdr:row>39</xdr:row>
      <xdr:rowOff>127000</xdr:rowOff>
    </xdr:to>
    <xdr:sp macro="" textlink="">
      <xdr:nvSpPr>
        <xdr:cNvPr id="439" name="楕円 438">
          <a:extLst>
            <a:ext uri="{FF2B5EF4-FFF2-40B4-BE49-F238E27FC236}">
              <a16:creationId xmlns:a16="http://schemas.microsoft.com/office/drawing/2014/main" id="{140E1C3B-1EE2-424C-BA85-E1700A1606EC}"/>
            </a:ext>
          </a:extLst>
        </xdr:cNvPr>
        <xdr:cNvSpPr/>
      </xdr:nvSpPr>
      <xdr:spPr>
        <a:xfrm>
          <a:off x="14541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76200</xdr:rowOff>
    </xdr:from>
    <xdr:to>
      <xdr:col>81</xdr:col>
      <xdr:colOff>50800</xdr:colOff>
      <xdr:row>39</xdr:row>
      <xdr:rowOff>136616</xdr:rowOff>
    </xdr:to>
    <xdr:cxnSp macro="">
      <xdr:nvCxnSpPr>
        <xdr:cNvPr id="440" name="直線コネクタ 439">
          <a:extLst>
            <a:ext uri="{FF2B5EF4-FFF2-40B4-BE49-F238E27FC236}">
              <a16:creationId xmlns:a16="http://schemas.microsoft.com/office/drawing/2014/main" id="{46619553-DA71-4879-B69F-FDD137FAE0B9}"/>
            </a:ext>
          </a:extLst>
        </xdr:cNvPr>
        <xdr:cNvCxnSpPr/>
      </xdr:nvCxnSpPr>
      <xdr:spPr>
        <a:xfrm>
          <a:off x="14592300" y="6762750"/>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134801</xdr:rowOff>
    </xdr:from>
    <xdr:to>
      <xdr:col>72</xdr:col>
      <xdr:colOff>38100</xdr:colOff>
      <xdr:row>39</xdr:row>
      <xdr:rowOff>64951</xdr:rowOff>
    </xdr:to>
    <xdr:sp macro="" textlink="">
      <xdr:nvSpPr>
        <xdr:cNvPr id="441" name="楕円 440">
          <a:extLst>
            <a:ext uri="{FF2B5EF4-FFF2-40B4-BE49-F238E27FC236}">
              <a16:creationId xmlns:a16="http://schemas.microsoft.com/office/drawing/2014/main" id="{741EBBCB-4C76-41BE-9AE0-9E005F53530F}"/>
            </a:ext>
          </a:extLst>
        </xdr:cNvPr>
        <xdr:cNvSpPr/>
      </xdr:nvSpPr>
      <xdr:spPr>
        <a:xfrm>
          <a:off x="13652500" y="664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14151</xdr:rowOff>
    </xdr:from>
    <xdr:to>
      <xdr:col>76</xdr:col>
      <xdr:colOff>114300</xdr:colOff>
      <xdr:row>39</xdr:row>
      <xdr:rowOff>76200</xdr:rowOff>
    </xdr:to>
    <xdr:cxnSp macro="">
      <xdr:nvCxnSpPr>
        <xdr:cNvPr id="442" name="直線コネクタ 441">
          <a:extLst>
            <a:ext uri="{FF2B5EF4-FFF2-40B4-BE49-F238E27FC236}">
              <a16:creationId xmlns:a16="http://schemas.microsoft.com/office/drawing/2014/main" id="{12A08239-7766-48A7-9FE4-1542EEEBD340}"/>
            </a:ext>
          </a:extLst>
        </xdr:cNvPr>
        <xdr:cNvCxnSpPr/>
      </xdr:nvCxnSpPr>
      <xdr:spPr>
        <a:xfrm>
          <a:off x="13703300" y="6700701"/>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74385</xdr:rowOff>
    </xdr:from>
    <xdr:to>
      <xdr:col>67</xdr:col>
      <xdr:colOff>101600</xdr:colOff>
      <xdr:row>39</xdr:row>
      <xdr:rowOff>4535</xdr:rowOff>
    </xdr:to>
    <xdr:sp macro="" textlink="">
      <xdr:nvSpPr>
        <xdr:cNvPr id="443" name="楕円 442">
          <a:extLst>
            <a:ext uri="{FF2B5EF4-FFF2-40B4-BE49-F238E27FC236}">
              <a16:creationId xmlns:a16="http://schemas.microsoft.com/office/drawing/2014/main" id="{5D2D7F4C-A53B-49E1-ACFC-99473A23E107}"/>
            </a:ext>
          </a:extLst>
        </xdr:cNvPr>
        <xdr:cNvSpPr/>
      </xdr:nvSpPr>
      <xdr:spPr>
        <a:xfrm>
          <a:off x="12763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125185</xdr:rowOff>
    </xdr:from>
    <xdr:to>
      <xdr:col>71</xdr:col>
      <xdr:colOff>177800</xdr:colOff>
      <xdr:row>39</xdr:row>
      <xdr:rowOff>14151</xdr:rowOff>
    </xdr:to>
    <xdr:cxnSp macro="">
      <xdr:nvCxnSpPr>
        <xdr:cNvPr id="444" name="直線コネクタ 443">
          <a:extLst>
            <a:ext uri="{FF2B5EF4-FFF2-40B4-BE49-F238E27FC236}">
              <a16:creationId xmlns:a16="http://schemas.microsoft.com/office/drawing/2014/main" id="{524EA850-7EB9-45B7-AA2B-5918735BE7E1}"/>
            </a:ext>
          </a:extLst>
        </xdr:cNvPr>
        <xdr:cNvCxnSpPr/>
      </xdr:nvCxnSpPr>
      <xdr:spPr>
        <a:xfrm>
          <a:off x="12814300" y="6640285"/>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101073</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DA735128-E0BE-4CC4-A392-E54A48D256A5}"/>
            </a:ext>
          </a:extLst>
        </xdr:cNvPr>
        <xdr:cNvSpPr txBox="1"/>
      </xdr:nvSpPr>
      <xdr:spPr>
        <a:xfrm>
          <a:off x="152660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83111</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7A20F835-6F7E-4F4E-88ED-6FDEA87A8C2B}"/>
            </a:ext>
          </a:extLst>
        </xdr:cNvPr>
        <xdr:cNvSpPr txBox="1"/>
      </xdr:nvSpPr>
      <xdr:spPr>
        <a:xfrm>
          <a:off x="143897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79846</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1D278838-E47E-4E06-8F1F-F4C693B1DA3F}"/>
            </a:ext>
          </a:extLst>
        </xdr:cNvPr>
        <xdr:cNvSpPr txBox="1"/>
      </xdr:nvSpPr>
      <xdr:spPr>
        <a:xfrm>
          <a:off x="13500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102705</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FB8C47A2-04BF-4955-BFB1-B40D99E96DC0}"/>
            </a:ext>
          </a:extLst>
        </xdr:cNvPr>
        <xdr:cNvSpPr txBox="1"/>
      </xdr:nvSpPr>
      <xdr:spPr>
        <a:xfrm>
          <a:off x="126117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7093</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920EC005-3170-4CDE-8B88-431EAF251D35}"/>
            </a:ext>
          </a:extLst>
        </xdr:cNvPr>
        <xdr:cNvSpPr txBox="1"/>
      </xdr:nvSpPr>
      <xdr:spPr>
        <a:xfrm>
          <a:off x="15266044" y="686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76042C20-3A51-4C8E-B599-5207439FFF52}"/>
            </a:ext>
          </a:extLst>
        </xdr:cNvPr>
        <xdr:cNvSpPr txBox="1"/>
      </xdr:nvSpPr>
      <xdr:spPr>
        <a:xfrm>
          <a:off x="143897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56078</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4F4C52A9-B939-476E-BED6-19E4908592A4}"/>
            </a:ext>
          </a:extLst>
        </xdr:cNvPr>
        <xdr:cNvSpPr txBox="1"/>
      </xdr:nvSpPr>
      <xdr:spPr>
        <a:xfrm>
          <a:off x="13500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167112</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9ECDC615-5BC6-4599-B31B-F8792BA52E14}"/>
            </a:ext>
          </a:extLst>
        </xdr:cNvPr>
        <xdr:cNvSpPr txBox="1"/>
      </xdr:nvSpPr>
      <xdr:spPr>
        <a:xfrm>
          <a:off x="12611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D979716B-0134-4449-AD70-5CEBFDCD72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A3877073-4C47-4968-B3C8-66CC8342FF5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FBE1F2EC-6B99-489D-8A62-B2EE24F6589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D12F4218-8F04-481A-B166-3B468F0D86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83085E2E-8F65-4E39-AE1C-D6EED385B19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40D3E870-27B2-49A2-BFBD-BCECFF16587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675C3E5F-67C2-4AD1-B2B9-A7DB48B2431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C591FB87-6353-4C1D-9E3E-615E1B86DF9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0277DCBA-D84F-49A3-B9A7-63F50D5F03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C0B1AC0D-4826-44D5-A7A5-70DCC4AD8DE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a:extLst>
            <a:ext uri="{FF2B5EF4-FFF2-40B4-BE49-F238E27FC236}">
              <a16:creationId xmlns:a16="http://schemas.microsoft.com/office/drawing/2014/main" id="{9307CBBD-244B-42B1-A71F-E9889C3325C6}"/>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a:extLst>
            <a:ext uri="{FF2B5EF4-FFF2-40B4-BE49-F238E27FC236}">
              <a16:creationId xmlns:a16="http://schemas.microsoft.com/office/drawing/2014/main" id="{F66A6277-3D29-45DC-90C0-564A048A5E4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a:extLst>
            <a:ext uri="{FF2B5EF4-FFF2-40B4-BE49-F238E27FC236}">
              <a16:creationId xmlns:a16="http://schemas.microsoft.com/office/drawing/2014/main" id="{55D55750-5118-4B77-8DBE-F8AD0471BF2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a:extLst>
            <a:ext uri="{FF2B5EF4-FFF2-40B4-BE49-F238E27FC236}">
              <a16:creationId xmlns:a16="http://schemas.microsoft.com/office/drawing/2014/main" id="{B86C9323-2993-429D-A94F-6D98F785B4D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a:extLst>
            <a:ext uri="{FF2B5EF4-FFF2-40B4-BE49-F238E27FC236}">
              <a16:creationId xmlns:a16="http://schemas.microsoft.com/office/drawing/2014/main" id="{CCF6CF55-FE40-4E21-9F1E-5A6D99B5D78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a:extLst>
            <a:ext uri="{FF2B5EF4-FFF2-40B4-BE49-F238E27FC236}">
              <a16:creationId xmlns:a16="http://schemas.microsoft.com/office/drawing/2014/main" id="{9F93D12B-29D3-4573-8936-457AA603784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a:extLst>
            <a:ext uri="{FF2B5EF4-FFF2-40B4-BE49-F238E27FC236}">
              <a16:creationId xmlns:a16="http://schemas.microsoft.com/office/drawing/2014/main" id="{3B248652-F699-4040-BE58-F5712939DD3D}"/>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a:extLst>
            <a:ext uri="{FF2B5EF4-FFF2-40B4-BE49-F238E27FC236}">
              <a16:creationId xmlns:a16="http://schemas.microsoft.com/office/drawing/2014/main" id="{33174EAA-6D7D-4EBC-8E1F-865DD3C1F1FA}"/>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22FB54C-95F8-4A92-BCE0-5B46CC4DDEAF}"/>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3A636703-B510-4A06-AC55-9B4E378A4AE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076C532A-A071-4DF2-86F4-BB64685DE8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119634</xdr:rowOff>
    </xdr:from>
    <xdr:to>
      <xdr:col>116</xdr:col>
      <xdr:colOff>62864</xdr:colOff>
      <xdr:row>41</xdr:row>
      <xdr:rowOff>115062</xdr:rowOff>
    </xdr:to>
    <xdr:cxnSp macro="">
      <xdr:nvCxnSpPr>
        <xdr:cNvPr id="474" name="直線コネクタ 473">
          <a:extLst>
            <a:ext uri="{FF2B5EF4-FFF2-40B4-BE49-F238E27FC236}">
              <a16:creationId xmlns:a16="http://schemas.microsoft.com/office/drawing/2014/main" id="{5D6DF2D9-3B0B-4836-824C-E495487D99A1}"/>
            </a:ext>
          </a:extLst>
        </xdr:cNvPr>
        <xdr:cNvCxnSpPr/>
      </xdr:nvCxnSpPr>
      <xdr:spPr>
        <a:xfrm flipV="1">
          <a:off x="22160864" y="59489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B271F55C-90B4-4B92-AACB-4110A22BAF8E}"/>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6" name="直線コネクタ 475">
          <a:extLst>
            <a:ext uri="{FF2B5EF4-FFF2-40B4-BE49-F238E27FC236}">
              <a16:creationId xmlns:a16="http://schemas.microsoft.com/office/drawing/2014/main" id="{974639AB-61A6-40F9-A381-BF517CA32541}"/>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66311</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AEF0A65E-4850-4ECE-A6E9-16F5D1A0564D}"/>
            </a:ext>
          </a:extLst>
        </xdr:cNvPr>
        <xdr:cNvSpPr txBox="1"/>
      </xdr:nvSpPr>
      <xdr:spPr>
        <a:xfrm>
          <a:off x="22199600" y="572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119634</xdr:rowOff>
    </xdr:from>
    <xdr:to>
      <xdr:col>116</xdr:col>
      <xdr:colOff>152400</xdr:colOff>
      <xdr:row>34</xdr:row>
      <xdr:rowOff>119634</xdr:rowOff>
    </xdr:to>
    <xdr:cxnSp macro="">
      <xdr:nvCxnSpPr>
        <xdr:cNvPr id="478" name="直線コネクタ 477">
          <a:extLst>
            <a:ext uri="{FF2B5EF4-FFF2-40B4-BE49-F238E27FC236}">
              <a16:creationId xmlns:a16="http://schemas.microsoft.com/office/drawing/2014/main" id="{85F42213-4979-4E78-B42D-6DE37FF496E0}"/>
            </a:ext>
          </a:extLst>
        </xdr:cNvPr>
        <xdr:cNvCxnSpPr/>
      </xdr:nvCxnSpPr>
      <xdr:spPr>
        <a:xfrm>
          <a:off x="22072600" y="5948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4843</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3DCEC4D-1783-4851-86A5-A32AABBF92E8}"/>
            </a:ext>
          </a:extLst>
        </xdr:cNvPr>
        <xdr:cNvSpPr txBox="1"/>
      </xdr:nvSpPr>
      <xdr:spPr>
        <a:xfrm>
          <a:off x="22199600" y="66913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153416</xdr:rowOff>
    </xdr:from>
    <xdr:to>
      <xdr:col>116</xdr:col>
      <xdr:colOff>114300</xdr:colOff>
      <xdr:row>40</xdr:row>
      <xdr:rowOff>83566</xdr:rowOff>
    </xdr:to>
    <xdr:sp macro="" textlink="">
      <xdr:nvSpPr>
        <xdr:cNvPr id="480" name="フローチャート: 判断 479">
          <a:extLst>
            <a:ext uri="{FF2B5EF4-FFF2-40B4-BE49-F238E27FC236}">
              <a16:creationId xmlns:a16="http://schemas.microsoft.com/office/drawing/2014/main" id="{CAF37781-D2E1-43E3-8C02-3F318DA198E2}"/>
            </a:ext>
          </a:extLst>
        </xdr:cNvPr>
        <xdr:cNvSpPr/>
      </xdr:nvSpPr>
      <xdr:spPr>
        <a:xfrm>
          <a:off x="22110700" y="683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146558</xdr:rowOff>
    </xdr:from>
    <xdr:to>
      <xdr:col>112</xdr:col>
      <xdr:colOff>38100</xdr:colOff>
      <xdr:row>40</xdr:row>
      <xdr:rowOff>76708</xdr:rowOff>
    </xdr:to>
    <xdr:sp macro="" textlink="">
      <xdr:nvSpPr>
        <xdr:cNvPr id="481" name="フローチャート: 判断 480">
          <a:extLst>
            <a:ext uri="{FF2B5EF4-FFF2-40B4-BE49-F238E27FC236}">
              <a16:creationId xmlns:a16="http://schemas.microsoft.com/office/drawing/2014/main" id="{53A73B5F-320A-4835-87EF-9A87E92B0F5B}"/>
            </a:ext>
          </a:extLst>
        </xdr:cNvPr>
        <xdr:cNvSpPr/>
      </xdr:nvSpPr>
      <xdr:spPr>
        <a:xfrm>
          <a:off x="21272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139700</xdr:rowOff>
    </xdr:from>
    <xdr:to>
      <xdr:col>107</xdr:col>
      <xdr:colOff>101600</xdr:colOff>
      <xdr:row>40</xdr:row>
      <xdr:rowOff>69850</xdr:rowOff>
    </xdr:to>
    <xdr:sp macro="" textlink="">
      <xdr:nvSpPr>
        <xdr:cNvPr id="482" name="フローチャート: 判断 481">
          <a:extLst>
            <a:ext uri="{FF2B5EF4-FFF2-40B4-BE49-F238E27FC236}">
              <a16:creationId xmlns:a16="http://schemas.microsoft.com/office/drawing/2014/main" id="{4F8C36EA-7A1A-45CB-BFD7-6E8D669B2FD8}"/>
            </a:ext>
          </a:extLst>
        </xdr:cNvPr>
        <xdr:cNvSpPr/>
      </xdr:nvSpPr>
      <xdr:spPr>
        <a:xfrm>
          <a:off x="20383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121412</xdr:rowOff>
    </xdr:from>
    <xdr:to>
      <xdr:col>102</xdr:col>
      <xdr:colOff>165100</xdr:colOff>
      <xdr:row>40</xdr:row>
      <xdr:rowOff>51562</xdr:rowOff>
    </xdr:to>
    <xdr:sp macro="" textlink="">
      <xdr:nvSpPr>
        <xdr:cNvPr id="483" name="フローチャート: 判断 482">
          <a:extLst>
            <a:ext uri="{FF2B5EF4-FFF2-40B4-BE49-F238E27FC236}">
              <a16:creationId xmlns:a16="http://schemas.microsoft.com/office/drawing/2014/main" id="{9018FCD1-CB6F-4A4B-B8AA-A6B1CCBB212D}"/>
            </a:ext>
          </a:extLst>
        </xdr:cNvPr>
        <xdr:cNvSpPr/>
      </xdr:nvSpPr>
      <xdr:spPr>
        <a:xfrm>
          <a:off x="19494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484" name="フローチャート: 判断 483">
          <a:extLst>
            <a:ext uri="{FF2B5EF4-FFF2-40B4-BE49-F238E27FC236}">
              <a16:creationId xmlns:a16="http://schemas.microsoft.com/office/drawing/2014/main" id="{9387DB09-0762-4393-8BAA-6224B0D28265}"/>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7273A57-DC9B-43F0-986E-5BA819A596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C6A14B52-7ECC-491B-8261-11D21539A4AC}"/>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E3CFB917-0A08-40F1-95B6-30291180FFA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3215D521-6710-46AF-9A8B-44B3CC19E4A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BDA978F-069E-4825-BA0E-FB31CBC713E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90" name="楕円 489">
          <a:extLst>
            <a:ext uri="{FF2B5EF4-FFF2-40B4-BE49-F238E27FC236}">
              <a16:creationId xmlns:a16="http://schemas.microsoft.com/office/drawing/2014/main" id="{49F7D577-D12A-4E75-B387-DD462F93CB15}"/>
            </a:ext>
          </a:extLst>
        </xdr:cNvPr>
        <xdr:cNvSpPr/>
      </xdr:nvSpPr>
      <xdr:spPr>
        <a:xfrm>
          <a:off x="221107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B16F04FD-BE81-4906-B059-945818452CF7}"/>
            </a:ext>
          </a:extLst>
        </xdr:cNvPr>
        <xdr:cNvSpPr txBox="1"/>
      </xdr:nvSpPr>
      <xdr:spPr>
        <a:xfrm>
          <a:off x="221996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92" name="楕円 491">
          <a:extLst>
            <a:ext uri="{FF2B5EF4-FFF2-40B4-BE49-F238E27FC236}">
              <a16:creationId xmlns:a16="http://schemas.microsoft.com/office/drawing/2014/main" id="{5D788E5B-59BE-4D49-9B36-DAD47313BC06}"/>
            </a:ext>
          </a:extLst>
        </xdr:cNvPr>
        <xdr:cNvSpPr/>
      </xdr:nvSpPr>
      <xdr:spPr>
        <a:xfrm>
          <a:off x="21272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93" name="直線コネクタ 492">
          <a:extLst>
            <a:ext uri="{FF2B5EF4-FFF2-40B4-BE49-F238E27FC236}">
              <a16:creationId xmlns:a16="http://schemas.microsoft.com/office/drawing/2014/main" id="{68AA8090-459B-4064-9CD5-98124CC68F41}"/>
            </a:ext>
          </a:extLst>
        </xdr:cNvPr>
        <xdr:cNvCxnSpPr/>
      </xdr:nvCxnSpPr>
      <xdr:spPr>
        <a:xfrm>
          <a:off x="21323300" y="7053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94" name="楕円 493">
          <a:extLst>
            <a:ext uri="{FF2B5EF4-FFF2-40B4-BE49-F238E27FC236}">
              <a16:creationId xmlns:a16="http://schemas.microsoft.com/office/drawing/2014/main" id="{3923EA84-944C-4AD1-AFF8-0815ED4267A3}"/>
            </a:ext>
          </a:extLst>
        </xdr:cNvPr>
        <xdr:cNvSpPr/>
      </xdr:nvSpPr>
      <xdr:spPr>
        <a:xfrm>
          <a:off x="20383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95" name="直線コネクタ 494">
          <a:extLst>
            <a:ext uri="{FF2B5EF4-FFF2-40B4-BE49-F238E27FC236}">
              <a16:creationId xmlns:a16="http://schemas.microsoft.com/office/drawing/2014/main" id="{6F473DF4-1DE1-43F5-A7FB-C368137E4003}"/>
            </a:ext>
          </a:extLst>
        </xdr:cNvPr>
        <xdr:cNvCxnSpPr/>
      </xdr:nvCxnSpPr>
      <xdr:spPr>
        <a:xfrm>
          <a:off x="20434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96" name="楕円 495">
          <a:extLst>
            <a:ext uri="{FF2B5EF4-FFF2-40B4-BE49-F238E27FC236}">
              <a16:creationId xmlns:a16="http://schemas.microsoft.com/office/drawing/2014/main" id="{A6649ABE-99AE-4588-AE16-E3EE5A3397F6}"/>
            </a:ext>
          </a:extLst>
        </xdr:cNvPr>
        <xdr:cNvSpPr/>
      </xdr:nvSpPr>
      <xdr:spPr>
        <a:xfrm>
          <a:off x="19494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7" name="直線コネクタ 496">
          <a:extLst>
            <a:ext uri="{FF2B5EF4-FFF2-40B4-BE49-F238E27FC236}">
              <a16:creationId xmlns:a16="http://schemas.microsoft.com/office/drawing/2014/main" id="{8380BE29-1380-4996-8DCF-8F4A814E3338}"/>
            </a:ext>
          </a:extLst>
        </xdr:cNvPr>
        <xdr:cNvCxnSpPr/>
      </xdr:nvCxnSpPr>
      <xdr:spPr>
        <a:xfrm>
          <a:off x="19545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144272</xdr:rowOff>
    </xdr:from>
    <xdr:to>
      <xdr:col>98</xdr:col>
      <xdr:colOff>38100</xdr:colOff>
      <xdr:row>41</xdr:row>
      <xdr:rowOff>74422</xdr:rowOff>
    </xdr:to>
    <xdr:sp macro="" textlink="">
      <xdr:nvSpPr>
        <xdr:cNvPr id="498" name="楕円 497">
          <a:extLst>
            <a:ext uri="{FF2B5EF4-FFF2-40B4-BE49-F238E27FC236}">
              <a16:creationId xmlns:a16="http://schemas.microsoft.com/office/drawing/2014/main" id="{915EE036-5DC7-45F1-AA5F-911CCEBAD513}"/>
            </a:ext>
          </a:extLst>
        </xdr:cNvPr>
        <xdr:cNvSpPr/>
      </xdr:nvSpPr>
      <xdr:spPr>
        <a:xfrm>
          <a:off x="186055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23622</xdr:rowOff>
    </xdr:from>
    <xdr:to>
      <xdr:col>102</xdr:col>
      <xdr:colOff>114300</xdr:colOff>
      <xdr:row>41</xdr:row>
      <xdr:rowOff>23622</xdr:rowOff>
    </xdr:to>
    <xdr:cxnSp macro="">
      <xdr:nvCxnSpPr>
        <xdr:cNvPr id="499" name="直線コネクタ 498">
          <a:extLst>
            <a:ext uri="{FF2B5EF4-FFF2-40B4-BE49-F238E27FC236}">
              <a16:creationId xmlns:a16="http://schemas.microsoft.com/office/drawing/2014/main" id="{6B8F173B-E546-4814-9E06-36DCB7598491}"/>
            </a:ext>
          </a:extLst>
        </xdr:cNvPr>
        <xdr:cNvCxnSpPr/>
      </xdr:nvCxnSpPr>
      <xdr:spPr>
        <a:xfrm>
          <a:off x="18656300" y="7053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93235</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5B6FAC22-C9AC-412B-ADA0-F059258D6511}"/>
            </a:ext>
          </a:extLst>
        </xdr:cNvPr>
        <xdr:cNvSpPr txBox="1"/>
      </xdr:nvSpPr>
      <xdr:spPr>
        <a:xfrm>
          <a:off x="21075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86377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CF29DCE6-7C05-4C59-9B70-6354FD3200F4}"/>
            </a:ext>
          </a:extLst>
        </xdr:cNvPr>
        <xdr:cNvSpPr txBox="1"/>
      </xdr:nvSpPr>
      <xdr:spPr>
        <a:xfrm>
          <a:off x="20199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68089</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BFABFF86-D15C-4387-939B-B373E8AE200E}"/>
            </a:ext>
          </a:extLst>
        </xdr:cNvPr>
        <xdr:cNvSpPr txBox="1"/>
      </xdr:nvSpPr>
      <xdr:spPr>
        <a:xfrm>
          <a:off x="193104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79519</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D70AEB20-89BB-41D6-A7FD-03DAAB34E98E}"/>
            </a:ext>
          </a:extLst>
        </xdr:cNvPr>
        <xdr:cNvSpPr txBox="1"/>
      </xdr:nvSpPr>
      <xdr:spPr>
        <a:xfrm>
          <a:off x="18421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275A121B-3E7A-49F0-B088-35115D829893}"/>
            </a:ext>
          </a:extLst>
        </xdr:cNvPr>
        <xdr:cNvSpPr txBox="1"/>
      </xdr:nvSpPr>
      <xdr:spPr>
        <a:xfrm>
          <a:off x="210757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1C9BACE-1FD8-4F0F-A7A7-2B8D3F6DFE60}"/>
            </a:ext>
          </a:extLst>
        </xdr:cNvPr>
        <xdr:cNvSpPr txBox="1"/>
      </xdr:nvSpPr>
      <xdr:spPr>
        <a:xfrm>
          <a:off x="20199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76578471-EFF6-44DC-A31A-616B5DF6F389}"/>
            </a:ext>
          </a:extLst>
        </xdr:cNvPr>
        <xdr:cNvSpPr txBox="1"/>
      </xdr:nvSpPr>
      <xdr:spPr>
        <a:xfrm>
          <a:off x="19310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65549</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A3DB7709-F796-479D-9640-4BC3EF5AF309}"/>
            </a:ext>
          </a:extLst>
        </xdr:cNvPr>
        <xdr:cNvSpPr txBox="1"/>
      </xdr:nvSpPr>
      <xdr:spPr>
        <a:xfrm>
          <a:off x="1842142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CFD80A21-C7EB-4FA5-8F24-6AA41075946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3B0700A8-B09F-4F0E-9164-66D0FF0DEEB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4CFA12E3-A0BB-42E5-8DDB-D6DBFAE15B12}"/>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F1EDCAFB-B43A-483A-B1EF-0404A60C83A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5649521-7257-4408-888B-BC51B9AE49D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02796C62-B6A1-406A-8E2C-22C0685EA72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C54513CF-6884-4089-A17B-719F2EADAA4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E3F2DE2B-DCEA-43FA-B5EF-07A1976CE18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C851B528-41F9-4906-A2E0-12F0AB9A07E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EA05216C-5AF7-4AC2-AB20-B3E4539EB93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a:extLst>
            <a:ext uri="{FF2B5EF4-FFF2-40B4-BE49-F238E27FC236}">
              <a16:creationId xmlns:a16="http://schemas.microsoft.com/office/drawing/2014/main" id="{1DCA89CF-888B-45D5-B759-F38DED1E5CA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1B3C4077-68AD-4B76-9EAF-9BD3E56F6FD8}"/>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20" name="テキスト ボックス 519">
          <a:extLst>
            <a:ext uri="{FF2B5EF4-FFF2-40B4-BE49-F238E27FC236}">
              <a16:creationId xmlns:a16="http://schemas.microsoft.com/office/drawing/2014/main" id="{E9A46FF6-2723-46D7-9AEA-B50A211C504F}"/>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26C6012C-4D96-4CF3-904F-3BFE3FC4E46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F56801A7-0F42-46F6-94E5-6135E3E192F2}"/>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AA25B58B-BBDC-4BED-A188-15A43D87CFB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EF4AA2F2-255B-4FEC-BC6B-827A6D6F7C5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92968161-6098-46B7-9CE5-EDCC69D43451}"/>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1CF577C6-F3A9-498A-8C25-14F51BB3C51F}"/>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5CA28E8-60B1-4D28-B362-91962F0813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5BFC9BC2-1B23-46F4-893D-2F3E01EC2842}"/>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1FCD2BFE-9E3F-4698-9076-7EE2FB0C0C1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70866</xdr:rowOff>
    </xdr:from>
    <xdr:to>
      <xdr:col>85</xdr:col>
      <xdr:colOff>126364</xdr:colOff>
      <xdr:row>62</xdr:row>
      <xdr:rowOff>125730</xdr:rowOff>
    </xdr:to>
    <xdr:cxnSp macro="">
      <xdr:nvCxnSpPr>
        <xdr:cNvPr id="530" name="直線コネクタ 529">
          <a:extLst>
            <a:ext uri="{FF2B5EF4-FFF2-40B4-BE49-F238E27FC236}">
              <a16:creationId xmlns:a16="http://schemas.microsoft.com/office/drawing/2014/main" id="{5E6C5E88-1AF3-4969-961B-9722FA492796}"/>
            </a:ext>
          </a:extLst>
        </xdr:cNvPr>
        <xdr:cNvCxnSpPr/>
      </xdr:nvCxnSpPr>
      <xdr:spPr>
        <a:xfrm flipV="1">
          <a:off x="16318864" y="9500616"/>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129557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BCB482FD-4331-43D1-A7BB-B796B67F0EDF}"/>
            </a:ext>
          </a:extLst>
        </xdr:cNvPr>
        <xdr:cNvSpPr txBox="1"/>
      </xdr:nvSpPr>
      <xdr:spPr>
        <a:xfrm>
          <a:off x="163576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125730</xdr:rowOff>
    </xdr:from>
    <xdr:to>
      <xdr:col>86</xdr:col>
      <xdr:colOff>25400</xdr:colOff>
      <xdr:row>62</xdr:row>
      <xdr:rowOff>125730</xdr:rowOff>
    </xdr:to>
    <xdr:cxnSp macro="">
      <xdr:nvCxnSpPr>
        <xdr:cNvPr id="532" name="直線コネクタ 531">
          <a:extLst>
            <a:ext uri="{FF2B5EF4-FFF2-40B4-BE49-F238E27FC236}">
              <a16:creationId xmlns:a16="http://schemas.microsoft.com/office/drawing/2014/main" id="{078F2688-C8EF-49DA-BDB0-1A9A8176DD69}"/>
            </a:ext>
          </a:extLst>
        </xdr:cNvPr>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17543</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D010384F-5C3C-42FE-B2E6-5C35A2432726}"/>
            </a:ext>
          </a:extLst>
        </xdr:cNvPr>
        <xdr:cNvSpPr txBox="1"/>
      </xdr:nvSpPr>
      <xdr:spPr>
        <a:xfrm>
          <a:off x="16357600" y="927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70866</xdr:rowOff>
    </xdr:from>
    <xdr:to>
      <xdr:col>86</xdr:col>
      <xdr:colOff>25400</xdr:colOff>
      <xdr:row>55</xdr:row>
      <xdr:rowOff>70866</xdr:rowOff>
    </xdr:to>
    <xdr:cxnSp macro="">
      <xdr:nvCxnSpPr>
        <xdr:cNvPr id="534" name="直線コネクタ 533">
          <a:extLst>
            <a:ext uri="{FF2B5EF4-FFF2-40B4-BE49-F238E27FC236}">
              <a16:creationId xmlns:a16="http://schemas.microsoft.com/office/drawing/2014/main" id="{7EBBF826-60E6-4ECB-B456-459E7C8D79D9}"/>
            </a:ext>
          </a:extLst>
        </xdr:cNvPr>
        <xdr:cNvCxnSpPr/>
      </xdr:nvCxnSpPr>
      <xdr:spPr>
        <a:xfrm>
          <a:off x="16230600" y="950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42943</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E4A6E97B-E4C9-4963-975A-C5B594E839DC}"/>
            </a:ext>
          </a:extLst>
        </xdr:cNvPr>
        <xdr:cNvSpPr txBox="1"/>
      </xdr:nvSpPr>
      <xdr:spPr>
        <a:xfrm>
          <a:off x="16357600" y="9987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20066</xdr:rowOff>
    </xdr:from>
    <xdr:to>
      <xdr:col>85</xdr:col>
      <xdr:colOff>177800</xdr:colOff>
      <xdr:row>59</xdr:row>
      <xdr:rowOff>121666</xdr:rowOff>
    </xdr:to>
    <xdr:sp macro="" textlink="">
      <xdr:nvSpPr>
        <xdr:cNvPr id="536" name="フローチャート: 判断 535">
          <a:extLst>
            <a:ext uri="{FF2B5EF4-FFF2-40B4-BE49-F238E27FC236}">
              <a16:creationId xmlns:a16="http://schemas.microsoft.com/office/drawing/2014/main" id="{66E551C9-6AC1-448F-9F51-23C040335114}"/>
            </a:ext>
          </a:extLst>
        </xdr:cNvPr>
        <xdr:cNvSpPr/>
      </xdr:nvSpPr>
      <xdr:spPr>
        <a:xfrm>
          <a:off x="16268700" y="1013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157226</xdr:rowOff>
    </xdr:from>
    <xdr:to>
      <xdr:col>81</xdr:col>
      <xdr:colOff>101600</xdr:colOff>
      <xdr:row>59</xdr:row>
      <xdr:rowOff>87376</xdr:rowOff>
    </xdr:to>
    <xdr:sp macro="" textlink="">
      <xdr:nvSpPr>
        <xdr:cNvPr id="537" name="フローチャート: 判断 536">
          <a:extLst>
            <a:ext uri="{FF2B5EF4-FFF2-40B4-BE49-F238E27FC236}">
              <a16:creationId xmlns:a16="http://schemas.microsoft.com/office/drawing/2014/main" id="{DB455A64-352E-4A84-BDF5-D5BEB8B849C5}"/>
            </a:ext>
          </a:extLst>
        </xdr:cNvPr>
        <xdr:cNvSpPr/>
      </xdr:nvSpPr>
      <xdr:spPr>
        <a:xfrm>
          <a:off x="15430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38" name="フローチャート: 判断 537">
          <a:extLst>
            <a:ext uri="{FF2B5EF4-FFF2-40B4-BE49-F238E27FC236}">
              <a16:creationId xmlns:a16="http://schemas.microsoft.com/office/drawing/2014/main" id="{8E7A865B-B678-4485-A21A-0900B1CF368F}"/>
            </a:ext>
          </a:extLst>
        </xdr:cNvPr>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120650</xdr:rowOff>
    </xdr:from>
    <xdr:to>
      <xdr:col>72</xdr:col>
      <xdr:colOff>38100</xdr:colOff>
      <xdr:row>59</xdr:row>
      <xdr:rowOff>50800</xdr:rowOff>
    </xdr:to>
    <xdr:sp macro="" textlink="">
      <xdr:nvSpPr>
        <xdr:cNvPr id="539" name="フローチャート: 判断 538">
          <a:extLst>
            <a:ext uri="{FF2B5EF4-FFF2-40B4-BE49-F238E27FC236}">
              <a16:creationId xmlns:a16="http://schemas.microsoft.com/office/drawing/2014/main" id="{2EC181E0-7651-4224-8E7B-4805685DF4B6}"/>
            </a:ext>
          </a:extLst>
        </xdr:cNvPr>
        <xdr:cNvSpPr/>
      </xdr:nvSpPr>
      <xdr:spPr>
        <a:xfrm>
          <a:off x="13652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127508</xdr:rowOff>
    </xdr:from>
    <xdr:to>
      <xdr:col>67</xdr:col>
      <xdr:colOff>101600</xdr:colOff>
      <xdr:row>59</xdr:row>
      <xdr:rowOff>57658</xdr:rowOff>
    </xdr:to>
    <xdr:sp macro="" textlink="">
      <xdr:nvSpPr>
        <xdr:cNvPr id="540" name="フローチャート: 判断 539">
          <a:extLst>
            <a:ext uri="{FF2B5EF4-FFF2-40B4-BE49-F238E27FC236}">
              <a16:creationId xmlns:a16="http://schemas.microsoft.com/office/drawing/2014/main" id="{85C03F55-F0A8-499B-80DA-32C7CE9D7429}"/>
            </a:ext>
          </a:extLst>
        </xdr:cNvPr>
        <xdr:cNvSpPr/>
      </xdr:nvSpPr>
      <xdr:spPr>
        <a:xfrm>
          <a:off x="12763500" y="1007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9F2DAC7-A534-4ED6-922F-3CF5DD67FF2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5BDC5D66-CCD1-4DB5-ADAF-FC5FCE0750A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451686D-84BA-4127-8864-BEF41FFA702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D445B3C4-64D7-4BB4-B501-DCABF94FFF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41B752B-B67B-4DDB-AF75-AB95ACDE567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93218</xdr:rowOff>
    </xdr:from>
    <xdr:to>
      <xdr:col>85</xdr:col>
      <xdr:colOff>177800</xdr:colOff>
      <xdr:row>60</xdr:row>
      <xdr:rowOff>23368</xdr:rowOff>
    </xdr:to>
    <xdr:sp macro="" textlink="">
      <xdr:nvSpPr>
        <xdr:cNvPr id="546" name="楕円 545">
          <a:extLst>
            <a:ext uri="{FF2B5EF4-FFF2-40B4-BE49-F238E27FC236}">
              <a16:creationId xmlns:a16="http://schemas.microsoft.com/office/drawing/2014/main" id="{32587502-0691-4FBE-8507-A15CBC89A677}"/>
            </a:ext>
          </a:extLst>
        </xdr:cNvPr>
        <xdr:cNvSpPr/>
      </xdr:nvSpPr>
      <xdr:spPr>
        <a:xfrm>
          <a:off x="16268700" y="1020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71645</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9A43505-04DB-4764-8253-B439753607AE}"/>
            </a:ext>
          </a:extLst>
        </xdr:cNvPr>
        <xdr:cNvSpPr txBox="1"/>
      </xdr:nvSpPr>
      <xdr:spPr>
        <a:xfrm>
          <a:off x="16357600" y="10187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54356</xdr:rowOff>
    </xdr:from>
    <xdr:to>
      <xdr:col>81</xdr:col>
      <xdr:colOff>101600</xdr:colOff>
      <xdr:row>59</xdr:row>
      <xdr:rowOff>155956</xdr:rowOff>
    </xdr:to>
    <xdr:sp macro="" textlink="">
      <xdr:nvSpPr>
        <xdr:cNvPr id="548" name="楕円 547">
          <a:extLst>
            <a:ext uri="{FF2B5EF4-FFF2-40B4-BE49-F238E27FC236}">
              <a16:creationId xmlns:a16="http://schemas.microsoft.com/office/drawing/2014/main" id="{39D23425-E8AD-4BE5-B736-19086896FE07}"/>
            </a:ext>
          </a:extLst>
        </xdr:cNvPr>
        <xdr:cNvSpPr/>
      </xdr:nvSpPr>
      <xdr:spPr>
        <a:xfrm>
          <a:off x="154305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105156</xdr:rowOff>
    </xdr:from>
    <xdr:to>
      <xdr:col>85</xdr:col>
      <xdr:colOff>127000</xdr:colOff>
      <xdr:row>59</xdr:row>
      <xdr:rowOff>144018</xdr:rowOff>
    </xdr:to>
    <xdr:cxnSp macro="">
      <xdr:nvCxnSpPr>
        <xdr:cNvPr id="549" name="直線コネクタ 548">
          <a:extLst>
            <a:ext uri="{FF2B5EF4-FFF2-40B4-BE49-F238E27FC236}">
              <a16:creationId xmlns:a16="http://schemas.microsoft.com/office/drawing/2014/main" id="{8A9A88EF-CD00-4C71-AAAE-EDCBBC0A4956}"/>
            </a:ext>
          </a:extLst>
        </xdr:cNvPr>
        <xdr:cNvCxnSpPr/>
      </xdr:nvCxnSpPr>
      <xdr:spPr>
        <a:xfrm>
          <a:off x="15481300" y="1022070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36068</xdr:rowOff>
    </xdr:from>
    <xdr:to>
      <xdr:col>76</xdr:col>
      <xdr:colOff>165100</xdr:colOff>
      <xdr:row>59</xdr:row>
      <xdr:rowOff>137668</xdr:rowOff>
    </xdr:to>
    <xdr:sp macro="" textlink="">
      <xdr:nvSpPr>
        <xdr:cNvPr id="550" name="楕円 549">
          <a:extLst>
            <a:ext uri="{FF2B5EF4-FFF2-40B4-BE49-F238E27FC236}">
              <a16:creationId xmlns:a16="http://schemas.microsoft.com/office/drawing/2014/main" id="{440B620B-9251-4274-82BB-1FBDDC6B3444}"/>
            </a:ext>
          </a:extLst>
        </xdr:cNvPr>
        <xdr:cNvSpPr/>
      </xdr:nvSpPr>
      <xdr:spPr>
        <a:xfrm>
          <a:off x="145415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86868</xdr:rowOff>
    </xdr:from>
    <xdr:to>
      <xdr:col>81</xdr:col>
      <xdr:colOff>50800</xdr:colOff>
      <xdr:row>59</xdr:row>
      <xdr:rowOff>105156</xdr:rowOff>
    </xdr:to>
    <xdr:cxnSp macro="">
      <xdr:nvCxnSpPr>
        <xdr:cNvPr id="551" name="直線コネクタ 550">
          <a:extLst>
            <a:ext uri="{FF2B5EF4-FFF2-40B4-BE49-F238E27FC236}">
              <a16:creationId xmlns:a16="http://schemas.microsoft.com/office/drawing/2014/main" id="{0812AC63-E49A-44F7-8724-44A26E8C679B}"/>
            </a:ext>
          </a:extLst>
        </xdr:cNvPr>
        <xdr:cNvCxnSpPr/>
      </xdr:nvCxnSpPr>
      <xdr:spPr>
        <a:xfrm>
          <a:off x="14592300" y="1020241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159512</xdr:rowOff>
    </xdr:from>
    <xdr:to>
      <xdr:col>72</xdr:col>
      <xdr:colOff>38100</xdr:colOff>
      <xdr:row>59</xdr:row>
      <xdr:rowOff>89662</xdr:rowOff>
    </xdr:to>
    <xdr:sp macro="" textlink="">
      <xdr:nvSpPr>
        <xdr:cNvPr id="552" name="楕円 551">
          <a:extLst>
            <a:ext uri="{FF2B5EF4-FFF2-40B4-BE49-F238E27FC236}">
              <a16:creationId xmlns:a16="http://schemas.microsoft.com/office/drawing/2014/main" id="{7E13D974-B37E-4C19-B464-C107BE8FF1FE}"/>
            </a:ext>
          </a:extLst>
        </xdr:cNvPr>
        <xdr:cNvSpPr/>
      </xdr:nvSpPr>
      <xdr:spPr>
        <a:xfrm>
          <a:off x="13652500" y="101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38862</xdr:rowOff>
    </xdr:from>
    <xdr:to>
      <xdr:col>76</xdr:col>
      <xdr:colOff>114300</xdr:colOff>
      <xdr:row>59</xdr:row>
      <xdr:rowOff>86868</xdr:rowOff>
    </xdr:to>
    <xdr:cxnSp macro="">
      <xdr:nvCxnSpPr>
        <xdr:cNvPr id="553" name="直線コネクタ 552">
          <a:extLst>
            <a:ext uri="{FF2B5EF4-FFF2-40B4-BE49-F238E27FC236}">
              <a16:creationId xmlns:a16="http://schemas.microsoft.com/office/drawing/2014/main" id="{EAB87662-9787-4E51-B4AB-3FB6198618D2}"/>
            </a:ext>
          </a:extLst>
        </xdr:cNvPr>
        <xdr:cNvCxnSpPr/>
      </xdr:nvCxnSpPr>
      <xdr:spPr>
        <a:xfrm>
          <a:off x="13703300" y="1015441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54" name="楕円 553">
          <a:extLst>
            <a:ext uri="{FF2B5EF4-FFF2-40B4-BE49-F238E27FC236}">
              <a16:creationId xmlns:a16="http://schemas.microsoft.com/office/drawing/2014/main" id="{1691957D-C8BF-4F07-934A-766B4A0155E5}"/>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38862</xdr:rowOff>
    </xdr:to>
    <xdr:cxnSp macro="">
      <xdr:nvCxnSpPr>
        <xdr:cNvPr id="555" name="直線コネクタ 554">
          <a:extLst>
            <a:ext uri="{FF2B5EF4-FFF2-40B4-BE49-F238E27FC236}">
              <a16:creationId xmlns:a16="http://schemas.microsoft.com/office/drawing/2014/main" id="{B799580C-22CF-4C5F-A388-6642D9A0AF96}"/>
            </a:ext>
          </a:extLst>
        </xdr:cNvPr>
        <xdr:cNvCxnSpPr/>
      </xdr:nvCxnSpPr>
      <xdr:spPr>
        <a:xfrm>
          <a:off x="12814300" y="1010412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103903</xdr:rowOff>
    </xdr:from>
    <xdr:ext cx="405111" cy="259045"/>
    <xdr:sp macro="" textlink="">
      <xdr:nvSpPr>
        <xdr:cNvPr id="556" name="n_1aveValue【学校施設】&#10;有形固定資産減価償却率">
          <a:extLst>
            <a:ext uri="{FF2B5EF4-FFF2-40B4-BE49-F238E27FC236}">
              <a16:creationId xmlns:a16="http://schemas.microsoft.com/office/drawing/2014/main" id="{52F872D0-9C53-4505-A114-4CDE57F700D1}"/>
            </a:ext>
          </a:extLst>
        </xdr:cNvPr>
        <xdr:cNvSpPr txBox="1"/>
      </xdr:nvSpPr>
      <xdr:spPr>
        <a:xfrm>
          <a:off x="152660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7" name="n_2aveValue【学校施設】&#10;有形固定資産減価償却率">
          <a:extLst>
            <a:ext uri="{FF2B5EF4-FFF2-40B4-BE49-F238E27FC236}">
              <a16:creationId xmlns:a16="http://schemas.microsoft.com/office/drawing/2014/main" id="{883FA482-AAF5-41AE-9871-9A836DDE56C2}"/>
            </a:ext>
          </a:extLst>
        </xdr:cNvPr>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67327</xdr:rowOff>
    </xdr:from>
    <xdr:ext cx="405111" cy="259045"/>
    <xdr:sp macro="" textlink="">
      <xdr:nvSpPr>
        <xdr:cNvPr id="558" name="n_3aveValue【学校施設】&#10;有形固定資産減価償却率">
          <a:extLst>
            <a:ext uri="{FF2B5EF4-FFF2-40B4-BE49-F238E27FC236}">
              <a16:creationId xmlns:a16="http://schemas.microsoft.com/office/drawing/2014/main" id="{F3F3732B-896F-4F01-9DED-A46BED28E6F9}"/>
            </a:ext>
          </a:extLst>
        </xdr:cNvPr>
        <xdr:cNvSpPr txBox="1"/>
      </xdr:nvSpPr>
      <xdr:spPr>
        <a:xfrm>
          <a:off x="135007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48785</xdr:rowOff>
    </xdr:from>
    <xdr:ext cx="405111" cy="259045"/>
    <xdr:sp macro="" textlink="">
      <xdr:nvSpPr>
        <xdr:cNvPr id="559" name="n_4aveValue【学校施設】&#10;有形固定資産減価償却率">
          <a:extLst>
            <a:ext uri="{FF2B5EF4-FFF2-40B4-BE49-F238E27FC236}">
              <a16:creationId xmlns:a16="http://schemas.microsoft.com/office/drawing/2014/main" id="{14E20B3C-A316-4618-A7FC-4745491F014D}"/>
            </a:ext>
          </a:extLst>
        </xdr:cNvPr>
        <xdr:cNvSpPr txBox="1"/>
      </xdr:nvSpPr>
      <xdr:spPr>
        <a:xfrm>
          <a:off x="12611744" y="1016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147083</xdr:rowOff>
    </xdr:from>
    <xdr:ext cx="405111" cy="259045"/>
    <xdr:sp macro="" textlink="">
      <xdr:nvSpPr>
        <xdr:cNvPr id="560" name="n_1mainValue【学校施設】&#10;有形固定資産減価償却率">
          <a:extLst>
            <a:ext uri="{FF2B5EF4-FFF2-40B4-BE49-F238E27FC236}">
              <a16:creationId xmlns:a16="http://schemas.microsoft.com/office/drawing/2014/main" id="{97381109-1489-4EE2-9C21-004CCA67B675}"/>
            </a:ext>
          </a:extLst>
        </xdr:cNvPr>
        <xdr:cNvSpPr txBox="1"/>
      </xdr:nvSpPr>
      <xdr:spPr>
        <a:xfrm>
          <a:off x="15266044"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128795</xdr:rowOff>
    </xdr:from>
    <xdr:ext cx="405111" cy="259045"/>
    <xdr:sp macro="" textlink="">
      <xdr:nvSpPr>
        <xdr:cNvPr id="561" name="n_2mainValue【学校施設】&#10;有形固定資産減価償却率">
          <a:extLst>
            <a:ext uri="{FF2B5EF4-FFF2-40B4-BE49-F238E27FC236}">
              <a16:creationId xmlns:a16="http://schemas.microsoft.com/office/drawing/2014/main" id="{0E2412D5-1BA0-473C-9539-75A3D0805956}"/>
            </a:ext>
          </a:extLst>
        </xdr:cNvPr>
        <xdr:cNvSpPr txBox="1"/>
      </xdr:nvSpPr>
      <xdr:spPr>
        <a:xfrm>
          <a:off x="14389744" y="1024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80789</xdr:rowOff>
    </xdr:from>
    <xdr:ext cx="405111" cy="259045"/>
    <xdr:sp macro="" textlink="">
      <xdr:nvSpPr>
        <xdr:cNvPr id="562" name="n_3mainValue【学校施設】&#10;有形固定資産減価償却率">
          <a:extLst>
            <a:ext uri="{FF2B5EF4-FFF2-40B4-BE49-F238E27FC236}">
              <a16:creationId xmlns:a16="http://schemas.microsoft.com/office/drawing/2014/main" id="{79FC7F97-BCA3-4844-8B30-81CBFAD19591}"/>
            </a:ext>
          </a:extLst>
        </xdr:cNvPr>
        <xdr:cNvSpPr txBox="1"/>
      </xdr:nvSpPr>
      <xdr:spPr>
        <a:xfrm>
          <a:off x="13500744" y="10196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3" name="n_4mainValue【学校施設】&#10;有形固定資産減価償却率">
          <a:extLst>
            <a:ext uri="{FF2B5EF4-FFF2-40B4-BE49-F238E27FC236}">
              <a16:creationId xmlns:a16="http://schemas.microsoft.com/office/drawing/2014/main" id="{49BB72A3-CAC5-41E6-8A6C-92DA219E7FE7}"/>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33230D5-E213-4E8B-B310-CA14D01C3E0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359E6DDA-7FA3-4509-BBD6-C07A5B95507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1629399A-4C12-4E7C-B006-44BC3A0DF12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46C72B21-94AB-4E98-9463-36124B1A2FF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332623A-06C9-47B2-9464-5104C44051B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8B4800C8-925B-4808-846E-442D6C48B60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8F5C5080-BEF2-4D26-9486-6CD8CC453F5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32809B65-2AE6-4963-891D-4AD2686D50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F738549D-C137-4CAB-9D76-479CBDE63AD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21E86574-0083-4C3E-8E43-BF949E8F04B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E611DA57-D525-41C7-838B-A513E1C188D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64AF1F92-B986-4E05-ABC7-C64E3A64E94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45D879F5-2D5E-448C-9206-6F196EE00304}"/>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48C11325-6153-41E3-8A4F-0D866B43A91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3303CB5F-7E53-4904-A3FF-55B4CE09BD6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5EEDB3AF-FE35-4C49-B6A2-6BEF17FB45B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10695993-F6A4-44DD-96E0-44059A83A8D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3A59945A-0953-485B-A941-317206501851}"/>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34D2255B-1644-43B6-9CF1-1A6B8519A635}"/>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BD0AC11A-F7E1-427F-A94E-589CCF839CC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9C96D347-EFEC-4B45-81AB-9C31CDAABF8C}"/>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AF2D7850-004D-4F5C-92D6-7EF50AFE0F3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90E1B520-C5C5-4C5C-B3D9-56D2C23DA0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E397DB0F-2F99-4DBA-A2E4-CFCAA82E9DE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27432</xdr:rowOff>
    </xdr:from>
    <xdr:to>
      <xdr:col>116</xdr:col>
      <xdr:colOff>62864</xdr:colOff>
      <xdr:row>64</xdr:row>
      <xdr:rowOff>143256</xdr:rowOff>
    </xdr:to>
    <xdr:cxnSp macro="">
      <xdr:nvCxnSpPr>
        <xdr:cNvPr id="588" name="直線コネクタ 587">
          <a:extLst>
            <a:ext uri="{FF2B5EF4-FFF2-40B4-BE49-F238E27FC236}">
              <a16:creationId xmlns:a16="http://schemas.microsoft.com/office/drawing/2014/main" id="{CA188D9E-5F4A-4F7D-96C8-6BA6F2F45FBE}"/>
            </a:ext>
          </a:extLst>
        </xdr:cNvPr>
        <xdr:cNvCxnSpPr/>
      </xdr:nvCxnSpPr>
      <xdr:spPr>
        <a:xfrm flipV="1">
          <a:off x="22160864" y="9628632"/>
          <a:ext cx="0" cy="1487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147083</xdr:rowOff>
    </xdr:from>
    <xdr:ext cx="469744" cy="259045"/>
    <xdr:sp macro="" textlink="">
      <xdr:nvSpPr>
        <xdr:cNvPr id="589" name="【学校施設】&#10;一人当たり面積最小値テキスト">
          <a:extLst>
            <a:ext uri="{FF2B5EF4-FFF2-40B4-BE49-F238E27FC236}">
              <a16:creationId xmlns:a16="http://schemas.microsoft.com/office/drawing/2014/main" id="{8B984FCD-9AF2-4B69-BAD8-4AFD26ACDC57}"/>
            </a:ext>
          </a:extLst>
        </xdr:cNvPr>
        <xdr:cNvSpPr txBox="1"/>
      </xdr:nvSpPr>
      <xdr:spPr>
        <a:xfrm>
          <a:off x="22199600" y="1111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143256</xdr:rowOff>
    </xdr:from>
    <xdr:to>
      <xdr:col>116</xdr:col>
      <xdr:colOff>152400</xdr:colOff>
      <xdr:row>64</xdr:row>
      <xdr:rowOff>143256</xdr:rowOff>
    </xdr:to>
    <xdr:cxnSp macro="">
      <xdr:nvCxnSpPr>
        <xdr:cNvPr id="590" name="直線コネクタ 589">
          <a:extLst>
            <a:ext uri="{FF2B5EF4-FFF2-40B4-BE49-F238E27FC236}">
              <a16:creationId xmlns:a16="http://schemas.microsoft.com/office/drawing/2014/main" id="{B3A9987E-9D2B-43C1-8D7C-D797B39F66D6}"/>
            </a:ext>
          </a:extLst>
        </xdr:cNvPr>
        <xdr:cNvCxnSpPr/>
      </xdr:nvCxnSpPr>
      <xdr:spPr>
        <a:xfrm>
          <a:off x="22072600" y="1111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145559</xdr:rowOff>
    </xdr:from>
    <xdr:ext cx="469744" cy="259045"/>
    <xdr:sp macro="" textlink="">
      <xdr:nvSpPr>
        <xdr:cNvPr id="591" name="【学校施設】&#10;一人当たり面積最大値テキスト">
          <a:extLst>
            <a:ext uri="{FF2B5EF4-FFF2-40B4-BE49-F238E27FC236}">
              <a16:creationId xmlns:a16="http://schemas.microsoft.com/office/drawing/2014/main" id="{E97CF022-CAA9-4036-8DA2-4B0CED014A60}"/>
            </a:ext>
          </a:extLst>
        </xdr:cNvPr>
        <xdr:cNvSpPr txBox="1"/>
      </xdr:nvSpPr>
      <xdr:spPr>
        <a:xfrm>
          <a:off x="22199600" y="9403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27432</xdr:rowOff>
    </xdr:from>
    <xdr:to>
      <xdr:col>116</xdr:col>
      <xdr:colOff>152400</xdr:colOff>
      <xdr:row>56</xdr:row>
      <xdr:rowOff>27432</xdr:rowOff>
    </xdr:to>
    <xdr:cxnSp macro="">
      <xdr:nvCxnSpPr>
        <xdr:cNvPr id="592" name="直線コネクタ 591">
          <a:extLst>
            <a:ext uri="{FF2B5EF4-FFF2-40B4-BE49-F238E27FC236}">
              <a16:creationId xmlns:a16="http://schemas.microsoft.com/office/drawing/2014/main" id="{F4902CB8-B584-48C3-A1A4-98F4569C73CF}"/>
            </a:ext>
          </a:extLst>
        </xdr:cNvPr>
        <xdr:cNvCxnSpPr/>
      </xdr:nvCxnSpPr>
      <xdr:spPr>
        <a:xfrm>
          <a:off x="22072600" y="962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169435</xdr:rowOff>
    </xdr:from>
    <xdr:ext cx="469744" cy="259045"/>
    <xdr:sp macro="" textlink="">
      <xdr:nvSpPr>
        <xdr:cNvPr id="593" name="【学校施設】&#10;一人当たり面積平均値テキスト">
          <a:extLst>
            <a:ext uri="{FF2B5EF4-FFF2-40B4-BE49-F238E27FC236}">
              <a16:creationId xmlns:a16="http://schemas.microsoft.com/office/drawing/2014/main" id="{561020DD-2328-4363-BF51-421EFD2581F1}"/>
            </a:ext>
          </a:extLst>
        </xdr:cNvPr>
        <xdr:cNvSpPr txBox="1"/>
      </xdr:nvSpPr>
      <xdr:spPr>
        <a:xfrm>
          <a:off x="22199600" y="104564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146558</xdr:rowOff>
    </xdr:from>
    <xdr:to>
      <xdr:col>116</xdr:col>
      <xdr:colOff>114300</xdr:colOff>
      <xdr:row>62</xdr:row>
      <xdr:rowOff>76708</xdr:rowOff>
    </xdr:to>
    <xdr:sp macro="" textlink="">
      <xdr:nvSpPr>
        <xdr:cNvPr id="594" name="フローチャート: 判断 593">
          <a:extLst>
            <a:ext uri="{FF2B5EF4-FFF2-40B4-BE49-F238E27FC236}">
              <a16:creationId xmlns:a16="http://schemas.microsoft.com/office/drawing/2014/main" id="{6D63E193-5105-4FB7-B1CB-B7BD46D10E28}"/>
            </a:ext>
          </a:extLst>
        </xdr:cNvPr>
        <xdr:cNvSpPr/>
      </xdr:nvSpPr>
      <xdr:spPr>
        <a:xfrm>
          <a:off x="22110700" y="1060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148082</xdr:rowOff>
    </xdr:from>
    <xdr:to>
      <xdr:col>112</xdr:col>
      <xdr:colOff>38100</xdr:colOff>
      <xdr:row>62</xdr:row>
      <xdr:rowOff>78232</xdr:rowOff>
    </xdr:to>
    <xdr:sp macro="" textlink="">
      <xdr:nvSpPr>
        <xdr:cNvPr id="595" name="フローチャート: 判断 594">
          <a:extLst>
            <a:ext uri="{FF2B5EF4-FFF2-40B4-BE49-F238E27FC236}">
              <a16:creationId xmlns:a16="http://schemas.microsoft.com/office/drawing/2014/main" id="{11A466AB-185F-4984-B192-DE81775255EE}"/>
            </a:ext>
          </a:extLst>
        </xdr:cNvPr>
        <xdr:cNvSpPr/>
      </xdr:nvSpPr>
      <xdr:spPr>
        <a:xfrm>
          <a:off x="21272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164846</xdr:rowOff>
    </xdr:from>
    <xdr:to>
      <xdr:col>107</xdr:col>
      <xdr:colOff>101600</xdr:colOff>
      <xdr:row>62</xdr:row>
      <xdr:rowOff>94996</xdr:rowOff>
    </xdr:to>
    <xdr:sp macro="" textlink="">
      <xdr:nvSpPr>
        <xdr:cNvPr id="596" name="フローチャート: 判断 595">
          <a:extLst>
            <a:ext uri="{FF2B5EF4-FFF2-40B4-BE49-F238E27FC236}">
              <a16:creationId xmlns:a16="http://schemas.microsoft.com/office/drawing/2014/main" id="{9D9A684A-4FA3-43F9-8327-525871284A3E}"/>
            </a:ext>
          </a:extLst>
        </xdr:cNvPr>
        <xdr:cNvSpPr/>
      </xdr:nvSpPr>
      <xdr:spPr>
        <a:xfrm>
          <a:off x="203835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141986</xdr:rowOff>
    </xdr:from>
    <xdr:to>
      <xdr:col>102</xdr:col>
      <xdr:colOff>165100</xdr:colOff>
      <xdr:row>62</xdr:row>
      <xdr:rowOff>72136</xdr:rowOff>
    </xdr:to>
    <xdr:sp macro="" textlink="">
      <xdr:nvSpPr>
        <xdr:cNvPr id="597" name="フローチャート: 判断 596">
          <a:extLst>
            <a:ext uri="{FF2B5EF4-FFF2-40B4-BE49-F238E27FC236}">
              <a16:creationId xmlns:a16="http://schemas.microsoft.com/office/drawing/2014/main" id="{F3A3F420-7315-4A2C-A657-12C401B828DB}"/>
            </a:ext>
          </a:extLst>
        </xdr:cNvPr>
        <xdr:cNvSpPr/>
      </xdr:nvSpPr>
      <xdr:spPr>
        <a:xfrm>
          <a:off x="19494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158750</xdr:rowOff>
    </xdr:from>
    <xdr:to>
      <xdr:col>98</xdr:col>
      <xdr:colOff>38100</xdr:colOff>
      <xdr:row>62</xdr:row>
      <xdr:rowOff>88900</xdr:rowOff>
    </xdr:to>
    <xdr:sp macro="" textlink="">
      <xdr:nvSpPr>
        <xdr:cNvPr id="598" name="フローチャート: 判断 597">
          <a:extLst>
            <a:ext uri="{FF2B5EF4-FFF2-40B4-BE49-F238E27FC236}">
              <a16:creationId xmlns:a16="http://schemas.microsoft.com/office/drawing/2014/main" id="{7FB432A8-AC9C-4002-BC26-513CB4AEA968}"/>
            </a:ext>
          </a:extLst>
        </xdr:cNvPr>
        <xdr:cNvSpPr/>
      </xdr:nvSpPr>
      <xdr:spPr>
        <a:xfrm>
          <a:off x="18605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DA2AD69A-FEA6-42E4-B9C4-BE5279293E5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ED161478-717E-4DEF-A6F1-68C3812755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5FE86EF-4527-4BEC-B805-0B04780B9CC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6E83EE1-068D-44EE-AD16-CBA9E02F01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388A4E8A-189A-4987-BEE1-DB5F4C7087F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604" name="楕円 603">
          <a:extLst>
            <a:ext uri="{FF2B5EF4-FFF2-40B4-BE49-F238E27FC236}">
              <a16:creationId xmlns:a16="http://schemas.microsoft.com/office/drawing/2014/main" id="{1F0E5C7C-B8CE-4D18-A3F9-74F5F13F3D84}"/>
            </a:ext>
          </a:extLst>
        </xdr:cNvPr>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7637</xdr:rowOff>
    </xdr:from>
    <xdr:ext cx="469744" cy="259045"/>
    <xdr:sp macro="" textlink="">
      <xdr:nvSpPr>
        <xdr:cNvPr id="605" name="【学校施設】&#10;一人当たり面積該当値テキスト">
          <a:extLst>
            <a:ext uri="{FF2B5EF4-FFF2-40B4-BE49-F238E27FC236}">
              <a16:creationId xmlns:a16="http://schemas.microsoft.com/office/drawing/2014/main" id="{7A1F0B74-C520-461F-918D-E02CD1A6CEE2}"/>
            </a:ext>
          </a:extLst>
        </xdr:cNvPr>
        <xdr:cNvSpPr txBox="1"/>
      </xdr:nvSpPr>
      <xdr:spPr>
        <a:xfrm>
          <a:off x="221996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25400</xdr:rowOff>
    </xdr:from>
    <xdr:to>
      <xdr:col>112</xdr:col>
      <xdr:colOff>38100</xdr:colOff>
      <xdr:row>63</xdr:row>
      <xdr:rowOff>127000</xdr:rowOff>
    </xdr:to>
    <xdr:sp macro="" textlink="">
      <xdr:nvSpPr>
        <xdr:cNvPr id="606" name="楕円 605">
          <a:extLst>
            <a:ext uri="{FF2B5EF4-FFF2-40B4-BE49-F238E27FC236}">
              <a16:creationId xmlns:a16="http://schemas.microsoft.com/office/drawing/2014/main" id="{62FC6310-212D-46B0-9CF1-D6455CD6B20D}"/>
            </a:ext>
          </a:extLst>
        </xdr:cNvPr>
        <xdr:cNvSpPr/>
      </xdr:nvSpPr>
      <xdr:spPr>
        <a:xfrm>
          <a:off x="21272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76200</xdr:rowOff>
    </xdr:from>
    <xdr:to>
      <xdr:col>116</xdr:col>
      <xdr:colOff>63500</xdr:colOff>
      <xdr:row>63</xdr:row>
      <xdr:rowOff>80010</xdr:rowOff>
    </xdr:to>
    <xdr:cxnSp macro="">
      <xdr:nvCxnSpPr>
        <xdr:cNvPr id="607" name="直線コネクタ 606">
          <a:extLst>
            <a:ext uri="{FF2B5EF4-FFF2-40B4-BE49-F238E27FC236}">
              <a16:creationId xmlns:a16="http://schemas.microsoft.com/office/drawing/2014/main" id="{6D3DD924-B308-4415-BCA7-350ED11171E6}"/>
            </a:ext>
          </a:extLst>
        </xdr:cNvPr>
        <xdr:cNvCxnSpPr/>
      </xdr:nvCxnSpPr>
      <xdr:spPr>
        <a:xfrm>
          <a:off x="21323300" y="108775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23876</xdr:rowOff>
    </xdr:from>
    <xdr:to>
      <xdr:col>107</xdr:col>
      <xdr:colOff>101600</xdr:colOff>
      <xdr:row>63</xdr:row>
      <xdr:rowOff>125476</xdr:rowOff>
    </xdr:to>
    <xdr:sp macro="" textlink="">
      <xdr:nvSpPr>
        <xdr:cNvPr id="608" name="楕円 607">
          <a:extLst>
            <a:ext uri="{FF2B5EF4-FFF2-40B4-BE49-F238E27FC236}">
              <a16:creationId xmlns:a16="http://schemas.microsoft.com/office/drawing/2014/main" id="{4B534FE7-579C-4DB8-AE5F-34767C19BF58}"/>
            </a:ext>
          </a:extLst>
        </xdr:cNvPr>
        <xdr:cNvSpPr/>
      </xdr:nvSpPr>
      <xdr:spPr>
        <a:xfrm>
          <a:off x="20383500" y="108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74676</xdr:rowOff>
    </xdr:from>
    <xdr:to>
      <xdr:col>111</xdr:col>
      <xdr:colOff>177800</xdr:colOff>
      <xdr:row>63</xdr:row>
      <xdr:rowOff>76200</xdr:rowOff>
    </xdr:to>
    <xdr:cxnSp macro="">
      <xdr:nvCxnSpPr>
        <xdr:cNvPr id="609" name="直線コネクタ 608">
          <a:extLst>
            <a:ext uri="{FF2B5EF4-FFF2-40B4-BE49-F238E27FC236}">
              <a16:creationId xmlns:a16="http://schemas.microsoft.com/office/drawing/2014/main" id="{8A9538F5-B360-4359-BDB1-162AAF6B378D}"/>
            </a:ext>
          </a:extLst>
        </xdr:cNvPr>
        <xdr:cNvCxnSpPr/>
      </xdr:nvCxnSpPr>
      <xdr:spPr>
        <a:xfrm>
          <a:off x="20434300" y="1087602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20828</xdr:rowOff>
    </xdr:from>
    <xdr:to>
      <xdr:col>102</xdr:col>
      <xdr:colOff>165100</xdr:colOff>
      <xdr:row>63</xdr:row>
      <xdr:rowOff>122428</xdr:rowOff>
    </xdr:to>
    <xdr:sp macro="" textlink="">
      <xdr:nvSpPr>
        <xdr:cNvPr id="610" name="楕円 609">
          <a:extLst>
            <a:ext uri="{FF2B5EF4-FFF2-40B4-BE49-F238E27FC236}">
              <a16:creationId xmlns:a16="http://schemas.microsoft.com/office/drawing/2014/main" id="{5B1904AC-CB74-4640-8197-AB5BCC5F98ED}"/>
            </a:ext>
          </a:extLst>
        </xdr:cNvPr>
        <xdr:cNvSpPr/>
      </xdr:nvSpPr>
      <xdr:spPr>
        <a:xfrm>
          <a:off x="19494500" y="1082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71628</xdr:rowOff>
    </xdr:from>
    <xdr:to>
      <xdr:col>107</xdr:col>
      <xdr:colOff>50800</xdr:colOff>
      <xdr:row>63</xdr:row>
      <xdr:rowOff>74676</xdr:rowOff>
    </xdr:to>
    <xdr:cxnSp macro="">
      <xdr:nvCxnSpPr>
        <xdr:cNvPr id="611" name="直線コネクタ 610">
          <a:extLst>
            <a:ext uri="{FF2B5EF4-FFF2-40B4-BE49-F238E27FC236}">
              <a16:creationId xmlns:a16="http://schemas.microsoft.com/office/drawing/2014/main" id="{622B042E-6C95-4C22-AD39-20671BEFD74C}"/>
            </a:ext>
          </a:extLst>
        </xdr:cNvPr>
        <xdr:cNvCxnSpPr/>
      </xdr:nvCxnSpPr>
      <xdr:spPr>
        <a:xfrm>
          <a:off x="19545300" y="108729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36830</xdr:rowOff>
    </xdr:from>
    <xdr:to>
      <xdr:col>98</xdr:col>
      <xdr:colOff>38100</xdr:colOff>
      <xdr:row>63</xdr:row>
      <xdr:rowOff>138430</xdr:rowOff>
    </xdr:to>
    <xdr:sp macro="" textlink="">
      <xdr:nvSpPr>
        <xdr:cNvPr id="612" name="楕円 611">
          <a:extLst>
            <a:ext uri="{FF2B5EF4-FFF2-40B4-BE49-F238E27FC236}">
              <a16:creationId xmlns:a16="http://schemas.microsoft.com/office/drawing/2014/main" id="{9F256CB6-58F0-4E40-ADB8-D2B15DFE21D9}"/>
            </a:ext>
          </a:extLst>
        </xdr:cNvPr>
        <xdr:cNvSpPr/>
      </xdr:nvSpPr>
      <xdr:spPr>
        <a:xfrm>
          <a:off x="18605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71628</xdr:rowOff>
    </xdr:from>
    <xdr:to>
      <xdr:col>102</xdr:col>
      <xdr:colOff>114300</xdr:colOff>
      <xdr:row>63</xdr:row>
      <xdr:rowOff>87630</xdr:rowOff>
    </xdr:to>
    <xdr:cxnSp macro="">
      <xdr:nvCxnSpPr>
        <xdr:cNvPr id="613" name="直線コネクタ 612">
          <a:extLst>
            <a:ext uri="{FF2B5EF4-FFF2-40B4-BE49-F238E27FC236}">
              <a16:creationId xmlns:a16="http://schemas.microsoft.com/office/drawing/2014/main" id="{BB7D14DD-97F8-4F36-BF38-69791BDC8815}"/>
            </a:ext>
          </a:extLst>
        </xdr:cNvPr>
        <xdr:cNvCxnSpPr/>
      </xdr:nvCxnSpPr>
      <xdr:spPr>
        <a:xfrm flipV="1">
          <a:off x="18656300" y="10872978"/>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94759</xdr:rowOff>
    </xdr:from>
    <xdr:ext cx="469744" cy="259045"/>
    <xdr:sp macro="" textlink="">
      <xdr:nvSpPr>
        <xdr:cNvPr id="614" name="n_1aveValue【学校施設】&#10;一人当たり面積">
          <a:extLst>
            <a:ext uri="{FF2B5EF4-FFF2-40B4-BE49-F238E27FC236}">
              <a16:creationId xmlns:a16="http://schemas.microsoft.com/office/drawing/2014/main" id="{193B1829-9027-43C4-8D32-B05D1E1279E0}"/>
            </a:ext>
          </a:extLst>
        </xdr:cNvPr>
        <xdr:cNvSpPr txBox="1"/>
      </xdr:nvSpPr>
      <xdr:spPr>
        <a:xfrm>
          <a:off x="210757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111523</xdr:rowOff>
    </xdr:from>
    <xdr:ext cx="469744" cy="259045"/>
    <xdr:sp macro="" textlink="">
      <xdr:nvSpPr>
        <xdr:cNvPr id="615" name="n_2aveValue【学校施設】&#10;一人当たり面積">
          <a:extLst>
            <a:ext uri="{FF2B5EF4-FFF2-40B4-BE49-F238E27FC236}">
              <a16:creationId xmlns:a16="http://schemas.microsoft.com/office/drawing/2014/main" id="{1F876F8D-43BE-4965-869D-73C76EF3C72F}"/>
            </a:ext>
          </a:extLst>
        </xdr:cNvPr>
        <xdr:cNvSpPr txBox="1"/>
      </xdr:nvSpPr>
      <xdr:spPr>
        <a:xfrm>
          <a:off x="20199427"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88663</xdr:rowOff>
    </xdr:from>
    <xdr:ext cx="469744" cy="259045"/>
    <xdr:sp macro="" textlink="">
      <xdr:nvSpPr>
        <xdr:cNvPr id="616" name="n_3aveValue【学校施設】&#10;一人当たり面積">
          <a:extLst>
            <a:ext uri="{FF2B5EF4-FFF2-40B4-BE49-F238E27FC236}">
              <a16:creationId xmlns:a16="http://schemas.microsoft.com/office/drawing/2014/main" id="{0AB42087-5BF7-4C88-B163-DDB36FBECF70}"/>
            </a:ext>
          </a:extLst>
        </xdr:cNvPr>
        <xdr:cNvSpPr txBox="1"/>
      </xdr:nvSpPr>
      <xdr:spPr>
        <a:xfrm>
          <a:off x="19310427" y="10375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105427</xdr:rowOff>
    </xdr:from>
    <xdr:ext cx="469744" cy="259045"/>
    <xdr:sp macro="" textlink="">
      <xdr:nvSpPr>
        <xdr:cNvPr id="617" name="n_4aveValue【学校施設】&#10;一人当たり面積">
          <a:extLst>
            <a:ext uri="{FF2B5EF4-FFF2-40B4-BE49-F238E27FC236}">
              <a16:creationId xmlns:a16="http://schemas.microsoft.com/office/drawing/2014/main" id="{1DB71552-4155-4DBF-A854-A8229E76513C}"/>
            </a:ext>
          </a:extLst>
        </xdr:cNvPr>
        <xdr:cNvSpPr txBox="1"/>
      </xdr:nvSpPr>
      <xdr:spPr>
        <a:xfrm>
          <a:off x="184214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118127</xdr:rowOff>
    </xdr:from>
    <xdr:ext cx="469744" cy="259045"/>
    <xdr:sp macro="" textlink="">
      <xdr:nvSpPr>
        <xdr:cNvPr id="618" name="n_1mainValue【学校施設】&#10;一人当たり面積">
          <a:extLst>
            <a:ext uri="{FF2B5EF4-FFF2-40B4-BE49-F238E27FC236}">
              <a16:creationId xmlns:a16="http://schemas.microsoft.com/office/drawing/2014/main" id="{CCC7948E-85A6-404F-83E0-13D5FF2714F4}"/>
            </a:ext>
          </a:extLst>
        </xdr:cNvPr>
        <xdr:cNvSpPr txBox="1"/>
      </xdr:nvSpPr>
      <xdr:spPr>
        <a:xfrm>
          <a:off x="21075727" y="1091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116603</xdr:rowOff>
    </xdr:from>
    <xdr:ext cx="469744" cy="259045"/>
    <xdr:sp macro="" textlink="">
      <xdr:nvSpPr>
        <xdr:cNvPr id="619" name="n_2mainValue【学校施設】&#10;一人当たり面積">
          <a:extLst>
            <a:ext uri="{FF2B5EF4-FFF2-40B4-BE49-F238E27FC236}">
              <a16:creationId xmlns:a16="http://schemas.microsoft.com/office/drawing/2014/main" id="{79F63D5E-2B4D-4660-8E21-C5FE2010EE13}"/>
            </a:ext>
          </a:extLst>
        </xdr:cNvPr>
        <xdr:cNvSpPr txBox="1"/>
      </xdr:nvSpPr>
      <xdr:spPr>
        <a:xfrm>
          <a:off x="20199427" y="109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113555</xdr:rowOff>
    </xdr:from>
    <xdr:ext cx="469744" cy="259045"/>
    <xdr:sp macro="" textlink="">
      <xdr:nvSpPr>
        <xdr:cNvPr id="620" name="n_3mainValue【学校施設】&#10;一人当たり面積">
          <a:extLst>
            <a:ext uri="{FF2B5EF4-FFF2-40B4-BE49-F238E27FC236}">
              <a16:creationId xmlns:a16="http://schemas.microsoft.com/office/drawing/2014/main" id="{99F87010-6529-4B96-8962-546099822E93}"/>
            </a:ext>
          </a:extLst>
        </xdr:cNvPr>
        <xdr:cNvSpPr txBox="1"/>
      </xdr:nvSpPr>
      <xdr:spPr>
        <a:xfrm>
          <a:off x="19310427"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129557</xdr:rowOff>
    </xdr:from>
    <xdr:ext cx="469744" cy="259045"/>
    <xdr:sp macro="" textlink="">
      <xdr:nvSpPr>
        <xdr:cNvPr id="621" name="n_4mainValue【学校施設】&#10;一人当たり面積">
          <a:extLst>
            <a:ext uri="{FF2B5EF4-FFF2-40B4-BE49-F238E27FC236}">
              <a16:creationId xmlns:a16="http://schemas.microsoft.com/office/drawing/2014/main" id="{8BEA73F2-889F-4814-8F8E-9DF731CC034B}"/>
            </a:ext>
          </a:extLst>
        </xdr:cNvPr>
        <xdr:cNvSpPr txBox="1"/>
      </xdr:nvSpPr>
      <xdr:spPr>
        <a:xfrm>
          <a:off x="18421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815F6519-2AB2-452E-9F83-3664A3D38AB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269A1C7-819E-4EAD-B155-162F2EAB9D9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C94993F4-6E22-4069-9E7D-687EFA82A5D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219B858-0E41-420E-9970-907EE148621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B6543AC5-AA93-4C73-B131-E3EC0902F7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E4CA4644-B320-4E91-9129-5A836AD0FBE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5FE34F65-DFE9-4B70-80EC-AFCDEDC38F6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E26FB759-3D52-4E71-9F16-C4D6613FC68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1F482B40-3F71-43E0-951E-8A80A005CF4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9383A162-7244-4B53-92D5-33730E141C9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B89199A0-D8F6-4FB0-908E-717F68FC571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3" name="直線コネクタ 632">
          <a:extLst>
            <a:ext uri="{FF2B5EF4-FFF2-40B4-BE49-F238E27FC236}">
              <a16:creationId xmlns:a16="http://schemas.microsoft.com/office/drawing/2014/main" id="{F9D55995-B876-4A7C-8A50-5283E238F1E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4" name="テキスト ボックス 633">
          <a:extLst>
            <a:ext uri="{FF2B5EF4-FFF2-40B4-BE49-F238E27FC236}">
              <a16:creationId xmlns:a16="http://schemas.microsoft.com/office/drawing/2014/main" id="{B11B96F5-DE91-4745-8B63-6E404317132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5" name="直線コネクタ 634">
          <a:extLst>
            <a:ext uri="{FF2B5EF4-FFF2-40B4-BE49-F238E27FC236}">
              <a16:creationId xmlns:a16="http://schemas.microsoft.com/office/drawing/2014/main" id="{E068F72C-7EF7-47ED-9716-0F3D900173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6" name="テキスト ボックス 635">
          <a:extLst>
            <a:ext uri="{FF2B5EF4-FFF2-40B4-BE49-F238E27FC236}">
              <a16:creationId xmlns:a16="http://schemas.microsoft.com/office/drawing/2014/main" id="{C94296D8-7061-4C7A-A2DA-650D48E77912}"/>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7" name="直線コネクタ 636">
          <a:extLst>
            <a:ext uri="{FF2B5EF4-FFF2-40B4-BE49-F238E27FC236}">
              <a16:creationId xmlns:a16="http://schemas.microsoft.com/office/drawing/2014/main" id="{0EFFC551-89AE-41F1-B0DF-D88BA580F7C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8" name="テキスト ボックス 637">
          <a:extLst>
            <a:ext uri="{FF2B5EF4-FFF2-40B4-BE49-F238E27FC236}">
              <a16:creationId xmlns:a16="http://schemas.microsoft.com/office/drawing/2014/main" id="{6A798674-4E4C-4F19-9B89-E717C2B03EAA}"/>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9" name="直線コネクタ 638">
          <a:extLst>
            <a:ext uri="{FF2B5EF4-FFF2-40B4-BE49-F238E27FC236}">
              <a16:creationId xmlns:a16="http://schemas.microsoft.com/office/drawing/2014/main" id="{9F96A8DF-6E16-42FD-857B-094D112D620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0" name="テキスト ボックス 639">
          <a:extLst>
            <a:ext uri="{FF2B5EF4-FFF2-40B4-BE49-F238E27FC236}">
              <a16:creationId xmlns:a16="http://schemas.microsoft.com/office/drawing/2014/main" id="{C285FFE3-8B0D-4128-A228-F55F24BA056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1" name="直線コネクタ 640">
          <a:extLst>
            <a:ext uri="{FF2B5EF4-FFF2-40B4-BE49-F238E27FC236}">
              <a16:creationId xmlns:a16="http://schemas.microsoft.com/office/drawing/2014/main" id="{D4598380-53FC-4CA0-991D-494C8C756A02}"/>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2" name="テキスト ボックス 641">
          <a:extLst>
            <a:ext uri="{FF2B5EF4-FFF2-40B4-BE49-F238E27FC236}">
              <a16:creationId xmlns:a16="http://schemas.microsoft.com/office/drawing/2014/main" id="{B0797B1E-387F-46D6-8274-4DE72119B569}"/>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3" name="直線コネクタ 642">
          <a:extLst>
            <a:ext uri="{FF2B5EF4-FFF2-40B4-BE49-F238E27FC236}">
              <a16:creationId xmlns:a16="http://schemas.microsoft.com/office/drawing/2014/main" id="{FDA7AC89-744F-4931-8F32-060B82A7CFD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4" name="テキスト ボックス 643">
          <a:extLst>
            <a:ext uri="{FF2B5EF4-FFF2-40B4-BE49-F238E27FC236}">
              <a16:creationId xmlns:a16="http://schemas.microsoft.com/office/drawing/2014/main" id="{EA461FFA-F84C-4B38-BAA8-D177F3A18D6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5" name="直線コネクタ 644">
          <a:extLst>
            <a:ext uri="{FF2B5EF4-FFF2-40B4-BE49-F238E27FC236}">
              <a16:creationId xmlns:a16="http://schemas.microsoft.com/office/drawing/2014/main" id="{4B35C282-DD62-4A49-9BBA-25CDF51302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a:extLst>
            <a:ext uri="{FF2B5EF4-FFF2-40B4-BE49-F238E27FC236}">
              <a16:creationId xmlns:a16="http://schemas.microsoft.com/office/drawing/2014/main" id="{9A2D859E-56F8-431A-932B-34DFF489FDC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168729</xdr:rowOff>
    </xdr:to>
    <xdr:cxnSp macro="">
      <xdr:nvCxnSpPr>
        <xdr:cNvPr id="647" name="直線コネクタ 646">
          <a:extLst>
            <a:ext uri="{FF2B5EF4-FFF2-40B4-BE49-F238E27FC236}">
              <a16:creationId xmlns:a16="http://schemas.microsoft.com/office/drawing/2014/main" id="{A2778F68-AACF-4760-8D1D-5AD16CBE3057}"/>
            </a:ext>
          </a:extLst>
        </xdr:cNvPr>
        <xdr:cNvCxnSpPr/>
      </xdr:nvCxnSpPr>
      <xdr:spPr>
        <a:xfrm flipV="1">
          <a:off x="16318864" y="13347519"/>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8" name="【児童館】&#10;有形固定資産減価償却率最小値テキスト">
          <a:extLst>
            <a:ext uri="{FF2B5EF4-FFF2-40B4-BE49-F238E27FC236}">
              <a16:creationId xmlns:a16="http://schemas.microsoft.com/office/drawing/2014/main" id="{211D3A8D-F58E-44A6-88AA-7FB65216439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9" name="直線コネクタ 648">
          <a:extLst>
            <a:ext uri="{FF2B5EF4-FFF2-40B4-BE49-F238E27FC236}">
              <a16:creationId xmlns:a16="http://schemas.microsoft.com/office/drawing/2014/main" id="{BAB54978-2D77-45B5-95B7-DF636195055D}"/>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50" name="【児童館】&#10;有形固定資産減価償却率最大値テキスト">
          <a:extLst>
            <a:ext uri="{FF2B5EF4-FFF2-40B4-BE49-F238E27FC236}">
              <a16:creationId xmlns:a16="http://schemas.microsoft.com/office/drawing/2014/main" id="{EF9F0985-3675-41A8-A4E5-53A581DD2ADB}"/>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51" name="直線コネクタ 650">
          <a:extLst>
            <a:ext uri="{FF2B5EF4-FFF2-40B4-BE49-F238E27FC236}">
              <a16:creationId xmlns:a16="http://schemas.microsoft.com/office/drawing/2014/main" id="{7512F7C8-8A04-4EB9-93B1-517AA7F02356}"/>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64061</xdr:rowOff>
    </xdr:from>
    <xdr:ext cx="405111" cy="259045"/>
    <xdr:sp macro="" textlink="">
      <xdr:nvSpPr>
        <xdr:cNvPr id="652" name="【児童館】&#10;有形固定資産減価償却率平均値テキスト">
          <a:extLst>
            <a:ext uri="{FF2B5EF4-FFF2-40B4-BE49-F238E27FC236}">
              <a16:creationId xmlns:a16="http://schemas.microsoft.com/office/drawing/2014/main" id="{BD88FCEA-F5E3-4BCE-9FE1-DE081D3711FD}"/>
            </a:ext>
          </a:extLst>
        </xdr:cNvPr>
        <xdr:cNvSpPr txBox="1"/>
      </xdr:nvSpPr>
      <xdr:spPr>
        <a:xfrm>
          <a:off x="16357600" y="1395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41184</xdr:rowOff>
    </xdr:from>
    <xdr:to>
      <xdr:col>85</xdr:col>
      <xdr:colOff>177800</xdr:colOff>
      <xdr:row>82</xdr:row>
      <xdr:rowOff>142784</xdr:rowOff>
    </xdr:to>
    <xdr:sp macro="" textlink="">
      <xdr:nvSpPr>
        <xdr:cNvPr id="653" name="フローチャート: 判断 652">
          <a:extLst>
            <a:ext uri="{FF2B5EF4-FFF2-40B4-BE49-F238E27FC236}">
              <a16:creationId xmlns:a16="http://schemas.microsoft.com/office/drawing/2014/main" id="{861CDA5B-0DE7-40D8-B021-5509E10A6B91}"/>
            </a:ext>
          </a:extLst>
        </xdr:cNvPr>
        <xdr:cNvSpPr/>
      </xdr:nvSpPr>
      <xdr:spPr>
        <a:xfrm>
          <a:off x="162687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11793</xdr:rowOff>
    </xdr:from>
    <xdr:to>
      <xdr:col>81</xdr:col>
      <xdr:colOff>101600</xdr:colOff>
      <xdr:row>82</xdr:row>
      <xdr:rowOff>113393</xdr:rowOff>
    </xdr:to>
    <xdr:sp macro="" textlink="">
      <xdr:nvSpPr>
        <xdr:cNvPr id="654" name="フローチャート: 判断 653">
          <a:extLst>
            <a:ext uri="{FF2B5EF4-FFF2-40B4-BE49-F238E27FC236}">
              <a16:creationId xmlns:a16="http://schemas.microsoft.com/office/drawing/2014/main" id="{1AF50541-DFFC-4102-987E-34C40B7327FE}"/>
            </a:ext>
          </a:extLst>
        </xdr:cNvPr>
        <xdr:cNvSpPr/>
      </xdr:nvSpPr>
      <xdr:spPr>
        <a:xfrm>
          <a:off x="15430500" y="140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xdr:rowOff>
    </xdr:from>
    <xdr:to>
      <xdr:col>76</xdr:col>
      <xdr:colOff>165100</xdr:colOff>
      <xdr:row>82</xdr:row>
      <xdr:rowOff>116658</xdr:rowOff>
    </xdr:to>
    <xdr:sp macro="" textlink="">
      <xdr:nvSpPr>
        <xdr:cNvPr id="655" name="フローチャート: 判断 654">
          <a:extLst>
            <a:ext uri="{FF2B5EF4-FFF2-40B4-BE49-F238E27FC236}">
              <a16:creationId xmlns:a16="http://schemas.microsoft.com/office/drawing/2014/main" id="{92B4CFB7-2FFA-4060-B64E-3038D2022D25}"/>
            </a:ext>
          </a:extLst>
        </xdr:cNvPr>
        <xdr:cNvSpPr/>
      </xdr:nvSpPr>
      <xdr:spPr>
        <a:xfrm>
          <a:off x="145415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5262</xdr:rowOff>
    </xdr:from>
    <xdr:to>
      <xdr:col>72</xdr:col>
      <xdr:colOff>38100</xdr:colOff>
      <xdr:row>82</xdr:row>
      <xdr:rowOff>106862</xdr:rowOff>
    </xdr:to>
    <xdr:sp macro="" textlink="">
      <xdr:nvSpPr>
        <xdr:cNvPr id="656" name="フローチャート: 判断 655">
          <a:extLst>
            <a:ext uri="{FF2B5EF4-FFF2-40B4-BE49-F238E27FC236}">
              <a16:creationId xmlns:a16="http://schemas.microsoft.com/office/drawing/2014/main" id="{7735C571-FC54-4D7A-9901-AFA8A3390C35}"/>
            </a:ext>
          </a:extLst>
        </xdr:cNvPr>
        <xdr:cNvSpPr/>
      </xdr:nvSpPr>
      <xdr:spPr>
        <a:xfrm>
          <a:off x="13652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119562</xdr:rowOff>
    </xdr:from>
    <xdr:to>
      <xdr:col>67</xdr:col>
      <xdr:colOff>101600</xdr:colOff>
      <xdr:row>82</xdr:row>
      <xdr:rowOff>49712</xdr:rowOff>
    </xdr:to>
    <xdr:sp macro="" textlink="">
      <xdr:nvSpPr>
        <xdr:cNvPr id="657" name="フローチャート: 判断 656">
          <a:extLst>
            <a:ext uri="{FF2B5EF4-FFF2-40B4-BE49-F238E27FC236}">
              <a16:creationId xmlns:a16="http://schemas.microsoft.com/office/drawing/2014/main" id="{7EC8F9B1-883F-470B-92C7-990B9D8771B5}"/>
            </a:ext>
          </a:extLst>
        </xdr:cNvPr>
        <xdr:cNvSpPr/>
      </xdr:nvSpPr>
      <xdr:spPr>
        <a:xfrm>
          <a:off x="12763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A0788C9-5F56-4D97-85BD-BA084CCA627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6AFA774E-933D-42B1-A84C-F437571AC9D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F0274411-E791-40E1-9948-833F7BA1075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BCBD193-079A-4CA3-A63C-6D98F13D09A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F25353A6-92B1-4291-9C81-15D0720ACA8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663" name="楕円 662">
          <a:extLst>
            <a:ext uri="{FF2B5EF4-FFF2-40B4-BE49-F238E27FC236}">
              <a16:creationId xmlns:a16="http://schemas.microsoft.com/office/drawing/2014/main" id="{97FD9F05-9957-4B68-80CB-746F328CB502}"/>
            </a:ext>
          </a:extLst>
        </xdr:cNvPr>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664" name="【児童館】&#10;有形固定資産減価償却率該当値テキスト">
          <a:extLst>
            <a:ext uri="{FF2B5EF4-FFF2-40B4-BE49-F238E27FC236}">
              <a16:creationId xmlns:a16="http://schemas.microsoft.com/office/drawing/2014/main" id="{80A8F1FF-6114-45C5-BB83-A3BB11C7FC81}"/>
            </a:ext>
          </a:extLst>
        </xdr:cNvPr>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122827</xdr:rowOff>
    </xdr:from>
    <xdr:to>
      <xdr:col>81</xdr:col>
      <xdr:colOff>101600</xdr:colOff>
      <xdr:row>86</xdr:row>
      <xdr:rowOff>52977</xdr:rowOff>
    </xdr:to>
    <xdr:sp macro="" textlink="">
      <xdr:nvSpPr>
        <xdr:cNvPr id="665" name="楕円 664">
          <a:extLst>
            <a:ext uri="{FF2B5EF4-FFF2-40B4-BE49-F238E27FC236}">
              <a16:creationId xmlns:a16="http://schemas.microsoft.com/office/drawing/2014/main" id="{D81DEE5C-7540-4AC9-BF40-44FC81669782}"/>
            </a:ext>
          </a:extLst>
        </xdr:cNvPr>
        <xdr:cNvSpPr/>
      </xdr:nvSpPr>
      <xdr:spPr>
        <a:xfrm>
          <a:off x="15430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2177</xdr:rowOff>
    </xdr:from>
    <xdr:to>
      <xdr:col>85</xdr:col>
      <xdr:colOff>127000</xdr:colOff>
      <xdr:row>86</xdr:row>
      <xdr:rowOff>38100</xdr:rowOff>
    </xdr:to>
    <xdr:cxnSp macro="">
      <xdr:nvCxnSpPr>
        <xdr:cNvPr id="666" name="直線コネクタ 665">
          <a:extLst>
            <a:ext uri="{FF2B5EF4-FFF2-40B4-BE49-F238E27FC236}">
              <a16:creationId xmlns:a16="http://schemas.microsoft.com/office/drawing/2014/main" id="{4A5DDC15-4A7A-44E1-B345-8693EA19DA1E}"/>
            </a:ext>
          </a:extLst>
        </xdr:cNvPr>
        <xdr:cNvCxnSpPr/>
      </xdr:nvCxnSpPr>
      <xdr:spPr>
        <a:xfrm>
          <a:off x="15481300" y="14746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85271</xdr:rowOff>
    </xdr:from>
    <xdr:to>
      <xdr:col>76</xdr:col>
      <xdr:colOff>165100</xdr:colOff>
      <xdr:row>86</xdr:row>
      <xdr:rowOff>15421</xdr:rowOff>
    </xdr:to>
    <xdr:sp macro="" textlink="">
      <xdr:nvSpPr>
        <xdr:cNvPr id="667" name="楕円 666">
          <a:extLst>
            <a:ext uri="{FF2B5EF4-FFF2-40B4-BE49-F238E27FC236}">
              <a16:creationId xmlns:a16="http://schemas.microsoft.com/office/drawing/2014/main" id="{FE7CFC0F-CE1F-4BFB-BCD7-35ED596E433F}"/>
            </a:ext>
          </a:extLst>
        </xdr:cNvPr>
        <xdr:cNvSpPr/>
      </xdr:nvSpPr>
      <xdr:spPr>
        <a:xfrm>
          <a:off x="14541500" y="1465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136071</xdr:rowOff>
    </xdr:from>
    <xdr:to>
      <xdr:col>81</xdr:col>
      <xdr:colOff>50800</xdr:colOff>
      <xdr:row>86</xdr:row>
      <xdr:rowOff>2177</xdr:rowOff>
    </xdr:to>
    <xdr:cxnSp macro="">
      <xdr:nvCxnSpPr>
        <xdr:cNvPr id="668" name="直線コネクタ 667">
          <a:extLst>
            <a:ext uri="{FF2B5EF4-FFF2-40B4-BE49-F238E27FC236}">
              <a16:creationId xmlns:a16="http://schemas.microsoft.com/office/drawing/2014/main" id="{8B8D808D-182B-448D-8C78-D6DBAE605B71}"/>
            </a:ext>
          </a:extLst>
        </xdr:cNvPr>
        <xdr:cNvCxnSpPr/>
      </xdr:nvCxnSpPr>
      <xdr:spPr>
        <a:xfrm>
          <a:off x="14592300" y="147093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49349</xdr:rowOff>
    </xdr:from>
    <xdr:to>
      <xdr:col>72</xdr:col>
      <xdr:colOff>38100</xdr:colOff>
      <xdr:row>85</xdr:row>
      <xdr:rowOff>150949</xdr:rowOff>
    </xdr:to>
    <xdr:sp macro="" textlink="">
      <xdr:nvSpPr>
        <xdr:cNvPr id="669" name="楕円 668">
          <a:extLst>
            <a:ext uri="{FF2B5EF4-FFF2-40B4-BE49-F238E27FC236}">
              <a16:creationId xmlns:a16="http://schemas.microsoft.com/office/drawing/2014/main" id="{E8C2DD37-0408-426A-A7E8-EF9986B72AAD}"/>
            </a:ext>
          </a:extLst>
        </xdr:cNvPr>
        <xdr:cNvSpPr/>
      </xdr:nvSpPr>
      <xdr:spPr>
        <a:xfrm>
          <a:off x="13652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100149</xdr:rowOff>
    </xdr:from>
    <xdr:to>
      <xdr:col>76</xdr:col>
      <xdr:colOff>114300</xdr:colOff>
      <xdr:row>85</xdr:row>
      <xdr:rowOff>136071</xdr:rowOff>
    </xdr:to>
    <xdr:cxnSp macro="">
      <xdr:nvCxnSpPr>
        <xdr:cNvPr id="670" name="直線コネクタ 669">
          <a:extLst>
            <a:ext uri="{FF2B5EF4-FFF2-40B4-BE49-F238E27FC236}">
              <a16:creationId xmlns:a16="http://schemas.microsoft.com/office/drawing/2014/main" id="{709AEB50-787D-4C30-9BF7-A316FC81B31A}"/>
            </a:ext>
          </a:extLst>
        </xdr:cNvPr>
        <xdr:cNvCxnSpPr/>
      </xdr:nvCxnSpPr>
      <xdr:spPr>
        <a:xfrm>
          <a:off x="13703300" y="1467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11793</xdr:rowOff>
    </xdr:from>
    <xdr:to>
      <xdr:col>67</xdr:col>
      <xdr:colOff>101600</xdr:colOff>
      <xdr:row>85</xdr:row>
      <xdr:rowOff>113393</xdr:rowOff>
    </xdr:to>
    <xdr:sp macro="" textlink="">
      <xdr:nvSpPr>
        <xdr:cNvPr id="671" name="楕円 670">
          <a:extLst>
            <a:ext uri="{FF2B5EF4-FFF2-40B4-BE49-F238E27FC236}">
              <a16:creationId xmlns:a16="http://schemas.microsoft.com/office/drawing/2014/main" id="{21CF772E-DC23-45AA-9990-FBB5CBCAB20A}"/>
            </a:ext>
          </a:extLst>
        </xdr:cNvPr>
        <xdr:cNvSpPr/>
      </xdr:nvSpPr>
      <xdr:spPr>
        <a:xfrm>
          <a:off x="1276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62593</xdr:rowOff>
    </xdr:from>
    <xdr:to>
      <xdr:col>71</xdr:col>
      <xdr:colOff>177800</xdr:colOff>
      <xdr:row>85</xdr:row>
      <xdr:rowOff>100149</xdr:rowOff>
    </xdr:to>
    <xdr:cxnSp macro="">
      <xdr:nvCxnSpPr>
        <xdr:cNvPr id="672" name="直線コネクタ 671">
          <a:extLst>
            <a:ext uri="{FF2B5EF4-FFF2-40B4-BE49-F238E27FC236}">
              <a16:creationId xmlns:a16="http://schemas.microsoft.com/office/drawing/2014/main" id="{20C2462B-53E8-4955-8608-371A4CF9D592}"/>
            </a:ext>
          </a:extLst>
        </xdr:cNvPr>
        <xdr:cNvCxnSpPr/>
      </xdr:nvCxnSpPr>
      <xdr:spPr>
        <a:xfrm>
          <a:off x="12814300" y="146358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129920</xdr:rowOff>
    </xdr:from>
    <xdr:ext cx="405111" cy="259045"/>
    <xdr:sp macro="" textlink="">
      <xdr:nvSpPr>
        <xdr:cNvPr id="673" name="n_1aveValue【児童館】&#10;有形固定資産減価償却率">
          <a:extLst>
            <a:ext uri="{FF2B5EF4-FFF2-40B4-BE49-F238E27FC236}">
              <a16:creationId xmlns:a16="http://schemas.microsoft.com/office/drawing/2014/main" id="{82CFF93C-DA86-4A55-8B12-691DA527005C}"/>
            </a:ext>
          </a:extLst>
        </xdr:cNvPr>
        <xdr:cNvSpPr txBox="1"/>
      </xdr:nvSpPr>
      <xdr:spPr>
        <a:xfrm>
          <a:off x="15266044" y="1384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133185</xdr:rowOff>
    </xdr:from>
    <xdr:ext cx="405111" cy="259045"/>
    <xdr:sp macro="" textlink="">
      <xdr:nvSpPr>
        <xdr:cNvPr id="674" name="n_2aveValue【児童館】&#10;有形固定資産減価償却率">
          <a:extLst>
            <a:ext uri="{FF2B5EF4-FFF2-40B4-BE49-F238E27FC236}">
              <a16:creationId xmlns:a16="http://schemas.microsoft.com/office/drawing/2014/main" id="{1800111D-C9D6-445C-B1DC-4EB638738682}"/>
            </a:ext>
          </a:extLst>
        </xdr:cNvPr>
        <xdr:cNvSpPr txBox="1"/>
      </xdr:nvSpPr>
      <xdr:spPr>
        <a:xfrm>
          <a:off x="14389744" y="1384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123389</xdr:rowOff>
    </xdr:from>
    <xdr:ext cx="405111" cy="259045"/>
    <xdr:sp macro="" textlink="">
      <xdr:nvSpPr>
        <xdr:cNvPr id="675" name="n_3aveValue【児童館】&#10;有形固定資産減価償却率">
          <a:extLst>
            <a:ext uri="{FF2B5EF4-FFF2-40B4-BE49-F238E27FC236}">
              <a16:creationId xmlns:a16="http://schemas.microsoft.com/office/drawing/2014/main" id="{E47A2580-A448-4C10-99DF-AF66F33903F0}"/>
            </a:ext>
          </a:extLst>
        </xdr:cNvPr>
        <xdr:cNvSpPr txBox="1"/>
      </xdr:nvSpPr>
      <xdr:spPr>
        <a:xfrm>
          <a:off x="13500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66239</xdr:rowOff>
    </xdr:from>
    <xdr:ext cx="405111" cy="259045"/>
    <xdr:sp macro="" textlink="">
      <xdr:nvSpPr>
        <xdr:cNvPr id="676" name="n_4aveValue【児童館】&#10;有形固定資産減価償却率">
          <a:extLst>
            <a:ext uri="{FF2B5EF4-FFF2-40B4-BE49-F238E27FC236}">
              <a16:creationId xmlns:a16="http://schemas.microsoft.com/office/drawing/2014/main" id="{90543162-B795-4F99-90EC-A3181D33CFB4}"/>
            </a:ext>
          </a:extLst>
        </xdr:cNvPr>
        <xdr:cNvSpPr txBox="1"/>
      </xdr:nvSpPr>
      <xdr:spPr>
        <a:xfrm>
          <a:off x="12611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44104</xdr:rowOff>
    </xdr:from>
    <xdr:ext cx="405111" cy="259045"/>
    <xdr:sp macro="" textlink="">
      <xdr:nvSpPr>
        <xdr:cNvPr id="677" name="n_1mainValue【児童館】&#10;有形固定資産減価償却率">
          <a:extLst>
            <a:ext uri="{FF2B5EF4-FFF2-40B4-BE49-F238E27FC236}">
              <a16:creationId xmlns:a16="http://schemas.microsoft.com/office/drawing/2014/main" id="{E1EA5DC1-A2B3-4328-B4C6-199BB179E6C7}"/>
            </a:ext>
          </a:extLst>
        </xdr:cNvPr>
        <xdr:cNvSpPr txBox="1"/>
      </xdr:nvSpPr>
      <xdr:spPr>
        <a:xfrm>
          <a:off x="15266044" y="1478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6548</xdr:rowOff>
    </xdr:from>
    <xdr:ext cx="405111" cy="259045"/>
    <xdr:sp macro="" textlink="">
      <xdr:nvSpPr>
        <xdr:cNvPr id="678" name="n_2mainValue【児童館】&#10;有形固定資産減価償却率">
          <a:extLst>
            <a:ext uri="{FF2B5EF4-FFF2-40B4-BE49-F238E27FC236}">
              <a16:creationId xmlns:a16="http://schemas.microsoft.com/office/drawing/2014/main" id="{CCFE7727-7E6A-4E49-9927-1BDC4BC16FC4}"/>
            </a:ext>
          </a:extLst>
        </xdr:cNvPr>
        <xdr:cNvSpPr txBox="1"/>
      </xdr:nvSpPr>
      <xdr:spPr>
        <a:xfrm>
          <a:off x="14389744" y="1475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142076</xdr:rowOff>
    </xdr:from>
    <xdr:ext cx="405111" cy="259045"/>
    <xdr:sp macro="" textlink="">
      <xdr:nvSpPr>
        <xdr:cNvPr id="679" name="n_3mainValue【児童館】&#10;有形固定資産減価償却率">
          <a:extLst>
            <a:ext uri="{FF2B5EF4-FFF2-40B4-BE49-F238E27FC236}">
              <a16:creationId xmlns:a16="http://schemas.microsoft.com/office/drawing/2014/main" id="{A7BA3A53-CC3D-40B5-B3BD-AEB5608E16D1}"/>
            </a:ext>
          </a:extLst>
        </xdr:cNvPr>
        <xdr:cNvSpPr txBox="1"/>
      </xdr:nvSpPr>
      <xdr:spPr>
        <a:xfrm>
          <a:off x="13500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104520</xdr:rowOff>
    </xdr:from>
    <xdr:ext cx="405111" cy="259045"/>
    <xdr:sp macro="" textlink="">
      <xdr:nvSpPr>
        <xdr:cNvPr id="680" name="n_4mainValue【児童館】&#10;有形固定資産減価償却率">
          <a:extLst>
            <a:ext uri="{FF2B5EF4-FFF2-40B4-BE49-F238E27FC236}">
              <a16:creationId xmlns:a16="http://schemas.microsoft.com/office/drawing/2014/main" id="{0C579DB3-6DA6-4604-8A98-E6F70FEA8472}"/>
            </a:ext>
          </a:extLst>
        </xdr:cNvPr>
        <xdr:cNvSpPr txBox="1"/>
      </xdr:nvSpPr>
      <xdr:spPr>
        <a:xfrm>
          <a:off x="126117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a:extLst>
            <a:ext uri="{FF2B5EF4-FFF2-40B4-BE49-F238E27FC236}">
              <a16:creationId xmlns:a16="http://schemas.microsoft.com/office/drawing/2014/main" id="{38C57317-04DF-44E6-A1A6-173D03B1C3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a:extLst>
            <a:ext uri="{FF2B5EF4-FFF2-40B4-BE49-F238E27FC236}">
              <a16:creationId xmlns:a16="http://schemas.microsoft.com/office/drawing/2014/main" id="{3E4909A1-D5E4-4FD5-AF7D-EDD14143B7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a:extLst>
            <a:ext uri="{FF2B5EF4-FFF2-40B4-BE49-F238E27FC236}">
              <a16:creationId xmlns:a16="http://schemas.microsoft.com/office/drawing/2014/main" id="{295345BC-D06B-4B89-A9F5-A0FF6A7842B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a:extLst>
            <a:ext uri="{FF2B5EF4-FFF2-40B4-BE49-F238E27FC236}">
              <a16:creationId xmlns:a16="http://schemas.microsoft.com/office/drawing/2014/main" id="{EA730F5D-BC33-4E45-9999-88FCD900E39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a:extLst>
            <a:ext uri="{FF2B5EF4-FFF2-40B4-BE49-F238E27FC236}">
              <a16:creationId xmlns:a16="http://schemas.microsoft.com/office/drawing/2014/main" id="{25097D72-CE42-45C3-88A0-0D37050B02C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a:extLst>
            <a:ext uri="{FF2B5EF4-FFF2-40B4-BE49-F238E27FC236}">
              <a16:creationId xmlns:a16="http://schemas.microsoft.com/office/drawing/2014/main" id="{AD3506E0-1120-48FA-94E1-75C8DD03D89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a:extLst>
            <a:ext uri="{FF2B5EF4-FFF2-40B4-BE49-F238E27FC236}">
              <a16:creationId xmlns:a16="http://schemas.microsoft.com/office/drawing/2014/main" id="{FC7A379A-F624-427E-8E33-8E66A67DDB8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a:extLst>
            <a:ext uri="{FF2B5EF4-FFF2-40B4-BE49-F238E27FC236}">
              <a16:creationId xmlns:a16="http://schemas.microsoft.com/office/drawing/2014/main" id="{665465E1-924D-4A67-8E37-3A0707BA5A5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a:extLst>
            <a:ext uri="{FF2B5EF4-FFF2-40B4-BE49-F238E27FC236}">
              <a16:creationId xmlns:a16="http://schemas.microsoft.com/office/drawing/2014/main" id="{93C99473-BCD8-4AFE-8BAC-87E0F21EC2D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a:extLst>
            <a:ext uri="{FF2B5EF4-FFF2-40B4-BE49-F238E27FC236}">
              <a16:creationId xmlns:a16="http://schemas.microsoft.com/office/drawing/2014/main" id="{037B3382-3D19-490A-9E01-35DE7B66DA5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1" name="直線コネクタ 690">
          <a:extLst>
            <a:ext uri="{FF2B5EF4-FFF2-40B4-BE49-F238E27FC236}">
              <a16:creationId xmlns:a16="http://schemas.microsoft.com/office/drawing/2014/main" id="{B1B1BDE9-B4FE-4D97-9DD2-40358FC675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2" name="テキスト ボックス 691">
          <a:extLst>
            <a:ext uri="{FF2B5EF4-FFF2-40B4-BE49-F238E27FC236}">
              <a16:creationId xmlns:a16="http://schemas.microsoft.com/office/drawing/2014/main" id="{9287C317-D709-4857-B55C-1D1A2042C3D7}"/>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3" name="直線コネクタ 692">
          <a:extLst>
            <a:ext uri="{FF2B5EF4-FFF2-40B4-BE49-F238E27FC236}">
              <a16:creationId xmlns:a16="http://schemas.microsoft.com/office/drawing/2014/main" id="{7FCB2EB2-271A-42F7-A6F2-3354A5CF1BA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4" name="テキスト ボックス 693">
          <a:extLst>
            <a:ext uri="{FF2B5EF4-FFF2-40B4-BE49-F238E27FC236}">
              <a16:creationId xmlns:a16="http://schemas.microsoft.com/office/drawing/2014/main" id="{72D55840-0303-4402-870B-CD72F31F342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5" name="直線コネクタ 694">
          <a:extLst>
            <a:ext uri="{FF2B5EF4-FFF2-40B4-BE49-F238E27FC236}">
              <a16:creationId xmlns:a16="http://schemas.microsoft.com/office/drawing/2014/main" id="{4CB6940B-BFDC-4301-8CD5-CF7BCE3EF355}"/>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6" name="テキスト ボックス 695">
          <a:extLst>
            <a:ext uri="{FF2B5EF4-FFF2-40B4-BE49-F238E27FC236}">
              <a16:creationId xmlns:a16="http://schemas.microsoft.com/office/drawing/2014/main" id="{AFF53397-1090-4609-96AA-D9BD0A5271D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7" name="直線コネクタ 696">
          <a:extLst>
            <a:ext uri="{FF2B5EF4-FFF2-40B4-BE49-F238E27FC236}">
              <a16:creationId xmlns:a16="http://schemas.microsoft.com/office/drawing/2014/main" id="{A9D3B8FA-CD67-4ACC-9F30-94C791FAEAC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8" name="テキスト ボックス 697">
          <a:extLst>
            <a:ext uri="{FF2B5EF4-FFF2-40B4-BE49-F238E27FC236}">
              <a16:creationId xmlns:a16="http://schemas.microsoft.com/office/drawing/2014/main" id="{E6895769-18AF-47A6-8E61-494A371025D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9" name="直線コネクタ 698">
          <a:extLst>
            <a:ext uri="{FF2B5EF4-FFF2-40B4-BE49-F238E27FC236}">
              <a16:creationId xmlns:a16="http://schemas.microsoft.com/office/drawing/2014/main" id="{6B6A79E4-F095-4A2B-9E1B-A42D74ED42EE}"/>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0" name="テキスト ボックス 699">
          <a:extLst>
            <a:ext uri="{FF2B5EF4-FFF2-40B4-BE49-F238E27FC236}">
              <a16:creationId xmlns:a16="http://schemas.microsoft.com/office/drawing/2014/main" id="{B50A3E34-D526-4F12-AB40-122DBCCCB0F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1" name="直線コネクタ 700">
          <a:extLst>
            <a:ext uri="{FF2B5EF4-FFF2-40B4-BE49-F238E27FC236}">
              <a16:creationId xmlns:a16="http://schemas.microsoft.com/office/drawing/2014/main" id="{6504B405-CC99-4067-BB38-61EAE4CADB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2" name="テキスト ボックス 701">
          <a:extLst>
            <a:ext uri="{FF2B5EF4-FFF2-40B4-BE49-F238E27FC236}">
              <a16:creationId xmlns:a16="http://schemas.microsoft.com/office/drawing/2014/main" id="{69D5631A-7890-495D-B56C-F39D734E280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3" name="【児童館】&#10;一人当たり面積グラフ枠">
          <a:extLst>
            <a:ext uri="{FF2B5EF4-FFF2-40B4-BE49-F238E27FC236}">
              <a16:creationId xmlns:a16="http://schemas.microsoft.com/office/drawing/2014/main" id="{329BA6AC-1C63-4B03-96C4-DD59E108610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704" name="直線コネクタ 703">
          <a:extLst>
            <a:ext uri="{FF2B5EF4-FFF2-40B4-BE49-F238E27FC236}">
              <a16:creationId xmlns:a16="http://schemas.microsoft.com/office/drawing/2014/main" id="{7F82A5BF-E236-4FBD-AD68-95F75E5E2E3E}"/>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5" name="【児童館】&#10;一人当たり面積最小値テキスト">
          <a:extLst>
            <a:ext uri="{FF2B5EF4-FFF2-40B4-BE49-F238E27FC236}">
              <a16:creationId xmlns:a16="http://schemas.microsoft.com/office/drawing/2014/main" id="{D05840AD-F005-4281-80FE-ACE32B2ABC2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6" name="直線コネクタ 705">
          <a:extLst>
            <a:ext uri="{FF2B5EF4-FFF2-40B4-BE49-F238E27FC236}">
              <a16:creationId xmlns:a16="http://schemas.microsoft.com/office/drawing/2014/main" id="{7B643985-A7B7-4B64-8BB6-5F1346E0A304}"/>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707" name="【児童館】&#10;一人当たり面積最大値テキスト">
          <a:extLst>
            <a:ext uri="{FF2B5EF4-FFF2-40B4-BE49-F238E27FC236}">
              <a16:creationId xmlns:a16="http://schemas.microsoft.com/office/drawing/2014/main" id="{0EA98218-7D48-40AC-992E-23BD8AA5C506}"/>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708" name="直線コネクタ 707">
          <a:extLst>
            <a:ext uri="{FF2B5EF4-FFF2-40B4-BE49-F238E27FC236}">
              <a16:creationId xmlns:a16="http://schemas.microsoft.com/office/drawing/2014/main" id="{500823D9-ABCA-4319-89B1-8FABB9F42669}"/>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9" name="【児童館】&#10;一人当たり面積平均値テキスト">
          <a:extLst>
            <a:ext uri="{FF2B5EF4-FFF2-40B4-BE49-F238E27FC236}">
              <a16:creationId xmlns:a16="http://schemas.microsoft.com/office/drawing/2014/main" id="{A7033FF3-CCD3-4EE6-8D6D-2D789DAD3CC2}"/>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10" name="フローチャート: 判断 709">
          <a:extLst>
            <a:ext uri="{FF2B5EF4-FFF2-40B4-BE49-F238E27FC236}">
              <a16:creationId xmlns:a16="http://schemas.microsoft.com/office/drawing/2014/main" id="{20E621BC-B18A-4939-8D19-FC0C5E345ADC}"/>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711" name="フローチャート: 判断 710">
          <a:extLst>
            <a:ext uri="{FF2B5EF4-FFF2-40B4-BE49-F238E27FC236}">
              <a16:creationId xmlns:a16="http://schemas.microsoft.com/office/drawing/2014/main" id="{EFCBFA72-2A3F-48B0-A47F-467F4D214737}"/>
            </a:ext>
          </a:extLst>
        </xdr:cNvPr>
        <xdr:cNvSpPr/>
      </xdr:nvSpPr>
      <xdr:spPr>
        <a:xfrm>
          <a:off x="21272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712" name="フローチャート: 判断 711">
          <a:extLst>
            <a:ext uri="{FF2B5EF4-FFF2-40B4-BE49-F238E27FC236}">
              <a16:creationId xmlns:a16="http://schemas.microsoft.com/office/drawing/2014/main" id="{ECEF7225-C5E4-4D80-A0C8-8A7CED44A8C9}"/>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146050</xdr:rowOff>
    </xdr:from>
    <xdr:to>
      <xdr:col>102</xdr:col>
      <xdr:colOff>165100</xdr:colOff>
      <xdr:row>84</xdr:row>
      <xdr:rowOff>76200</xdr:rowOff>
    </xdr:to>
    <xdr:sp macro="" textlink="">
      <xdr:nvSpPr>
        <xdr:cNvPr id="713" name="フローチャート: 判断 712">
          <a:extLst>
            <a:ext uri="{FF2B5EF4-FFF2-40B4-BE49-F238E27FC236}">
              <a16:creationId xmlns:a16="http://schemas.microsoft.com/office/drawing/2014/main" id="{C224FBB9-E320-4022-ACF6-A56EBEF32380}"/>
            </a:ext>
          </a:extLst>
        </xdr:cNvPr>
        <xdr:cNvSpPr/>
      </xdr:nvSpPr>
      <xdr:spPr>
        <a:xfrm>
          <a:off x="19494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4" name="フローチャート: 判断 713">
          <a:extLst>
            <a:ext uri="{FF2B5EF4-FFF2-40B4-BE49-F238E27FC236}">
              <a16:creationId xmlns:a16="http://schemas.microsoft.com/office/drawing/2014/main" id="{280E0AF8-6ABD-416A-8AE7-52DACA3D4CE8}"/>
            </a:ext>
          </a:extLst>
        </xdr:cNvPr>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53884594-9ED2-4B8D-A0F3-7BFD6010F6E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1261BCB3-58CF-4AD8-A969-9671EBFF9EC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4A2632E-8382-49A2-B2EF-29783C92317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107058C9-93D0-424A-B86A-E18441E0B1D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C9A9B2F-44E1-4790-AEC8-0F0614C1C01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720" name="楕円 719">
          <a:extLst>
            <a:ext uri="{FF2B5EF4-FFF2-40B4-BE49-F238E27FC236}">
              <a16:creationId xmlns:a16="http://schemas.microsoft.com/office/drawing/2014/main" id="{2104B0B2-DD49-4B46-9E4A-AE3875621A50}"/>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721" name="【児童館】&#10;一人当たり面積該当値テキスト">
          <a:extLst>
            <a:ext uri="{FF2B5EF4-FFF2-40B4-BE49-F238E27FC236}">
              <a16:creationId xmlns:a16="http://schemas.microsoft.com/office/drawing/2014/main" id="{EC2043F3-A777-4EB4-B2B6-DF6E4702E7F6}"/>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722" name="楕円 721">
          <a:extLst>
            <a:ext uri="{FF2B5EF4-FFF2-40B4-BE49-F238E27FC236}">
              <a16:creationId xmlns:a16="http://schemas.microsoft.com/office/drawing/2014/main" id="{361127BB-6A2F-418B-B215-C8AB416593E8}"/>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723" name="直線コネクタ 722">
          <a:extLst>
            <a:ext uri="{FF2B5EF4-FFF2-40B4-BE49-F238E27FC236}">
              <a16:creationId xmlns:a16="http://schemas.microsoft.com/office/drawing/2014/main" id="{BD5EDA8B-C095-405C-8E8B-331F2B1E80A6}"/>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724" name="楕円 723">
          <a:extLst>
            <a:ext uri="{FF2B5EF4-FFF2-40B4-BE49-F238E27FC236}">
              <a16:creationId xmlns:a16="http://schemas.microsoft.com/office/drawing/2014/main" id="{2A33E7CF-837B-4AA6-A945-F04FF7577489}"/>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725" name="直線コネクタ 724">
          <a:extLst>
            <a:ext uri="{FF2B5EF4-FFF2-40B4-BE49-F238E27FC236}">
              <a16:creationId xmlns:a16="http://schemas.microsoft.com/office/drawing/2014/main" id="{6DFC0BA1-94A7-4EDE-AD1A-81B2C5028225}"/>
            </a:ext>
          </a:extLst>
        </xdr:cNvPr>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26" name="楕円 725">
          <a:extLst>
            <a:ext uri="{FF2B5EF4-FFF2-40B4-BE49-F238E27FC236}">
              <a16:creationId xmlns:a16="http://schemas.microsoft.com/office/drawing/2014/main" id="{90072656-E892-4D26-9B49-49380F7B2FC9}"/>
            </a:ext>
          </a:extLst>
        </xdr:cNvPr>
        <xdr:cNvSpPr/>
      </xdr:nvSpPr>
      <xdr:spPr>
        <a:xfrm>
          <a:off x="19494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12700</xdr:rowOff>
    </xdr:to>
    <xdr:cxnSp macro="">
      <xdr:nvCxnSpPr>
        <xdr:cNvPr id="727" name="直線コネクタ 726">
          <a:extLst>
            <a:ext uri="{FF2B5EF4-FFF2-40B4-BE49-F238E27FC236}">
              <a16:creationId xmlns:a16="http://schemas.microsoft.com/office/drawing/2014/main" id="{778E3773-E7DF-463C-BC81-06A7E3F385CD}"/>
            </a:ext>
          </a:extLst>
        </xdr:cNvPr>
        <xdr:cNvCxnSpPr/>
      </xdr:nvCxnSpPr>
      <xdr:spPr>
        <a:xfrm>
          <a:off x="19545300" y="14744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28" name="楕円 727">
          <a:extLst>
            <a:ext uri="{FF2B5EF4-FFF2-40B4-BE49-F238E27FC236}">
              <a16:creationId xmlns:a16="http://schemas.microsoft.com/office/drawing/2014/main" id="{5F05941E-3CD5-43C2-9E37-CA926346E9B8}"/>
            </a:ext>
          </a:extLst>
        </xdr:cNvPr>
        <xdr:cNvSpPr/>
      </xdr:nvSpPr>
      <xdr:spPr>
        <a:xfrm>
          <a:off x="18605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29" name="直線コネクタ 728">
          <a:extLst>
            <a:ext uri="{FF2B5EF4-FFF2-40B4-BE49-F238E27FC236}">
              <a16:creationId xmlns:a16="http://schemas.microsoft.com/office/drawing/2014/main" id="{4BA979DB-815B-4FBC-B4DD-7EB21B677ECE}"/>
            </a:ext>
          </a:extLst>
        </xdr:cNvPr>
        <xdr:cNvCxnSpPr/>
      </xdr:nvCxnSpPr>
      <xdr:spPr>
        <a:xfrm>
          <a:off x="18656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80027</xdr:rowOff>
    </xdr:from>
    <xdr:ext cx="469744" cy="259045"/>
    <xdr:sp macro="" textlink="">
      <xdr:nvSpPr>
        <xdr:cNvPr id="730" name="n_1aveValue【児童館】&#10;一人当たり面積">
          <a:extLst>
            <a:ext uri="{FF2B5EF4-FFF2-40B4-BE49-F238E27FC236}">
              <a16:creationId xmlns:a16="http://schemas.microsoft.com/office/drawing/2014/main" id="{AAF0FD37-8DBB-4EC3-8B0A-699D848718B0}"/>
            </a:ext>
          </a:extLst>
        </xdr:cNvPr>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31" name="n_2aveValue【児童館】&#10;一人当たり面積">
          <a:extLst>
            <a:ext uri="{FF2B5EF4-FFF2-40B4-BE49-F238E27FC236}">
              <a16:creationId xmlns:a16="http://schemas.microsoft.com/office/drawing/2014/main" id="{9E4CF717-D887-45CE-8EB1-F76947905E4F}"/>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92727</xdr:rowOff>
    </xdr:from>
    <xdr:ext cx="469744" cy="259045"/>
    <xdr:sp macro="" textlink="">
      <xdr:nvSpPr>
        <xdr:cNvPr id="732" name="n_3aveValue【児童館】&#10;一人当たり面積">
          <a:extLst>
            <a:ext uri="{FF2B5EF4-FFF2-40B4-BE49-F238E27FC236}">
              <a16:creationId xmlns:a16="http://schemas.microsoft.com/office/drawing/2014/main" id="{CD3E2C2E-9E0F-40A7-97A4-25FF85A23A5A}"/>
            </a:ext>
          </a:extLst>
        </xdr:cNvPr>
        <xdr:cNvSpPr txBox="1"/>
      </xdr:nvSpPr>
      <xdr:spPr>
        <a:xfrm>
          <a:off x="19310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3" name="n_4aveValue【児童館】&#10;一人当たり面積">
          <a:extLst>
            <a:ext uri="{FF2B5EF4-FFF2-40B4-BE49-F238E27FC236}">
              <a16:creationId xmlns:a16="http://schemas.microsoft.com/office/drawing/2014/main" id="{FF299AE2-FA9F-4145-B6CD-67EB11D3428B}"/>
            </a:ext>
          </a:extLst>
        </xdr:cNvPr>
        <xdr:cNvSpPr txBox="1"/>
      </xdr:nvSpPr>
      <xdr:spPr>
        <a:xfrm>
          <a:off x="18421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734" name="n_1mainValue【児童館】&#10;一人当たり面積">
          <a:extLst>
            <a:ext uri="{FF2B5EF4-FFF2-40B4-BE49-F238E27FC236}">
              <a16:creationId xmlns:a16="http://schemas.microsoft.com/office/drawing/2014/main" id="{94CA8810-CFF3-45F2-8734-6DB7CF03FEFC}"/>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735" name="n_2mainValue【児童館】&#10;一人当たり面積">
          <a:extLst>
            <a:ext uri="{FF2B5EF4-FFF2-40B4-BE49-F238E27FC236}">
              <a16:creationId xmlns:a16="http://schemas.microsoft.com/office/drawing/2014/main" id="{5D146D63-CC8B-4492-876F-8E9FD5CF6374}"/>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36" name="n_3mainValue【児童館】&#10;一人当たり面積">
          <a:extLst>
            <a:ext uri="{FF2B5EF4-FFF2-40B4-BE49-F238E27FC236}">
              <a16:creationId xmlns:a16="http://schemas.microsoft.com/office/drawing/2014/main" id="{645C066D-46B6-4EBD-B018-8E510E1190B1}"/>
            </a:ext>
          </a:extLst>
        </xdr:cNvPr>
        <xdr:cNvSpPr txBox="1"/>
      </xdr:nvSpPr>
      <xdr:spPr>
        <a:xfrm>
          <a:off x="19310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37" name="n_4mainValue【児童館】&#10;一人当たり面積">
          <a:extLst>
            <a:ext uri="{FF2B5EF4-FFF2-40B4-BE49-F238E27FC236}">
              <a16:creationId xmlns:a16="http://schemas.microsoft.com/office/drawing/2014/main" id="{A4AD3F27-27DD-4E6F-8035-C38C677B825D}"/>
            </a:ext>
          </a:extLst>
        </xdr:cNvPr>
        <xdr:cNvSpPr txBox="1"/>
      </xdr:nvSpPr>
      <xdr:spPr>
        <a:xfrm>
          <a:off x="18421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F30D838C-B217-4E89-BA02-575F7978775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6E155C06-B913-416E-94A1-91590250952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A1D998E4-05FD-4E57-88A1-B4FC51A97BF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383D7958-F778-43D9-A72C-0034B677A646}"/>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D78C4027-AC2B-44BE-9A0A-CC11BE2AB63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A1837173-0258-4029-8B1F-36E6CC45BFD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4F1A6FD-56C9-42CC-9DF6-E4DBF89809D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D6953B41-2B0D-4C8A-AED0-13B8B17C7A9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6" name="テキスト ボックス 745">
          <a:extLst>
            <a:ext uri="{FF2B5EF4-FFF2-40B4-BE49-F238E27FC236}">
              <a16:creationId xmlns:a16="http://schemas.microsoft.com/office/drawing/2014/main" id="{C3E56EF7-6404-472D-AE28-93254499106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7" name="直線コネクタ 746">
          <a:extLst>
            <a:ext uri="{FF2B5EF4-FFF2-40B4-BE49-F238E27FC236}">
              <a16:creationId xmlns:a16="http://schemas.microsoft.com/office/drawing/2014/main" id="{C6C82DF1-49EC-40A2-B566-2EBA82C682F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8" name="テキスト ボックス 747">
          <a:extLst>
            <a:ext uri="{FF2B5EF4-FFF2-40B4-BE49-F238E27FC236}">
              <a16:creationId xmlns:a16="http://schemas.microsoft.com/office/drawing/2014/main" id="{D39EBFA3-46A0-44A4-990F-0D2362079E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9" name="直線コネクタ 748">
          <a:extLst>
            <a:ext uri="{FF2B5EF4-FFF2-40B4-BE49-F238E27FC236}">
              <a16:creationId xmlns:a16="http://schemas.microsoft.com/office/drawing/2014/main" id="{AAD0B80F-1EBC-4A6E-B48C-4A107B7ED09D}"/>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0" name="テキスト ボックス 749">
          <a:extLst>
            <a:ext uri="{FF2B5EF4-FFF2-40B4-BE49-F238E27FC236}">
              <a16:creationId xmlns:a16="http://schemas.microsoft.com/office/drawing/2014/main" id="{1553239C-664D-4118-9B3F-2C546906179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1" name="直線コネクタ 750">
          <a:extLst>
            <a:ext uri="{FF2B5EF4-FFF2-40B4-BE49-F238E27FC236}">
              <a16:creationId xmlns:a16="http://schemas.microsoft.com/office/drawing/2014/main" id="{F7B1A24F-CC0E-421B-9763-2A0DA38BD5F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2" name="テキスト ボックス 751">
          <a:extLst>
            <a:ext uri="{FF2B5EF4-FFF2-40B4-BE49-F238E27FC236}">
              <a16:creationId xmlns:a16="http://schemas.microsoft.com/office/drawing/2014/main" id="{A5326289-CC13-42C7-BE70-D90C858132C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3" name="直線コネクタ 752">
          <a:extLst>
            <a:ext uri="{FF2B5EF4-FFF2-40B4-BE49-F238E27FC236}">
              <a16:creationId xmlns:a16="http://schemas.microsoft.com/office/drawing/2014/main" id="{DDE6C09F-E3D4-4F32-903A-CC1C123DD4E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4" name="テキスト ボックス 753">
          <a:extLst>
            <a:ext uri="{FF2B5EF4-FFF2-40B4-BE49-F238E27FC236}">
              <a16:creationId xmlns:a16="http://schemas.microsoft.com/office/drawing/2014/main" id="{9108A386-BF7E-45C8-A1C9-B7643DEE07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5" name="直線コネクタ 754">
          <a:extLst>
            <a:ext uri="{FF2B5EF4-FFF2-40B4-BE49-F238E27FC236}">
              <a16:creationId xmlns:a16="http://schemas.microsoft.com/office/drawing/2014/main" id="{08923F41-0620-40AF-99DE-01FB4144299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6" name="テキスト ボックス 755">
          <a:extLst>
            <a:ext uri="{FF2B5EF4-FFF2-40B4-BE49-F238E27FC236}">
              <a16:creationId xmlns:a16="http://schemas.microsoft.com/office/drawing/2014/main" id="{4A93A648-0A79-4F06-8BF4-D71159FF16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7" name="直線コネクタ 756">
          <a:extLst>
            <a:ext uri="{FF2B5EF4-FFF2-40B4-BE49-F238E27FC236}">
              <a16:creationId xmlns:a16="http://schemas.microsoft.com/office/drawing/2014/main" id="{E23C9EC7-DC75-4699-A122-CBA0418A0B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8" name="テキスト ボックス 757">
          <a:extLst>
            <a:ext uri="{FF2B5EF4-FFF2-40B4-BE49-F238E27FC236}">
              <a16:creationId xmlns:a16="http://schemas.microsoft.com/office/drawing/2014/main" id="{050145FA-6732-427D-8FD7-D5C4641907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9" name="直線コネクタ 758">
          <a:extLst>
            <a:ext uri="{FF2B5EF4-FFF2-40B4-BE49-F238E27FC236}">
              <a16:creationId xmlns:a16="http://schemas.microsoft.com/office/drawing/2014/main" id="{C025CEA0-8AC1-47C3-B852-2501B57097D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0" name="テキスト ボックス 759">
          <a:extLst>
            <a:ext uri="{FF2B5EF4-FFF2-40B4-BE49-F238E27FC236}">
              <a16:creationId xmlns:a16="http://schemas.microsoft.com/office/drawing/2014/main" id="{9A7976F0-B67E-4EB2-B501-4D635B66FB8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1994463A-A640-44A5-8545-B90905BABC5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2" name="【公民館】&#10;有形固定資産減価償却率グラフ枠">
          <a:extLst>
            <a:ext uri="{FF2B5EF4-FFF2-40B4-BE49-F238E27FC236}">
              <a16:creationId xmlns:a16="http://schemas.microsoft.com/office/drawing/2014/main" id="{C4F8B5D2-17BA-4402-8F8E-8C8D026A4B4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66402</xdr:rowOff>
    </xdr:from>
    <xdr:to>
      <xdr:col>85</xdr:col>
      <xdr:colOff>126364</xdr:colOff>
      <xdr:row>108</xdr:row>
      <xdr:rowOff>170906</xdr:rowOff>
    </xdr:to>
    <xdr:cxnSp macro="">
      <xdr:nvCxnSpPr>
        <xdr:cNvPr id="763" name="直線コネクタ 762">
          <a:extLst>
            <a:ext uri="{FF2B5EF4-FFF2-40B4-BE49-F238E27FC236}">
              <a16:creationId xmlns:a16="http://schemas.microsoft.com/office/drawing/2014/main" id="{0A16872E-C3A6-470C-9D96-94A112A544D4}"/>
            </a:ext>
          </a:extLst>
        </xdr:cNvPr>
        <xdr:cNvCxnSpPr/>
      </xdr:nvCxnSpPr>
      <xdr:spPr>
        <a:xfrm flipV="1">
          <a:off x="16318864" y="17211402"/>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3283</xdr:rowOff>
    </xdr:from>
    <xdr:ext cx="405111" cy="259045"/>
    <xdr:sp macro="" textlink="">
      <xdr:nvSpPr>
        <xdr:cNvPr id="764" name="【公民館】&#10;有形固定資産減価償却率最小値テキスト">
          <a:extLst>
            <a:ext uri="{FF2B5EF4-FFF2-40B4-BE49-F238E27FC236}">
              <a16:creationId xmlns:a16="http://schemas.microsoft.com/office/drawing/2014/main" id="{54060B24-9373-45C3-81BE-ED8987FA8856}"/>
            </a:ext>
          </a:extLst>
        </xdr:cNvPr>
        <xdr:cNvSpPr txBox="1"/>
      </xdr:nvSpPr>
      <xdr:spPr>
        <a:xfrm>
          <a:off x="16357600" y="1869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170906</xdr:rowOff>
    </xdr:from>
    <xdr:to>
      <xdr:col>86</xdr:col>
      <xdr:colOff>25400</xdr:colOff>
      <xdr:row>108</xdr:row>
      <xdr:rowOff>170906</xdr:rowOff>
    </xdr:to>
    <xdr:cxnSp macro="">
      <xdr:nvCxnSpPr>
        <xdr:cNvPr id="765" name="直線コネクタ 764">
          <a:extLst>
            <a:ext uri="{FF2B5EF4-FFF2-40B4-BE49-F238E27FC236}">
              <a16:creationId xmlns:a16="http://schemas.microsoft.com/office/drawing/2014/main" id="{50B0B028-E994-4EB1-9ED5-E959B00645B7}"/>
            </a:ext>
          </a:extLst>
        </xdr:cNvPr>
        <xdr:cNvCxnSpPr/>
      </xdr:nvCxnSpPr>
      <xdr:spPr>
        <a:xfrm>
          <a:off x="16230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13079</xdr:rowOff>
    </xdr:from>
    <xdr:ext cx="340478" cy="259045"/>
    <xdr:sp macro="" textlink="">
      <xdr:nvSpPr>
        <xdr:cNvPr id="766" name="【公民館】&#10;有形固定資産減価償却率最大値テキスト">
          <a:extLst>
            <a:ext uri="{FF2B5EF4-FFF2-40B4-BE49-F238E27FC236}">
              <a16:creationId xmlns:a16="http://schemas.microsoft.com/office/drawing/2014/main" id="{1D4B97DA-D661-42F6-9376-F3FE1CE9E391}"/>
            </a:ext>
          </a:extLst>
        </xdr:cNvPr>
        <xdr:cNvSpPr txBox="1"/>
      </xdr:nvSpPr>
      <xdr:spPr>
        <a:xfrm>
          <a:off x="16357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66402</xdr:rowOff>
    </xdr:from>
    <xdr:to>
      <xdr:col>86</xdr:col>
      <xdr:colOff>25400</xdr:colOff>
      <xdr:row>100</xdr:row>
      <xdr:rowOff>66402</xdr:rowOff>
    </xdr:to>
    <xdr:cxnSp macro="">
      <xdr:nvCxnSpPr>
        <xdr:cNvPr id="767" name="直線コネクタ 766">
          <a:extLst>
            <a:ext uri="{FF2B5EF4-FFF2-40B4-BE49-F238E27FC236}">
              <a16:creationId xmlns:a16="http://schemas.microsoft.com/office/drawing/2014/main" id="{CBA815A0-9473-4D3E-9E54-19DE732E6606}"/>
            </a:ext>
          </a:extLst>
        </xdr:cNvPr>
        <xdr:cNvCxnSpPr/>
      </xdr:nvCxnSpPr>
      <xdr:spPr>
        <a:xfrm>
          <a:off x="16230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125021</xdr:rowOff>
    </xdr:from>
    <xdr:ext cx="405111" cy="259045"/>
    <xdr:sp macro="" textlink="">
      <xdr:nvSpPr>
        <xdr:cNvPr id="768" name="【公民館】&#10;有形固定資産減価償却率平均値テキスト">
          <a:extLst>
            <a:ext uri="{FF2B5EF4-FFF2-40B4-BE49-F238E27FC236}">
              <a16:creationId xmlns:a16="http://schemas.microsoft.com/office/drawing/2014/main" id="{6BD52FAA-1A3A-4E1A-ABC3-98EDF16F9AB8}"/>
            </a:ext>
          </a:extLst>
        </xdr:cNvPr>
        <xdr:cNvSpPr txBox="1"/>
      </xdr:nvSpPr>
      <xdr:spPr>
        <a:xfrm>
          <a:off x="16357600" y="17955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102144</xdr:rowOff>
    </xdr:from>
    <xdr:to>
      <xdr:col>85</xdr:col>
      <xdr:colOff>177800</xdr:colOff>
      <xdr:row>106</xdr:row>
      <xdr:rowOff>32294</xdr:rowOff>
    </xdr:to>
    <xdr:sp macro="" textlink="">
      <xdr:nvSpPr>
        <xdr:cNvPr id="769" name="フローチャート: 判断 768">
          <a:extLst>
            <a:ext uri="{FF2B5EF4-FFF2-40B4-BE49-F238E27FC236}">
              <a16:creationId xmlns:a16="http://schemas.microsoft.com/office/drawing/2014/main" id="{FA90B435-C6FA-45F6-98AF-50B9965846BF}"/>
            </a:ext>
          </a:extLst>
        </xdr:cNvPr>
        <xdr:cNvSpPr/>
      </xdr:nvSpPr>
      <xdr:spPr>
        <a:xfrm>
          <a:off x="162687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62956</xdr:rowOff>
    </xdr:from>
    <xdr:to>
      <xdr:col>81</xdr:col>
      <xdr:colOff>101600</xdr:colOff>
      <xdr:row>105</xdr:row>
      <xdr:rowOff>164556</xdr:rowOff>
    </xdr:to>
    <xdr:sp macro="" textlink="">
      <xdr:nvSpPr>
        <xdr:cNvPr id="770" name="フローチャート: 判断 769">
          <a:extLst>
            <a:ext uri="{FF2B5EF4-FFF2-40B4-BE49-F238E27FC236}">
              <a16:creationId xmlns:a16="http://schemas.microsoft.com/office/drawing/2014/main" id="{B8ED1E38-54DB-48DE-8FFE-6CFC8CE94FB2}"/>
            </a:ext>
          </a:extLst>
        </xdr:cNvPr>
        <xdr:cNvSpPr/>
      </xdr:nvSpPr>
      <xdr:spPr>
        <a:xfrm>
          <a:off x="15430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87449</xdr:rowOff>
    </xdr:from>
    <xdr:to>
      <xdr:col>76</xdr:col>
      <xdr:colOff>165100</xdr:colOff>
      <xdr:row>106</xdr:row>
      <xdr:rowOff>17599</xdr:rowOff>
    </xdr:to>
    <xdr:sp macro="" textlink="">
      <xdr:nvSpPr>
        <xdr:cNvPr id="771" name="フローチャート: 判断 770">
          <a:extLst>
            <a:ext uri="{FF2B5EF4-FFF2-40B4-BE49-F238E27FC236}">
              <a16:creationId xmlns:a16="http://schemas.microsoft.com/office/drawing/2014/main" id="{B1088415-00DC-4B47-9658-858385B1A6FE}"/>
            </a:ext>
          </a:extLst>
        </xdr:cNvPr>
        <xdr:cNvSpPr/>
      </xdr:nvSpPr>
      <xdr:spPr>
        <a:xfrm>
          <a:off x="14541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77651</xdr:rowOff>
    </xdr:from>
    <xdr:to>
      <xdr:col>72</xdr:col>
      <xdr:colOff>38100</xdr:colOff>
      <xdr:row>106</xdr:row>
      <xdr:rowOff>7801</xdr:rowOff>
    </xdr:to>
    <xdr:sp macro="" textlink="">
      <xdr:nvSpPr>
        <xdr:cNvPr id="772" name="フローチャート: 判断 771">
          <a:extLst>
            <a:ext uri="{FF2B5EF4-FFF2-40B4-BE49-F238E27FC236}">
              <a16:creationId xmlns:a16="http://schemas.microsoft.com/office/drawing/2014/main" id="{466FBB57-BEE2-4C1E-9CA6-83C749DF1CE0}"/>
            </a:ext>
          </a:extLst>
        </xdr:cNvPr>
        <xdr:cNvSpPr/>
      </xdr:nvSpPr>
      <xdr:spPr>
        <a:xfrm>
          <a:off x="13652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71120</xdr:rowOff>
    </xdr:from>
    <xdr:to>
      <xdr:col>67</xdr:col>
      <xdr:colOff>101600</xdr:colOff>
      <xdr:row>106</xdr:row>
      <xdr:rowOff>1270</xdr:rowOff>
    </xdr:to>
    <xdr:sp macro="" textlink="">
      <xdr:nvSpPr>
        <xdr:cNvPr id="773" name="フローチャート: 判断 772">
          <a:extLst>
            <a:ext uri="{FF2B5EF4-FFF2-40B4-BE49-F238E27FC236}">
              <a16:creationId xmlns:a16="http://schemas.microsoft.com/office/drawing/2014/main" id="{60051D07-C678-4C58-8A36-0F0D1DB90AB3}"/>
            </a:ext>
          </a:extLst>
        </xdr:cNvPr>
        <xdr:cNvSpPr/>
      </xdr:nvSpPr>
      <xdr:spPr>
        <a:xfrm>
          <a:off x="12763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93F2B3A9-F104-441B-BBD6-03C9220597C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C36C9E3F-3C95-4DBA-8C35-27A8655FF9F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1F64B6E-7D6E-4E90-B913-BAF0C436BA3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8AA98C3C-5121-48E7-B84A-34190DE4BBC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12444B5-7596-48A3-A05E-B0AF31DEB1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25400</xdr:rowOff>
    </xdr:from>
    <xdr:to>
      <xdr:col>85</xdr:col>
      <xdr:colOff>177800</xdr:colOff>
      <xdr:row>108</xdr:row>
      <xdr:rowOff>127000</xdr:rowOff>
    </xdr:to>
    <xdr:sp macro="" textlink="">
      <xdr:nvSpPr>
        <xdr:cNvPr id="779" name="楕円 778">
          <a:extLst>
            <a:ext uri="{FF2B5EF4-FFF2-40B4-BE49-F238E27FC236}">
              <a16:creationId xmlns:a16="http://schemas.microsoft.com/office/drawing/2014/main" id="{F8C05361-E4BE-4B02-8779-E46F304556FC}"/>
            </a:ext>
          </a:extLst>
        </xdr:cNvPr>
        <xdr:cNvSpPr/>
      </xdr:nvSpPr>
      <xdr:spPr>
        <a:xfrm>
          <a:off x="16268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111777</xdr:rowOff>
    </xdr:from>
    <xdr:ext cx="405111" cy="259045"/>
    <xdr:sp macro="" textlink="">
      <xdr:nvSpPr>
        <xdr:cNvPr id="780" name="【公民館】&#10;有形固定資産減価償却率該当値テキスト">
          <a:extLst>
            <a:ext uri="{FF2B5EF4-FFF2-40B4-BE49-F238E27FC236}">
              <a16:creationId xmlns:a16="http://schemas.microsoft.com/office/drawing/2014/main" id="{37020F8B-DB91-432E-ACF7-AA920636644C}"/>
            </a:ext>
          </a:extLst>
        </xdr:cNvPr>
        <xdr:cNvSpPr txBox="1"/>
      </xdr:nvSpPr>
      <xdr:spPr>
        <a:xfrm>
          <a:off x="16357600"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781" name="楕円 780">
          <a:extLst>
            <a:ext uri="{FF2B5EF4-FFF2-40B4-BE49-F238E27FC236}">
              <a16:creationId xmlns:a16="http://schemas.microsoft.com/office/drawing/2014/main" id="{D0B94C52-22BC-4BDE-881E-047946CCC207}"/>
            </a:ext>
          </a:extLst>
        </xdr:cNvPr>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76200</xdr:rowOff>
    </xdr:to>
    <xdr:cxnSp macro="">
      <xdr:nvCxnSpPr>
        <xdr:cNvPr id="782" name="直線コネクタ 781">
          <a:extLst>
            <a:ext uri="{FF2B5EF4-FFF2-40B4-BE49-F238E27FC236}">
              <a16:creationId xmlns:a16="http://schemas.microsoft.com/office/drawing/2014/main" id="{4D74E5D9-FB0F-44C2-8595-3C5D0FBB6428}"/>
            </a:ext>
          </a:extLst>
        </xdr:cNvPr>
        <xdr:cNvCxnSpPr/>
      </xdr:nvCxnSpPr>
      <xdr:spPr>
        <a:xfrm>
          <a:off x="15481300" y="18556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123371</xdr:rowOff>
    </xdr:from>
    <xdr:to>
      <xdr:col>76</xdr:col>
      <xdr:colOff>165100</xdr:colOff>
      <xdr:row>108</xdr:row>
      <xdr:rowOff>53521</xdr:rowOff>
    </xdr:to>
    <xdr:sp macro="" textlink="">
      <xdr:nvSpPr>
        <xdr:cNvPr id="783" name="楕円 782">
          <a:extLst>
            <a:ext uri="{FF2B5EF4-FFF2-40B4-BE49-F238E27FC236}">
              <a16:creationId xmlns:a16="http://schemas.microsoft.com/office/drawing/2014/main" id="{059B9F75-8C2C-4F19-8E4C-63BF3195D12D}"/>
            </a:ext>
          </a:extLst>
        </xdr:cNvPr>
        <xdr:cNvSpPr/>
      </xdr:nvSpPr>
      <xdr:spPr>
        <a:xfrm>
          <a:off x="14541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2721</xdr:rowOff>
    </xdr:from>
    <xdr:to>
      <xdr:col>81</xdr:col>
      <xdr:colOff>50800</xdr:colOff>
      <xdr:row>108</xdr:row>
      <xdr:rowOff>40277</xdr:rowOff>
    </xdr:to>
    <xdr:cxnSp macro="">
      <xdr:nvCxnSpPr>
        <xdr:cNvPr id="784" name="直線コネクタ 783">
          <a:extLst>
            <a:ext uri="{FF2B5EF4-FFF2-40B4-BE49-F238E27FC236}">
              <a16:creationId xmlns:a16="http://schemas.microsoft.com/office/drawing/2014/main" id="{F8C34B37-A056-4081-BC5B-E65C8B30A4EB}"/>
            </a:ext>
          </a:extLst>
        </xdr:cNvPr>
        <xdr:cNvCxnSpPr/>
      </xdr:nvCxnSpPr>
      <xdr:spPr>
        <a:xfrm>
          <a:off x="14592300" y="185193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87449</xdr:rowOff>
    </xdr:from>
    <xdr:to>
      <xdr:col>72</xdr:col>
      <xdr:colOff>38100</xdr:colOff>
      <xdr:row>108</xdr:row>
      <xdr:rowOff>17599</xdr:rowOff>
    </xdr:to>
    <xdr:sp macro="" textlink="">
      <xdr:nvSpPr>
        <xdr:cNvPr id="785" name="楕円 784">
          <a:extLst>
            <a:ext uri="{FF2B5EF4-FFF2-40B4-BE49-F238E27FC236}">
              <a16:creationId xmlns:a16="http://schemas.microsoft.com/office/drawing/2014/main" id="{F957F7E6-2F60-48A1-ADA8-132FB402BD7E}"/>
            </a:ext>
          </a:extLst>
        </xdr:cNvPr>
        <xdr:cNvSpPr/>
      </xdr:nvSpPr>
      <xdr:spPr>
        <a:xfrm>
          <a:off x="13652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138249</xdr:rowOff>
    </xdr:from>
    <xdr:to>
      <xdr:col>76</xdr:col>
      <xdr:colOff>114300</xdr:colOff>
      <xdr:row>108</xdr:row>
      <xdr:rowOff>2721</xdr:rowOff>
    </xdr:to>
    <xdr:cxnSp macro="">
      <xdr:nvCxnSpPr>
        <xdr:cNvPr id="786" name="直線コネクタ 785">
          <a:extLst>
            <a:ext uri="{FF2B5EF4-FFF2-40B4-BE49-F238E27FC236}">
              <a16:creationId xmlns:a16="http://schemas.microsoft.com/office/drawing/2014/main" id="{E9A77E8E-F3E0-487D-987F-7FE2232484A8}"/>
            </a:ext>
          </a:extLst>
        </xdr:cNvPr>
        <xdr:cNvCxnSpPr/>
      </xdr:nvCxnSpPr>
      <xdr:spPr>
        <a:xfrm>
          <a:off x="13703300" y="1848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51526</xdr:rowOff>
    </xdr:from>
    <xdr:to>
      <xdr:col>67</xdr:col>
      <xdr:colOff>101600</xdr:colOff>
      <xdr:row>107</xdr:row>
      <xdr:rowOff>153126</xdr:rowOff>
    </xdr:to>
    <xdr:sp macro="" textlink="">
      <xdr:nvSpPr>
        <xdr:cNvPr id="787" name="楕円 786">
          <a:extLst>
            <a:ext uri="{FF2B5EF4-FFF2-40B4-BE49-F238E27FC236}">
              <a16:creationId xmlns:a16="http://schemas.microsoft.com/office/drawing/2014/main" id="{BA6270C7-5E13-4A4B-8DEA-137F3CE3806A}"/>
            </a:ext>
          </a:extLst>
        </xdr:cNvPr>
        <xdr:cNvSpPr/>
      </xdr:nvSpPr>
      <xdr:spPr>
        <a:xfrm>
          <a:off x="12763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102326</xdr:rowOff>
    </xdr:from>
    <xdr:to>
      <xdr:col>71</xdr:col>
      <xdr:colOff>177800</xdr:colOff>
      <xdr:row>107</xdr:row>
      <xdr:rowOff>138249</xdr:rowOff>
    </xdr:to>
    <xdr:cxnSp macro="">
      <xdr:nvCxnSpPr>
        <xdr:cNvPr id="788" name="直線コネクタ 787">
          <a:extLst>
            <a:ext uri="{FF2B5EF4-FFF2-40B4-BE49-F238E27FC236}">
              <a16:creationId xmlns:a16="http://schemas.microsoft.com/office/drawing/2014/main" id="{46225B77-0849-4B05-AD90-7A17EBB33E9B}"/>
            </a:ext>
          </a:extLst>
        </xdr:cNvPr>
        <xdr:cNvCxnSpPr/>
      </xdr:nvCxnSpPr>
      <xdr:spPr>
        <a:xfrm>
          <a:off x="12814300" y="184474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9633</xdr:rowOff>
    </xdr:from>
    <xdr:ext cx="405111" cy="259045"/>
    <xdr:sp macro="" textlink="">
      <xdr:nvSpPr>
        <xdr:cNvPr id="789" name="n_1aveValue【公民館】&#10;有形固定資産減価償却率">
          <a:extLst>
            <a:ext uri="{FF2B5EF4-FFF2-40B4-BE49-F238E27FC236}">
              <a16:creationId xmlns:a16="http://schemas.microsoft.com/office/drawing/2014/main" id="{EDED1334-1531-4861-A116-04A6C7A2256E}"/>
            </a:ext>
          </a:extLst>
        </xdr:cNvPr>
        <xdr:cNvSpPr txBox="1"/>
      </xdr:nvSpPr>
      <xdr:spPr>
        <a:xfrm>
          <a:off x="152660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34126</xdr:rowOff>
    </xdr:from>
    <xdr:ext cx="405111" cy="259045"/>
    <xdr:sp macro="" textlink="">
      <xdr:nvSpPr>
        <xdr:cNvPr id="790" name="n_2aveValue【公民館】&#10;有形固定資産減価償却率">
          <a:extLst>
            <a:ext uri="{FF2B5EF4-FFF2-40B4-BE49-F238E27FC236}">
              <a16:creationId xmlns:a16="http://schemas.microsoft.com/office/drawing/2014/main" id="{F96B74D4-7D32-48D9-BAE1-9CCAB9C378CE}"/>
            </a:ext>
          </a:extLst>
        </xdr:cNvPr>
        <xdr:cNvSpPr txBox="1"/>
      </xdr:nvSpPr>
      <xdr:spPr>
        <a:xfrm>
          <a:off x="143897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24328</xdr:rowOff>
    </xdr:from>
    <xdr:ext cx="405111" cy="259045"/>
    <xdr:sp macro="" textlink="">
      <xdr:nvSpPr>
        <xdr:cNvPr id="791" name="n_3aveValue【公民館】&#10;有形固定資産減価償却率">
          <a:extLst>
            <a:ext uri="{FF2B5EF4-FFF2-40B4-BE49-F238E27FC236}">
              <a16:creationId xmlns:a16="http://schemas.microsoft.com/office/drawing/2014/main" id="{46DADAB0-3DEC-4636-9C1A-EEB618C76180}"/>
            </a:ext>
          </a:extLst>
        </xdr:cNvPr>
        <xdr:cNvSpPr txBox="1"/>
      </xdr:nvSpPr>
      <xdr:spPr>
        <a:xfrm>
          <a:off x="13500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17797</xdr:rowOff>
    </xdr:from>
    <xdr:ext cx="405111" cy="259045"/>
    <xdr:sp macro="" textlink="">
      <xdr:nvSpPr>
        <xdr:cNvPr id="792" name="n_4aveValue【公民館】&#10;有形固定資産減価償却率">
          <a:extLst>
            <a:ext uri="{FF2B5EF4-FFF2-40B4-BE49-F238E27FC236}">
              <a16:creationId xmlns:a16="http://schemas.microsoft.com/office/drawing/2014/main" id="{2A11522B-36C1-4961-ADBA-A7CE6AC37ABF}"/>
            </a:ext>
          </a:extLst>
        </xdr:cNvPr>
        <xdr:cNvSpPr txBox="1"/>
      </xdr:nvSpPr>
      <xdr:spPr>
        <a:xfrm>
          <a:off x="12611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793" name="n_1mainValue【公民館】&#10;有形固定資産減価償却率">
          <a:extLst>
            <a:ext uri="{FF2B5EF4-FFF2-40B4-BE49-F238E27FC236}">
              <a16:creationId xmlns:a16="http://schemas.microsoft.com/office/drawing/2014/main" id="{70DB7FE9-A328-4D7A-B8AB-4BC251FE7D49}"/>
            </a:ext>
          </a:extLst>
        </xdr:cNvPr>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44648</xdr:rowOff>
    </xdr:from>
    <xdr:ext cx="405111" cy="259045"/>
    <xdr:sp macro="" textlink="">
      <xdr:nvSpPr>
        <xdr:cNvPr id="794" name="n_2mainValue【公民館】&#10;有形固定資産減価償却率">
          <a:extLst>
            <a:ext uri="{FF2B5EF4-FFF2-40B4-BE49-F238E27FC236}">
              <a16:creationId xmlns:a16="http://schemas.microsoft.com/office/drawing/2014/main" id="{B36C07C7-A9A1-4589-A625-E1B9F9D24BF2}"/>
            </a:ext>
          </a:extLst>
        </xdr:cNvPr>
        <xdr:cNvSpPr txBox="1"/>
      </xdr:nvSpPr>
      <xdr:spPr>
        <a:xfrm>
          <a:off x="14389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8726</xdr:rowOff>
    </xdr:from>
    <xdr:ext cx="405111" cy="259045"/>
    <xdr:sp macro="" textlink="">
      <xdr:nvSpPr>
        <xdr:cNvPr id="795" name="n_3mainValue【公民館】&#10;有形固定資産減価償却率">
          <a:extLst>
            <a:ext uri="{FF2B5EF4-FFF2-40B4-BE49-F238E27FC236}">
              <a16:creationId xmlns:a16="http://schemas.microsoft.com/office/drawing/2014/main" id="{185CBD63-EBF7-4D1A-B95A-04F6AA892DCB}"/>
            </a:ext>
          </a:extLst>
        </xdr:cNvPr>
        <xdr:cNvSpPr txBox="1"/>
      </xdr:nvSpPr>
      <xdr:spPr>
        <a:xfrm>
          <a:off x="13500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144253</xdr:rowOff>
    </xdr:from>
    <xdr:ext cx="405111" cy="259045"/>
    <xdr:sp macro="" textlink="">
      <xdr:nvSpPr>
        <xdr:cNvPr id="796" name="n_4mainValue【公民館】&#10;有形固定資産減価償却率">
          <a:extLst>
            <a:ext uri="{FF2B5EF4-FFF2-40B4-BE49-F238E27FC236}">
              <a16:creationId xmlns:a16="http://schemas.microsoft.com/office/drawing/2014/main" id="{9E78B63D-86D8-4D0D-9542-013E2C7C4A2D}"/>
            </a:ext>
          </a:extLst>
        </xdr:cNvPr>
        <xdr:cNvSpPr txBox="1"/>
      </xdr:nvSpPr>
      <xdr:spPr>
        <a:xfrm>
          <a:off x="12611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7" name="正方形/長方形 796">
          <a:extLst>
            <a:ext uri="{FF2B5EF4-FFF2-40B4-BE49-F238E27FC236}">
              <a16:creationId xmlns:a16="http://schemas.microsoft.com/office/drawing/2014/main" id="{D41BEC5D-D2F6-4E5B-8EC4-79B5F77652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8" name="正方形/長方形 797">
          <a:extLst>
            <a:ext uri="{FF2B5EF4-FFF2-40B4-BE49-F238E27FC236}">
              <a16:creationId xmlns:a16="http://schemas.microsoft.com/office/drawing/2014/main" id="{F2293E1C-DB68-4937-834C-3ED063DE751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9" name="正方形/長方形 798">
          <a:extLst>
            <a:ext uri="{FF2B5EF4-FFF2-40B4-BE49-F238E27FC236}">
              <a16:creationId xmlns:a16="http://schemas.microsoft.com/office/drawing/2014/main" id="{C6337D1F-92A6-4EEE-A62A-1760E04752C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0" name="正方形/長方形 799">
          <a:extLst>
            <a:ext uri="{FF2B5EF4-FFF2-40B4-BE49-F238E27FC236}">
              <a16:creationId xmlns:a16="http://schemas.microsoft.com/office/drawing/2014/main" id="{239663A9-42E8-4B4B-931C-101E23E662F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1" name="正方形/長方形 800">
          <a:extLst>
            <a:ext uri="{FF2B5EF4-FFF2-40B4-BE49-F238E27FC236}">
              <a16:creationId xmlns:a16="http://schemas.microsoft.com/office/drawing/2014/main" id="{0E466CBE-DD04-414A-BFD8-060A21E3380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2" name="正方形/長方形 801">
          <a:extLst>
            <a:ext uri="{FF2B5EF4-FFF2-40B4-BE49-F238E27FC236}">
              <a16:creationId xmlns:a16="http://schemas.microsoft.com/office/drawing/2014/main" id="{D3E15618-F0AB-4B85-B462-6CF1FDF634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3" name="正方形/長方形 802">
          <a:extLst>
            <a:ext uri="{FF2B5EF4-FFF2-40B4-BE49-F238E27FC236}">
              <a16:creationId xmlns:a16="http://schemas.microsoft.com/office/drawing/2014/main" id="{09C3677E-4D8A-4B6F-9620-EDA03211780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4" name="正方形/長方形 803">
          <a:extLst>
            <a:ext uri="{FF2B5EF4-FFF2-40B4-BE49-F238E27FC236}">
              <a16:creationId xmlns:a16="http://schemas.microsoft.com/office/drawing/2014/main" id="{FD512592-0F39-498E-8E3E-B4CA53870A2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5" name="テキスト ボックス 804">
          <a:extLst>
            <a:ext uri="{FF2B5EF4-FFF2-40B4-BE49-F238E27FC236}">
              <a16:creationId xmlns:a16="http://schemas.microsoft.com/office/drawing/2014/main" id="{94723BDE-C3AA-469E-BE9E-29E729D0989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6" name="直線コネクタ 805">
          <a:extLst>
            <a:ext uri="{FF2B5EF4-FFF2-40B4-BE49-F238E27FC236}">
              <a16:creationId xmlns:a16="http://schemas.microsoft.com/office/drawing/2014/main" id="{DA6FE31C-D94B-425E-8BF0-87C480F4A4F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7" name="直線コネクタ 806">
          <a:extLst>
            <a:ext uri="{FF2B5EF4-FFF2-40B4-BE49-F238E27FC236}">
              <a16:creationId xmlns:a16="http://schemas.microsoft.com/office/drawing/2014/main" id="{AFE4D5D5-DC00-48C1-BC81-8320808FE2E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8" name="テキスト ボックス 807">
          <a:extLst>
            <a:ext uri="{FF2B5EF4-FFF2-40B4-BE49-F238E27FC236}">
              <a16:creationId xmlns:a16="http://schemas.microsoft.com/office/drawing/2014/main" id="{887482EF-6117-4601-8BD4-60E85628024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9" name="直線コネクタ 808">
          <a:extLst>
            <a:ext uri="{FF2B5EF4-FFF2-40B4-BE49-F238E27FC236}">
              <a16:creationId xmlns:a16="http://schemas.microsoft.com/office/drawing/2014/main" id="{26317359-1EA2-42AE-A3CB-90F569AB1D8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0" name="テキスト ボックス 809">
          <a:extLst>
            <a:ext uri="{FF2B5EF4-FFF2-40B4-BE49-F238E27FC236}">
              <a16:creationId xmlns:a16="http://schemas.microsoft.com/office/drawing/2014/main" id="{7579E8EC-429B-4255-92A1-28888423258A}"/>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1" name="直線コネクタ 810">
          <a:extLst>
            <a:ext uri="{FF2B5EF4-FFF2-40B4-BE49-F238E27FC236}">
              <a16:creationId xmlns:a16="http://schemas.microsoft.com/office/drawing/2014/main" id="{0AADE11D-EE3A-4B35-8A52-81FFB32FF10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2" name="テキスト ボックス 811">
          <a:extLst>
            <a:ext uri="{FF2B5EF4-FFF2-40B4-BE49-F238E27FC236}">
              <a16:creationId xmlns:a16="http://schemas.microsoft.com/office/drawing/2014/main" id="{E4B1ED9F-4FF6-4E94-BFEA-D4A1C76BC61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3" name="直線コネクタ 812">
          <a:extLst>
            <a:ext uri="{FF2B5EF4-FFF2-40B4-BE49-F238E27FC236}">
              <a16:creationId xmlns:a16="http://schemas.microsoft.com/office/drawing/2014/main" id="{543BF0DF-E788-414B-BE82-6D9C0277E8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4" name="テキスト ボックス 813">
          <a:extLst>
            <a:ext uri="{FF2B5EF4-FFF2-40B4-BE49-F238E27FC236}">
              <a16:creationId xmlns:a16="http://schemas.microsoft.com/office/drawing/2014/main" id="{981C8D26-E735-4757-B6F9-E730CA40C6A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5" name="直線コネクタ 814">
          <a:extLst>
            <a:ext uri="{FF2B5EF4-FFF2-40B4-BE49-F238E27FC236}">
              <a16:creationId xmlns:a16="http://schemas.microsoft.com/office/drawing/2014/main" id="{8F45E8F6-8ACA-4BB4-A7D8-FDC71C069B5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6" name="テキスト ボックス 815">
          <a:extLst>
            <a:ext uri="{FF2B5EF4-FFF2-40B4-BE49-F238E27FC236}">
              <a16:creationId xmlns:a16="http://schemas.microsoft.com/office/drawing/2014/main" id="{5412990F-282E-404A-B6D2-9C0FA8F522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7" name="直線コネクタ 816">
          <a:extLst>
            <a:ext uri="{FF2B5EF4-FFF2-40B4-BE49-F238E27FC236}">
              <a16:creationId xmlns:a16="http://schemas.microsoft.com/office/drawing/2014/main" id="{6C0FD383-A847-478E-84CC-EC693D4001E6}"/>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8" name="テキスト ボックス 817">
          <a:extLst>
            <a:ext uri="{FF2B5EF4-FFF2-40B4-BE49-F238E27FC236}">
              <a16:creationId xmlns:a16="http://schemas.microsoft.com/office/drawing/2014/main" id="{5977CC4B-67DE-4231-9473-38F6DF66E32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a:extLst>
            <a:ext uri="{FF2B5EF4-FFF2-40B4-BE49-F238E27FC236}">
              <a16:creationId xmlns:a16="http://schemas.microsoft.com/office/drawing/2014/main" id="{158E9769-AD21-41C3-8119-792AF115474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0" name="テキスト ボックス 819">
          <a:extLst>
            <a:ext uri="{FF2B5EF4-FFF2-40B4-BE49-F238E27FC236}">
              <a16:creationId xmlns:a16="http://schemas.microsoft.com/office/drawing/2014/main" id="{1B0AE40E-FB5B-4388-A07D-CC531E85A41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a:extLst>
            <a:ext uri="{FF2B5EF4-FFF2-40B4-BE49-F238E27FC236}">
              <a16:creationId xmlns:a16="http://schemas.microsoft.com/office/drawing/2014/main" id="{DD4711DC-D56B-46B2-9197-47E034B7DB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112123</xdr:rowOff>
    </xdr:from>
    <xdr:to>
      <xdr:col>116</xdr:col>
      <xdr:colOff>62864</xdr:colOff>
      <xdr:row>109</xdr:row>
      <xdr:rowOff>32113</xdr:rowOff>
    </xdr:to>
    <xdr:cxnSp macro="">
      <xdr:nvCxnSpPr>
        <xdr:cNvPr id="822" name="直線コネクタ 821">
          <a:extLst>
            <a:ext uri="{FF2B5EF4-FFF2-40B4-BE49-F238E27FC236}">
              <a16:creationId xmlns:a16="http://schemas.microsoft.com/office/drawing/2014/main" id="{E9CBE2E0-5254-432A-ACF0-4FFB8DF4B953}"/>
            </a:ext>
          </a:extLst>
        </xdr:cNvPr>
        <xdr:cNvCxnSpPr/>
      </xdr:nvCxnSpPr>
      <xdr:spPr>
        <a:xfrm flipV="1">
          <a:off x="22160864" y="17257123"/>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823" name="【公民館】&#10;一人当たり面積最小値テキスト">
          <a:extLst>
            <a:ext uri="{FF2B5EF4-FFF2-40B4-BE49-F238E27FC236}">
              <a16:creationId xmlns:a16="http://schemas.microsoft.com/office/drawing/2014/main" id="{D8F67239-F7E3-44EC-B10F-C1742998BD13}"/>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824" name="直線コネクタ 823">
          <a:extLst>
            <a:ext uri="{FF2B5EF4-FFF2-40B4-BE49-F238E27FC236}">
              <a16:creationId xmlns:a16="http://schemas.microsoft.com/office/drawing/2014/main" id="{7EB0B82E-6BA2-4C9F-8444-55BF8868137A}"/>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58800</xdr:rowOff>
    </xdr:from>
    <xdr:ext cx="469744" cy="259045"/>
    <xdr:sp macro="" textlink="">
      <xdr:nvSpPr>
        <xdr:cNvPr id="825" name="【公民館】&#10;一人当たり面積最大値テキスト">
          <a:extLst>
            <a:ext uri="{FF2B5EF4-FFF2-40B4-BE49-F238E27FC236}">
              <a16:creationId xmlns:a16="http://schemas.microsoft.com/office/drawing/2014/main" id="{E5CDB76C-7612-4843-8F00-63BA8830ABA2}"/>
            </a:ext>
          </a:extLst>
        </xdr:cNvPr>
        <xdr:cNvSpPr txBox="1"/>
      </xdr:nvSpPr>
      <xdr:spPr>
        <a:xfrm>
          <a:off x="22199600" y="17032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112123</xdr:rowOff>
    </xdr:from>
    <xdr:to>
      <xdr:col>116</xdr:col>
      <xdr:colOff>152400</xdr:colOff>
      <xdr:row>100</xdr:row>
      <xdr:rowOff>112123</xdr:rowOff>
    </xdr:to>
    <xdr:cxnSp macro="">
      <xdr:nvCxnSpPr>
        <xdr:cNvPr id="826" name="直線コネクタ 825">
          <a:extLst>
            <a:ext uri="{FF2B5EF4-FFF2-40B4-BE49-F238E27FC236}">
              <a16:creationId xmlns:a16="http://schemas.microsoft.com/office/drawing/2014/main" id="{F0BD087C-64BB-4DFD-AC67-DD31A82B6BC7}"/>
            </a:ext>
          </a:extLst>
        </xdr:cNvPr>
        <xdr:cNvCxnSpPr/>
      </xdr:nvCxnSpPr>
      <xdr:spPr>
        <a:xfrm>
          <a:off x="22072600" y="1725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120122</xdr:rowOff>
    </xdr:from>
    <xdr:ext cx="469744" cy="259045"/>
    <xdr:sp macro="" textlink="">
      <xdr:nvSpPr>
        <xdr:cNvPr id="827" name="【公民館】&#10;一人当たり面積平均値テキスト">
          <a:extLst>
            <a:ext uri="{FF2B5EF4-FFF2-40B4-BE49-F238E27FC236}">
              <a16:creationId xmlns:a16="http://schemas.microsoft.com/office/drawing/2014/main" id="{3C271AFA-AE7D-479F-9CC2-310C65D8563B}"/>
            </a:ext>
          </a:extLst>
        </xdr:cNvPr>
        <xdr:cNvSpPr txBox="1"/>
      </xdr:nvSpPr>
      <xdr:spPr>
        <a:xfrm>
          <a:off x="22199600" y="18122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828" name="フローチャート: 判断 827">
          <a:extLst>
            <a:ext uri="{FF2B5EF4-FFF2-40B4-BE49-F238E27FC236}">
              <a16:creationId xmlns:a16="http://schemas.microsoft.com/office/drawing/2014/main" id="{BAD340B8-C14E-4D4B-B5A3-939609BC3F45}"/>
            </a:ext>
          </a:extLst>
        </xdr:cNvPr>
        <xdr:cNvSpPr/>
      </xdr:nvSpPr>
      <xdr:spPr>
        <a:xfrm>
          <a:off x="22110700" y="1827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29" name="フローチャート: 判断 828">
          <a:extLst>
            <a:ext uri="{FF2B5EF4-FFF2-40B4-BE49-F238E27FC236}">
              <a16:creationId xmlns:a16="http://schemas.microsoft.com/office/drawing/2014/main" id="{B7261C0C-6B0E-4933-A7BE-93276480517F}"/>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100512</xdr:rowOff>
    </xdr:from>
    <xdr:to>
      <xdr:col>107</xdr:col>
      <xdr:colOff>101600</xdr:colOff>
      <xdr:row>107</xdr:row>
      <xdr:rowOff>30662</xdr:rowOff>
    </xdr:to>
    <xdr:sp macro="" textlink="">
      <xdr:nvSpPr>
        <xdr:cNvPr id="830" name="フローチャート: 判断 829">
          <a:extLst>
            <a:ext uri="{FF2B5EF4-FFF2-40B4-BE49-F238E27FC236}">
              <a16:creationId xmlns:a16="http://schemas.microsoft.com/office/drawing/2014/main" id="{43462233-BD46-4728-9F7D-001A67A28A09}"/>
            </a:ext>
          </a:extLst>
        </xdr:cNvPr>
        <xdr:cNvSpPr/>
      </xdr:nvSpPr>
      <xdr:spPr>
        <a:xfrm>
          <a:off x="20383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831" name="フローチャート: 判断 830">
          <a:extLst>
            <a:ext uri="{FF2B5EF4-FFF2-40B4-BE49-F238E27FC236}">
              <a16:creationId xmlns:a16="http://schemas.microsoft.com/office/drawing/2014/main" id="{B0F3D133-BDA5-408B-8E2C-9046C6DB9054}"/>
            </a:ext>
          </a:extLst>
        </xdr:cNvPr>
        <xdr:cNvSpPr/>
      </xdr:nvSpPr>
      <xdr:spPr>
        <a:xfrm>
          <a:off x="19494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832" name="フローチャート: 判断 831">
          <a:extLst>
            <a:ext uri="{FF2B5EF4-FFF2-40B4-BE49-F238E27FC236}">
              <a16:creationId xmlns:a16="http://schemas.microsoft.com/office/drawing/2014/main" id="{48EB0656-0A14-4353-A9ED-66AA4B13BE76}"/>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9BCCB856-0AC3-4968-B2B2-589106FD2C17}"/>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948DBBD6-6348-4CF0-8F19-5E4E6A757D6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2A98B744-7871-4FD2-A72A-761E3DDFDE46}"/>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82956B43-796B-4333-B16B-FB2DF1EB64A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E161DA7-B8D0-4F80-924E-45FE591693D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152763</xdr:rowOff>
    </xdr:from>
    <xdr:to>
      <xdr:col>116</xdr:col>
      <xdr:colOff>114300</xdr:colOff>
      <xdr:row>109</xdr:row>
      <xdr:rowOff>82913</xdr:rowOff>
    </xdr:to>
    <xdr:sp macro="" textlink="">
      <xdr:nvSpPr>
        <xdr:cNvPr id="838" name="楕円 837">
          <a:extLst>
            <a:ext uri="{FF2B5EF4-FFF2-40B4-BE49-F238E27FC236}">
              <a16:creationId xmlns:a16="http://schemas.microsoft.com/office/drawing/2014/main" id="{81F3F8AA-8C55-447D-AABC-A29F2607C8F0}"/>
            </a:ext>
          </a:extLst>
        </xdr:cNvPr>
        <xdr:cNvSpPr/>
      </xdr:nvSpPr>
      <xdr:spPr>
        <a:xfrm>
          <a:off x="221107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67690</xdr:rowOff>
    </xdr:from>
    <xdr:ext cx="469744" cy="259045"/>
    <xdr:sp macro="" textlink="">
      <xdr:nvSpPr>
        <xdr:cNvPr id="839" name="【公民館】&#10;一人当たり面積該当値テキスト">
          <a:extLst>
            <a:ext uri="{FF2B5EF4-FFF2-40B4-BE49-F238E27FC236}">
              <a16:creationId xmlns:a16="http://schemas.microsoft.com/office/drawing/2014/main" id="{8C785A6A-A51C-4D5A-87AB-98E9B84E5053}"/>
            </a:ext>
          </a:extLst>
        </xdr:cNvPr>
        <xdr:cNvSpPr txBox="1"/>
      </xdr:nvSpPr>
      <xdr:spPr>
        <a:xfrm>
          <a:off x="22199600" y="1858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152763</xdr:rowOff>
    </xdr:from>
    <xdr:to>
      <xdr:col>112</xdr:col>
      <xdr:colOff>38100</xdr:colOff>
      <xdr:row>109</xdr:row>
      <xdr:rowOff>82913</xdr:rowOff>
    </xdr:to>
    <xdr:sp macro="" textlink="">
      <xdr:nvSpPr>
        <xdr:cNvPr id="840" name="楕円 839">
          <a:extLst>
            <a:ext uri="{FF2B5EF4-FFF2-40B4-BE49-F238E27FC236}">
              <a16:creationId xmlns:a16="http://schemas.microsoft.com/office/drawing/2014/main" id="{72C9DC9A-254F-4D30-965F-B8FBE766E216}"/>
            </a:ext>
          </a:extLst>
        </xdr:cNvPr>
        <xdr:cNvSpPr/>
      </xdr:nvSpPr>
      <xdr:spPr>
        <a:xfrm>
          <a:off x="21272500" y="186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32113</xdr:rowOff>
    </xdr:from>
    <xdr:to>
      <xdr:col>116</xdr:col>
      <xdr:colOff>63500</xdr:colOff>
      <xdr:row>109</xdr:row>
      <xdr:rowOff>32113</xdr:rowOff>
    </xdr:to>
    <xdr:cxnSp macro="">
      <xdr:nvCxnSpPr>
        <xdr:cNvPr id="841" name="直線コネクタ 840">
          <a:extLst>
            <a:ext uri="{FF2B5EF4-FFF2-40B4-BE49-F238E27FC236}">
              <a16:creationId xmlns:a16="http://schemas.microsoft.com/office/drawing/2014/main" id="{E02FD7D5-97F9-4A09-88C7-A99706DD0AD4}"/>
            </a:ext>
          </a:extLst>
        </xdr:cNvPr>
        <xdr:cNvCxnSpPr/>
      </xdr:nvCxnSpPr>
      <xdr:spPr>
        <a:xfrm>
          <a:off x="21323300" y="187201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156029</xdr:rowOff>
    </xdr:from>
    <xdr:to>
      <xdr:col>107</xdr:col>
      <xdr:colOff>101600</xdr:colOff>
      <xdr:row>109</xdr:row>
      <xdr:rowOff>86179</xdr:rowOff>
    </xdr:to>
    <xdr:sp macro="" textlink="">
      <xdr:nvSpPr>
        <xdr:cNvPr id="842" name="楕円 841">
          <a:extLst>
            <a:ext uri="{FF2B5EF4-FFF2-40B4-BE49-F238E27FC236}">
              <a16:creationId xmlns:a16="http://schemas.microsoft.com/office/drawing/2014/main" id="{3728185E-363C-438A-B5B6-556BFC9473DD}"/>
            </a:ext>
          </a:extLst>
        </xdr:cNvPr>
        <xdr:cNvSpPr/>
      </xdr:nvSpPr>
      <xdr:spPr>
        <a:xfrm>
          <a:off x="2038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109</xdr:row>
      <xdr:rowOff>32113</xdr:rowOff>
    </xdr:from>
    <xdr:to>
      <xdr:col>111</xdr:col>
      <xdr:colOff>177800</xdr:colOff>
      <xdr:row>109</xdr:row>
      <xdr:rowOff>35379</xdr:rowOff>
    </xdr:to>
    <xdr:cxnSp macro="">
      <xdr:nvCxnSpPr>
        <xdr:cNvPr id="843" name="直線コネクタ 842">
          <a:extLst>
            <a:ext uri="{FF2B5EF4-FFF2-40B4-BE49-F238E27FC236}">
              <a16:creationId xmlns:a16="http://schemas.microsoft.com/office/drawing/2014/main" id="{03CF6F2E-6FB2-4268-89BC-DBC566C4CD55}"/>
            </a:ext>
          </a:extLst>
        </xdr:cNvPr>
        <xdr:cNvCxnSpPr/>
      </xdr:nvCxnSpPr>
      <xdr:spPr>
        <a:xfrm flipV="1">
          <a:off x="20434300" y="1872016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156029</xdr:rowOff>
    </xdr:from>
    <xdr:to>
      <xdr:col>102</xdr:col>
      <xdr:colOff>165100</xdr:colOff>
      <xdr:row>109</xdr:row>
      <xdr:rowOff>86179</xdr:rowOff>
    </xdr:to>
    <xdr:sp macro="" textlink="">
      <xdr:nvSpPr>
        <xdr:cNvPr id="844" name="楕円 843">
          <a:extLst>
            <a:ext uri="{FF2B5EF4-FFF2-40B4-BE49-F238E27FC236}">
              <a16:creationId xmlns:a16="http://schemas.microsoft.com/office/drawing/2014/main" id="{FAB63FFF-245B-4D38-86C6-19FC48E23DF7}"/>
            </a:ext>
          </a:extLst>
        </xdr:cNvPr>
        <xdr:cNvSpPr/>
      </xdr:nvSpPr>
      <xdr:spPr>
        <a:xfrm>
          <a:off x="19494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109</xdr:row>
      <xdr:rowOff>35379</xdr:rowOff>
    </xdr:from>
    <xdr:to>
      <xdr:col>107</xdr:col>
      <xdr:colOff>50800</xdr:colOff>
      <xdr:row>109</xdr:row>
      <xdr:rowOff>35379</xdr:rowOff>
    </xdr:to>
    <xdr:cxnSp macro="">
      <xdr:nvCxnSpPr>
        <xdr:cNvPr id="845" name="直線コネクタ 844">
          <a:extLst>
            <a:ext uri="{FF2B5EF4-FFF2-40B4-BE49-F238E27FC236}">
              <a16:creationId xmlns:a16="http://schemas.microsoft.com/office/drawing/2014/main" id="{FC4EA178-A389-45E3-A615-5E50B737EFAE}"/>
            </a:ext>
          </a:extLst>
        </xdr:cNvPr>
        <xdr:cNvCxnSpPr/>
      </xdr:nvCxnSpPr>
      <xdr:spPr>
        <a:xfrm>
          <a:off x="19545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156029</xdr:rowOff>
    </xdr:from>
    <xdr:to>
      <xdr:col>98</xdr:col>
      <xdr:colOff>38100</xdr:colOff>
      <xdr:row>109</xdr:row>
      <xdr:rowOff>86179</xdr:rowOff>
    </xdr:to>
    <xdr:sp macro="" textlink="">
      <xdr:nvSpPr>
        <xdr:cNvPr id="846" name="楕円 845">
          <a:extLst>
            <a:ext uri="{FF2B5EF4-FFF2-40B4-BE49-F238E27FC236}">
              <a16:creationId xmlns:a16="http://schemas.microsoft.com/office/drawing/2014/main" id="{078E15D9-FE29-4DD4-ABE4-58DE962267EB}"/>
            </a:ext>
          </a:extLst>
        </xdr:cNvPr>
        <xdr:cNvSpPr/>
      </xdr:nvSpPr>
      <xdr:spPr>
        <a:xfrm>
          <a:off x="18605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109</xdr:row>
      <xdr:rowOff>35379</xdr:rowOff>
    </xdr:from>
    <xdr:to>
      <xdr:col>102</xdr:col>
      <xdr:colOff>114300</xdr:colOff>
      <xdr:row>109</xdr:row>
      <xdr:rowOff>35379</xdr:rowOff>
    </xdr:to>
    <xdr:cxnSp macro="">
      <xdr:nvCxnSpPr>
        <xdr:cNvPr id="847" name="直線コネクタ 846">
          <a:extLst>
            <a:ext uri="{FF2B5EF4-FFF2-40B4-BE49-F238E27FC236}">
              <a16:creationId xmlns:a16="http://schemas.microsoft.com/office/drawing/2014/main" id="{A986794C-4326-48EF-AD85-F3350CE8D001}"/>
            </a:ext>
          </a:extLst>
        </xdr:cNvPr>
        <xdr:cNvCxnSpPr/>
      </xdr:nvCxnSpPr>
      <xdr:spPr>
        <a:xfrm>
          <a:off x="18656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48" name="n_1aveValue【公民館】&#10;一人当たり面積">
          <a:extLst>
            <a:ext uri="{FF2B5EF4-FFF2-40B4-BE49-F238E27FC236}">
              <a16:creationId xmlns:a16="http://schemas.microsoft.com/office/drawing/2014/main" id="{CBC9BB9D-1E82-48B0-8374-5E0ECF3F0865}"/>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47189</xdr:rowOff>
    </xdr:from>
    <xdr:ext cx="469744" cy="259045"/>
    <xdr:sp macro="" textlink="">
      <xdr:nvSpPr>
        <xdr:cNvPr id="849" name="n_2aveValue【公民館】&#10;一人当たり面積">
          <a:extLst>
            <a:ext uri="{FF2B5EF4-FFF2-40B4-BE49-F238E27FC236}">
              <a16:creationId xmlns:a16="http://schemas.microsoft.com/office/drawing/2014/main" id="{DF05AF54-67BC-4849-A2D6-FB6C2AAEB35B}"/>
            </a:ext>
          </a:extLst>
        </xdr:cNvPr>
        <xdr:cNvSpPr txBox="1"/>
      </xdr:nvSpPr>
      <xdr:spPr>
        <a:xfrm>
          <a:off x="20199427" y="18049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850" name="n_3aveValue【公民館】&#10;一人当たり面積">
          <a:extLst>
            <a:ext uri="{FF2B5EF4-FFF2-40B4-BE49-F238E27FC236}">
              <a16:creationId xmlns:a16="http://schemas.microsoft.com/office/drawing/2014/main" id="{C05379BE-872A-461E-8644-088B1F1978CE}"/>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53720</xdr:rowOff>
    </xdr:from>
    <xdr:ext cx="469744" cy="259045"/>
    <xdr:sp macro="" textlink="">
      <xdr:nvSpPr>
        <xdr:cNvPr id="851" name="n_4aveValue【公民館】&#10;一人当たり面積">
          <a:extLst>
            <a:ext uri="{FF2B5EF4-FFF2-40B4-BE49-F238E27FC236}">
              <a16:creationId xmlns:a16="http://schemas.microsoft.com/office/drawing/2014/main" id="{1011CB0E-DE3D-40D5-A674-F0A7B286AABC}"/>
            </a:ext>
          </a:extLst>
        </xdr:cNvPr>
        <xdr:cNvSpPr txBox="1"/>
      </xdr:nvSpPr>
      <xdr:spPr>
        <a:xfrm>
          <a:off x="18421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74040</xdr:rowOff>
    </xdr:from>
    <xdr:ext cx="469744" cy="259045"/>
    <xdr:sp macro="" textlink="">
      <xdr:nvSpPr>
        <xdr:cNvPr id="852" name="n_1mainValue【公民館】&#10;一人当たり面積">
          <a:extLst>
            <a:ext uri="{FF2B5EF4-FFF2-40B4-BE49-F238E27FC236}">
              <a16:creationId xmlns:a16="http://schemas.microsoft.com/office/drawing/2014/main" id="{145DC2BD-9FC5-4531-801B-8832133A9A25}"/>
            </a:ext>
          </a:extLst>
        </xdr:cNvPr>
        <xdr:cNvSpPr txBox="1"/>
      </xdr:nvSpPr>
      <xdr:spPr>
        <a:xfrm>
          <a:off x="21075727" y="1876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77306</xdr:rowOff>
    </xdr:from>
    <xdr:ext cx="469744" cy="259045"/>
    <xdr:sp macro="" textlink="">
      <xdr:nvSpPr>
        <xdr:cNvPr id="853" name="n_2mainValue【公民館】&#10;一人当たり面積">
          <a:extLst>
            <a:ext uri="{FF2B5EF4-FFF2-40B4-BE49-F238E27FC236}">
              <a16:creationId xmlns:a16="http://schemas.microsoft.com/office/drawing/2014/main" id="{C1C205E7-38BC-4919-90D9-8C30A1B982A6}"/>
            </a:ext>
          </a:extLst>
        </xdr:cNvPr>
        <xdr:cNvSpPr txBox="1"/>
      </xdr:nvSpPr>
      <xdr:spPr>
        <a:xfrm>
          <a:off x="2019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77306</xdr:rowOff>
    </xdr:from>
    <xdr:ext cx="469744" cy="259045"/>
    <xdr:sp macro="" textlink="">
      <xdr:nvSpPr>
        <xdr:cNvPr id="854" name="n_3mainValue【公民館】&#10;一人当たり面積">
          <a:extLst>
            <a:ext uri="{FF2B5EF4-FFF2-40B4-BE49-F238E27FC236}">
              <a16:creationId xmlns:a16="http://schemas.microsoft.com/office/drawing/2014/main" id="{1AFDD335-5D13-4625-B0BB-C6EB6236C523}"/>
            </a:ext>
          </a:extLst>
        </xdr:cNvPr>
        <xdr:cNvSpPr txBox="1"/>
      </xdr:nvSpPr>
      <xdr:spPr>
        <a:xfrm>
          <a:off x="19310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77306</xdr:rowOff>
    </xdr:from>
    <xdr:ext cx="469744" cy="259045"/>
    <xdr:sp macro="" textlink="">
      <xdr:nvSpPr>
        <xdr:cNvPr id="855" name="n_4mainValue【公民館】&#10;一人当たり面積">
          <a:extLst>
            <a:ext uri="{FF2B5EF4-FFF2-40B4-BE49-F238E27FC236}">
              <a16:creationId xmlns:a16="http://schemas.microsoft.com/office/drawing/2014/main" id="{D16AA747-5630-452D-9630-E2173C09BC54}"/>
            </a:ext>
          </a:extLst>
        </xdr:cNvPr>
        <xdr:cNvSpPr txBox="1"/>
      </xdr:nvSpPr>
      <xdr:spPr>
        <a:xfrm>
          <a:off x="18421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a:extLst>
            <a:ext uri="{FF2B5EF4-FFF2-40B4-BE49-F238E27FC236}">
              <a16:creationId xmlns:a16="http://schemas.microsoft.com/office/drawing/2014/main" id="{4873E19C-3A00-4311-A4AC-D61614F1405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a:extLst>
            <a:ext uri="{FF2B5EF4-FFF2-40B4-BE49-F238E27FC236}">
              <a16:creationId xmlns:a16="http://schemas.microsoft.com/office/drawing/2014/main" id="{89F987F9-4D44-44A6-B83C-2138ABE31F0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a:extLst>
            <a:ext uri="{FF2B5EF4-FFF2-40B4-BE49-F238E27FC236}">
              <a16:creationId xmlns:a16="http://schemas.microsoft.com/office/drawing/2014/main" id="{7DD24D8B-7545-42D3-8E99-3EEE56757BE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公営住宅の有形固定資産減価償却率については、平成２３年に建て替えを行ったため、類似団体や埼玉県平均と比べて低い数値となっている。</a:t>
          </a:r>
          <a:endParaRPr lang="ja-JP" altLang="ja-JP" sz="1400">
            <a:effectLst/>
          </a:endParaRPr>
        </a:p>
        <a:p>
          <a:r>
            <a:rPr kumimoji="1" lang="ja-JP" altLang="ja-JP" sz="1100">
              <a:solidFill>
                <a:schemeClr val="dk1"/>
              </a:solidFill>
              <a:effectLst/>
              <a:latin typeface="+mn-lt"/>
              <a:ea typeface="+mn-ea"/>
              <a:cs typeface="+mn-cs"/>
            </a:rPr>
            <a:t>　児童館や公民館等の一人当たり面積が類似団体よりも小さいのは、区画整理事業により急激に人口が増加する前に取得した財産が多いことが要因であると考えられる。</a:t>
          </a:r>
          <a:endParaRPr lang="ja-JP" altLang="ja-JP" sz="1400">
            <a:effectLst/>
          </a:endParaRPr>
        </a:p>
        <a:p>
          <a:r>
            <a:rPr kumimoji="1" lang="ja-JP" altLang="ja-JP" sz="1100">
              <a:solidFill>
                <a:schemeClr val="dk1"/>
              </a:solidFill>
              <a:effectLst/>
              <a:latin typeface="+mn-lt"/>
              <a:ea typeface="+mn-ea"/>
              <a:cs typeface="+mn-cs"/>
            </a:rPr>
            <a:t>　今後は、人口の推移や住民ニーズを踏まえ、計画的な施設整備を進める必要がある。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BCFB687-64B0-42B4-99B5-21AE0FD829C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8FE1B2A-BE98-4047-8EBE-7623195896F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F6A79B-2B9A-4E47-994D-76B12F2E1B7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618541E-9596-4658-A6E9-8A357C13B36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埼玉県伊奈町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146A54-6E34-4BBE-ABCB-C699DB4D01B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DAB8DC9-3649-45E6-8F4C-B82C2FBACEB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98B3477-A84E-482D-AD99-A424A70410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0305323-4209-4FFE-8F02-F0B82E8DCA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9212AB-D5CB-4964-A8CB-7C819BBED24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D99ABE8-A0B0-47D7-B981-07DA687E7AF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45,221
44,625
14.79
14,224,720
13,545,663
654,031
8,638,669
10,590,931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63F9C12-D068-4F96-8ABA-15DCA31F8E8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6F00F93-5D14-4DB0-87B7-561BCCAACB6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6268BA8-B385-4680-8B9A-50622E6124B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3E93D62-910B-4E98-9B6C-8BD2D6C2ADC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01A5C1-73B3-47EA-A0D8-00EE43DD136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E74245C-F9E7-4EFC-9D23-BCD25B94990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153115-707D-4B3B-BCB6-D9CECF62676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D863DE1-8AE8-4AA7-B532-E2EF7D13920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57647F-704C-465E-B67F-44B46DDE718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348F5B-1DAF-46E1-A144-70FCAD8E273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6736A23-7E36-4954-89A7-86F438C3BE6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3165498-07BB-4462-BF6F-5F53AB97132E}"/>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927500-9746-45A0-96E0-060DAB2FE74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81E9B88-2921-4124-A79D-BE6636066B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E2C460F-CB8D-44FB-ABAD-189F7029A2B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B9777BA-F0DE-4FA0-BE53-C1A5054ACA8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2C895B-094E-4465-824D-82B5127693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7D8DC90-CC80-4608-9998-EF5A947783A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0394BD9-E3AB-412E-9790-1989442906A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9495B1-64CC-4267-B486-DD1CB023B35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7BF111C-0F11-4079-9A7F-E1FD97601C6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936AC4-959A-4EB3-ACE6-5DBF25DB3A8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2765189-96D5-4426-8A1D-A5F66F95593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2974B0A-C1D1-4E3C-9CD7-FE9879BEAD6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28B764C3-B6CF-447B-8762-6FF7CFF05B8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68B435B-1802-47BA-BEE3-777285BF307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6AADB0B-5554-4C5A-8611-D2928DA8D3D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CEE96B8-EB45-4E25-8267-ABEA8BE67E0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714FD8-64B7-4D70-8A0A-AFEA388B260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6909B7-427D-479B-B711-49E448A488D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6DF8246-CCBA-4140-9FA3-B6F2215A3A5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643613D-7A4A-4AA7-850B-BCE329677C9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5406E2B-6DF3-4B01-9F9F-AD43287F4AF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C8F4977-DF90-43CE-9509-72FC73CDD97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D50568D-A4BA-4AA9-8223-C43B68433977}"/>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B2B7784-F74E-41BA-8481-537D6CE3BF2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967A87F8-66A9-40E3-91EB-694E6F5D596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7E1D3C0-74D3-4B09-B9C2-558C2FE4347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E59B200C-2394-4F0F-972A-BDBBFA30A53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073433D-64C0-4FC2-A3B9-892AC6BAC3F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22453FD-AB78-48AA-A00F-E9C5C27314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CBA16E1-473B-4F31-A20A-A05F376EEC7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DB19285-FE87-484A-9A27-E785A1BACA85}"/>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7C25A29-4405-4FC8-8FD9-00F72570654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52B4AD1F-E629-4FCA-BBC7-BA875D0E6D8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C45178E-EA29-4C2B-ADE8-CFE2A7AB7C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112123</xdr:rowOff>
    </xdr:from>
    <xdr:to>
      <xdr:col>24</xdr:col>
      <xdr:colOff>62865</xdr:colOff>
      <xdr:row>42</xdr:row>
      <xdr:rowOff>85997</xdr:rowOff>
    </xdr:to>
    <xdr:cxnSp macro="">
      <xdr:nvCxnSpPr>
        <xdr:cNvPr id="58" name="直線コネクタ 57">
          <a:extLst>
            <a:ext uri="{FF2B5EF4-FFF2-40B4-BE49-F238E27FC236}">
              <a16:creationId xmlns:a16="http://schemas.microsoft.com/office/drawing/2014/main" id="{AF46A2B8-F71F-41C9-B0DF-F213D4C40A13}"/>
            </a:ext>
          </a:extLst>
        </xdr:cNvPr>
        <xdr:cNvCxnSpPr/>
      </xdr:nvCxnSpPr>
      <xdr:spPr>
        <a:xfrm flipV="1">
          <a:off x="4634865" y="5769973"/>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89824</xdr:rowOff>
    </xdr:from>
    <xdr:ext cx="405111" cy="259045"/>
    <xdr:sp macro="" textlink="">
      <xdr:nvSpPr>
        <xdr:cNvPr id="59" name="【図書館】&#10;有形固定資産減価償却率最小値テキスト">
          <a:extLst>
            <a:ext uri="{FF2B5EF4-FFF2-40B4-BE49-F238E27FC236}">
              <a16:creationId xmlns:a16="http://schemas.microsoft.com/office/drawing/2014/main" id="{3ABF4570-D251-4E8D-B366-22B737CCBFC5}"/>
            </a:ext>
          </a:extLst>
        </xdr:cNvPr>
        <xdr:cNvSpPr txBox="1"/>
      </xdr:nvSpPr>
      <xdr:spPr>
        <a:xfrm>
          <a:off x="4673600" y="729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85997</xdr:rowOff>
    </xdr:from>
    <xdr:to>
      <xdr:col>24</xdr:col>
      <xdr:colOff>152400</xdr:colOff>
      <xdr:row>42</xdr:row>
      <xdr:rowOff>85997</xdr:rowOff>
    </xdr:to>
    <xdr:cxnSp macro="">
      <xdr:nvCxnSpPr>
        <xdr:cNvPr id="60" name="直線コネクタ 59">
          <a:extLst>
            <a:ext uri="{FF2B5EF4-FFF2-40B4-BE49-F238E27FC236}">
              <a16:creationId xmlns:a16="http://schemas.microsoft.com/office/drawing/2014/main" id="{1A3BF803-0FEE-45EB-92F0-E54F8BDBFB28}"/>
            </a:ext>
          </a:extLst>
        </xdr:cNvPr>
        <xdr:cNvCxnSpPr/>
      </xdr:nvCxnSpPr>
      <xdr:spPr>
        <a:xfrm>
          <a:off x="4546600" y="7286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58800</xdr:rowOff>
    </xdr:from>
    <xdr:ext cx="340478" cy="259045"/>
    <xdr:sp macro="" textlink="">
      <xdr:nvSpPr>
        <xdr:cNvPr id="61" name="【図書館】&#10;有形固定資産減価償却率最大値テキスト">
          <a:extLst>
            <a:ext uri="{FF2B5EF4-FFF2-40B4-BE49-F238E27FC236}">
              <a16:creationId xmlns:a16="http://schemas.microsoft.com/office/drawing/2014/main" id="{AEA4CBD5-A75A-482E-B884-792DC5AF16B7}"/>
            </a:ext>
          </a:extLst>
        </xdr:cNvPr>
        <xdr:cNvSpPr txBox="1"/>
      </xdr:nvSpPr>
      <xdr:spPr>
        <a:xfrm>
          <a:off x="4673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112123</xdr:rowOff>
    </xdr:from>
    <xdr:to>
      <xdr:col>24</xdr:col>
      <xdr:colOff>152400</xdr:colOff>
      <xdr:row>33</xdr:row>
      <xdr:rowOff>112123</xdr:rowOff>
    </xdr:to>
    <xdr:cxnSp macro="">
      <xdr:nvCxnSpPr>
        <xdr:cNvPr id="62" name="直線コネクタ 61">
          <a:extLst>
            <a:ext uri="{FF2B5EF4-FFF2-40B4-BE49-F238E27FC236}">
              <a16:creationId xmlns:a16="http://schemas.microsoft.com/office/drawing/2014/main" id="{D59A8595-CF3E-4D96-9B6D-AE49FDB810CE}"/>
            </a:ext>
          </a:extLst>
        </xdr:cNvPr>
        <xdr:cNvCxnSpPr/>
      </xdr:nvCxnSpPr>
      <xdr:spPr>
        <a:xfrm>
          <a:off x="4546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139717</xdr:rowOff>
    </xdr:from>
    <xdr:ext cx="405111" cy="259045"/>
    <xdr:sp macro="" textlink="">
      <xdr:nvSpPr>
        <xdr:cNvPr id="63" name="【図書館】&#10;有形固定資産減価償却率平均値テキスト">
          <a:extLst>
            <a:ext uri="{FF2B5EF4-FFF2-40B4-BE49-F238E27FC236}">
              <a16:creationId xmlns:a16="http://schemas.microsoft.com/office/drawing/2014/main" id="{6AC2EA4E-835F-4C9E-B593-830627FB7359}"/>
            </a:ext>
          </a:extLst>
        </xdr:cNvPr>
        <xdr:cNvSpPr txBox="1"/>
      </xdr:nvSpPr>
      <xdr:spPr>
        <a:xfrm>
          <a:off x="4673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116840</xdr:rowOff>
    </xdr:from>
    <xdr:to>
      <xdr:col>24</xdr:col>
      <xdr:colOff>114300</xdr:colOff>
      <xdr:row>38</xdr:row>
      <xdr:rowOff>46990</xdr:rowOff>
    </xdr:to>
    <xdr:sp macro="" textlink="">
      <xdr:nvSpPr>
        <xdr:cNvPr id="64" name="フローチャート: 判断 63">
          <a:extLst>
            <a:ext uri="{FF2B5EF4-FFF2-40B4-BE49-F238E27FC236}">
              <a16:creationId xmlns:a16="http://schemas.microsoft.com/office/drawing/2014/main" id="{00780414-CC81-444C-AC06-0D6697BF1923}"/>
            </a:ext>
          </a:extLst>
        </xdr:cNvPr>
        <xdr:cNvSpPr/>
      </xdr:nvSpPr>
      <xdr:spPr>
        <a:xfrm>
          <a:off x="4584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80917</xdr:rowOff>
    </xdr:from>
    <xdr:to>
      <xdr:col>20</xdr:col>
      <xdr:colOff>38100</xdr:colOff>
      <xdr:row>38</xdr:row>
      <xdr:rowOff>11068</xdr:rowOff>
    </xdr:to>
    <xdr:sp macro="" textlink="">
      <xdr:nvSpPr>
        <xdr:cNvPr id="65" name="フローチャート: 判断 64">
          <a:extLst>
            <a:ext uri="{FF2B5EF4-FFF2-40B4-BE49-F238E27FC236}">
              <a16:creationId xmlns:a16="http://schemas.microsoft.com/office/drawing/2014/main" id="{FD7282A2-6F55-4D15-B138-02DDB689B53E}"/>
            </a:ext>
          </a:extLst>
        </xdr:cNvPr>
        <xdr:cNvSpPr/>
      </xdr:nvSpPr>
      <xdr:spPr>
        <a:xfrm>
          <a:off x="3746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41728</xdr:rowOff>
    </xdr:from>
    <xdr:to>
      <xdr:col>15</xdr:col>
      <xdr:colOff>101600</xdr:colOff>
      <xdr:row>37</xdr:row>
      <xdr:rowOff>143328</xdr:rowOff>
    </xdr:to>
    <xdr:sp macro="" textlink="">
      <xdr:nvSpPr>
        <xdr:cNvPr id="66" name="フローチャート: 判断 65">
          <a:extLst>
            <a:ext uri="{FF2B5EF4-FFF2-40B4-BE49-F238E27FC236}">
              <a16:creationId xmlns:a16="http://schemas.microsoft.com/office/drawing/2014/main" id="{12200438-1059-4021-ABE9-2D3156C5C7B9}"/>
            </a:ext>
          </a:extLst>
        </xdr:cNvPr>
        <xdr:cNvSpPr/>
      </xdr:nvSpPr>
      <xdr:spPr>
        <a:xfrm>
          <a:off x="2857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15603</xdr:rowOff>
    </xdr:from>
    <xdr:to>
      <xdr:col>10</xdr:col>
      <xdr:colOff>165100</xdr:colOff>
      <xdr:row>37</xdr:row>
      <xdr:rowOff>117203</xdr:rowOff>
    </xdr:to>
    <xdr:sp macro="" textlink="">
      <xdr:nvSpPr>
        <xdr:cNvPr id="67" name="フローチャート: 判断 66">
          <a:extLst>
            <a:ext uri="{FF2B5EF4-FFF2-40B4-BE49-F238E27FC236}">
              <a16:creationId xmlns:a16="http://schemas.microsoft.com/office/drawing/2014/main" id="{2A1EA083-6ACF-4779-B198-F41557BE1593}"/>
            </a:ext>
          </a:extLst>
        </xdr:cNvPr>
        <xdr:cNvSpPr/>
      </xdr:nvSpPr>
      <xdr:spPr>
        <a:xfrm>
          <a:off x="1968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9072</xdr:rowOff>
    </xdr:from>
    <xdr:to>
      <xdr:col>6</xdr:col>
      <xdr:colOff>38100</xdr:colOff>
      <xdr:row>37</xdr:row>
      <xdr:rowOff>110672</xdr:rowOff>
    </xdr:to>
    <xdr:sp macro="" textlink="">
      <xdr:nvSpPr>
        <xdr:cNvPr id="68" name="フローチャート: 判断 67">
          <a:extLst>
            <a:ext uri="{FF2B5EF4-FFF2-40B4-BE49-F238E27FC236}">
              <a16:creationId xmlns:a16="http://schemas.microsoft.com/office/drawing/2014/main" id="{DE336590-EC73-4935-9241-853109B663FF}"/>
            </a:ext>
          </a:extLst>
        </xdr:cNvPr>
        <xdr:cNvSpPr/>
      </xdr:nvSpPr>
      <xdr:spPr>
        <a:xfrm>
          <a:off x="1079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49B23E9-DFE2-4671-B140-A3CC637B1516}"/>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86BC2AC-02C4-4A31-B95B-469596CCE2F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686AB43-430B-4FF2-938D-88D4066F50B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F06969-EF12-4139-B324-78AB2D15ED1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3EC085C-CF03-4539-82DE-6B47C5F5AFF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a:extLst>
            <a:ext uri="{FF2B5EF4-FFF2-40B4-BE49-F238E27FC236}">
              <a16:creationId xmlns:a16="http://schemas.microsoft.com/office/drawing/2014/main" id="{D6913031-A961-47C6-919E-B9EF1F89C361}"/>
            </a:ext>
          </a:extLst>
        </xdr:cNvPr>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図書館】&#10;有形固定資産減価償却率該当値テキスト">
          <a:extLst>
            <a:ext uri="{FF2B5EF4-FFF2-40B4-BE49-F238E27FC236}">
              <a16:creationId xmlns:a16="http://schemas.microsoft.com/office/drawing/2014/main" id="{991FD2D7-E234-4CC6-9B4F-A8E8D6BC1C02}"/>
            </a:ext>
          </a:extLst>
        </xdr:cNvPr>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6" name="楕円 75">
          <a:extLst>
            <a:ext uri="{FF2B5EF4-FFF2-40B4-BE49-F238E27FC236}">
              <a16:creationId xmlns:a16="http://schemas.microsoft.com/office/drawing/2014/main" id="{E3C8856B-3928-4DCC-B82B-EEB4893AFE73}"/>
            </a:ext>
          </a:extLst>
        </xdr:cNvPr>
        <xdr:cNvSpPr/>
      </xdr:nvSpPr>
      <xdr:spPr>
        <a:xfrm>
          <a:off x="3746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84365</xdr:rowOff>
    </xdr:from>
    <xdr:to>
      <xdr:col>24</xdr:col>
      <xdr:colOff>63500</xdr:colOff>
      <xdr:row>39</xdr:row>
      <xdr:rowOff>117022</xdr:rowOff>
    </xdr:to>
    <xdr:cxnSp macro="">
      <xdr:nvCxnSpPr>
        <xdr:cNvPr id="77" name="直線コネクタ 76">
          <a:extLst>
            <a:ext uri="{FF2B5EF4-FFF2-40B4-BE49-F238E27FC236}">
              <a16:creationId xmlns:a16="http://schemas.microsoft.com/office/drawing/2014/main" id="{F2E228BA-FE0E-43DF-A3D4-EBAE47163735}"/>
            </a:ext>
          </a:extLst>
        </xdr:cNvPr>
        <xdr:cNvCxnSpPr/>
      </xdr:nvCxnSpPr>
      <xdr:spPr>
        <a:xfrm>
          <a:off x="3797300" y="677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a:extLst>
            <a:ext uri="{FF2B5EF4-FFF2-40B4-BE49-F238E27FC236}">
              <a16:creationId xmlns:a16="http://schemas.microsoft.com/office/drawing/2014/main" id="{E3567C5C-8C60-4D71-8ECC-4CCD7A2A2E0E}"/>
            </a:ext>
          </a:extLst>
        </xdr:cNvPr>
        <xdr:cNvSpPr/>
      </xdr:nvSpPr>
      <xdr:spPr>
        <a:xfrm>
          <a:off x="2857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51707</xdr:rowOff>
    </xdr:from>
    <xdr:to>
      <xdr:col>19</xdr:col>
      <xdr:colOff>177800</xdr:colOff>
      <xdr:row>39</xdr:row>
      <xdr:rowOff>84365</xdr:rowOff>
    </xdr:to>
    <xdr:cxnSp macro="">
      <xdr:nvCxnSpPr>
        <xdr:cNvPr id="79" name="直線コネクタ 78">
          <a:extLst>
            <a:ext uri="{FF2B5EF4-FFF2-40B4-BE49-F238E27FC236}">
              <a16:creationId xmlns:a16="http://schemas.microsoft.com/office/drawing/2014/main" id="{8A50ACD2-34C6-4B88-A9F3-1C6C49086560}"/>
            </a:ext>
          </a:extLst>
        </xdr:cNvPr>
        <xdr:cNvCxnSpPr/>
      </xdr:nvCxnSpPr>
      <xdr:spPr>
        <a:xfrm>
          <a:off x="2908300" y="673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139700</xdr:rowOff>
    </xdr:from>
    <xdr:to>
      <xdr:col>10</xdr:col>
      <xdr:colOff>165100</xdr:colOff>
      <xdr:row>39</xdr:row>
      <xdr:rowOff>69850</xdr:rowOff>
    </xdr:to>
    <xdr:sp macro="" textlink="">
      <xdr:nvSpPr>
        <xdr:cNvPr id="80" name="楕円 79">
          <a:extLst>
            <a:ext uri="{FF2B5EF4-FFF2-40B4-BE49-F238E27FC236}">
              <a16:creationId xmlns:a16="http://schemas.microsoft.com/office/drawing/2014/main" id="{EF830FB8-0705-402F-B5E2-7AE3DD1F2BF8}"/>
            </a:ext>
          </a:extLst>
        </xdr:cNvPr>
        <xdr:cNvSpPr/>
      </xdr:nvSpPr>
      <xdr:spPr>
        <a:xfrm>
          <a:off x="1968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19050</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8A98D2F0-1912-47C1-8F19-567DA21B374B}"/>
            </a:ext>
          </a:extLst>
        </xdr:cNvPr>
        <xdr:cNvCxnSpPr/>
      </xdr:nvCxnSpPr>
      <xdr:spPr>
        <a:xfrm>
          <a:off x="2019300" y="670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107043</xdr:rowOff>
    </xdr:from>
    <xdr:to>
      <xdr:col>6</xdr:col>
      <xdr:colOff>38100</xdr:colOff>
      <xdr:row>39</xdr:row>
      <xdr:rowOff>37193</xdr:rowOff>
    </xdr:to>
    <xdr:sp macro="" textlink="">
      <xdr:nvSpPr>
        <xdr:cNvPr id="82" name="楕円 81">
          <a:extLst>
            <a:ext uri="{FF2B5EF4-FFF2-40B4-BE49-F238E27FC236}">
              <a16:creationId xmlns:a16="http://schemas.microsoft.com/office/drawing/2014/main" id="{9C3485CB-C9D0-4AAA-8704-16BEFF6B6C7D}"/>
            </a:ext>
          </a:extLst>
        </xdr:cNvPr>
        <xdr:cNvSpPr/>
      </xdr:nvSpPr>
      <xdr:spPr>
        <a:xfrm>
          <a:off x="1079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157843</xdr:rowOff>
    </xdr:from>
    <xdr:to>
      <xdr:col>10</xdr:col>
      <xdr:colOff>114300</xdr:colOff>
      <xdr:row>39</xdr:row>
      <xdr:rowOff>19050</xdr:rowOff>
    </xdr:to>
    <xdr:cxnSp macro="">
      <xdr:nvCxnSpPr>
        <xdr:cNvPr id="83" name="直線コネクタ 82">
          <a:extLst>
            <a:ext uri="{FF2B5EF4-FFF2-40B4-BE49-F238E27FC236}">
              <a16:creationId xmlns:a16="http://schemas.microsoft.com/office/drawing/2014/main" id="{06C91FE0-48CC-43B5-A40D-20B50B78D793}"/>
            </a:ext>
          </a:extLst>
        </xdr:cNvPr>
        <xdr:cNvCxnSpPr/>
      </xdr:nvCxnSpPr>
      <xdr:spPr>
        <a:xfrm>
          <a:off x="1130300" y="667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27594</xdr:rowOff>
    </xdr:from>
    <xdr:ext cx="405111" cy="259045"/>
    <xdr:sp macro="" textlink="">
      <xdr:nvSpPr>
        <xdr:cNvPr id="84" name="n_1aveValue【図書館】&#10;有形固定資産減価償却率">
          <a:extLst>
            <a:ext uri="{FF2B5EF4-FFF2-40B4-BE49-F238E27FC236}">
              <a16:creationId xmlns:a16="http://schemas.microsoft.com/office/drawing/2014/main" id="{D41C6006-F8C2-41F9-9460-C8A1B009E6AF}"/>
            </a:ext>
          </a:extLst>
        </xdr:cNvPr>
        <xdr:cNvSpPr txBox="1"/>
      </xdr:nvSpPr>
      <xdr:spPr>
        <a:xfrm>
          <a:off x="35820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5" name="n_2aveValue【図書館】&#10;有形固定資産減価償却率">
          <a:extLst>
            <a:ext uri="{FF2B5EF4-FFF2-40B4-BE49-F238E27FC236}">
              <a16:creationId xmlns:a16="http://schemas.microsoft.com/office/drawing/2014/main" id="{5AB141AD-B376-4E9C-91A1-15D41D1ED853}"/>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133730</xdr:rowOff>
    </xdr:from>
    <xdr:ext cx="405111" cy="259045"/>
    <xdr:sp macro="" textlink="">
      <xdr:nvSpPr>
        <xdr:cNvPr id="86" name="n_3aveValue【図書館】&#10;有形固定資産減価償却率">
          <a:extLst>
            <a:ext uri="{FF2B5EF4-FFF2-40B4-BE49-F238E27FC236}">
              <a16:creationId xmlns:a16="http://schemas.microsoft.com/office/drawing/2014/main" id="{9CB4AE2E-C527-411B-8D75-EFD5A78FEF08}"/>
            </a:ext>
          </a:extLst>
        </xdr:cNvPr>
        <xdr:cNvSpPr txBox="1"/>
      </xdr:nvSpPr>
      <xdr:spPr>
        <a:xfrm>
          <a:off x="1816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127199</xdr:rowOff>
    </xdr:from>
    <xdr:ext cx="405111" cy="259045"/>
    <xdr:sp macro="" textlink="">
      <xdr:nvSpPr>
        <xdr:cNvPr id="87" name="n_4aveValue【図書館】&#10;有形固定資産減価償却率">
          <a:extLst>
            <a:ext uri="{FF2B5EF4-FFF2-40B4-BE49-F238E27FC236}">
              <a16:creationId xmlns:a16="http://schemas.microsoft.com/office/drawing/2014/main" id="{87D34ECD-73D2-443C-AF3F-C813BA47634F}"/>
            </a:ext>
          </a:extLst>
        </xdr:cNvPr>
        <xdr:cNvSpPr txBox="1"/>
      </xdr:nvSpPr>
      <xdr:spPr>
        <a:xfrm>
          <a:off x="9277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88" name="n_1mainValue【図書館】&#10;有形固定資産減価償却率">
          <a:extLst>
            <a:ext uri="{FF2B5EF4-FFF2-40B4-BE49-F238E27FC236}">
              <a16:creationId xmlns:a16="http://schemas.microsoft.com/office/drawing/2014/main" id="{3587E429-188C-4014-8D96-C53EADDD5D86}"/>
            </a:ext>
          </a:extLst>
        </xdr:cNvPr>
        <xdr:cNvSpPr txBox="1"/>
      </xdr:nvSpPr>
      <xdr:spPr>
        <a:xfrm>
          <a:off x="35820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5C2A7797-EACE-4DB7-AC59-BA810E07CEBE}"/>
            </a:ext>
          </a:extLst>
        </xdr:cNvPr>
        <xdr:cNvSpPr txBox="1"/>
      </xdr:nvSpPr>
      <xdr:spPr>
        <a:xfrm>
          <a:off x="2705744" y="678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60977</xdr:rowOff>
    </xdr:from>
    <xdr:ext cx="405111" cy="259045"/>
    <xdr:sp macro="" textlink="">
      <xdr:nvSpPr>
        <xdr:cNvPr id="90" name="n_3mainValue【図書館】&#10;有形固定資産減価償却率">
          <a:extLst>
            <a:ext uri="{FF2B5EF4-FFF2-40B4-BE49-F238E27FC236}">
              <a16:creationId xmlns:a16="http://schemas.microsoft.com/office/drawing/2014/main" id="{BC2C625D-2765-4C3C-B5F3-1E80B59BCDDC}"/>
            </a:ext>
          </a:extLst>
        </xdr:cNvPr>
        <xdr:cNvSpPr txBox="1"/>
      </xdr:nvSpPr>
      <xdr:spPr>
        <a:xfrm>
          <a:off x="18167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28320</xdr:rowOff>
    </xdr:from>
    <xdr:ext cx="405111" cy="259045"/>
    <xdr:sp macro="" textlink="">
      <xdr:nvSpPr>
        <xdr:cNvPr id="91" name="n_4mainValue【図書館】&#10;有形固定資産減価償却率">
          <a:extLst>
            <a:ext uri="{FF2B5EF4-FFF2-40B4-BE49-F238E27FC236}">
              <a16:creationId xmlns:a16="http://schemas.microsoft.com/office/drawing/2014/main" id="{E2233AD2-0A86-4DFD-80CC-E5E15D71D172}"/>
            </a:ext>
          </a:extLst>
        </xdr:cNvPr>
        <xdr:cNvSpPr txBox="1"/>
      </xdr:nvSpPr>
      <xdr:spPr>
        <a:xfrm>
          <a:off x="927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F704568-5658-4293-86B6-855B59A613A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57F1FE3-6ABA-47F0-A355-121501713D9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55CDA24-7F62-4924-A733-F45EAEC9322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4F2C0E5-A9E6-4329-BF2D-DAE084D3A3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DD90EB06-499D-4057-A6D0-FAEC5388688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7C91487-6418-468C-A97A-5340B9131D02}"/>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D70ED1C-FA46-45C6-A160-EA8A1176FC5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B00CA387-E4A2-4E01-B6FD-467CFE719F9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CEBCFF6-9319-4991-BD00-89D26734EA7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623AD38-B541-45DC-94C9-43646083037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4B94CF0-CBC6-42FC-AB30-1FB401D56D8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D3E7FCF-1343-4D56-9B37-665C7FF2437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3E67B5D-E705-4EFE-9E06-900ACD08001E}"/>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E8E0B11-5038-43DD-87D2-D0EFD655CF61}"/>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42D750F-517B-4F95-A500-4037CA8FDE6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9F7A8BB4-A1C5-4EBF-8503-48A18B7FCCFC}"/>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4881A94B-6BB1-479B-B342-4852490115D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3D18FB37-0B53-4414-8FDC-F69D5BDC31DB}"/>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DF8435C-0E4E-4576-B5A9-ECEFBF61310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8DE551EC-5D4D-4DD3-8D35-C1453CF43734}"/>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397ACE67-8AFD-4C53-8B3C-EC5CE0928D9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D8AE6DF5-A22A-44F7-88DF-D7AD2335D73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5835C4BB-D337-4096-AEDC-9C8629BD168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110490</xdr:rowOff>
    </xdr:from>
    <xdr:to>
      <xdr:col>54</xdr:col>
      <xdr:colOff>189865</xdr:colOff>
      <xdr:row>42</xdr:row>
      <xdr:rowOff>7620</xdr:rowOff>
    </xdr:to>
    <xdr:cxnSp macro="">
      <xdr:nvCxnSpPr>
        <xdr:cNvPr id="115" name="直線コネクタ 114">
          <a:extLst>
            <a:ext uri="{FF2B5EF4-FFF2-40B4-BE49-F238E27FC236}">
              <a16:creationId xmlns:a16="http://schemas.microsoft.com/office/drawing/2014/main" id="{BF104D8C-B573-4DDD-93A4-335EEECB1E0E}"/>
            </a:ext>
          </a:extLst>
        </xdr:cNvPr>
        <xdr:cNvCxnSpPr/>
      </xdr:nvCxnSpPr>
      <xdr:spPr>
        <a:xfrm flipV="1">
          <a:off x="10476865" y="59397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6" name="【図書館】&#10;一人当たり面積最小値テキスト">
          <a:extLst>
            <a:ext uri="{FF2B5EF4-FFF2-40B4-BE49-F238E27FC236}">
              <a16:creationId xmlns:a16="http://schemas.microsoft.com/office/drawing/2014/main" id="{0D6FACA9-08E7-495E-A649-35BC5430BF16}"/>
            </a:ext>
          </a:extLst>
        </xdr:cNvPr>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7" name="直線コネクタ 116">
          <a:extLst>
            <a:ext uri="{FF2B5EF4-FFF2-40B4-BE49-F238E27FC236}">
              <a16:creationId xmlns:a16="http://schemas.microsoft.com/office/drawing/2014/main" id="{E40411B7-BE61-492E-98A3-CA42DD03BF25}"/>
            </a:ext>
          </a:extLst>
        </xdr:cNvPr>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57167</xdr:rowOff>
    </xdr:from>
    <xdr:ext cx="469744" cy="259045"/>
    <xdr:sp macro="" textlink="">
      <xdr:nvSpPr>
        <xdr:cNvPr id="118" name="【図書館】&#10;一人当たり面積最大値テキスト">
          <a:extLst>
            <a:ext uri="{FF2B5EF4-FFF2-40B4-BE49-F238E27FC236}">
              <a16:creationId xmlns:a16="http://schemas.microsoft.com/office/drawing/2014/main" id="{B76EC212-EE7F-42FC-9D80-6F7FE3C7C38F}"/>
            </a:ext>
          </a:extLst>
        </xdr:cNvPr>
        <xdr:cNvSpPr txBox="1"/>
      </xdr:nvSpPr>
      <xdr:spPr>
        <a:xfrm>
          <a:off x="10515600" y="571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110490</xdr:rowOff>
    </xdr:from>
    <xdr:to>
      <xdr:col>55</xdr:col>
      <xdr:colOff>88900</xdr:colOff>
      <xdr:row>34</xdr:row>
      <xdr:rowOff>110490</xdr:rowOff>
    </xdr:to>
    <xdr:cxnSp macro="">
      <xdr:nvCxnSpPr>
        <xdr:cNvPr id="119" name="直線コネクタ 118">
          <a:extLst>
            <a:ext uri="{FF2B5EF4-FFF2-40B4-BE49-F238E27FC236}">
              <a16:creationId xmlns:a16="http://schemas.microsoft.com/office/drawing/2014/main" id="{3825A871-A415-42F7-AAAA-DCF61B921910}"/>
            </a:ext>
          </a:extLst>
        </xdr:cNvPr>
        <xdr:cNvCxnSpPr/>
      </xdr:nvCxnSpPr>
      <xdr:spPr>
        <a:xfrm>
          <a:off x="10388600" y="5939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105427</xdr:rowOff>
    </xdr:from>
    <xdr:ext cx="469744" cy="259045"/>
    <xdr:sp macro="" textlink="">
      <xdr:nvSpPr>
        <xdr:cNvPr id="120" name="【図書館】&#10;一人当たり面積平均値テキスト">
          <a:extLst>
            <a:ext uri="{FF2B5EF4-FFF2-40B4-BE49-F238E27FC236}">
              <a16:creationId xmlns:a16="http://schemas.microsoft.com/office/drawing/2014/main" id="{AFAA56CD-E465-4BC4-A5F0-097C8D1C4D9E}"/>
            </a:ext>
          </a:extLst>
        </xdr:cNvPr>
        <xdr:cNvSpPr txBox="1"/>
      </xdr:nvSpPr>
      <xdr:spPr>
        <a:xfrm>
          <a:off x="10515600" y="6791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82550</xdr:rowOff>
    </xdr:from>
    <xdr:to>
      <xdr:col>55</xdr:col>
      <xdr:colOff>50800</xdr:colOff>
      <xdr:row>41</xdr:row>
      <xdr:rowOff>12700</xdr:rowOff>
    </xdr:to>
    <xdr:sp macro="" textlink="">
      <xdr:nvSpPr>
        <xdr:cNvPr id="121" name="フローチャート: 判断 120">
          <a:extLst>
            <a:ext uri="{FF2B5EF4-FFF2-40B4-BE49-F238E27FC236}">
              <a16:creationId xmlns:a16="http://schemas.microsoft.com/office/drawing/2014/main" id="{DA3D9AA2-1819-402A-A4EB-088BCB239C8E}"/>
            </a:ext>
          </a:extLst>
        </xdr:cNvPr>
        <xdr:cNvSpPr/>
      </xdr:nvSpPr>
      <xdr:spPr>
        <a:xfrm>
          <a:off x="104267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86360</xdr:rowOff>
    </xdr:from>
    <xdr:to>
      <xdr:col>50</xdr:col>
      <xdr:colOff>165100</xdr:colOff>
      <xdr:row>41</xdr:row>
      <xdr:rowOff>16510</xdr:rowOff>
    </xdr:to>
    <xdr:sp macro="" textlink="">
      <xdr:nvSpPr>
        <xdr:cNvPr id="122" name="フローチャート: 判断 121">
          <a:extLst>
            <a:ext uri="{FF2B5EF4-FFF2-40B4-BE49-F238E27FC236}">
              <a16:creationId xmlns:a16="http://schemas.microsoft.com/office/drawing/2014/main" id="{44DA9BBB-909F-41BE-9B3A-B6195D86521B}"/>
            </a:ext>
          </a:extLst>
        </xdr:cNvPr>
        <xdr:cNvSpPr/>
      </xdr:nvSpPr>
      <xdr:spPr>
        <a:xfrm>
          <a:off x="9588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90170</xdr:rowOff>
    </xdr:from>
    <xdr:to>
      <xdr:col>46</xdr:col>
      <xdr:colOff>38100</xdr:colOff>
      <xdr:row>41</xdr:row>
      <xdr:rowOff>20320</xdr:rowOff>
    </xdr:to>
    <xdr:sp macro="" textlink="">
      <xdr:nvSpPr>
        <xdr:cNvPr id="123" name="フローチャート: 判断 122">
          <a:extLst>
            <a:ext uri="{FF2B5EF4-FFF2-40B4-BE49-F238E27FC236}">
              <a16:creationId xmlns:a16="http://schemas.microsoft.com/office/drawing/2014/main" id="{4BD24A26-C7CC-4163-A111-10033D6D9E36}"/>
            </a:ext>
          </a:extLst>
        </xdr:cNvPr>
        <xdr:cNvSpPr/>
      </xdr:nvSpPr>
      <xdr:spPr>
        <a:xfrm>
          <a:off x="8699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433343FE-57A7-4E2F-99E1-1EF1934683B3}"/>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5078F163-F543-4093-8D7E-DE4004A1AA79}"/>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C35E4EF9-B5B4-494D-9A38-0565F1742BA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4C3951B-1722-4D3B-BFC3-FDE8DBA2955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3210C96-760F-410B-80F0-1167DBCB047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8546671-DFE5-4A6A-81C9-04DCE216C02B}"/>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2955BB2-3C49-41B4-9E14-5B48EEB0C7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90170</xdr:rowOff>
    </xdr:from>
    <xdr:to>
      <xdr:col>55</xdr:col>
      <xdr:colOff>50800</xdr:colOff>
      <xdr:row>42</xdr:row>
      <xdr:rowOff>20320</xdr:rowOff>
    </xdr:to>
    <xdr:sp macro="" textlink="">
      <xdr:nvSpPr>
        <xdr:cNvPr id="131" name="楕円 130">
          <a:extLst>
            <a:ext uri="{FF2B5EF4-FFF2-40B4-BE49-F238E27FC236}">
              <a16:creationId xmlns:a16="http://schemas.microsoft.com/office/drawing/2014/main" id="{266F57D8-5978-49E2-AB5F-3050AF5A9AB8}"/>
            </a:ext>
          </a:extLst>
        </xdr:cNvPr>
        <xdr:cNvSpPr/>
      </xdr:nvSpPr>
      <xdr:spPr>
        <a:xfrm>
          <a:off x="10426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5097</xdr:rowOff>
    </xdr:from>
    <xdr:ext cx="469744" cy="259045"/>
    <xdr:sp macro="" textlink="">
      <xdr:nvSpPr>
        <xdr:cNvPr id="132" name="【図書館】&#10;一人当たり面積該当値テキスト">
          <a:extLst>
            <a:ext uri="{FF2B5EF4-FFF2-40B4-BE49-F238E27FC236}">
              <a16:creationId xmlns:a16="http://schemas.microsoft.com/office/drawing/2014/main" id="{064574A7-3870-4211-B654-3CF25681A359}"/>
            </a:ext>
          </a:extLst>
        </xdr:cNvPr>
        <xdr:cNvSpPr txBox="1"/>
      </xdr:nvSpPr>
      <xdr:spPr>
        <a:xfrm>
          <a:off x="10515600" y="703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90170</xdr:rowOff>
    </xdr:from>
    <xdr:to>
      <xdr:col>50</xdr:col>
      <xdr:colOff>165100</xdr:colOff>
      <xdr:row>42</xdr:row>
      <xdr:rowOff>20320</xdr:rowOff>
    </xdr:to>
    <xdr:sp macro="" textlink="">
      <xdr:nvSpPr>
        <xdr:cNvPr id="133" name="楕円 132">
          <a:extLst>
            <a:ext uri="{FF2B5EF4-FFF2-40B4-BE49-F238E27FC236}">
              <a16:creationId xmlns:a16="http://schemas.microsoft.com/office/drawing/2014/main" id="{B7B128F3-A7F0-4AC2-8182-A1BF2EBBF263}"/>
            </a:ext>
          </a:extLst>
        </xdr:cNvPr>
        <xdr:cNvSpPr/>
      </xdr:nvSpPr>
      <xdr:spPr>
        <a:xfrm>
          <a:off x="9588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140970</xdr:rowOff>
    </xdr:from>
    <xdr:to>
      <xdr:col>55</xdr:col>
      <xdr:colOff>0</xdr:colOff>
      <xdr:row>41</xdr:row>
      <xdr:rowOff>140970</xdr:rowOff>
    </xdr:to>
    <xdr:cxnSp macro="">
      <xdr:nvCxnSpPr>
        <xdr:cNvPr id="134" name="直線コネクタ 133">
          <a:extLst>
            <a:ext uri="{FF2B5EF4-FFF2-40B4-BE49-F238E27FC236}">
              <a16:creationId xmlns:a16="http://schemas.microsoft.com/office/drawing/2014/main" id="{3844F5A7-EF06-4034-9D60-8C6590AD9913}"/>
            </a:ext>
          </a:extLst>
        </xdr:cNvPr>
        <xdr:cNvCxnSpPr/>
      </xdr:nvCxnSpPr>
      <xdr:spPr>
        <a:xfrm>
          <a:off x="9639300" y="717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90170</xdr:rowOff>
    </xdr:from>
    <xdr:to>
      <xdr:col>46</xdr:col>
      <xdr:colOff>38100</xdr:colOff>
      <xdr:row>42</xdr:row>
      <xdr:rowOff>20320</xdr:rowOff>
    </xdr:to>
    <xdr:sp macro="" textlink="">
      <xdr:nvSpPr>
        <xdr:cNvPr id="135" name="楕円 134">
          <a:extLst>
            <a:ext uri="{FF2B5EF4-FFF2-40B4-BE49-F238E27FC236}">
              <a16:creationId xmlns:a16="http://schemas.microsoft.com/office/drawing/2014/main" id="{B42D2DEC-0DBB-4177-91EB-13A224D79E17}"/>
            </a:ext>
          </a:extLst>
        </xdr:cNvPr>
        <xdr:cNvSpPr/>
      </xdr:nvSpPr>
      <xdr:spPr>
        <a:xfrm>
          <a:off x="8699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140970</xdr:rowOff>
    </xdr:from>
    <xdr:to>
      <xdr:col>50</xdr:col>
      <xdr:colOff>114300</xdr:colOff>
      <xdr:row>41</xdr:row>
      <xdr:rowOff>140970</xdr:rowOff>
    </xdr:to>
    <xdr:cxnSp macro="">
      <xdr:nvCxnSpPr>
        <xdr:cNvPr id="136" name="直線コネクタ 135">
          <a:extLst>
            <a:ext uri="{FF2B5EF4-FFF2-40B4-BE49-F238E27FC236}">
              <a16:creationId xmlns:a16="http://schemas.microsoft.com/office/drawing/2014/main" id="{6D1055EF-FF96-450B-83C9-2D1287D6B403}"/>
            </a:ext>
          </a:extLst>
        </xdr:cNvPr>
        <xdr:cNvCxnSpPr/>
      </xdr:nvCxnSpPr>
      <xdr:spPr>
        <a:xfrm>
          <a:off x="8750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90170</xdr:rowOff>
    </xdr:from>
    <xdr:to>
      <xdr:col>41</xdr:col>
      <xdr:colOff>101600</xdr:colOff>
      <xdr:row>42</xdr:row>
      <xdr:rowOff>20320</xdr:rowOff>
    </xdr:to>
    <xdr:sp macro="" textlink="">
      <xdr:nvSpPr>
        <xdr:cNvPr id="137" name="楕円 136">
          <a:extLst>
            <a:ext uri="{FF2B5EF4-FFF2-40B4-BE49-F238E27FC236}">
              <a16:creationId xmlns:a16="http://schemas.microsoft.com/office/drawing/2014/main" id="{DD46C325-013F-4E64-BE6B-3E51E988141C}"/>
            </a:ext>
          </a:extLst>
        </xdr:cNvPr>
        <xdr:cNvSpPr/>
      </xdr:nvSpPr>
      <xdr:spPr>
        <a:xfrm>
          <a:off x="7810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140970</xdr:rowOff>
    </xdr:from>
    <xdr:to>
      <xdr:col>45</xdr:col>
      <xdr:colOff>177800</xdr:colOff>
      <xdr:row>41</xdr:row>
      <xdr:rowOff>140970</xdr:rowOff>
    </xdr:to>
    <xdr:cxnSp macro="">
      <xdr:nvCxnSpPr>
        <xdr:cNvPr id="138" name="直線コネクタ 137">
          <a:extLst>
            <a:ext uri="{FF2B5EF4-FFF2-40B4-BE49-F238E27FC236}">
              <a16:creationId xmlns:a16="http://schemas.microsoft.com/office/drawing/2014/main" id="{655B9CA8-D0DD-4198-864B-D874341988EC}"/>
            </a:ext>
          </a:extLst>
        </xdr:cNvPr>
        <xdr:cNvCxnSpPr/>
      </xdr:nvCxnSpPr>
      <xdr:spPr>
        <a:xfrm>
          <a:off x="7861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90170</xdr:rowOff>
    </xdr:from>
    <xdr:to>
      <xdr:col>36</xdr:col>
      <xdr:colOff>165100</xdr:colOff>
      <xdr:row>42</xdr:row>
      <xdr:rowOff>20320</xdr:rowOff>
    </xdr:to>
    <xdr:sp macro="" textlink="">
      <xdr:nvSpPr>
        <xdr:cNvPr id="139" name="楕円 138">
          <a:extLst>
            <a:ext uri="{FF2B5EF4-FFF2-40B4-BE49-F238E27FC236}">
              <a16:creationId xmlns:a16="http://schemas.microsoft.com/office/drawing/2014/main" id="{2D5FEDDC-BA9E-453B-96BD-6B8CEB3D8F69}"/>
            </a:ext>
          </a:extLst>
        </xdr:cNvPr>
        <xdr:cNvSpPr/>
      </xdr:nvSpPr>
      <xdr:spPr>
        <a:xfrm>
          <a:off x="6921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140970</xdr:rowOff>
    </xdr:from>
    <xdr:to>
      <xdr:col>41</xdr:col>
      <xdr:colOff>50800</xdr:colOff>
      <xdr:row>41</xdr:row>
      <xdr:rowOff>140970</xdr:rowOff>
    </xdr:to>
    <xdr:cxnSp macro="">
      <xdr:nvCxnSpPr>
        <xdr:cNvPr id="140" name="直線コネクタ 139">
          <a:extLst>
            <a:ext uri="{FF2B5EF4-FFF2-40B4-BE49-F238E27FC236}">
              <a16:creationId xmlns:a16="http://schemas.microsoft.com/office/drawing/2014/main" id="{89EE1C27-7834-427C-8B06-C549C43EED24}"/>
            </a:ext>
          </a:extLst>
        </xdr:cNvPr>
        <xdr:cNvCxnSpPr/>
      </xdr:nvCxnSpPr>
      <xdr:spPr>
        <a:xfrm>
          <a:off x="6972300" y="717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33037</xdr:rowOff>
    </xdr:from>
    <xdr:ext cx="469744" cy="259045"/>
    <xdr:sp macro="" textlink="">
      <xdr:nvSpPr>
        <xdr:cNvPr id="141" name="n_1aveValue【図書館】&#10;一人当たり面積">
          <a:extLst>
            <a:ext uri="{FF2B5EF4-FFF2-40B4-BE49-F238E27FC236}">
              <a16:creationId xmlns:a16="http://schemas.microsoft.com/office/drawing/2014/main" id="{C9EED9D7-1D1D-468E-A7EC-37142A171CD7}"/>
            </a:ext>
          </a:extLst>
        </xdr:cNvPr>
        <xdr:cNvSpPr txBox="1"/>
      </xdr:nvSpPr>
      <xdr:spPr>
        <a:xfrm>
          <a:off x="9391727" y="6719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36847</xdr:rowOff>
    </xdr:from>
    <xdr:ext cx="469744" cy="259045"/>
    <xdr:sp macro="" textlink="">
      <xdr:nvSpPr>
        <xdr:cNvPr id="142" name="n_2aveValue【図書館】&#10;一人当たり面積">
          <a:extLst>
            <a:ext uri="{FF2B5EF4-FFF2-40B4-BE49-F238E27FC236}">
              <a16:creationId xmlns:a16="http://schemas.microsoft.com/office/drawing/2014/main" id="{F6442795-A2F2-4814-AB5A-526FF96B9758}"/>
            </a:ext>
          </a:extLst>
        </xdr:cNvPr>
        <xdr:cNvSpPr txBox="1"/>
      </xdr:nvSpPr>
      <xdr:spPr>
        <a:xfrm>
          <a:off x="8515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3" name="n_3aveValue【図書館】&#10;一人当たり面積">
          <a:extLst>
            <a:ext uri="{FF2B5EF4-FFF2-40B4-BE49-F238E27FC236}">
              <a16:creationId xmlns:a16="http://schemas.microsoft.com/office/drawing/2014/main" id="{ED19B021-3680-448E-9BA0-58E1EBAE7B8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70689C66-365B-4B36-915C-F655174BF39E}"/>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11447</xdr:rowOff>
    </xdr:from>
    <xdr:ext cx="469744" cy="259045"/>
    <xdr:sp macro="" textlink="">
      <xdr:nvSpPr>
        <xdr:cNvPr id="145" name="n_1mainValue【図書館】&#10;一人当たり面積">
          <a:extLst>
            <a:ext uri="{FF2B5EF4-FFF2-40B4-BE49-F238E27FC236}">
              <a16:creationId xmlns:a16="http://schemas.microsoft.com/office/drawing/2014/main" id="{D2209DDC-86E6-460D-8988-15E7FF77E907}"/>
            </a:ext>
          </a:extLst>
        </xdr:cNvPr>
        <xdr:cNvSpPr txBox="1"/>
      </xdr:nvSpPr>
      <xdr:spPr>
        <a:xfrm>
          <a:off x="93917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11447</xdr:rowOff>
    </xdr:from>
    <xdr:ext cx="469744" cy="259045"/>
    <xdr:sp macro="" textlink="">
      <xdr:nvSpPr>
        <xdr:cNvPr id="146" name="n_2mainValue【図書館】&#10;一人当たり面積">
          <a:extLst>
            <a:ext uri="{FF2B5EF4-FFF2-40B4-BE49-F238E27FC236}">
              <a16:creationId xmlns:a16="http://schemas.microsoft.com/office/drawing/2014/main" id="{127E4671-3E9A-41C8-9DD8-761F65C6C97F}"/>
            </a:ext>
          </a:extLst>
        </xdr:cNvPr>
        <xdr:cNvSpPr txBox="1"/>
      </xdr:nvSpPr>
      <xdr:spPr>
        <a:xfrm>
          <a:off x="8515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11447</xdr:rowOff>
    </xdr:from>
    <xdr:ext cx="469744" cy="259045"/>
    <xdr:sp macro="" textlink="">
      <xdr:nvSpPr>
        <xdr:cNvPr id="147" name="n_3mainValue【図書館】&#10;一人当たり面積">
          <a:extLst>
            <a:ext uri="{FF2B5EF4-FFF2-40B4-BE49-F238E27FC236}">
              <a16:creationId xmlns:a16="http://schemas.microsoft.com/office/drawing/2014/main" id="{C69972CE-98E0-4B87-B740-6DEB6C62606F}"/>
            </a:ext>
          </a:extLst>
        </xdr:cNvPr>
        <xdr:cNvSpPr txBox="1"/>
      </xdr:nvSpPr>
      <xdr:spPr>
        <a:xfrm>
          <a:off x="7626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11447</xdr:rowOff>
    </xdr:from>
    <xdr:ext cx="469744" cy="259045"/>
    <xdr:sp macro="" textlink="">
      <xdr:nvSpPr>
        <xdr:cNvPr id="148" name="n_4mainValue【図書館】&#10;一人当たり面積">
          <a:extLst>
            <a:ext uri="{FF2B5EF4-FFF2-40B4-BE49-F238E27FC236}">
              <a16:creationId xmlns:a16="http://schemas.microsoft.com/office/drawing/2014/main" id="{924B595C-9C0D-4686-AF12-1EFCDEEF6AD0}"/>
            </a:ext>
          </a:extLst>
        </xdr:cNvPr>
        <xdr:cNvSpPr txBox="1"/>
      </xdr:nvSpPr>
      <xdr:spPr>
        <a:xfrm>
          <a:off x="6737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E1EF843-E0B5-4EE1-8F22-A51CD665EE4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C627103-0C0A-46CC-9814-F7E5A880B88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18716056-C986-4EEB-A732-6EFAB376551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DA120DB-F908-4B1E-8D27-D86630B144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3630A87-6CA8-4522-9022-9DE1B464BAC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52A5BAAE-F913-4C8B-BAFF-033AD0717E4E}"/>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BCA47B8-6F4D-4AE1-807F-172739CE1BBD}"/>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32FF3AB-CF82-4F57-86D0-760602D3D85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9DC15F9-EEE9-4FB9-9979-2DE7AEFD42C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5FEA181-5251-47F1-A10B-8071E4FD8583}"/>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139140EC-9C78-4059-A507-A44C5F852CB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30C34643-DA06-4C7B-8F3F-084358ABF0E6}"/>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7F940FA8-4E34-408D-BEC6-B3F69148B49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AEF8715F-2EBA-4453-B5DD-3758B295BDB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97F0F6BF-FFE2-4B4A-9ED7-D5848153665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F69B7FFE-7993-44EB-BC88-D77AD32129B7}"/>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96C1290-D9D0-48EB-948B-56283224C1C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BDE8D047-B1C3-40BB-A0BF-F6E36308739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B2771632-7EBB-4FEF-8123-2AAB1EBAAF2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C1B25CB-705E-48EA-AEDE-7B80E1594F9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8CFB432E-B473-410C-8AAA-E2625B7F048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D5A1299D-3FDB-4AF9-A923-AE0CFBB7BEB2}"/>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1BE80B65-2BA2-493E-B269-F8E864B1B66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F810456-A185-49D9-921F-F61743EED91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637185AC-B612-4155-8787-6D17ECC074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25CC2F2-EBE7-4C59-8BCD-05B4702CC9AC}"/>
            </a:ext>
          </a:extLst>
        </xdr:cNvPr>
        <xdr:cNvCxnSpPr/>
      </xdr:nvCxnSpPr>
      <xdr:spPr>
        <a:xfrm flipV="1">
          <a:off x="4634865" y="957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1C939231-5F5A-46ED-9922-B50C404C7A26}"/>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2575303E-857B-441A-A07B-4D127DC6821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367D05B5-F1BC-4AE0-9D31-C685A2B37545}"/>
            </a:ext>
          </a:extLst>
        </xdr:cNvPr>
        <xdr:cNvSpPr txBox="1"/>
      </xdr:nvSpPr>
      <xdr:spPr>
        <a:xfrm>
          <a:off x="4673600" y="935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8" name="直線コネクタ 177">
          <a:extLst>
            <a:ext uri="{FF2B5EF4-FFF2-40B4-BE49-F238E27FC236}">
              <a16:creationId xmlns:a16="http://schemas.microsoft.com/office/drawing/2014/main" id="{4A89F5AD-36A9-4552-A570-9621FDAFD064}"/>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7637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A216F0A2-DF20-4E1D-AF22-B7E9EF2BA62F}"/>
            </a:ext>
          </a:extLst>
        </xdr:cNvPr>
        <xdr:cNvSpPr txBox="1"/>
      </xdr:nvSpPr>
      <xdr:spPr>
        <a:xfrm>
          <a:off x="4673600" y="1046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29210</xdr:rowOff>
    </xdr:from>
    <xdr:to>
      <xdr:col>24</xdr:col>
      <xdr:colOff>114300</xdr:colOff>
      <xdr:row>61</xdr:row>
      <xdr:rowOff>130810</xdr:rowOff>
    </xdr:to>
    <xdr:sp macro="" textlink="">
      <xdr:nvSpPr>
        <xdr:cNvPr id="180" name="フローチャート: 判断 179">
          <a:extLst>
            <a:ext uri="{FF2B5EF4-FFF2-40B4-BE49-F238E27FC236}">
              <a16:creationId xmlns:a16="http://schemas.microsoft.com/office/drawing/2014/main" id="{CB32095F-2835-4554-8674-503200872487}"/>
            </a:ext>
          </a:extLst>
        </xdr:cNvPr>
        <xdr:cNvSpPr/>
      </xdr:nvSpPr>
      <xdr:spPr>
        <a:xfrm>
          <a:off x="4584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25944</xdr:rowOff>
    </xdr:from>
    <xdr:to>
      <xdr:col>20</xdr:col>
      <xdr:colOff>38100</xdr:colOff>
      <xdr:row>61</xdr:row>
      <xdr:rowOff>127544</xdr:rowOff>
    </xdr:to>
    <xdr:sp macro="" textlink="">
      <xdr:nvSpPr>
        <xdr:cNvPr id="181" name="フローチャート: 判断 180">
          <a:extLst>
            <a:ext uri="{FF2B5EF4-FFF2-40B4-BE49-F238E27FC236}">
              <a16:creationId xmlns:a16="http://schemas.microsoft.com/office/drawing/2014/main" id="{A7AF6939-7178-4401-A3B5-BF16B45BCB0C}"/>
            </a:ext>
          </a:extLst>
        </xdr:cNvPr>
        <xdr:cNvSpPr/>
      </xdr:nvSpPr>
      <xdr:spPr>
        <a:xfrm>
          <a:off x="3746500" y="1048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14515</xdr:rowOff>
    </xdr:from>
    <xdr:to>
      <xdr:col>15</xdr:col>
      <xdr:colOff>101600</xdr:colOff>
      <xdr:row>61</xdr:row>
      <xdr:rowOff>116115</xdr:rowOff>
    </xdr:to>
    <xdr:sp macro="" textlink="">
      <xdr:nvSpPr>
        <xdr:cNvPr id="182" name="フローチャート: 判断 181">
          <a:extLst>
            <a:ext uri="{FF2B5EF4-FFF2-40B4-BE49-F238E27FC236}">
              <a16:creationId xmlns:a16="http://schemas.microsoft.com/office/drawing/2014/main" id="{9FC01A41-053E-4263-BF7A-50372F647A1E}"/>
            </a:ext>
          </a:extLst>
        </xdr:cNvPr>
        <xdr:cNvSpPr/>
      </xdr:nvSpPr>
      <xdr:spPr>
        <a:xfrm>
          <a:off x="2857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171269</xdr:rowOff>
    </xdr:from>
    <xdr:to>
      <xdr:col>10</xdr:col>
      <xdr:colOff>165100</xdr:colOff>
      <xdr:row>61</xdr:row>
      <xdr:rowOff>101419</xdr:rowOff>
    </xdr:to>
    <xdr:sp macro="" textlink="">
      <xdr:nvSpPr>
        <xdr:cNvPr id="183" name="フローチャート: 判断 182">
          <a:extLst>
            <a:ext uri="{FF2B5EF4-FFF2-40B4-BE49-F238E27FC236}">
              <a16:creationId xmlns:a16="http://schemas.microsoft.com/office/drawing/2014/main" id="{44F0AD13-5C3B-40DD-AFB7-B2A69AE09C25}"/>
            </a:ext>
          </a:extLst>
        </xdr:cNvPr>
        <xdr:cNvSpPr/>
      </xdr:nvSpPr>
      <xdr:spPr>
        <a:xfrm>
          <a:off x="1968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148409</xdr:rowOff>
    </xdr:from>
    <xdr:to>
      <xdr:col>6</xdr:col>
      <xdr:colOff>38100</xdr:colOff>
      <xdr:row>61</xdr:row>
      <xdr:rowOff>78559</xdr:rowOff>
    </xdr:to>
    <xdr:sp macro="" textlink="">
      <xdr:nvSpPr>
        <xdr:cNvPr id="184" name="フローチャート: 判断 183">
          <a:extLst>
            <a:ext uri="{FF2B5EF4-FFF2-40B4-BE49-F238E27FC236}">
              <a16:creationId xmlns:a16="http://schemas.microsoft.com/office/drawing/2014/main" id="{D91451C8-E612-4294-ABAF-76934CE7675F}"/>
            </a:ext>
          </a:extLst>
        </xdr:cNvPr>
        <xdr:cNvSpPr/>
      </xdr:nvSpPr>
      <xdr:spPr>
        <a:xfrm>
          <a:off x="10795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4F3AF38A-CD01-4FCA-AA5C-996D6E9F8A2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E76B8AF-0637-4FA9-87DE-5BA3BC0DB6B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85B4F5B-302E-4C42-8B7D-56C96386306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BA1510B-BC1A-4C47-9DBD-F668BF3809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58B1D59-FF47-49FB-9424-1D98317CE16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90" name="楕円 189">
          <a:extLst>
            <a:ext uri="{FF2B5EF4-FFF2-40B4-BE49-F238E27FC236}">
              <a16:creationId xmlns:a16="http://schemas.microsoft.com/office/drawing/2014/main" id="{E54E41D8-BE7E-4F0F-9606-B7BB5AC954AF}"/>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F494C08B-A97C-4C2D-B6E5-9DBB609CC874}"/>
            </a:ext>
          </a:extLst>
        </xdr:cNvPr>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158206</xdr:rowOff>
    </xdr:from>
    <xdr:to>
      <xdr:col>20</xdr:col>
      <xdr:colOff>38100</xdr:colOff>
      <xdr:row>59</xdr:row>
      <xdr:rowOff>88356</xdr:rowOff>
    </xdr:to>
    <xdr:sp macro="" textlink="">
      <xdr:nvSpPr>
        <xdr:cNvPr id="192" name="楕円 191">
          <a:extLst>
            <a:ext uri="{FF2B5EF4-FFF2-40B4-BE49-F238E27FC236}">
              <a16:creationId xmlns:a16="http://schemas.microsoft.com/office/drawing/2014/main" id="{AD946F7B-26E6-494A-8086-8B234EF4716C}"/>
            </a:ext>
          </a:extLst>
        </xdr:cNvPr>
        <xdr:cNvSpPr/>
      </xdr:nvSpPr>
      <xdr:spPr>
        <a:xfrm>
          <a:off x="3746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37556</xdr:rowOff>
    </xdr:from>
    <xdr:to>
      <xdr:col>24</xdr:col>
      <xdr:colOff>63500</xdr:colOff>
      <xdr:row>59</xdr:row>
      <xdr:rowOff>73478</xdr:rowOff>
    </xdr:to>
    <xdr:cxnSp macro="">
      <xdr:nvCxnSpPr>
        <xdr:cNvPr id="193" name="直線コネクタ 192">
          <a:extLst>
            <a:ext uri="{FF2B5EF4-FFF2-40B4-BE49-F238E27FC236}">
              <a16:creationId xmlns:a16="http://schemas.microsoft.com/office/drawing/2014/main" id="{4B526594-1518-47B3-A315-C9169287BA55}"/>
            </a:ext>
          </a:extLst>
        </xdr:cNvPr>
        <xdr:cNvCxnSpPr/>
      </xdr:nvCxnSpPr>
      <xdr:spPr>
        <a:xfrm>
          <a:off x="3797300" y="10153106"/>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122283</xdr:rowOff>
    </xdr:from>
    <xdr:to>
      <xdr:col>15</xdr:col>
      <xdr:colOff>101600</xdr:colOff>
      <xdr:row>59</xdr:row>
      <xdr:rowOff>52433</xdr:rowOff>
    </xdr:to>
    <xdr:sp macro="" textlink="">
      <xdr:nvSpPr>
        <xdr:cNvPr id="194" name="楕円 193">
          <a:extLst>
            <a:ext uri="{FF2B5EF4-FFF2-40B4-BE49-F238E27FC236}">
              <a16:creationId xmlns:a16="http://schemas.microsoft.com/office/drawing/2014/main" id="{9319C4F2-515E-45AB-9EAA-A4308CA4DCB1}"/>
            </a:ext>
          </a:extLst>
        </xdr:cNvPr>
        <xdr:cNvSpPr/>
      </xdr:nvSpPr>
      <xdr:spPr>
        <a:xfrm>
          <a:off x="2857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37556</xdr:rowOff>
    </xdr:to>
    <xdr:cxnSp macro="">
      <xdr:nvCxnSpPr>
        <xdr:cNvPr id="195" name="直線コネクタ 194">
          <a:extLst>
            <a:ext uri="{FF2B5EF4-FFF2-40B4-BE49-F238E27FC236}">
              <a16:creationId xmlns:a16="http://schemas.microsoft.com/office/drawing/2014/main" id="{9F03922A-9B94-4644-A9DC-78D87C81484D}"/>
            </a:ext>
          </a:extLst>
        </xdr:cNvPr>
        <xdr:cNvCxnSpPr/>
      </xdr:nvCxnSpPr>
      <xdr:spPr>
        <a:xfrm>
          <a:off x="2908300" y="1011718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86360</xdr:rowOff>
    </xdr:from>
    <xdr:to>
      <xdr:col>10</xdr:col>
      <xdr:colOff>165100</xdr:colOff>
      <xdr:row>59</xdr:row>
      <xdr:rowOff>16510</xdr:rowOff>
    </xdr:to>
    <xdr:sp macro="" textlink="">
      <xdr:nvSpPr>
        <xdr:cNvPr id="196" name="楕円 195">
          <a:extLst>
            <a:ext uri="{FF2B5EF4-FFF2-40B4-BE49-F238E27FC236}">
              <a16:creationId xmlns:a16="http://schemas.microsoft.com/office/drawing/2014/main" id="{B625C191-E152-4C5E-B402-70E754905EE9}"/>
            </a:ext>
          </a:extLst>
        </xdr:cNvPr>
        <xdr:cNvSpPr/>
      </xdr:nvSpPr>
      <xdr:spPr>
        <a:xfrm>
          <a:off x="1968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137160</xdr:rowOff>
    </xdr:from>
    <xdr:to>
      <xdr:col>15</xdr:col>
      <xdr:colOff>50800</xdr:colOff>
      <xdr:row>59</xdr:row>
      <xdr:rowOff>1633</xdr:rowOff>
    </xdr:to>
    <xdr:cxnSp macro="">
      <xdr:nvCxnSpPr>
        <xdr:cNvPr id="197" name="直線コネクタ 196">
          <a:extLst>
            <a:ext uri="{FF2B5EF4-FFF2-40B4-BE49-F238E27FC236}">
              <a16:creationId xmlns:a16="http://schemas.microsoft.com/office/drawing/2014/main" id="{5093B353-D652-47D8-8132-85880DB79D6C}"/>
            </a:ext>
          </a:extLst>
        </xdr:cNvPr>
        <xdr:cNvCxnSpPr/>
      </xdr:nvCxnSpPr>
      <xdr:spPr>
        <a:xfrm>
          <a:off x="2019300" y="1008126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50437</xdr:rowOff>
    </xdr:from>
    <xdr:to>
      <xdr:col>6</xdr:col>
      <xdr:colOff>38100</xdr:colOff>
      <xdr:row>58</xdr:row>
      <xdr:rowOff>152037</xdr:rowOff>
    </xdr:to>
    <xdr:sp macro="" textlink="">
      <xdr:nvSpPr>
        <xdr:cNvPr id="198" name="楕円 197">
          <a:extLst>
            <a:ext uri="{FF2B5EF4-FFF2-40B4-BE49-F238E27FC236}">
              <a16:creationId xmlns:a16="http://schemas.microsoft.com/office/drawing/2014/main" id="{5DE99DFF-B3AF-413E-9AC9-8766DCF2A745}"/>
            </a:ext>
          </a:extLst>
        </xdr:cNvPr>
        <xdr:cNvSpPr/>
      </xdr:nvSpPr>
      <xdr:spPr>
        <a:xfrm>
          <a:off x="1079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101237</xdr:rowOff>
    </xdr:from>
    <xdr:to>
      <xdr:col>10</xdr:col>
      <xdr:colOff>114300</xdr:colOff>
      <xdr:row>58</xdr:row>
      <xdr:rowOff>137160</xdr:rowOff>
    </xdr:to>
    <xdr:cxnSp macro="">
      <xdr:nvCxnSpPr>
        <xdr:cNvPr id="199" name="直線コネクタ 198">
          <a:extLst>
            <a:ext uri="{FF2B5EF4-FFF2-40B4-BE49-F238E27FC236}">
              <a16:creationId xmlns:a16="http://schemas.microsoft.com/office/drawing/2014/main" id="{A38BE69E-7029-4354-AF31-E212872B895D}"/>
            </a:ext>
          </a:extLst>
        </xdr:cNvPr>
        <xdr:cNvCxnSpPr/>
      </xdr:nvCxnSpPr>
      <xdr:spPr>
        <a:xfrm>
          <a:off x="1130300" y="1004533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118671</xdr:rowOff>
    </xdr:from>
    <xdr:ext cx="405111" cy="259045"/>
    <xdr:sp macro="" textlink="">
      <xdr:nvSpPr>
        <xdr:cNvPr id="200" name="n_1aveValue【体育館・プール】&#10;有形固定資産減価償却率">
          <a:extLst>
            <a:ext uri="{FF2B5EF4-FFF2-40B4-BE49-F238E27FC236}">
              <a16:creationId xmlns:a16="http://schemas.microsoft.com/office/drawing/2014/main" id="{A83793C1-7E80-4007-9AB0-F431163D7F6E}"/>
            </a:ext>
          </a:extLst>
        </xdr:cNvPr>
        <xdr:cNvSpPr txBox="1"/>
      </xdr:nvSpPr>
      <xdr:spPr>
        <a:xfrm>
          <a:off x="3582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107242</xdr:rowOff>
    </xdr:from>
    <xdr:ext cx="405111" cy="259045"/>
    <xdr:sp macro="" textlink="">
      <xdr:nvSpPr>
        <xdr:cNvPr id="201" name="n_2aveValue【体育館・プール】&#10;有形固定資産減価償却率">
          <a:extLst>
            <a:ext uri="{FF2B5EF4-FFF2-40B4-BE49-F238E27FC236}">
              <a16:creationId xmlns:a16="http://schemas.microsoft.com/office/drawing/2014/main" id="{86575A29-C16A-4403-8801-B26E194AB34A}"/>
            </a:ext>
          </a:extLst>
        </xdr:cNvPr>
        <xdr:cNvSpPr txBox="1"/>
      </xdr:nvSpPr>
      <xdr:spPr>
        <a:xfrm>
          <a:off x="27057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92546</xdr:rowOff>
    </xdr:from>
    <xdr:ext cx="405111" cy="259045"/>
    <xdr:sp macro="" textlink="">
      <xdr:nvSpPr>
        <xdr:cNvPr id="202" name="n_3aveValue【体育館・プール】&#10;有形固定資産減価償却率">
          <a:extLst>
            <a:ext uri="{FF2B5EF4-FFF2-40B4-BE49-F238E27FC236}">
              <a16:creationId xmlns:a16="http://schemas.microsoft.com/office/drawing/2014/main" id="{F9C379D2-9BBD-4E9F-9C13-F365FAE6C570}"/>
            </a:ext>
          </a:extLst>
        </xdr:cNvPr>
        <xdr:cNvSpPr txBox="1"/>
      </xdr:nvSpPr>
      <xdr:spPr>
        <a:xfrm>
          <a:off x="1816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69686</xdr:rowOff>
    </xdr:from>
    <xdr:ext cx="405111" cy="259045"/>
    <xdr:sp macro="" textlink="">
      <xdr:nvSpPr>
        <xdr:cNvPr id="203" name="n_4aveValue【体育館・プール】&#10;有形固定資産減価償却率">
          <a:extLst>
            <a:ext uri="{FF2B5EF4-FFF2-40B4-BE49-F238E27FC236}">
              <a16:creationId xmlns:a16="http://schemas.microsoft.com/office/drawing/2014/main" id="{198C6A0C-1083-43F0-9575-0E701ED4F2E0}"/>
            </a:ext>
          </a:extLst>
        </xdr:cNvPr>
        <xdr:cNvSpPr txBox="1"/>
      </xdr:nvSpPr>
      <xdr:spPr>
        <a:xfrm>
          <a:off x="9277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104883</xdr:rowOff>
    </xdr:from>
    <xdr:ext cx="405111" cy="259045"/>
    <xdr:sp macro="" textlink="">
      <xdr:nvSpPr>
        <xdr:cNvPr id="204" name="n_1mainValue【体育館・プール】&#10;有形固定資産減価償却率">
          <a:extLst>
            <a:ext uri="{FF2B5EF4-FFF2-40B4-BE49-F238E27FC236}">
              <a16:creationId xmlns:a16="http://schemas.microsoft.com/office/drawing/2014/main" id="{33727EA3-A310-44B4-8697-6B3F3DE5BD97}"/>
            </a:ext>
          </a:extLst>
        </xdr:cNvPr>
        <xdr:cNvSpPr txBox="1"/>
      </xdr:nvSpPr>
      <xdr:spPr>
        <a:xfrm>
          <a:off x="3582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68960</xdr:rowOff>
    </xdr:from>
    <xdr:ext cx="405111" cy="259045"/>
    <xdr:sp macro="" textlink="">
      <xdr:nvSpPr>
        <xdr:cNvPr id="205" name="n_2mainValue【体育館・プール】&#10;有形固定資産減価償却率">
          <a:extLst>
            <a:ext uri="{FF2B5EF4-FFF2-40B4-BE49-F238E27FC236}">
              <a16:creationId xmlns:a16="http://schemas.microsoft.com/office/drawing/2014/main" id="{99C1AAF7-FFEC-42FE-96ED-EC821F417C0F}"/>
            </a:ext>
          </a:extLst>
        </xdr:cNvPr>
        <xdr:cNvSpPr txBox="1"/>
      </xdr:nvSpPr>
      <xdr:spPr>
        <a:xfrm>
          <a:off x="2705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33037</xdr:rowOff>
    </xdr:from>
    <xdr:ext cx="405111" cy="259045"/>
    <xdr:sp macro="" textlink="">
      <xdr:nvSpPr>
        <xdr:cNvPr id="206" name="n_3mainValue【体育館・プール】&#10;有形固定資産減価償却率">
          <a:extLst>
            <a:ext uri="{FF2B5EF4-FFF2-40B4-BE49-F238E27FC236}">
              <a16:creationId xmlns:a16="http://schemas.microsoft.com/office/drawing/2014/main" id="{EBF40D1F-BD11-4E7E-8EDA-1A6676600E37}"/>
            </a:ext>
          </a:extLst>
        </xdr:cNvPr>
        <xdr:cNvSpPr txBox="1"/>
      </xdr:nvSpPr>
      <xdr:spPr>
        <a:xfrm>
          <a:off x="1816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168564</xdr:rowOff>
    </xdr:from>
    <xdr:ext cx="405111" cy="259045"/>
    <xdr:sp macro="" textlink="">
      <xdr:nvSpPr>
        <xdr:cNvPr id="207" name="n_4mainValue【体育館・プール】&#10;有形固定資産減価償却率">
          <a:extLst>
            <a:ext uri="{FF2B5EF4-FFF2-40B4-BE49-F238E27FC236}">
              <a16:creationId xmlns:a16="http://schemas.microsoft.com/office/drawing/2014/main" id="{FAE8BF65-956D-4249-80BB-8D0D7208DD73}"/>
            </a:ext>
          </a:extLst>
        </xdr:cNvPr>
        <xdr:cNvSpPr txBox="1"/>
      </xdr:nvSpPr>
      <xdr:spPr>
        <a:xfrm>
          <a:off x="927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CE2ECCC-9CD4-400D-B392-6201FC97846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955383AE-DD14-4CFC-8997-751D2B9ADD9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DBFC1C32-1DB1-45C4-9521-609199C7D50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5905556F-B0A0-401B-A4C0-454AF3F0F40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EF0920E7-A60C-4010-B18C-1F8E16B0DEA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D6F78E11-68D2-4560-9C95-D82C063423A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12707203-37C3-40BC-ABC9-C2EE7399888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5BD54124-46FF-4557-A066-E1926ED1443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D6E7541D-F6C3-478C-A89E-AC6843C2D9D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4AFD9EA4-A9DF-484E-A63A-D4A47B96BD5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2E265A6E-E723-40E4-81ED-98576AC65FB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A81DB945-E85E-48E3-BC1F-5C03F1C90043}"/>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235E6007-5C92-4579-8EFD-C4DB9802DFE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B0161641-C31B-4520-AB59-B96E9817C6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5A49DCD8-4EA1-41BD-ACA4-114111DC0EE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56EC4B72-0D19-4CF1-92B7-00C126208D3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ADF83D08-9D0C-4FD6-B1FA-0196C30F907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8E7FA3DA-8BD4-4F4D-A7B8-E588536B87F7}"/>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6DA6DB3C-6258-46D5-89FE-76B6D3F166B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85BE76E3-E3D0-41E4-B30B-778FDECD67C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61E1AC9E-A7EE-46A9-88AD-25658E0F8F29}"/>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871D8321-7160-43D3-AD8B-986A162274C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FF0079F-E98A-4AA0-BC5A-42BA73D1088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104775</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E74F3B12-68BC-4414-A446-24F0F90EA0B1}"/>
            </a:ext>
          </a:extLst>
        </xdr:cNvPr>
        <xdr:cNvCxnSpPr/>
      </xdr:nvCxnSpPr>
      <xdr:spPr>
        <a:xfrm flipV="1">
          <a:off x="10476865" y="9705975"/>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F03CCDB5-58B4-41A8-BA90-A8B4AD3B832B}"/>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CF5206CB-53C9-4CC1-AB98-2CCCAE6989A8}"/>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51452</xdr:rowOff>
    </xdr:from>
    <xdr:ext cx="469744" cy="259045"/>
    <xdr:sp macro="" textlink="">
      <xdr:nvSpPr>
        <xdr:cNvPr id="234" name="【体育館・プール】&#10;一人当たり面積最大値テキスト">
          <a:extLst>
            <a:ext uri="{FF2B5EF4-FFF2-40B4-BE49-F238E27FC236}">
              <a16:creationId xmlns:a16="http://schemas.microsoft.com/office/drawing/2014/main" id="{36540467-CCA3-4770-AE78-8792BAA40489}"/>
            </a:ext>
          </a:extLst>
        </xdr:cNvPr>
        <xdr:cNvSpPr txBox="1"/>
      </xdr:nvSpPr>
      <xdr:spPr>
        <a:xfrm>
          <a:off x="10515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104775</xdr:rowOff>
    </xdr:from>
    <xdr:to>
      <xdr:col>55</xdr:col>
      <xdr:colOff>88900</xdr:colOff>
      <xdr:row>56</xdr:row>
      <xdr:rowOff>104775</xdr:rowOff>
    </xdr:to>
    <xdr:cxnSp macro="">
      <xdr:nvCxnSpPr>
        <xdr:cNvPr id="235" name="直線コネクタ 234">
          <a:extLst>
            <a:ext uri="{FF2B5EF4-FFF2-40B4-BE49-F238E27FC236}">
              <a16:creationId xmlns:a16="http://schemas.microsoft.com/office/drawing/2014/main" id="{A025D7D6-9E77-4288-8BF5-C2A6221E457B}"/>
            </a:ext>
          </a:extLst>
        </xdr:cNvPr>
        <xdr:cNvCxnSpPr/>
      </xdr:nvCxnSpPr>
      <xdr:spPr>
        <a:xfrm>
          <a:off x="10388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63517</xdr:rowOff>
    </xdr:from>
    <xdr:ext cx="469744" cy="259045"/>
    <xdr:sp macro="" textlink="">
      <xdr:nvSpPr>
        <xdr:cNvPr id="236" name="【体育館・プール】&#10;一人当たり面積平均値テキスト">
          <a:extLst>
            <a:ext uri="{FF2B5EF4-FFF2-40B4-BE49-F238E27FC236}">
              <a16:creationId xmlns:a16="http://schemas.microsoft.com/office/drawing/2014/main" id="{05804994-C910-4B13-80E2-BF77399F400F}"/>
            </a:ext>
          </a:extLst>
        </xdr:cNvPr>
        <xdr:cNvSpPr txBox="1"/>
      </xdr:nvSpPr>
      <xdr:spPr>
        <a:xfrm>
          <a:off x="105156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37" name="フローチャート: 判断 236">
          <a:extLst>
            <a:ext uri="{FF2B5EF4-FFF2-40B4-BE49-F238E27FC236}">
              <a16:creationId xmlns:a16="http://schemas.microsoft.com/office/drawing/2014/main" id="{407ACA27-7EDD-4453-9EEB-B977B18BE78A}"/>
            </a:ext>
          </a:extLst>
        </xdr:cNvPr>
        <xdr:cNvSpPr/>
      </xdr:nvSpPr>
      <xdr:spPr>
        <a:xfrm>
          <a:off x="10426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52070</xdr:rowOff>
    </xdr:from>
    <xdr:to>
      <xdr:col>50</xdr:col>
      <xdr:colOff>165100</xdr:colOff>
      <xdr:row>62</xdr:row>
      <xdr:rowOff>153670</xdr:rowOff>
    </xdr:to>
    <xdr:sp macro="" textlink="">
      <xdr:nvSpPr>
        <xdr:cNvPr id="238" name="フローチャート: 判断 237">
          <a:extLst>
            <a:ext uri="{FF2B5EF4-FFF2-40B4-BE49-F238E27FC236}">
              <a16:creationId xmlns:a16="http://schemas.microsoft.com/office/drawing/2014/main" id="{667901EB-0C95-42F4-85E3-B5CFB1FB96AC}"/>
            </a:ext>
          </a:extLst>
        </xdr:cNvPr>
        <xdr:cNvSpPr/>
      </xdr:nvSpPr>
      <xdr:spPr>
        <a:xfrm>
          <a:off x="9588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9" name="フローチャート: 判断 238">
          <a:extLst>
            <a:ext uri="{FF2B5EF4-FFF2-40B4-BE49-F238E27FC236}">
              <a16:creationId xmlns:a16="http://schemas.microsoft.com/office/drawing/2014/main" id="{67E1CD55-4C23-4BCC-B7F6-5BFEC6B44640}"/>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0" name="フローチャート: 判断 239">
          <a:extLst>
            <a:ext uri="{FF2B5EF4-FFF2-40B4-BE49-F238E27FC236}">
              <a16:creationId xmlns:a16="http://schemas.microsoft.com/office/drawing/2014/main" id="{8EBC74A2-AA10-4762-A103-CB8C56328551}"/>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DC6B932C-4F3F-427E-B56F-ED2B619F82D6}"/>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676E87A-1F3A-499E-B6B9-61697187C3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97D91FC9-D797-4598-9918-16A87B11D9E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AD20DBC7-E898-4485-9CEA-469FF97276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4739249-0FE6-4F5C-BC66-A2C7FD5B561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67AB9C2-96B7-4715-B9FA-A34C0340816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143510</xdr:rowOff>
    </xdr:from>
    <xdr:to>
      <xdr:col>55</xdr:col>
      <xdr:colOff>50800</xdr:colOff>
      <xdr:row>64</xdr:row>
      <xdr:rowOff>73660</xdr:rowOff>
    </xdr:to>
    <xdr:sp macro="" textlink="">
      <xdr:nvSpPr>
        <xdr:cNvPr id="247" name="楕円 246">
          <a:extLst>
            <a:ext uri="{FF2B5EF4-FFF2-40B4-BE49-F238E27FC236}">
              <a16:creationId xmlns:a16="http://schemas.microsoft.com/office/drawing/2014/main" id="{5C69373C-B09B-427D-848D-C4C63F7E7837}"/>
            </a:ext>
          </a:extLst>
        </xdr:cNvPr>
        <xdr:cNvSpPr/>
      </xdr:nvSpPr>
      <xdr:spPr>
        <a:xfrm>
          <a:off x="104267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58437</xdr:rowOff>
    </xdr:from>
    <xdr:ext cx="469744" cy="259045"/>
    <xdr:sp macro="" textlink="">
      <xdr:nvSpPr>
        <xdr:cNvPr id="248" name="【体育館・プール】&#10;一人当たり面積該当値テキスト">
          <a:extLst>
            <a:ext uri="{FF2B5EF4-FFF2-40B4-BE49-F238E27FC236}">
              <a16:creationId xmlns:a16="http://schemas.microsoft.com/office/drawing/2014/main" id="{9F676FCC-171D-45F5-96B2-54B2A1B7BD59}"/>
            </a:ext>
          </a:extLst>
        </xdr:cNvPr>
        <xdr:cNvSpPr txBox="1"/>
      </xdr:nvSpPr>
      <xdr:spPr>
        <a:xfrm>
          <a:off x="10515600" y="10859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143510</xdr:rowOff>
    </xdr:from>
    <xdr:to>
      <xdr:col>50</xdr:col>
      <xdr:colOff>165100</xdr:colOff>
      <xdr:row>64</xdr:row>
      <xdr:rowOff>73660</xdr:rowOff>
    </xdr:to>
    <xdr:sp macro="" textlink="">
      <xdr:nvSpPr>
        <xdr:cNvPr id="249" name="楕円 248">
          <a:extLst>
            <a:ext uri="{FF2B5EF4-FFF2-40B4-BE49-F238E27FC236}">
              <a16:creationId xmlns:a16="http://schemas.microsoft.com/office/drawing/2014/main" id="{90B39B4F-5E59-4946-855D-AD174E00B261}"/>
            </a:ext>
          </a:extLst>
        </xdr:cNvPr>
        <xdr:cNvSpPr/>
      </xdr:nvSpPr>
      <xdr:spPr>
        <a:xfrm>
          <a:off x="9588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22860</xdr:rowOff>
    </xdr:from>
    <xdr:to>
      <xdr:col>55</xdr:col>
      <xdr:colOff>0</xdr:colOff>
      <xdr:row>64</xdr:row>
      <xdr:rowOff>22860</xdr:rowOff>
    </xdr:to>
    <xdr:cxnSp macro="">
      <xdr:nvCxnSpPr>
        <xdr:cNvPr id="250" name="直線コネクタ 249">
          <a:extLst>
            <a:ext uri="{FF2B5EF4-FFF2-40B4-BE49-F238E27FC236}">
              <a16:creationId xmlns:a16="http://schemas.microsoft.com/office/drawing/2014/main" id="{C9939672-13AC-492D-8449-E49CF50E3EE2}"/>
            </a:ext>
          </a:extLst>
        </xdr:cNvPr>
        <xdr:cNvCxnSpPr/>
      </xdr:nvCxnSpPr>
      <xdr:spPr>
        <a:xfrm>
          <a:off x="9639300" y="109956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143510</xdr:rowOff>
    </xdr:from>
    <xdr:to>
      <xdr:col>46</xdr:col>
      <xdr:colOff>38100</xdr:colOff>
      <xdr:row>64</xdr:row>
      <xdr:rowOff>73660</xdr:rowOff>
    </xdr:to>
    <xdr:sp macro="" textlink="">
      <xdr:nvSpPr>
        <xdr:cNvPr id="251" name="楕円 250">
          <a:extLst>
            <a:ext uri="{FF2B5EF4-FFF2-40B4-BE49-F238E27FC236}">
              <a16:creationId xmlns:a16="http://schemas.microsoft.com/office/drawing/2014/main" id="{F7675BD4-B336-481E-9F53-C8EE629DC62E}"/>
            </a:ext>
          </a:extLst>
        </xdr:cNvPr>
        <xdr:cNvSpPr/>
      </xdr:nvSpPr>
      <xdr:spPr>
        <a:xfrm>
          <a:off x="8699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22860</xdr:rowOff>
    </xdr:from>
    <xdr:to>
      <xdr:col>50</xdr:col>
      <xdr:colOff>114300</xdr:colOff>
      <xdr:row>64</xdr:row>
      <xdr:rowOff>22860</xdr:rowOff>
    </xdr:to>
    <xdr:cxnSp macro="">
      <xdr:nvCxnSpPr>
        <xdr:cNvPr id="252" name="直線コネクタ 251">
          <a:extLst>
            <a:ext uri="{FF2B5EF4-FFF2-40B4-BE49-F238E27FC236}">
              <a16:creationId xmlns:a16="http://schemas.microsoft.com/office/drawing/2014/main" id="{17E42443-F14A-4188-A96C-58F326756C2E}"/>
            </a:ext>
          </a:extLst>
        </xdr:cNvPr>
        <xdr:cNvCxnSpPr/>
      </xdr:nvCxnSpPr>
      <xdr:spPr>
        <a:xfrm>
          <a:off x="8750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143510</xdr:rowOff>
    </xdr:from>
    <xdr:to>
      <xdr:col>41</xdr:col>
      <xdr:colOff>101600</xdr:colOff>
      <xdr:row>64</xdr:row>
      <xdr:rowOff>73660</xdr:rowOff>
    </xdr:to>
    <xdr:sp macro="" textlink="">
      <xdr:nvSpPr>
        <xdr:cNvPr id="253" name="楕円 252">
          <a:extLst>
            <a:ext uri="{FF2B5EF4-FFF2-40B4-BE49-F238E27FC236}">
              <a16:creationId xmlns:a16="http://schemas.microsoft.com/office/drawing/2014/main" id="{17444B8B-AA03-4049-8913-3EA84067E293}"/>
            </a:ext>
          </a:extLst>
        </xdr:cNvPr>
        <xdr:cNvSpPr/>
      </xdr:nvSpPr>
      <xdr:spPr>
        <a:xfrm>
          <a:off x="781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22860</xdr:rowOff>
    </xdr:from>
    <xdr:to>
      <xdr:col>45</xdr:col>
      <xdr:colOff>177800</xdr:colOff>
      <xdr:row>64</xdr:row>
      <xdr:rowOff>22860</xdr:rowOff>
    </xdr:to>
    <xdr:cxnSp macro="">
      <xdr:nvCxnSpPr>
        <xdr:cNvPr id="254" name="直線コネクタ 253">
          <a:extLst>
            <a:ext uri="{FF2B5EF4-FFF2-40B4-BE49-F238E27FC236}">
              <a16:creationId xmlns:a16="http://schemas.microsoft.com/office/drawing/2014/main" id="{CC7F9642-98D3-49FD-9827-3DC97237F5F6}"/>
            </a:ext>
          </a:extLst>
        </xdr:cNvPr>
        <xdr:cNvCxnSpPr/>
      </xdr:nvCxnSpPr>
      <xdr:spPr>
        <a:xfrm>
          <a:off x="7861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143510</xdr:rowOff>
    </xdr:from>
    <xdr:to>
      <xdr:col>36</xdr:col>
      <xdr:colOff>165100</xdr:colOff>
      <xdr:row>64</xdr:row>
      <xdr:rowOff>73660</xdr:rowOff>
    </xdr:to>
    <xdr:sp macro="" textlink="">
      <xdr:nvSpPr>
        <xdr:cNvPr id="255" name="楕円 254">
          <a:extLst>
            <a:ext uri="{FF2B5EF4-FFF2-40B4-BE49-F238E27FC236}">
              <a16:creationId xmlns:a16="http://schemas.microsoft.com/office/drawing/2014/main" id="{9F6BE1B1-D0DA-4DE2-BEFA-B5C4D2A6A721}"/>
            </a:ext>
          </a:extLst>
        </xdr:cNvPr>
        <xdr:cNvSpPr/>
      </xdr:nvSpPr>
      <xdr:spPr>
        <a:xfrm>
          <a:off x="6921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22860</xdr:rowOff>
    </xdr:from>
    <xdr:to>
      <xdr:col>41</xdr:col>
      <xdr:colOff>50800</xdr:colOff>
      <xdr:row>64</xdr:row>
      <xdr:rowOff>22860</xdr:rowOff>
    </xdr:to>
    <xdr:cxnSp macro="">
      <xdr:nvCxnSpPr>
        <xdr:cNvPr id="256" name="直線コネクタ 255">
          <a:extLst>
            <a:ext uri="{FF2B5EF4-FFF2-40B4-BE49-F238E27FC236}">
              <a16:creationId xmlns:a16="http://schemas.microsoft.com/office/drawing/2014/main" id="{7F5818D1-B163-40D5-81A9-0DBEAF7D0ABB}"/>
            </a:ext>
          </a:extLst>
        </xdr:cNvPr>
        <xdr:cNvCxnSpPr/>
      </xdr:nvCxnSpPr>
      <xdr:spPr>
        <a:xfrm>
          <a:off x="6972300" y="10995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170197</xdr:rowOff>
    </xdr:from>
    <xdr:ext cx="469744" cy="259045"/>
    <xdr:sp macro="" textlink="">
      <xdr:nvSpPr>
        <xdr:cNvPr id="257" name="n_1aveValue【体育館・プール】&#10;一人当たり面積">
          <a:extLst>
            <a:ext uri="{FF2B5EF4-FFF2-40B4-BE49-F238E27FC236}">
              <a16:creationId xmlns:a16="http://schemas.microsoft.com/office/drawing/2014/main" id="{BB7B4CF9-84AB-4F75-A979-9780FEDC45B6}"/>
            </a:ext>
          </a:extLst>
        </xdr:cNvPr>
        <xdr:cNvSpPr txBox="1"/>
      </xdr:nvSpPr>
      <xdr:spPr>
        <a:xfrm>
          <a:off x="93917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4462</xdr:rowOff>
    </xdr:from>
    <xdr:ext cx="469744" cy="259045"/>
    <xdr:sp macro="" textlink="">
      <xdr:nvSpPr>
        <xdr:cNvPr id="258" name="n_2aveValue【体育館・プール】&#10;一人当たり面積">
          <a:extLst>
            <a:ext uri="{FF2B5EF4-FFF2-40B4-BE49-F238E27FC236}">
              <a16:creationId xmlns:a16="http://schemas.microsoft.com/office/drawing/2014/main" id="{5989FD07-9906-4175-B06E-D2BDEF62029C}"/>
            </a:ext>
          </a:extLst>
        </xdr:cNvPr>
        <xdr:cNvSpPr txBox="1"/>
      </xdr:nvSpPr>
      <xdr:spPr>
        <a:xfrm>
          <a:off x="8515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59" name="n_3aveValue【体育館・プール】&#10;一人当たり面積">
          <a:extLst>
            <a:ext uri="{FF2B5EF4-FFF2-40B4-BE49-F238E27FC236}">
              <a16:creationId xmlns:a16="http://schemas.microsoft.com/office/drawing/2014/main" id="{77C1D641-ADEA-4761-B093-4EA52731AB61}"/>
            </a:ext>
          </a:extLst>
        </xdr:cNvPr>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162577</xdr:rowOff>
    </xdr:from>
    <xdr:ext cx="469744" cy="259045"/>
    <xdr:sp macro="" textlink="">
      <xdr:nvSpPr>
        <xdr:cNvPr id="260" name="n_4aveValue【体育館・プール】&#10;一人当たり面積">
          <a:extLst>
            <a:ext uri="{FF2B5EF4-FFF2-40B4-BE49-F238E27FC236}">
              <a16:creationId xmlns:a16="http://schemas.microsoft.com/office/drawing/2014/main" id="{941BAF28-026B-4E38-AE23-C9F6EADC5E7C}"/>
            </a:ext>
          </a:extLst>
        </xdr:cNvPr>
        <xdr:cNvSpPr txBox="1"/>
      </xdr:nvSpPr>
      <xdr:spPr>
        <a:xfrm>
          <a:off x="6737427" y="1044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64787</xdr:rowOff>
    </xdr:from>
    <xdr:ext cx="469744" cy="259045"/>
    <xdr:sp macro="" textlink="">
      <xdr:nvSpPr>
        <xdr:cNvPr id="261" name="n_1mainValue【体育館・プール】&#10;一人当たり面積">
          <a:extLst>
            <a:ext uri="{FF2B5EF4-FFF2-40B4-BE49-F238E27FC236}">
              <a16:creationId xmlns:a16="http://schemas.microsoft.com/office/drawing/2014/main" id="{017DD1AA-4E84-4B99-B301-61B69185D448}"/>
            </a:ext>
          </a:extLst>
        </xdr:cNvPr>
        <xdr:cNvSpPr txBox="1"/>
      </xdr:nvSpPr>
      <xdr:spPr>
        <a:xfrm>
          <a:off x="93917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64787</xdr:rowOff>
    </xdr:from>
    <xdr:ext cx="469744" cy="259045"/>
    <xdr:sp macro="" textlink="">
      <xdr:nvSpPr>
        <xdr:cNvPr id="262" name="n_2mainValue【体育館・プール】&#10;一人当たり面積">
          <a:extLst>
            <a:ext uri="{FF2B5EF4-FFF2-40B4-BE49-F238E27FC236}">
              <a16:creationId xmlns:a16="http://schemas.microsoft.com/office/drawing/2014/main" id="{445290FC-8764-4C41-BA86-7CB0A938F6D2}"/>
            </a:ext>
          </a:extLst>
        </xdr:cNvPr>
        <xdr:cNvSpPr txBox="1"/>
      </xdr:nvSpPr>
      <xdr:spPr>
        <a:xfrm>
          <a:off x="8515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64787</xdr:rowOff>
    </xdr:from>
    <xdr:ext cx="469744" cy="259045"/>
    <xdr:sp macro="" textlink="">
      <xdr:nvSpPr>
        <xdr:cNvPr id="263" name="n_3mainValue【体育館・プール】&#10;一人当たり面積">
          <a:extLst>
            <a:ext uri="{FF2B5EF4-FFF2-40B4-BE49-F238E27FC236}">
              <a16:creationId xmlns:a16="http://schemas.microsoft.com/office/drawing/2014/main" id="{313D7801-18E0-4152-B223-1DED6AA21DD6}"/>
            </a:ext>
          </a:extLst>
        </xdr:cNvPr>
        <xdr:cNvSpPr txBox="1"/>
      </xdr:nvSpPr>
      <xdr:spPr>
        <a:xfrm>
          <a:off x="7626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64787</xdr:rowOff>
    </xdr:from>
    <xdr:ext cx="469744" cy="259045"/>
    <xdr:sp macro="" textlink="">
      <xdr:nvSpPr>
        <xdr:cNvPr id="264" name="n_4mainValue【体育館・プール】&#10;一人当たり面積">
          <a:extLst>
            <a:ext uri="{FF2B5EF4-FFF2-40B4-BE49-F238E27FC236}">
              <a16:creationId xmlns:a16="http://schemas.microsoft.com/office/drawing/2014/main" id="{424A7AE8-FCE1-428D-8D2D-E4968813EDD0}"/>
            </a:ext>
          </a:extLst>
        </xdr:cNvPr>
        <xdr:cNvSpPr txBox="1"/>
      </xdr:nvSpPr>
      <xdr:spPr>
        <a:xfrm>
          <a:off x="6737427"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6EFD7341-AD3A-402C-B295-5233C605E7C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C8903CCF-B094-4D97-9680-036091EFA54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29FBEBF5-F403-4088-B441-2D7ED6C4C46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9465F16-2079-48AA-93B9-D34E6D4D6C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460051B4-9FEF-40C2-93FE-023A4259DC6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161619B-4329-414C-92C5-C1615335BA3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A586B32F-D8B9-4B4B-AD7D-7198C59257B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8E3EF311-1B21-4891-87AF-D68CB8036E5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EF34F8FA-078D-435F-922A-717F8142C2C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A693473E-83D6-44F4-8300-E12BC73C6FB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269B96FC-17C8-4826-8101-7465D45C0AA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C8E019F2-19DA-4264-AD47-6050C5F9B57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FFFF2D40-F31A-48AD-9B0B-FCFC6E75794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3EB77934-0281-4406-AAD3-28D806E1EDED}"/>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59134C94-9D9A-4164-9662-755D47E9B26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C359EA15-3667-4E4F-958F-332698D34ED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C1EE31D8-BC59-42C7-B432-E9D63B5E04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4190697C-0189-4199-BED8-BAA5A354D58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7D2439F-6478-4D39-B966-D5FC3DCD875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EE22E2F4-B802-41B8-B07E-807B64A2E94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3B5EC449-DA6C-4C40-8F8F-ED12B030AC9C}"/>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0258A51-C4A3-4612-816B-699C748E8AD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C6763BAF-2F7E-4FCA-88C0-794C6657E58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E65B98D5-A4B7-4F5E-8A8E-4576E9FC307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66675</xdr:rowOff>
    </xdr:from>
    <xdr:to>
      <xdr:col>24</xdr:col>
      <xdr:colOff>62865</xdr:colOff>
      <xdr:row>86</xdr:row>
      <xdr:rowOff>114300</xdr:rowOff>
    </xdr:to>
    <xdr:cxnSp macro="">
      <xdr:nvCxnSpPr>
        <xdr:cNvPr id="289" name="直線コネクタ 288">
          <a:extLst>
            <a:ext uri="{FF2B5EF4-FFF2-40B4-BE49-F238E27FC236}">
              <a16:creationId xmlns:a16="http://schemas.microsoft.com/office/drawing/2014/main" id="{03C345AE-E582-4D9D-88FA-FBDA5652F11C}"/>
            </a:ext>
          </a:extLst>
        </xdr:cNvPr>
        <xdr:cNvCxnSpPr/>
      </xdr:nvCxnSpPr>
      <xdr:spPr>
        <a:xfrm flipV="1">
          <a:off x="4634865" y="13268325"/>
          <a:ext cx="0" cy="159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58F78E50-BF99-4625-B20F-00A5CA99AD5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1" name="直線コネクタ 290">
          <a:extLst>
            <a:ext uri="{FF2B5EF4-FFF2-40B4-BE49-F238E27FC236}">
              <a16:creationId xmlns:a16="http://schemas.microsoft.com/office/drawing/2014/main" id="{EFD493FB-526C-439B-91C7-8A11BDB70285}"/>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13352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779675C4-E6B3-4C91-9B0C-CEC8BCF86E5A}"/>
            </a:ext>
          </a:extLst>
        </xdr:cNvPr>
        <xdr:cNvSpPr txBox="1"/>
      </xdr:nvSpPr>
      <xdr:spPr>
        <a:xfrm>
          <a:off x="4673600" y="13043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66675</xdr:rowOff>
    </xdr:from>
    <xdr:to>
      <xdr:col>24</xdr:col>
      <xdr:colOff>152400</xdr:colOff>
      <xdr:row>77</xdr:row>
      <xdr:rowOff>66675</xdr:rowOff>
    </xdr:to>
    <xdr:cxnSp macro="">
      <xdr:nvCxnSpPr>
        <xdr:cNvPr id="293" name="直線コネクタ 292">
          <a:extLst>
            <a:ext uri="{FF2B5EF4-FFF2-40B4-BE49-F238E27FC236}">
              <a16:creationId xmlns:a16="http://schemas.microsoft.com/office/drawing/2014/main" id="{DF09E0EE-1B07-454D-95D9-D6D95E7098BA}"/>
            </a:ext>
          </a:extLst>
        </xdr:cNvPr>
        <xdr:cNvCxnSpPr/>
      </xdr:nvCxnSpPr>
      <xdr:spPr>
        <a:xfrm>
          <a:off x="4546600" y="1326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7F5E2324-23F8-463E-9ECE-29CCF92FC0FE}"/>
            </a:ext>
          </a:extLst>
        </xdr:cNvPr>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5" name="フローチャート: 判断 294">
          <a:extLst>
            <a:ext uri="{FF2B5EF4-FFF2-40B4-BE49-F238E27FC236}">
              <a16:creationId xmlns:a16="http://schemas.microsoft.com/office/drawing/2014/main" id="{A8DE9CCF-E47D-4343-856D-603DF34C846E}"/>
            </a:ext>
          </a:extLst>
        </xdr:cNvPr>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153036</xdr:rowOff>
    </xdr:from>
    <xdr:to>
      <xdr:col>20</xdr:col>
      <xdr:colOff>38100</xdr:colOff>
      <xdr:row>82</xdr:row>
      <xdr:rowOff>83186</xdr:rowOff>
    </xdr:to>
    <xdr:sp macro="" textlink="">
      <xdr:nvSpPr>
        <xdr:cNvPr id="296" name="フローチャート: 判断 295">
          <a:extLst>
            <a:ext uri="{FF2B5EF4-FFF2-40B4-BE49-F238E27FC236}">
              <a16:creationId xmlns:a16="http://schemas.microsoft.com/office/drawing/2014/main" id="{942DC87E-0FB0-4920-B4F5-AB841F68B909}"/>
            </a:ext>
          </a:extLst>
        </xdr:cNvPr>
        <xdr:cNvSpPr/>
      </xdr:nvSpPr>
      <xdr:spPr>
        <a:xfrm>
          <a:off x="3746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132080</xdr:rowOff>
    </xdr:from>
    <xdr:to>
      <xdr:col>15</xdr:col>
      <xdr:colOff>101600</xdr:colOff>
      <xdr:row>82</xdr:row>
      <xdr:rowOff>62230</xdr:rowOff>
    </xdr:to>
    <xdr:sp macro="" textlink="">
      <xdr:nvSpPr>
        <xdr:cNvPr id="297" name="フローチャート: 判断 296">
          <a:extLst>
            <a:ext uri="{FF2B5EF4-FFF2-40B4-BE49-F238E27FC236}">
              <a16:creationId xmlns:a16="http://schemas.microsoft.com/office/drawing/2014/main" id="{7601FFE6-A194-4B5F-98B0-442A4BF3B941}"/>
            </a:ext>
          </a:extLst>
        </xdr:cNvPr>
        <xdr:cNvSpPr/>
      </xdr:nvSpPr>
      <xdr:spPr>
        <a:xfrm>
          <a:off x="2857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98" name="フローチャート: 判断 297">
          <a:extLst>
            <a:ext uri="{FF2B5EF4-FFF2-40B4-BE49-F238E27FC236}">
              <a16:creationId xmlns:a16="http://schemas.microsoft.com/office/drawing/2014/main" id="{49F365C3-ED84-486F-87A8-900B904836EA}"/>
            </a:ext>
          </a:extLst>
        </xdr:cNvPr>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9" name="フローチャート: 判断 298">
          <a:extLst>
            <a:ext uri="{FF2B5EF4-FFF2-40B4-BE49-F238E27FC236}">
              <a16:creationId xmlns:a16="http://schemas.microsoft.com/office/drawing/2014/main" id="{A92BDEC4-AE2C-4442-B7D2-56DB5CC48978}"/>
            </a:ext>
          </a:extLst>
        </xdr:cNvPr>
        <xdr:cNvSpPr/>
      </xdr:nvSpPr>
      <xdr:spPr>
        <a:xfrm>
          <a:off x="1079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9ADA9EB-9061-4745-BB9C-7111960E5F5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AC76FA8-51B8-447B-B99A-E2589FB9DE0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5FDDC6E-8B54-4288-92F0-FEAC28C005E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B663C7-BFAE-4120-92B4-6FE4FFD8FCC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A5DFEF80-E25B-4D65-AC0A-86EEB4E6484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59689</xdr:rowOff>
    </xdr:from>
    <xdr:to>
      <xdr:col>24</xdr:col>
      <xdr:colOff>114300</xdr:colOff>
      <xdr:row>85</xdr:row>
      <xdr:rowOff>161289</xdr:rowOff>
    </xdr:to>
    <xdr:sp macro="" textlink="">
      <xdr:nvSpPr>
        <xdr:cNvPr id="305" name="楕円 304">
          <a:extLst>
            <a:ext uri="{FF2B5EF4-FFF2-40B4-BE49-F238E27FC236}">
              <a16:creationId xmlns:a16="http://schemas.microsoft.com/office/drawing/2014/main" id="{970E1196-3EF2-439D-9974-77F3D897B05F}"/>
            </a:ext>
          </a:extLst>
        </xdr:cNvPr>
        <xdr:cNvSpPr/>
      </xdr:nvSpPr>
      <xdr:spPr>
        <a:xfrm>
          <a:off x="4584700" y="1463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38116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51EF7FDA-9E7E-41EE-B8A2-DDC3B713A4AE}"/>
            </a:ext>
          </a:extLst>
        </xdr:cNvPr>
        <xdr:cNvSpPr txBox="1"/>
      </xdr:nvSpPr>
      <xdr:spPr>
        <a:xfrm>
          <a:off x="4673600" y="1461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15875</xdr:rowOff>
    </xdr:from>
    <xdr:to>
      <xdr:col>20</xdr:col>
      <xdr:colOff>38100</xdr:colOff>
      <xdr:row>85</xdr:row>
      <xdr:rowOff>117475</xdr:rowOff>
    </xdr:to>
    <xdr:sp macro="" textlink="">
      <xdr:nvSpPr>
        <xdr:cNvPr id="307" name="楕円 306">
          <a:extLst>
            <a:ext uri="{FF2B5EF4-FFF2-40B4-BE49-F238E27FC236}">
              <a16:creationId xmlns:a16="http://schemas.microsoft.com/office/drawing/2014/main" id="{D8A64BE4-6F1E-4B7C-9B20-574DEFE2854E}"/>
            </a:ext>
          </a:extLst>
        </xdr:cNvPr>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66675</xdr:rowOff>
    </xdr:from>
    <xdr:to>
      <xdr:col>24</xdr:col>
      <xdr:colOff>63500</xdr:colOff>
      <xdr:row>85</xdr:row>
      <xdr:rowOff>110489</xdr:rowOff>
    </xdr:to>
    <xdr:cxnSp macro="">
      <xdr:nvCxnSpPr>
        <xdr:cNvPr id="308" name="直線コネクタ 307">
          <a:extLst>
            <a:ext uri="{FF2B5EF4-FFF2-40B4-BE49-F238E27FC236}">
              <a16:creationId xmlns:a16="http://schemas.microsoft.com/office/drawing/2014/main" id="{52ACE033-A182-4CCA-882B-4F5357A0FAF7}"/>
            </a:ext>
          </a:extLst>
        </xdr:cNvPr>
        <xdr:cNvCxnSpPr/>
      </xdr:nvCxnSpPr>
      <xdr:spPr>
        <a:xfrm>
          <a:off x="3797300" y="14639925"/>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141605</xdr:rowOff>
    </xdr:from>
    <xdr:to>
      <xdr:col>15</xdr:col>
      <xdr:colOff>101600</xdr:colOff>
      <xdr:row>85</xdr:row>
      <xdr:rowOff>71755</xdr:rowOff>
    </xdr:to>
    <xdr:sp macro="" textlink="">
      <xdr:nvSpPr>
        <xdr:cNvPr id="309" name="楕円 308">
          <a:extLst>
            <a:ext uri="{FF2B5EF4-FFF2-40B4-BE49-F238E27FC236}">
              <a16:creationId xmlns:a16="http://schemas.microsoft.com/office/drawing/2014/main" id="{3E3283AF-C380-4F22-8193-7042CB058C7C}"/>
            </a:ext>
          </a:extLst>
        </xdr:cNvPr>
        <xdr:cNvSpPr/>
      </xdr:nvSpPr>
      <xdr:spPr>
        <a:xfrm>
          <a:off x="2857500" y="1454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20955</xdr:rowOff>
    </xdr:from>
    <xdr:to>
      <xdr:col>19</xdr:col>
      <xdr:colOff>177800</xdr:colOff>
      <xdr:row>85</xdr:row>
      <xdr:rowOff>66675</xdr:rowOff>
    </xdr:to>
    <xdr:cxnSp macro="">
      <xdr:nvCxnSpPr>
        <xdr:cNvPr id="310" name="直線コネクタ 309">
          <a:extLst>
            <a:ext uri="{FF2B5EF4-FFF2-40B4-BE49-F238E27FC236}">
              <a16:creationId xmlns:a16="http://schemas.microsoft.com/office/drawing/2014/main" id="{D9140CDE-2321-4D3C-B499-ED2179AF4A93}"/>
            </a:ext>
          </a:extLst>
        </xdr:cNvPr>
        <xdr:cNvCxnSpPr/>
      </xdr:nvCxnSpPr>
      <xdr:spPr>
        <a:xfrm>
          <a:off x="2908300" y="14594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97789</xdr:rowOff>
    </xdr:from>
    <xdr:to>
      <xdr:col>10</xdr:col>
      <xdr:colOff>165100</xdr:colOff>
      <xdr:row>85</xdr:row>
      <xdr:rowOff>27939</xdr:rowOff>
    </xdr:to>
    <xdr:sp macro="" textlink="">
      <xdr:nvSpPr>
        <xdr:cNvPr id="311" name="楕円 310">
          <a:extLst>
            <a:ext uri="{FF2B5EF4-FFF2-40B4-BE49-F238E27FC236}">
              <a16:creationId xmlns:a16="http://schemas.microsoft.com/office/drawing/2014/main" id="{582931DF-DB33-49DF-9E38-65D4E8943D2B}"/>
            </a:ext>
          </a:extLst>
        </xdr:cNvPr>
        <xdr:cNvSpPr/>
      </xdr:nvSpPr>
      <xdr:spPr>
        <a:xfrm>
          <a:off x="1968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148589</xdr:rowOff>
    </xdr:from>
    <xdr:to>
      <xdr:col>15</xdr:col>
      <xdr:colOff>50800</xdr:colOff>
      <xdr:row>85</xdr:row>
      <xdr:rowOff>20955</xdr:rowOff>
    </xdr:to>
    <xdr:cxnSp macro="">
      <xdr:nvCxnSpPr>
        <xdr:cNvPr id="312" name="直線コネクタ 311">
          <a:extLst>
            <a:ext uri="{FF2B5EF4-FFF2-40B4-BE49-F238E27FC236}">
              <a16:creationId xmlns:a16="http://schemas.microsoft.com/office/drawing/2014/main" id="{2EEDC56E-97F4-424D-88DC-6478A6D31CC7}"/>
            </a:ext>
          </a:extLst>
        </xdr:cNvPr>
        <xdr:cNvCxnSpPr/>
      </xdr:nvCxnSpPr>
      <xdr:spPr>
        <a:xfrm>
          <a:off x="2019300" y="1455038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42545</xdr:rowOff>
    </xdr:from>
    <xdr:to>
      <xdr:col>6</xdr:col>
      <xdr:colOff>38100</xdr:colOff>
      <xdr:row>84</xdr:row>
      <xdr:rowOff>144145</xdr:rowOff>
    </xdr:to>
    <xdr:sp macro="" textlink="">
      <xdr:nvSpPr>
        <xdr:cNvPr id="313" name="楕円 312">
          <a:extLst>
            <a:ext uri="{FF2B5EF4-FFF2-40B4-BE49-F238E27FC236}">
              <a16:creationId xmlns:a16="http://schemas.microsoft.com/office/drawing/2014/main" id="{D0C7B7AB-7F74-4CCA-AB49-A5C750560FB8}"/>
            </a:ext>
          </a:extLst>
        </xdr:cNvPr>
        <xdr:cNvSpPr/>
      </xdr:nvSpPr>
      <xdr:spPr>
        <a:xfrm>
          <a:off x="107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93345</xdr:rowOff>
    </xdr:from>
    <xdr:to>
      <xdr:col>10</xdr:col>
      <xdr:colOff>114300</xdr:colOff>
      <xdr:row>84</xdr:row>
      <xdr:rowOff>148589</xdr:rowOff>
    </xdr:to>
    <xdr:cxnSp macro="">
      <xdr:nvCxnSpPr>
        <xdr:cNvPr id="314" name="直線コネクタ 313">
          <a:extLst>
            <a:ext uri="{FF2B5EF4-FFF2-40B4-BE49-F238E27FC236}">
              <a16:creationId xmlns:a16="http://schemas.microsoft.com/office/drawing/2014/main" id="{1943972F-AEA4-4D61-A618-B265CBB034F6}"/>
            </a:ext>
          </a:extLst>
        </xdr:cNvPr>
        <xdr:cNvCxnSpPr/>
      </xdr:nvCxnSpPr>
      <xdr:spPr>
        <a:xfrm>
          <a:off x="1130300" y="144951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99713</xdr:rowOff>
    </xdr:from>
    <xdr:ext cx="405111" cy="259045"/>
    <xdr:sp macro="" textlink="">
      <xdr:nvSpPr>
        <xdr:cNvPr id="315" name="n_1aveValue【福祉施設】&#10;有形固定資産減価償却率">
          <a:extLst>
            <a:ext uri="{FF2B5EF4-FFF2-40B4-BE49-F238E27FC236}">
              <a16:creationId xmlns:a16="http://schemas.microsoft.com/office/drawing/2014/main" id="{D30392E7-E911-4D84-9B41-BBCD748CD913}"/>
            </a:ext>
          </a:extLst>
        </xdr:cNvPr>
        <xdr:cNvSpPr txBox="1"/>
      </xdr:nvSpPr>
      <xdr:spPr>
        <a:xfrm>
          <a:off x="3582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78757</xdr:rowOff>
    </xdr:from>
    <xdr:ext cx="405111" cy="259045"/>
    <xdr:sp macro="" textlink="">
      <xdr:nvSpPr>
        <xdr:cNvPr id="316" name="n_2aveValue【福祉施設】&#10;有形固定資産減価償却率">
          <a:extLst>
            <a:ext uri="{FF2B5EF4-FFF2-40B4-BE49-F238E27FC236}">
              <a16:creationId xmlns:a16="http://schemas.microsoft.com/office/drawing/2014/main" id="{1B577D62-5EC7-4E80-822B-63C71141D63B}"/>
            </a:ext>
          </a:extLst>
        </xdr:cNvPr>
        <xdr:cNvSpPr txBox="1"/>
      </xdr:nvSpPr>
      <xdr:spPr>
        <a:xfrm>
          <a:off x="27057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317" name="n_3aveValue【福祉施設】&#10;有形固定資産減価償却率">
          <a:extLst>
            <a:ext uri="{FF2B5EF4-FFF2-40B4-BE49-F238E27FC236}">
              <a16:creationId xmlns:a16="http://schemas.microsoft.com/office/drawing/2014/main" id="{03647A67-CE92-42FF-9C69-419D71A54C19}"/>
            </a:ext>
          </a:extLst>
        </xdr:cNvPr>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33038</xdr:rowOff>
    </xdr:from>
    <xdr:ext cx="405111" cy="259045"/>
    <xdr:sp macro="" textlink="">
      <xdr:nvSpPr>
        <xdr:cNvPr id="318" name="n_4aveValue【福祉施設】&#10;有形固定資産減価償却率">
          <a:extLst>
            <a:ext uri="{FF2B5EF4-FFF2-40B4-BE49-F238E27FC236}">
              <a16:creationId xmlns:a16="http://schemas.microsoft.com/office/drawing/2014/main" id="{4E1E3275-57DE-4C00-ABBE-6F62F9B9A632}"/>
            </a:ext>
          </a:extLst>
        </xdr:cNvPr>
        <xdr:cNvSpPr txBox="1"/>
      </xdr:nvSpPr>
      <xdr:spPr>
        <a:xfrm>
          <a:off x="927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108602</xdr:rowOff>
    </xdr:from>
    <xdr:ext cx="405111" cy="259045"/>
    <xdr:sp macro="" textlink="">
      <xdr:nvSpPr>
        <xdr:cNvPr id="319" name="n_1mainValue【福祉施設】&#10;有形固定資産減価償却率">
          <a:extLst>
            <a:ext uri="{FF2B5EF4-FFF2-40B4-BE49-F238E27FC236}">
              <a16:creationId xmlns:a16="http://schemas.microsoft.com/office/drawing/2014/main" id="{C284A794-F972-4186-9434-73B9CB532024}"/>
            </a:ext>
          </a:extLst>
        </xdr:cNvPr>
        <xdr:cNvSpPr txBox="1"/>
      </xdr:nvSpPr>
      <xdr:spPr>
        <a:xfrm>
          <a:off x="35820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62882</xdr:rowOff>
    </xdr:from>
    <xdr:ext cx="405111" cy="259045"/>
    <xdr:sp macro="" textlink="">
      <xdr:nvSpPr>
        <xdr:cNvPr id="320" name="n_2mainValue【福祉施設】&#10;有形固定資産減価償却率">
          <a:extLst>
            <a:ext uri="{FF2B5EF4-FFF2-40B4-BE49-F238E27FC236}">
              <a16:creationId xmlns:a16="http://schemas.microsoft.com/office/drawing/2014/main" id="{9F8303F1-054F-4C3A-80C9-294C4A37ED58}"/>
            </a:ext>
          </a:extLst>
        </xdr:cNvPr>
        <xdr:cNvSpPr txBox="1"/>
      </xdr:nvSpPr>
      <xdr:spPr>
        <a:xfrm>
          <a:off x="2705744" y="1463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19066</xdr:rowOff>
    </xdr:from>
    <xdr:ext cx="405111" cy="259045"/>
    <xdr:sp macro="" textlink="">
      <xdr:nvSpPr>
        <xdr:cNvPr id="321" name="n_3mainValue【福祉施設】&#10;有形固定資産減価償却率">
          <a:extLst>
            <a:ext uri="{FF2B5EF4-FFF2-40B4-BE49-F238E27FC236}">
              <a16:creationId xmlns:a16="http://schemas.microsoft.com/office/drawing/2014/main" id="{57BFF7A4-639D-4A47-8A2F-26690F2C4E75}"/>
            </a:ext>
          </a:extLst>
        </xdr:cNvPr>
        <xdr:cNvSpPr txBox="1"/>
      </xdr:nvSpPr>
      <xdr:spPr>
        <a:xfrm>
          <a:off x="1816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135272</xdr:rowOff>
    </xdr:from>
    <xdr:ext cx="405111" cy="259045"/>
    <xdr:sp macro="" textlink="">
      <xdr:nvSpPr>
        <xdr:cNvPr id="322" name="n_4mainValue【福祉施設】&#10;有形固定資産減価償却率">
          <a:extLst>
            <a:ext uri="{FF2B5EF4-FFF2-40B4-BE49-F238E27FC236}">
              <a16:creationId xmlns:a16="http://schemas.microsoft.com/office/drawing/2014/main" id="{8027A5E2-20CE-4799-9C7E-113B801C59DF}"/>
            </a:ext>
          </a:extLst>
        </xdr:cNvPr>
        <xdr:cNvSpPr txBox="1"/>
      </xdr:nvSpPr>
      <xdr:spPr>
        <a:xfrm>
          <a:off x="927744" y="1453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9520DB39-B0C3-48A1-BF06-9797A6F5404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C7C25C5F-48F8-4A50-93EE-E326B1EFBAF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DC679320-DB44-4E41-A117-04B9148635D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42C4A1E3-CBE6-434A-85F4-94E17C9443E4}"/>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3B8D29CC-08E2-4E7F-A369-BEEA3615B90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FE8369E1-723B-4DDD-9A1F-A1E5885E6F0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613EEFDB-0F42-4DEB-89FB-2EF91EC3526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6DDF8444-1AB3-434C-A16D-D40FC6BEDED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F49E0F21-078F-4D6E-9B0F-9B6D37231C6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296D24D2-805D-460A-B34F-7622F9C8433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63C60E85-D211-466D-87AD-3B9E11A833F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7B687039-EC2F-47CA-9EED-E4FC0E4B1943}"/>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F6ED5939-29C8-48AE-96DD-F3430EF51722}"/>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10547D2A-949A-4C9B-AB1A-0AB1D4255CE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3B3695A7-2C0F-43B2-91E8-767CB6576478}"/>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22084C86-D804-42DC-9FE0-AAB8333B4C5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59D2B729-62F6-4D5C-89DF-41FB03727354}"/>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B9D92CEB-0250-4DA0-B942-D81B0FB6434D}"/>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292F3778-686D-42AF-85BE-35737466C8E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3AC5C741-909F-452B-BD46-64C3D7267BC8}"/>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626B8308-F88A-4118-912D-28EA287C429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51815</xdr:rowOff>
    </xdr:from>
    <xdr:to>
      <xdr:col>54</xdr:col>
      <xdr:colOff>189865</xdr:colOff>
      <xdr:row>86</xdr:row>
      <xdr:rowOff>33528</xdr:rowOff>
    </xdr:to>
    <xdr:cxnSp macro="">
      <xdr:nvCxnSpPr>
        <xdr:cNvPr id="344" name="直線コネクタ 343">
          <a:extLst>
            <a:ext uri="{FF2B5EF4-FFF2-40B4-BE49-F238E27FC236}">
              <a16:creationId xmlns:a16="http://schemas.microsoft.com/office/drawing/2014/main" id="{7D63FA10-017C-4729-A17A-F1A79925A6B6}"/>
            </a:ext>
          </a:extLst>
        </xdr:cNvPr>
        <xdr:cNvCxnSpPr/>
      </xdr:nvCxnSpPr>
      <xdr:spPr>
        <a:xfrm flipV="1">
          <a:off x="10476865" y="13424915"/>
          <a:ext cx="0" cy="1353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5" name="【福祉施設】&#10;一人当たり面積最小値テキスト">
          <a:extLst>
            <a:ext uri="{FF2B5EF4-FFF2-40B4-BE49-F238E27FC236}">
              <a16:creationId xmlns:a16="http://schemas.microsoft.com/office/drawing/2014/main" id="{D19AAA35-A903-4D4A-B8CF-33CB095809CC}"/>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6" name="直線コネクタ 345">
          <a:extLst>
            <a:ext uri="{FF2B5EF4-FFF2-40B4-BE49-F238E27FC236}">
              <a16:creationId xmlns:a16="http://schemas.microsoft.com/office/drawing/2014/main" id="{A437930B-4C64-44CE-9FCD-BEA0C21B33E8}"/>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169942</xdr:rowOff>
    </xdr:from>
    <xdr:ext cx="469744" cy="259045"/>
    <xdr:sp macro="" textlink="">
      <xdr:nvSpPr>
        <xdr:cNvPr id="347" name="【福祉施設】&#10;一人当たり面積最大値テキスト">
          <a:extLst>
            <a:ext uri="{FF2B5EF4-FFF2-40B4-BE49-F238E27FC236}">
              <a16:creationId xmlns:a16="http://schemas.microsoft.com/office/drawing/2014/main" id="{E8210B55-9736-4A3B-B514-4EDC3A68DF17}"/>
            </a:ext>
          </a:extLst>
        </xdr:cNvPr>
        <xdr:cNvSpPr txBox="1"/>
      </xdr:nvSpPr>
      <xdr:spPr>
        <a:xfrm>
          <a:off x="10515600" y="1320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51815</xdr:rowOff>
    </xdr:from>
    <xdr:to>
      <xdr:col>55</xdr:col>
      <xdr:colOff>88900</xdr:colOff>
      <xdr:row>78</xdr:row>
      <xdr:rowOff>51815</xdr:rowOff>
    </xdr:to>
    <xdr:cxnSp macro="">
      <xdr:nvCxnSpPr>
        <xdr:cNvPr id="348" name="直線コネクタ 347">
          <a:extLst>
            <a:ext uri="{FF2B5EF4-FFF2-40B4-BE49-F238E27FC236}">
              <a16:creationId xmlns:a16="http://schemas.microsoft.com/office/drawing/2014/main" id="{422D7B66-956A-4EA9-AEE3-D4E4A301E450}"/>
            </a:ext>
          </a:extLst>
        </xdr:cNvPr>
        <xdr:cNvCxnSpPr/>
      </xdr:nvCxnSpPr>
      <xdr:spPr>
        <a:xfrm>
          <a:off x="10388600" y="13424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49" name="【福祉施設】&#10;一人当たり面積平均値テキスト">
          <a:extLst>
            <a:ext uri="{FF2B5EF4-FFF2-40B4-BE49-F238E27FC236}">
              <a16:creationId xmlns:a16="http://schemas.microsoft.com/office/drawing/2014/main" id="{CC066076-F421-4799-ACA3-7CC300C8635B}"/>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0" name="フローチャート: 判断 349">
          <a:extLst>
            <a:ext uri="{FF2B5EF4-FFF2-40B4-BE49-F238E27FC236}">
              <a16:creationId xmlns:a16="http://schemas.microsoft.com/office/drawing/2014/main" id="{301BB132-5447-4C82-A2A3-4D0922983BA5}"/>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117602</xdr:rowOff>
    </xdr:from>
    <xdr:to>
      <xdr:col>50</xdr:col>
      <xdr:colOff>165100</xdr:colOff>
      <xdr:row>84</xdr:row>
      <xdr:rowOff>47752</xdr:rowOff>
    </xdr:to>
    <xdr:sp macro="" textlink="">
      <xdr:nvSpPr>
        <xdr:cNvPr id="351" name="フローチャート: 判断 350">
          <a:extLst>
            <a:ext uri="{FF2B5EF4-FFF2-40B4-BE49-F238E27FC236}">
              <a16:creationId xmlns:a16="http://schemas.microsoft.com/office/drawing/2014/main" id="{BA600F0C-09C1-43B3-B75A-A30973A5943F}"/>
            </a:ext>
          </a:extLst>
        </xdr:cNvPr>
        <xdr:cNvSpPr/>
      </xdr:nvSpPr>
      <xdr:spPr>
        <a:xfrm>
          <a:off x="9588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a:extLst>
            <a:ext uri="{FF2B5EF4-FFF2-40B4-BE49-F238E27FC236}">
              <a16:creationId xmlns:a16="http://schemas.microsoft.com/office/drawing/2014/main" id="{F838C700-AFFA-456C-A112-FFC468C5FB52}"/>
            </a:ext>
          </a:extLst>
        </xdr:cNvPr>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90170</xdr:rowOff>
    </xdr:from>
    <xdr:to>
      <xdr:col>41</xdr:col>
      <xdr:colOff>101600</xdr:colOff>
      <xdr:row>84</xdr:row>
      <xdr:rowOff>20320</xdr:rowOff>
    </xdr:to>
    <xdr:sp macro="" textlink="">
      <xdr:nvSpPr>
        <xdr:cNvPr id="353" name="フローチャート: 判断 352">
          <a:extLst>
            <a:ext uri="{FF2B5EF4-FFF2-40B4-BE49-F238E27FC236}">
              <a16:creationId xmlns:a16="http://schemas.microsoft.com/office/drawing/2014/main" id="{74E55A2E-1184-4C00-9CB9-B41471D42593}"/>
            </a:ext>
          </a:extLst>
        </xdr:cNvPr>
        <xdr:cNvSpPr/>
      </xdr:nvSpPr>
      <xdr:spPr>
        <a:xfrm>
          <a:off x="7810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85598</xdr:rowOff>
    </xdr:from>
    <xdr:to>
      <xdr:col>36</xdr:col>
      <xdr:colOff>165100</xdr:colOff>
      <xdr:row>84</xdr:row>
      <xdr:rowOff>15748</xdr:rowOff>
    </xdr:to>
    <xdr:sp macro="" textlink="">
      <xdr:nvSpPr>
        <xdr:cNvPr id="354" name="フローチャート: 判断 353">
          <a:extLst>
            <a:ext uri="{FF2B5EF4-FFF2-40B4-BE49-F238E27FC236}">
              <a16:creationId xmlns:a16="http://schemas.microsoft.com/office/drawing/2014/main" id="{38E7A0E1-2C9E-4CEE-A6B3-B2E6FC3844E8}"/>
            </a:ext>
          </a:extLst>
        </xdr:cNvPr>
        <xdr:cNvSpPr/>
      </xdr:nvSpPr>
      <xdr:spPr>
        <a:xfrm>
          <a:off x="6921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2FB69E4-601C-4472-B6F0-406BCF09624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87ECDAD-1C36-475E-9D3E-6906B4D2ADC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DC1BF70-051C-4551-B94A-A877F1B8C94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FA96402-4FFB-4B9F-9D76-9ED3C9AA274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721724A0-3C7C-4C35-B6B3-92A2E9897E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58165</xdr:rowOff>
    </xdr:from>
    <xdr:to>
      <xdr:col>55</xdr:col>
      <xdr:colOff>50800</xdr:colOff>
      <xdr:row>85</xdr:row>
      <xdr:rowOff>159765</xdr:rowOff>
    </xdr:to>
    <xdr:sp macro="" textlink="">
      <xdr:nvSpPr>
        <xdr:cNvPr id="360" name="楕円 359">
          <a:extLst>
            <a:ext uri="{FF2B5EF4-FFF2-40B4-BE49-F238E27FC236}">
              <a16:creationId xmlns:a16="http://schemas.microsoft.com/office/drawing/2014/main" id="{D52080C7-494E-4199-8063-7C08665CB857}"/>
            </a:ext>
          </a:extLst>
        </xdr:cNvPr>
        <xdr:cNvSpPr/>
      </xdr:nvSpPr>
      <xdr:spPr>
        <a:xfrm>
          <a:off x="104267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144542</xdr:rowOff>
    </xdr:from>
    <xdr:ext cx="469744" cy="259045"/>
    <xdr:sp macro="" textlink="">
      <xdr:nvSpPr>
        <xdr:cNvPr id="361" name="【福祉施設】&#10;一人当たり面積該当値テキスト">
          <a:extLst>
            <a:ext uri="{FF2B5EF4-FFF2-40B4-BE49-F238E27FC236}">
              <a16:creationId xmlns:a16="http://schemas.microsoft.com/office/drawing/2014/main" id="{725DA270-9772-46F8-95EE-41A01AA53D99}"/>
            </a:ext>
          </a:extLst>
        </xdr:cNvPr>
        <xdr:cNvSpPr txBox="1"/>
      </xdr:nvSpPr>
      <xdr:spPr>
        <a:xfrm>
          <a:off x="10515600" y="1454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58165</xdr:rowOff>
    </xdr:from>
    <xdr:to>
      <xdr:col>50</xdr:col>
      <xdr:colOff>165100</xdr:colOff>
      <xdr:row>85</xdr:row>
      <xdr:rowOff>159765</xdr:rowOff>
    </xdr:to>
    <xdr:sp macro="" textlink="">
      <xdr:nvSpPr>
        <xdr:cNvPr id="362" name="楕円 361">
          <a:extLst>
            <a:ext uri="{FF2B5EF4-FFF2-40B4-BE49-F238E27FC236}">
              <a16:creationId xmlns:a16="http://schemas.microsoft.com/office/drawing/2014/main" id="{BEC722E7-C0DE-4BA2-A103-A340A090E763}"/>
            </a:ext>
          </a:extLst>
        </xdr:cNvPr>
        <xdr:cNvSpPr/>
      </xdr:nvSpPr>
      <xdr:spPr>
        <a:xfrm>
          <a:off x="9588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108965</xdr:rowOff>
    </xdr:from>
    <xdr:to>
      <xdr:col>55</xdr:col>
      <xdr:colOff>0</xdr:colOff>
      <xdr:row>85</xdr:row>
      <xdr:rowOff>108965</xdr:rowOff>
    </xdr:to>
    <xdr:cxnSp macro="">
      <xdr:nvCxnSpPr>
        <xdr:cNvPr id="363" name="直線コネクタ 362">
          <a:extLst>
            <a:ext uri="{FF2B5EF4-FFF2-40B4-BE49-F238E27FC236}">
              <a16:creationId xmlns:a16="http://schemas.microsoft.com/office/drawing/2014/main" id="{8C8F758F-854F-472E-8CE5-F9FC00DCA328}"/>
            </a:ext>
          </a:extLst>
        </xdr:cNvPr>
        <xdr:cNvCxnSpPr/>
      </xdr:nvCxnSpPr>
      <xdr:spPr>
        <a:xfrm>
          <a:off x="9639300" y="146822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58165</xdr:rowOff>
    </xdr:from>
    <xdr:to>
      <xdr:col>46</xdr:col>
      <xdr:colOff>38100</xdr:colOff>
      <xdr:row>85</xdr:row>
      <xdr:rowOff>159765</xdr:rowOff>
    </xdr:to>
    <xdr:sp macro="" textlink="">
      <xdr:nvSpPr>
        <xdr:cNvPr id="364" name="楕円 363">
          <a:extLst>
            <a:ext uri="{FF2B5EF4-FFF2-40B4-BE49-F238E27FC236}">
              <a16:creationId xmlns:a16="http://schemas.microsoft.com/office/drawing/2014/main" id="{B39463D6-C078-4636-B022-32A946E5EABB}"/>
            </a:ext>
          </a:extLst>
        </xdr:cNvPr>
        <xdr:cNvSpPr/>
      </xdr:nvSpPr>
      <xdr:spPr>
        <a:xfrm>
          <a:off x="8699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108965</xdr:rowOff>
    </xdr:from>
    <xdr:to>
      <xdr:col>50</xdr:col>
      <xdr:colOff>114300</xdr:colOff>
      <xdr:row>85</xdr:row>
      <xdr:rowOff>108965</xdr:rowOff>
    </xdr:to>
    <xdr:cxnSp macro="">
      <xdr:nvCxnSpPr>
        <xdr:cNvPr id="365" name="直線コネクタ 364">
          <a:extLst>
            <a:ext uri="{FF2B5EF4-FFF2-40B4-BE49-F238E27FC236}">
              <a16:creationId xmlns:a16="http://schemas.microsoft.com/office/drawing/2014/main" id="{6E891985-C575-4EBF-9C63-737E320DB05B}"/>
            </a:ext>
          </a:extLst>
        </xdr:cNvPr>
        <xdr:cNvCxnSpPr/>
      </xdr:nvCxnSpPr>
      <xdr:spPr>
        <a:xfrm>
          <a:off x="8750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58165</xdr:rowOff>
    </xdr:from>
    <xdr:to>
      <xdr:col>41</xdr:col>
      <xdr:colOff>101600</xdr:colOff>
      <xdr:row>85</xdr:row>
      <xdr:rowOff>159765</xdr:rowOff>
    </xdr:to>
    <xdr:sp macro="" textlink="">
      <xdr:nvSpPr>
        <xdr:cNvPr id="366" name="楕円 365">
          <a:extLst>
            <a:ext uri="{FF2B5EF4-FFF2-40B4-BE49-F238E27FC236}">
              <a16:creationId xmlns:a16="http://schemas.microsoft.com/office/drawing/2014/main" id="{16C3BE78-D86E-4A55-8302-443DF79BC853}"/>
            </a:ext>
          </a:extLst>
        </xdr:cNvPr>
        <xdr:cNvSpPr/>
      </xdr:nvSpPr>
      <xdr:spPr>
        <a:xfrm>
          <a:off x="7810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108965</xdr:rowOff>
    </xdr:from>
    <xdr:to>
      <xdr:col>45</xdr:col>
      <xdr:colOff>177800</xdr:colOff>
      <xdr:row>85</xdr:row>
      <xdr:rowOff>108965</xdr:rowOff>
    </xdr:to>
    <xdr:cxnSp macro="">
      <xdr:nvCxnSpPr>
        <xdr:cNvPr id="367" name="直線コネクタ 366">
          <a:extLst>
            <a:ext uri="{FF2B5EF4-FFF2-40B4-BE49-F238E27FC236}">
              <a16:creationId xmlns:a16="http://schemas.microsoft.com/office/drawing/2014/main" id="{0AE3DCF4-A14C-4998-9C85-78E1567D4D4F}"/>
            </a:ext>
          </a:extLst>
        </xdr:cNvPr>
        <xdr:cNvCxnSpPr/>
      </xdr:nvCxnSpPr>
      <xdr:spPr>
        <a:xfrm>
          <a:off x="7861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58165</xdr:rowOff>
    </xdr:from>
    <xdr:to>
      <xdr:col>36</xdr:col>
      <xdr:colOff>165100</xdr:colOff>
      <xdr:row>85</xdr:row>
      <xdr:rowOff>159765</xdr:rowOff>
    </xdr:to>
    <xdr:sp macro="" textlink="">
      <xdr:nvSpPr>
        <xdr:cNvPr id="368" name="楕円 367">
          <a:extLst>
            <a:ext uri="{FF2B5EF4-FFF2-40B4-BE49-F238E27FC236}">
              <a16:creationId xmlns:a16="http://schemas.microsoft.com/office/drawing/2014/main" id="{84223E14-986A-4E86-B7E0-38ADB6615A7E}"/>
            </a:ext>
          </a:extLst>
        </xdr:cNvPr>
        <xdr:cNvSpPr/>
      </xdr:nvSpPr>
      <xdr:spPr>
        <a:xfrm>
          <a:off x="6921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108965</xdr:rowOff>
    </xdr:from>
    <xdr:to>
      <xdr:col>41</xdr:col>
      <xdr:colOff>50800</xdr:colOff>
      <xdr:row>85</xdr:row>
      <xdr:rowOff>108965</xdr:rowOff>
    </xdr:to>
    <xdr:cxnSp macro="">
      <xdr:nvCxnSpPr>
        <xdr:cNvPr id="369" name="直線コネクタ 368">
          <a:extLst>
            <a:ext uri="{FF2B5EF4-FFF2-40B4-BE49-F238E27FC236}">
              <a16:creationId xmlns:a16="http://schemas.microsoft.com/office/drawing/2014/main" id="{7B480748-9B9B-4798-8F61-B066CF5BA253}"/>
            </a:ext>
          </a:extLst>
        </xdr:cNvPr>
        <xdr:cNvCxnSpPr/>
      </xdr:nvCxnSpPr>
      <xdr:spPr>
        <a:xfrm>
          <a:off x="6972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64279</xdr:rowOff>
    </xdr:from>
    <xdr:ext cx="469744" cy="259045"/>
    <xdr:sp macro="" textlink="">
      <xdr:nvSpPr>
        <xdr:cNvPr id="370" name="n_1aveValue【福祉施設】&#10;一人当たり面積">
          <a:extLst>
            <a:ext uri="{FF2B5EF4-FFF2-40B4-BE49-F238E27FC236}">
              <a16:creationId xmlns:a16="http://schemas.microsoft.com/office/drawing/2014/main" id="{20CD6F6A-4F31-4D71-A2F6-471F7E23B610}"/>
            </a:ext>
          </a:extLst>
        </xdr:cNvPr>
        <xdr:cNvSpPr txBox="1"/>
      </xdr:nvSpPr>
      <xdr:spPr>
        <a:xfrm>
          <a:off x="9391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a:extLst>
            <a:ext uri="{FF2B5EF4-FFF2-40B4-BE49-F238E27FC236}">
              <a16:creationId xmlns:a16="http://schemas.microsoft.com/office/drawing/2014/main" id="{92D2F93B-DDC1-47E1-AA6D-6B9E76821297}"/>
            </a:ext>
          </a:extLst>
        </xdr:cNvPr>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36847</xdr:rowOff>
    </xdr:from>
    <xdr:ext cx="469744" cy="259045"/>
    <xdr:sp macro="" textlink="">
      <xdr:nvSpPr>
        <xdr:cNvPr id="372" name="n_3aveValue【福祉施設】&#10;一人当たり面積">
          <a:extLst>
            <a:ext uri="{FF2B5EF4-FFF2-40B4-BE49-F238E27FC236}">
              <a16:creationId xmlns:a16="http://schemas.microsoft.com/office/drawing/2014/main" id="{F9832102-B4B1-4761-9B90-B1EF8ABD1DEB}"/>
            </a:ext>
          </a:extLst>
        </xdr:cNvPr>
        <xdr:cNvSpPr txBox="1"/>
      </xdr:nvSpPr>
      <xdr:spPr>
        <a:xfrm>
          <a:off x="7626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32275</xdr:rowOff>
    </xdr:from>
    <xdr:ext cx="469744" cy="259045"/>
    <xdr:sp macro="" textlink="">
      <xdr:nvSpPr>
        <xdr:cNvPr id="373" name="n_4aveValue【福祉施設】&#10;一人当たり面積">
          <a:extLst>
            <a:ext uri="{FF2B5EF4-FFF2-40B4-BE49-F238E27FC236}">
              <a16:creationId xmlns:a16="http://schemas.microsoft.com/office/drawing/2014/main" id="{710DD618-53E8-4013-B4F5-410A2A92F7EB}"/>
            </a:ext>
          </a:extLst>
        </xdr:cNvPr>
        <xdr:cNvSpPr txBox="1"/>
      </xdr:nvSpPr>
      <xdr:spPr>
        <a:xfrm>
          <a:off x="6737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150892</xdr:rowOff>
    </xdr:from>
    <xdr:ext cx="469744" cy="259045"/>
    <xdr:sp macro="" textlink="">
      <xdr:nvSpPr>
        <xdr:cNvPr id="374" name="n_1mainValue【福祉施設】&#10;一人当たり面積">
          <a:extLst>
            <a:ext uri="{FF2B5EF4-FFF2-40B4-BE49-F238E27FC236}">
              <a16:creationId xmlns:a16="http://schemas.microsoft.com/office/drawing/2014/main" id="{E10A3D50-99A1-4ED7-AD8D-31A485326778}"/>
            </a:ext>
          </a:extLst>
        </xdr:cNvPr>
        <xdr:cNvSpPr txBox="1"/>
      </xdr:nvSpPr>
      <xdr:spPr>
        <a:xfrm>
          <a:off x="93917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150892</xdr:rowOff>
    </xdr:from>
    <xdr:ext cx="469744" cy="259045"/>
    <xdr:sp macro="" textlink="">
      <xdr:nvSpPr>
        <xdr:cNvPr id="375" name="n_2mainValue【福祉施設】&#10;一人当たり面積">
          <a:extLst>
            <a:ext uri="{FF2B5EF4-FFF2-40B4-BE49-F238E27FC236}">
              <a16:creationId xmlns:a16="http://schemas.microsoft.com/office/drawing/2014/main" id="{79908661-EAA6-4259-AC40-E59633E4B23D}"/>
            </a:ext>
          </a:extLst>
        </xdr:cNvPr>
        <xdr:cNvSpPr txBox="1"/>
      </xdr:nvSpPr>
      <xdr:spPr>
        <a:xfrm>
          <a:off x="8515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150892</xdr:rowOff>
    </xdr:from>
    <xdr:ext cx="469744" cy="259045"/>
    <xdr:sp macro="" textlink="">
      <xdr:nvSpPr>
        <xdr:cNvPr id="376" name="n_3mainValue【福祉施設】&#10;一人当たり面積">
          <a:extLst>
            <a:ext uri="{FF2B5EF4-FFF2-40B4-BE49-F238E27FC236}">
              <a16:creationId xmlns:a16="http://schemas.microsoft.com/office/drawing/2014/main" id="{08897881-8399-4FA7-A560-C268E5D2CB0E}"/>
            </a:ext>
          </a:extLst>
        </xdr:cNvPr>
        <xdr:cNvSpPr txBox="1"/>
      </xdr:nvSpPr>
      <xdr:spPr>
        <a:xfrm>
          <a:off x="7626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150892</xdr:rowOff>
    </xdr:from>
    <xdr:ext cx="469744" cy="259045"/>
    <xdr:sp macro="" textlink="">
      <xdr:nvSpPr>
        <xdr:cNvPr id="377" name="n_4mainValue【福祉施設】&#10;一人当たり面積">
          <a:extLst>
            <a:ext uri="{FF2B5EF4-FFF2-40B4-BE49-F238E27FC236}">
              <a16:creationId xmlns:a16="http://schemas.microsoft.com/office/drawing/2014/main" id="{39B592EC-F8B5-4110-B493-B2429D5DC30B}"/>
            </a:ext>
          </a:extLst>
        </xdr:cNvPr>
        <xdr:cNvSpPr txBox="1"/>
      </xdr:nvSpPr>
      <xdr:spPr>
        <a:xfrm>
          <a:off x="6737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2A341D8E-341C-4AC0-B35E-2F9B7AF65BA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0954576-583F-4FAC-8D4D-56519900A1D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15111A9-8E53-4949-B6E9-6B09FA8DFE1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92456334-830C-4954-AA92-D8F4C19817D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63BB07A7-0DCB-4F9C-823C-00899586BBE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A620E1B-0A7D-4041-8D7A-1111FA711CF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4477AD2-5208-4991-AFCF-4F8EB2B803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CFCFF83-00E0-412E-B585-E1E347E4BEC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CF0E71D6-38F2-4E3C-8165-32BA41C06F7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BF982EB0-6842-49C7-9ABC-DA73A13C06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9ABD26B7-DA98-4966-8C04-CA1D1FBCED0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a:extLst>
            <a:ext uri="{FF2B5EF4-FFF2-40B4-BE49-F238E27FC236}">
              <a16:creationId xmlns:a16="http://schemas.microsoft.com/office/drawing/2014/main" id="{240D3DE6-7EE9-45E1-BECA-5F644BB35AB7}"/>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a:extLst>
            <a:ext uri="{FF2B5EF4-FFF2-40B4-BE49-F238E27FC236}">
              <a16:creationId xmlns:a16="http://schemas.microsoft.com/office/drawing/2014/main" id="{AC870F24-95EF-4903-8DC9-0D24A1A79D0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a:extLst>
            <a:ext uri="{FF2B5EF4-FFF2-40B4-BE49-F238E27FC236}">
              <a16:creationId xmlns:a16="http://schemas.microsoft.com/office/drawing/2014/main" id="{2F2CECEC-7A61-4057-9435-B61EE43AA8F6}"/>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a:extLst>
            <a:ext uri="{FF2B5EF4-FFF2-40B4-BE49-F238E27FC236}">
              <a16:creationId xmlns:a16="http://schemas.microsoft.com/office/drawing/2014/main" id="{8349192A-345F-4914-B030-83956678FF66}"/>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a:extLst>
            <a:ext uri="{FF2B5EF4-FFF2-40B4-BE49-F238E27FC236}">
              <a16:creationId xmlns:a16="http://schemas.microsoft.com/office/drawing/2014/main" id="{2D1E291A-0FC5-4621-90AF-C88B80589E1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a:extLst>
            <a:ext uri="{FF2B5EF4-FFF2-40B4-BE49-F238E27FC236}">
              <a16:creationId xmlns:a16="http://schemas.microsoft.com/office/drawing/2014/main" id="{F3E00EA5-CCC5-43E3-A0BE-8BB0766D2C1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a:extLst>
            <a:ext uri="{FF2B5EF4-FFF2-40B4-BE49-F238E27FC236}">
              <a16:creationId xmlns:a16="http://schemas.microsoft.com/office/drawing/2014/main" id="{1B16720B-5431-4641-8D43-A60B71F4014E}"/>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a:extLst>
            <a:ext uri="{FF2B5EF4-FFF2-40B4-BE49-F238E27FC236}">
              <a16:creationId xmlns:a16="http://schemas.microsoft.com/office/drawing/2014/main" id="{7E52E256-170C-4F9F-9FDD-3DF7B0485CB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a:extLst>
            <a:ext uri="{FF2B5EF4-FFF2-40B4-BE49-F238E27FC236}">
              <a16:creationId xmlns:a16="http://schemas.microsoft.com/office/drawing/2014/main" id="{1F40CF7E-EE45-43E1-82A7-C1B70F3FC11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a:extLst>
            <a:ext uri="{FF2B5EF4-FFF2-40B4-BE49-F238E27FC236}">
              <a16:creationId xmlns:a16="http://schemas.microsoft.com/office/drawing/2014/main" id="{EF13D7AD-2B23-4696-BFAB-35178F6D3D5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a:extLst>
            <a:ext uri="{FF2B5EF4-FFF2-40B4-BE49-F238E27FC236}">
              <a16:creationId xmlns:a16="http://schemas.microsoft.com/office/drawing/2014/main" id="{04326D03-C6C0-4AFF-B2D1-B59D5576204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a:extLst>
            <a:ext uri="{FF2B5EF4-FFF2-40B4-BE49-F238E27FC236}">
              <a16:creationId xmlns:a16="http://schemas.microsoft.com/office/drawing/2014/main" id="{7C040192-DF3C-4440-9191-C425DB98B6D3}"/>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a:extLst>
            <a:ext uri="{FF2B5EF4-FFF2-40B4-BE49-F238E27FC236}">
              <a16:creationId xmlns:a16="http://schemas.microsoft.com/office/drawing/2014/main" id="{5F48CFA1-71E9-46F5-9336-E34C70A915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E1AB5024-EF11-4F2D-9E4F-83F20800304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66402</xdr:rowOff>
    </xdr:from>
    <xdr:to>
      <xdr:col>24</xdr:col>
      <xdr:colOff>62865</xdr:colOff>
      <xdr:row>109</xdr:row>
      <xdr:rowOff>35379</xdr:rowOff>
    </xdr:to>
    <xdr:cxnSp macro="">
      <xdr:nvCxnSpPr>
        <xdr:cNvPr id="403" name="直線コネクタ 402">
          <a:extLst>
            <a:ext uri="{FF2B5EF4-FFF2-40B4-BE49-F238E27FC236}">
              <a16:creationId xmlns:a16="http://schemas.microsoft.com/office/drawing/2014/main" id="{45ABE50F-0B82-4527-A11E-0B62E18BC7F7}"/>
            </a:ext>
          </a:extLst>
        </xdr:cNvPr>
        <xdr:cNvCxnSpPr/>
      </xdr:nvCxnSpPr>
      <xdr:spPr>
        <a:xfrm flipV="1">
          <a:off x="4634865" y="1721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4" name="【市民会館】&#10;有形固定資産減価償却率最小値テキスト">
          <a:extLst>
            <a:ext uri="{FF2B5EF4-FFF2-40B4-BE49-F238E27FC236}">
              <a16:creationId xmlns:a16="http://schemas.microsoft.com/office/drawing/2014/main" id="{1CE24A77-4B76-490E-8107-E549C12B927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5" name="直線コネクタ 404">
          <a:extLst>
            <a:ext uri="{FF2B5EF4-FFF2-40B4-BE49-F238E27FC236}">
              <a16:creationId xmlns:a16="http://schemas.microsoft.com/office/drawing/2014/main" id="{B313CDB6-DFB3-41A5-8A6E-430F5F7119C6}"/>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13079</xdr:rowOff>
    </xdr:from>
    <xdr:ext cx="340478" cy="259045"/>
    <xdr:sp macro="" textlink="">
      <xdr:nvSpPr>
        <xdr:cNvPr id="406" name="【市民会館】&#10;有形固定資産減価償却率最大値テキスト">
          <a:extLst>
            <a:ext uri="{FF2B5EF4-FFF2-40B4-BE49-F238E27FC236}">
              <a16:creationId xmlns:a16="http://schemas.microsoft.com/office/drawing/2014/main" id="{53BAF1CF-7322-4810-B9F9-E4AFDAC249D6}"/>
            </a:ext>
          </a:extLst>
        </xdr:cNvPr>
        <xdr:cNvSpPr txBox="1"/>
      </xdr:nvSpPr>
      <xdr:spPr>
        <a:xfrm>
          <a:off x="4673600" y="1698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66402</xdr:rowOff>
    </xdr:from>
    <xdr:to>
      <xdr:col>24</xdr:col>
      <xdr:colOff>152400</xdr:colOff>
      <xdr:row>100</xdr:row>
      <xdr:rowOff>66402</xdr:rowOff>
    </xdr:to>
    <xdr:cxnSp macro="">
      <xdr:nvCxnSpPr>
        <xdr:cNvPr id="407" name="直線コネクタ 406">
          <a:extLst>
            <a:ext uri="{FF2B5EF4-FFF2-40B4-BE49-F238E27FC236}">
              <a16:creationId xmlns:a16="http://schemas.microsoft.com/office/drawing/2014/main" id="{FA8421F4-D928-47D7-8937-88F1BB6F851F}"/>
            </a:ext>
          </a:extLst>
        </xdr:cNvPr>
        <xdr:cNvCxnSpPr/>
      </xdr:nvCxnSpPr>
      <xdr:spPr>
        <a:xfrm>
          <a:off x="4546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162577</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3A420DFD-AFFA-49CD-9F99-518ABD5338B3}"/>
            </a:ext>
          </a:extLst>
        </xdr:cNvPr>
        <xdr:cNvSpPr txBox="1"/>
      </xdr:nvSpPr>
      <xdr:spPr>
        <a:xfrm>
          <a:off x="4673600" y="1782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139700</xdr:rowOff>
    </xdr:from>
    <xdr:to>
      <xdr:col>24</xdr:col>
      <xdr:colOff>114300</xdr:colOff>
      <xdr:row>105</xdr:row>
      <xdr:rowOff>69850</xdr:rowOff>
    </xdr:to>
    <xdr:sp macro="" textlink="">
      <xdr:nvSpPr>
        <xdr:cNvPr id="409" name="フローチャート: 判断 408">
          <a:extLst>
            <a:ext uri="{FF2B5EF4-FFF2-40B4-BE49-F238E27FC236}">
              <a16:creationId xmlns:a16="http://schemas.microsoft.com/office/drawing/2014/main" id="{0EE0926B-DE58-4D20-93DA-001659094A68}"/>
            </a:ext>
          </a:extLst>
        </xdr:cNvPr>
        <xdr:cNvSpPr/>
      </xdr:nvSpPr>
      <xdr:spPr>
        <a:xfrm>
          <a:off x="4584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103777</xdr:rowOff>
    </xdr:from>
    <xdr:to>
      <xdr:col>20</xdr:col>
      <xdr:colOff>38100</xdr:colOff>
      <xdr:row>105</xdr:row>
      <xdr:rowOff>33927</xdr:rowOff>
    </xdr:to>
    <xdr:sp macro="" textlink="">
      <xdr:nvSpPr>
        <xdr:cNvPr id="410" name="フローチャート: 判断 409">
          <a:extLst>
            <a:ext uri="{FF2B5EF4-FFF2-40B4-BE49-F238E27FC236}">
              <a16:creationId xmlns:a16="http://schemas.microsoft.com/office/drawing/2014/main" id="{D2E0048C-7FC8-47FB-A27D-91077277BE4A}"/>
            </a:ext>
          </a:extLst>
        </xdr:cNvPr>
        <xdr:cNvSpPr/>
      </xdr:nvSpPr>
      <xdr:spPr>
        <a:xfrm>
          <a:off x="37465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105411</xdr:rowOff>
    </xdr:from>
    <xdr:to>
      <xdr:col>15</xdr:col>
      <xdr:colOff>101600</xdr:colOff>
      <xdr:row>105</xdr:row>
      <xdr:rowOff>35561</xdr:rowOff>
    </xdr:to>
    <xdr:sp macro="" textlink="">
      <xdr:nvSpPr>
        <xdr:cNvPr id="411" name="フローチャート: 判断 410">
          <a:extLst>
            <a:ext uri="{FF2B5EF4-FFF2-40B4-BE49-F238E27FC236}">
              <a16:creationId xmlns:a16="http://schemas.microsoft.com/office/drawing/2014/main" id="{8F039993-29EF-453F-BC6B-E14E6678FD78}"/>
            </a:ext>
          </a:extLst>
        </xdr:cNvPr>
        <xdr:cNvSpPr/>
      </xdr:nvSpPr>
      <xdr:spPr>
        <a:xfrm>
          <a:off x="2857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76019</xdr:rowOff>
    </xdr:from>
    <xdr:to>
      <xdr:col>10</xdr:col>
      <xdr:colOff>165100</xdr:colOff>
      <xdr:row>105</xdr:row>
      <xdr:rowOff>6169</xdr:rowOff>
    </xdr:to>
    <xdr:sp macro="" textlink="">
      <xdr:nvSpPr>
        <xdr:cNvPr id="412" name="フローチャート: 判断 411">
          <a:extLst>
            <a:ext uri="{FF2B5EF4-FFF2-40B4-BE49-F238E27FC236}">
              <a16:creationId xmlns:a16="http://schemas.microsoft.com/office/drawing/2014/main" id="{BEEFE239-7982-438B-939E-9ADEF4D6A682}"/>
            </a:ext>
          </a:extLst>
        </xdr:cNvPr>
        <xdr:cNvSpPr/>
      </xdr:nvSpPr>
      <xdr:spPr>
        <a:xfrm>
          <a:off x="1968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56424</xdr:rowOff>
    </xdr:from>
    <xdr:to>
      <xdr:col>6</xdr:col>
      <xdr:colOff>38100</xdr:colOff>
      <xdr:row>104</xdr:row>
      <xdr:rowOff>158024</xdr:rowOff>
    </xdr:to>
    <xdr:sp macro="" textlink="">
      <xdr:nvSpPr>
        <xdr:cNvPr id="413" name="フローチャート: 判断 412">
          <a:extLst>
            <a:ext uri="{FF2B5EF4-FFF2-40B4-BE49-F238E27FC236}">
              <a16:creationId xmlns:a16="http://schemas.microsoft.com/office/drawing/2014/main" id="{963E4CB1-EFE4-4CDC-9D01-19033F085A96}"/>
            </a:ext>
          </a:extLst>
        </xdr:cNvPr>
        <xdr:cNvSpPr/>
      </xdr:nvSpPr>
      <xdr:spPr>
        <a:xfrm>
          <a:off x="1079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B09AF59-B69D-4AAC-B1CD-C7B367FAA2C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94526B6-907F-4AF6-99DF-CB41D4134E2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F6A80D6-E984-43F1-AB0F-029872114C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A4A76FCA-C699-46FA-AC35-F2497073C36A}"/>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CBEC4871-BC6E-49BF-9CA5-0A30EA401E5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419" name="楕円 418">
          <a:extLst>
            <a:ext uri="{FF2B5EF4-FFF2-40B4-BE49-F238E27FC236}">
              <a16:creationId xmlns:a16="http://schemas.microsoft.com/office/drawing/2014/main" id="{F370062D-FDB3-4B3A-873F-1BD12D1F30CC}"/>
            </a:ext>
          </a:extLst>
        </xdr:cNvPr>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3827</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ABEA6FE4-B9DF-4DFC-A6D2-27C48F69CF9B}"/>
            </a:ext>
          </a:extLst>
        </xdr:cNvPr>
        <xdr:cNvSpPr txBox="1"/>
      </xdr:nvSpPr>
      <xdr:spPr>
        <a:xfrm>
          <a:off x="4673600"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160927</xdr:rowOff>
    </xdr:from>
    <xdr:to>
      <xdr:col>20</xdr:col>
      <xdr:colOff>38100</xdr:colOff>
      <xdr:row>108</xdr:row>
      <xdr:rowOff>91077</xdr:rowOff>
    </xdr:to>
    <xdr:sp macro="" textlink="">
      <xdr:nvSpPr>
        <xdr:cNvPr id="421" name="楕円 420">
          <a:extLst>
            <a:ext uri="{FF2B5EF4-FFF2-40B4-BE49-F238E27FC236}">
              <a16:creationId xmlns:a16="http://schemas.microsoft.com/office/drawing/2014/main" id="{80DF5A6C-C37F-4D60-91AE-F225932C60CE}"/>
            </a:ext>
          </a:extLst>
        </xdr:cNvPr>
        <xdr:cNvSpPr/>
      </xdr:nvSpPr>
      <xdr:spPr>
        <a:xfrm>
          <a:off x="3746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40277</xdr:rowOff>
    </xdr:from>
    <xdr:to>
      <xdr:col>24</xdr:col>
      <xdr:colOff>63500</xdr:colOff>
      <xdr:row>108</xdr:row>
      <xdr:rowOff>76200</xdr:rowOff>
    </xdr:to>
    <xdr:cxnSp macro="">
      <xdr:nvCxnSpPr>
        <xdr:cNvPr id="422" name="直線コネクタ 421">
          <a:extLst>
            <a:ext uri="{FF2B5EF4-FFF2-40B4-BE49-F238E27FC236}">
              <a16:creationId xmlns:a16="http://schemas.microsoft.com/office/drawing/2014/main" id="{EF683BAA-E0A8-4B62-AD04-C14B5DAB2FEB}"/>
            </a:ext>
          </a:extLst>
        </xdr:cNvPr>
        <xdr:cNvCxnSpPr/>
      </xdr:nvCxnSpPr>
      <xdr:spPr>
        <a:xfrm>
          <a:off x="3797300" y="18556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123371</xdr:rowOff>
    </xdr:from>
    <xdr:to>
      <xdr:col>15</xdr:col>
      <xdr:colOff>101600</xdr:colOff>
      <xdr:row>108</xdr:row>
      <xdr:rowOff>53521</xdr:rowOff>
    </xdr:to>
    <xdr:sp macro="" textlink="">
      <xdr:nvSpPr>
        <xdr:cNvPr id="423" name="楕円 422">
          <a:extLst>
            <a:ext uri="{FF2B5EF4-FFF2-40B4-BE49-F238E27FC236}">
              <a16:creationId xmlns:a16="http://schemas.microsoft.com/office/drawing/2014/main" id="{4B35D82E-9CD9-4A2F-9FC6-4E0349864CEE}"/>
            </a:ext>
          </a:extLst>
        </xdr:cNvPr>
        <xdr:cNvSpPr/>
      </xdr:nvSpPr>
      <xdr:spPr>
        <a:xfrm>
          <a:off x="2857500" y="1846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2721</xdr:rowOff>
    </xdr:from>
    <xdr:to>
      <xdr:col>19</xdr:col>
      <xdr:colOff>177800</xdr:colOff>
      <xdr:row>108</xdr:row>
      <xdr:rowOff>40277</xdr:rowOff>
    </xdr:to>
    <xdr:cxnSp macro="">
      <xdr:nvCxnSpPr>
        <xdr:cNvPr id="424" name="直線コネクタ 423">
          <a:extLst>
            <a:ext uri="{FF2B5EF4-FFF2-40B4-BE49-F238E27FC236}">
              <a16:creationId xmlns:a16="http://schemas.microsoft.com/office/drawing/2014/main" id="{5DFF9581-46D6-4F47-A5BC-EBD574BB986C}"/>
            </a:ext>
          </a:extLst>
        </xdr:cNvPr>
        <xdr:cNvCxnSpPr/>
      </xdr:nvCxnSpPr>
      <xdr:spPr>
        <a:xfrm>
          <a:off x="2908300" y="1851932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87449</xdr:rowOff>
    </xdr:from>
    <xdr:to>
      <xdr:col>10</xdr:col>
      <xdr:colOff>165100</xdr:colOff>
      <xdr:row>108</xdr:row>
      <xdr:rowOff>17599</xdr:rowOff>
    </xdr:to>
    <xdr:sp macro="" textlink="">
      <xdr:nvSpPr>
        <xdr:cNvPr id="425" name="楕円 424">
          <a:extLst>
            <a:ext uri="{FF2B5EF4-FFF2-40B4-BE49-F238E27FC236}">
              <a16:creationId xmlns:a16="http://schemas.microsoft.com/office/drawing/2014/main" id="{36755AB8-BEF7-4B77-B6CB-BA65DED93C5F}"/>
            </a:ext>
          </a:extLst>
        </xdr:cNvPr>
        <xdr:cNvSpPr/>
      </xdr:nvSpPr>
      <xdr:spPr>
        <a:xfrm>
          <a:off x="19685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138249</xdr:rowOff>
    </xdr:from>
    <xdr:to>
      <xdr:col>15</xdr:col>
      <xdr:colOff>50800</xdr:colOff>
      <xdr:row>108</xdr:row>
      <xdr:rowOff>2721</xdr:rowOff>
    </xdr:to>
    <xdr:cxnSp macro="">
      <xdr:nvCxnSpPr>
        <xdr:cNvPr id="426" name="直線コネクタ 425">
          <a:extLst>
            <a:ext uri="{FF2B5EF4-FFF2-40B4-BE49-F238E27FC236}">
              <a16:creationId xmlns:a16="http://schemas.microsoft.com/office/drawing/2014/main" id="{0ED74A47-4F4E-483E-960C-62A9FC5BD794}"/>
            </a:ext>
          </a:extLst>
        </xdr:cNvPr>
        <xdr:cNvCxnSpPr/>
      </xdr:nvCxnSpPr>
      <xdr:spPr>
        <a:xfrm>
          <a:off x="2019300" y="1848339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49893</xdr:rowOff>
    </xdr:from>
    <xdr:to>
      <xdr:col>6</xdr:col>
      <xdr:colOff>38100</xdr:colOff>
      <xdr:row>107</xdr:row>
      <xdr:rowOff>151493</xdr:rowOff>
    </xdr:to>
    <xdr:sp macro="" textlink="">
      <xdr:nvSpPr>
        <xdr:cNvPr id="427" name="楕円 426">
          <a:extLst>
            <a:ext uri="{FF2B5EF4-FFF2-40B4-BE49-F238E27FC236}">
              <a16:creationId xmlns:a16="http://schemas.microsoft.com/office/drawing/2014/main" id="{5FF3ABDB-1620-4557-AE78-C54E19600CD0}"/>
            </a:ext>
          </a:extLst>
        </xdr:cNvPr>
        <xdr:cNvSpPr/>
      </xdr:nvSpPr>
      <xdr:spPr>
        <a:xfrm>
          <a:off x="1079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100693</xdr:rowOff>
    </xdr:from>
    <xdr:to>
      <xdr:col>10</xdr:col>
      <xdr:colOff>114300</xdr:colOff>
      <xdr:row>107</xdr:row>
      <xdr:rowOff>138249</xdr:rowOff>
    </xdr:to>
    <xdr:cxnSp macro="">
      <xdr:nvCxnSpPr>
        <xdr:cNvPr id="428" name="直線コネクタ 427">
          <a:extLst>
            <a:ext uri="{FF2B5EF4-FFF2-40B4-BE49-F238E27FC236}">
              <a16:creationId xmlns:a16="http://schemas.microsoft.com/office/drawing/2014/main" id="{84555E37-77C1-46C8-90E4-BF163987BA32}"/>
            </a:ext>
          </a:extLst>
        </xdr:cNvPr>
        <xdr:cNvCxnSpPr/>
      </xdr:nvCxnSpPr>
      <xdr:spPr>
        <a:xfrm>
          <a:off x="1130300" y="184458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50454</xdr:rowOff>
    </xdr:from>
    <xdr:ext cx="405111" cy="259045"/>
    <xdr:sp macro="" textlink="">
      <xdr:nvSpPr>
        <xdr:cNvPr id="429" name="n_1aveValue【市民会館】&#10;有形固定資産減価償却率">
          <a:extLst>
            <a:ext uri="{FF2B5EF4-FFF2-40B4-BE49-F238E27FC236}">
              <a16:creationId xmlns:a16="http://schemas.microsoft.com/office/drawing/2014/main" id="{8635F3F4-1FF0-497D-98D1-B028825DEAF1}"/>
            </a:ext>
          </a:extLst>
        </xdr:cNvPr>
        <xdr:cNvSpPr txBox="1"/>
      </xdr:nvSpPr>
      <xdr:spPr>
        <a:xfrm>
          <a:off x="3582044" y="1770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52088</xdr:rowOff>
    </xdr:from>
    <xdr:ext cx="405111" cy="259045"/>
    <xdr:sp macro="" textlink="">
      <xdr:nvSpPr>
        <xdr:cNvPr id="430" name="n_2aveValue【市民会館】&#10;有形固定資産減価償却率">
          <a:extLst>
            <a:ext uri="{FF2B5EF4-FFF2-40B4-BE49-F238E27FC236}">
              <a16:creationId xmlns:a16="http://schemas.microsoft.com/office/drawing/2014/main" id="{000C8E2A-C053-4B36-BCE9-FA6DDB0BBBE0}"/>
            </a:ext>
          </a:extLst>
        </xdr:cNvPr>
        <xdr:cNvSpPr txBox="1"/>
      </xdr:nvSpPr>
      <xdr:spPr>
        <a:xfrm>
          <a:off x="2705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22696</xdr:rowOff>
    </xdr:from>
    <xdr:ext cx="405111" cy="259045"/>
    <xdr:sp macro="" textlink="">
      <xdr:nvSpPr>
        <xdr:cNvPr id="431" name="n_3aveValue【市民会館】&#10;有形固定資産減価償却率">
          <a:extLst>
            <a:ext uri="{FF2B5EF4-FFF2-40B4-BE49-F238E27FC236}">
              <a16:creationId xmlns:a16="http://schemas.microsoft.com/office/drawing/2014/main" id="{E72C0EE5-1283-40EE-A873-0B7EB30C0D71}"/>
            </a:ext>
          </a:extLst>
        </xdr:cNvPr>
        <xdr:cNvSpPr txBox="1"/>
      </xdr:nvSpPr>
      <xdr:spPr>
        <a:xfrm>
          <a:off x="18167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3101</xdr:rowOff>
    </xdr:from>
    <xdr:ext cx="405111" cy="259045"/>
    <xdr:sp macro="" textlink="">
      <xdr:nvSpPr>
        <xdr:cNvPr id="432" name="n_4aveValue【市民会館】&#10;有形固定資産減価償却率">
          <a:extLst>
            <a:ext uri="{FF2B5EF4-FFF2-40B4-BE49-F238E27FC236}">
              <a16:creationId xmlns:a16="http://schemas.microsoft.com/office/drawing/2014/main" id="{FEDAB8B9-AB98-4B64-B09E-74F4C89B6AB7}"/>
            </a:ext>
          </a:extLst>
        </xdr:cNvPr>
        <xdr:cNvSpPr txBox="1"/>
      </xdr:nvSpPr>
      <xdr:spPr>
        <a:xfrm>
          <a:off x="927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82204</xdr:rowOff>
    </xdr:from>
    <xdr:ext cx="405111" cy="259045"/>
    <xdr:sp macro="" textlink="">
      <xdr:nvSpPr>
        <xdr:cNvPr id="433" name="n_1mainValue【市民会館】&#10;有形固定資産減価償却率">
          <a:extLst>
            <a:ext uri="{FF2B5EF4-FFF2-40B4-BE49-F238E27FC236}">
              <a16:creationId xmlns:a16="http://schemas.microsoft.com/office/drawing/2014/main" id="{05F59271-8A73-4582-B659-84F0A8569676}"/>
            </a:ext>
          </a:extLst>
        </xdr:cNvPr>
        <xdr:cNvSpPr txBox="1"/>
      </xdr:nvSpPr>
      <xdr:spPr>
        <a:xfrm>
          <a:off x="3582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44648</xdr:rowOff>
    </xdr:from>
    <xdr:ext cx="405111" cy="259045"/>
    <xdr:sp macro="" textlink="">
      <xdr:nvSpPr>
        <xdr:cNvPr id="434" name="n_2mainValue【市民会館】&#10;有形固定資産減価償却率">
          <a:extLst>
            <a:ext uri="{FF2B5EF4-FFF2-40B4-BE49-F238E27FC236}">
              <a16:creationId xmlns:a16="http://schemas.microsoft.com/office/drawing/2014/main" id="{35FB2A63-A225-4CBA-B80A-EE1DEC67E515}"/>
            </a:ext>
          </a:extLst>
        </xdr:cNvPr>
        <xdr:cNvSpPr txBox="1"/>
      </xdr:nvSpPr>
      <xdr:spPr>
        <a:xfrm>
          <a:off x="2705744" y="1856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8726</xdr:rowOff>
    </xdr:from>
    <xdr:ext cx="405111" cy="259045"/>
    <xdr:sp macro="" textlink="">
      <xdr:nvSpPr>
        <xdr:cNvPr id="435" name="n_3mainValue【市民会館】&#10;有形固定資産減価償却率">
          <a:extLst>
            <a:ext uri="{FF2B5EF4-FFF2-40B4-BE49-F238E27FC236}">
              <a16:creationId xmlns:a16="http://schemas.microsoft.com/office/drawing/2014/main" id="{715D2E06-5049-4D1D-8D9C-9EAA884124F3}"/>
            </a:ext>
          </a:extLst>
        </xdr:cNvPr>
        <xdr:cNvSpPr txBox="1"/>
      </xdr:nvSpPr>
      <xdr:spPr>
        <a:xfrm>
          <a:off x="1816744" y="1852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142620</xdr:rowOff>
    </xdr:from>
    <xdr:ext cx="405111" cy="259045"/>
    <xdr:sp macro="" textlink="">
      <xdr:nvSpPr>
        <xdr:cNvPr id="436" name="n_4mainValue【市民会館】&#10;有形固定資産減価償却率">
          <a:extLst>
            <a:ext uri="{FF2B5EF4-FFF2-40B4-BE49-F238E27FC236}">
              <a16:creationId xmlns:a16="http://schemas.microsoft.com/office/drawing/2014/main" id="{98A29EE8-EFB9-47DD-A29A-D7B6A32FB9D3}"/>
            </a:ext>
          </a:extLst>
        </xdr:cNvPr>
        <xdr:cNvSpPr txBox="1"/>
      </xdr:nvSpPr>
      <xdr:spPr>
        <a:xfrm>
          <a:off x="927744" y="1848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B903E908-0C3E-402F-9E62-F94733A6A71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BAF4C15-2FA5-4624-9940-0DBE6FC8280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40B1B799-0B06-44DF-9BAA-BCCA53BCAFA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F669D7E4-3E92-40B6-977C-7BB538CF98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5DA0F75-82E3-4369-852D-C7C9722E0C6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DD123B64-BD31-4988-AFA6-0702BF8508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4121DFD6-A407-4769-9261-8ED253ABB97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F5EC1B98-773E-4C0D-9069-DADD9631AB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321F25DA-CF41-49FE-8BE6-F297F7DFA24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1ABF50E1-1001-40DD-B50A-D5C3E6B790B1}"/>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08966BC4-2777-4684-963C-54279F775415}"/>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9D6F3D61-0F84-4BD9-B659-182ED3810D8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30477577-1E00-4E47-B2A7-85E92931682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5FCF26C5-0BA7-415C-BB53-0F4E868AB0AE}"/>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D3613198-B8F0-4CCB-97CC-AA9E172082E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F6716EC9-35B5-45C3-934B-6D9AD9DE7A19}"/>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61209A6D-8CDF-4F2F-A581-DD18DA0C9E5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F83E384E-85F9-485C-9604-A1EADC9FAF83}"/>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CABFF4A3-80DD-4CBB-A3EC-1BFFA30E517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0A26457A-ECDC-4FE8-8EA1-F7E76DE1013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E8891B78-A874-450D-91DC-74C6F0DDB60A}"/>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84F96C9E-C506-4379-808B-CB00934C172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3F42E82C-2A93-4D31-B919-B31577B0FE0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85725</xdr:rowOff>
    </xdr:from>
    <xdr:to>
      <xdr:col>54</xdr:col>
      <xdr:colOff>189865</xdr:colOff>
      <xdr:row>108</xdr:row>
      <xdr:rowOff>135255</xdr:rowOff>
    </xdr:to>
    <xdr:cxnSp macro="">
      <xdr:nvCxnSpPr>
        <xdr:cNvPr id="460" name="直線コネクタ 459">
          <a:extLst>
            <a:ext uri="{FF2B5EF4-FFF2-40B4-BE49-F238E27FC236}">
              <a16:creationId xmlns:a16="http://schemas.microsoft.com/office/drawing/2014/main" id="{37F60CA7-536D-4F00-8E13-29B9728CBD6D}"/>
            </a:ext>
          </a:extLst>
        </xdr:cNvPr>
        <xdr:cNvCxnSpPr/>
      </xdr:nvCxnSpPr>
      <xdr:spPr>
        <a:xfrm flipV="1">
          <a:off x="10476865" y="1740217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1" name="【市民会館】&#10;一人当たり面積最小値テキスト">
          <a:extLst>
            <a:ext uri="{FF2B5EF4-FFF2-40B4-BE49-F238E27FC236}">
              <a16:creationId xmlns:a16="http://schemas.microsoft.com/office/drawing/2014/main" id="{C9AE6A33-9132-4160-A971-A0B097C0763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2" name="直線コネクタ 461">
          <a:extLst>
            <a:ext uri="{FF2B5EF4-FFF2-40B4-BE49-F238E27FC236}">
              <a16:creationId xmlns:a16="http://schemas.microsoft.com/office/drawing/2014/main" id="{E73E0F2B-80A2-4005-B05B-CC773281D80A}"/>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32402</xdr:rowOff>
    </xdr:from>
    <xdr:ext cx="469744" cy="259045"/>
    <xdr:sp macro="" textlink="">
      <xdr:nvSpPr>
        <xdr:cNvPr id="463" name="【市民会館】&#10;一人当たり面積最大値テキスト">
          <a:extLst>
            <a:ext uri="{FF2B5EF4-FFF2-40B4-BE49-F238E27FC236}">
              <a16:creationId xmlns:a16="http://schemas.microsoft.com/office/drawing/2014/main" id="{280648A2-34A6-43BA-8BA0-52D56B49F760}"/>
            </a:ext>
          </a:extLst>
        </xdr:cNvPr>
        <xdr:cNvSpPr txBox="1"/>
      </xdr:nvSpPr>
      <xdr:spPr>
        <a:xfrm>
          <a:off x="10515600" y="17177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85725</xdr:rowOff>
    </xdr:from>
    <xdr:to>
      <xdr:col>55</xdr:col>
      <xdr:colOff>88900</xdr:colOff>
      <xdr:row>101</xdr:row>
      <xdr:rowOff>85725</xdr:rowOff>
    </xdr:to>
    <xdr:cxnSp macro="">
      <xdr:nvCxnSpPr>
        <xdr:cNvPr id="464" name="直線コネクタ 463">
          <a:extLst>
            <a:ext uri="{FF2B5EF4-FFF2-40B4-BE49-F238E27FC236}">
              <a16:creationId xmlns:a16="http://schemas.microsoft.com/office/drawing/2014/main" id="{9A31801F-82CE-411F-BD10-7D01488645A4}"/>
            </a:ext>
          </a:extLst>
        </xdr:cNvPr>
        <xdr:cNvCxnSpPr/>
      </xdr:nvCxnSpPr>
      <xdr:spPr>
        <a:xfrm>
          <a:off x="10388600" y="1740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6366</xdr:rowOff>
    </xdr:from>
    <xdr:ext cx="469744" cy="259045"/>
    <xdr:sp macro="" textlink="">
      <xdr:nvSpPr>
        <xdr:cNvPr id="465" name="【市民会館】&#10;一人当たり面積平均値テキスト">
          <a:extLst>
            <a:ext uri="{FF2B5EF4-FFF2-40B4-BE49-F238E27FC236}">
              <a16:creationId xmlns:a16="http://schemas.microsoft.com/office/drawing/2014/main" id="{1C1D10FB-A9F0-42E7-A450-B98776B4A65D}"/>
            </a:ext>
          </a:extLst>
        </xdr:cNvPr>
        <xdr:cNvSpPr txBox="1"/>
      </xdr:nvSpPr>
      <xdr:spPr>
        <a:xfrm>
          <a:off x="10515600" y="18180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154939</xdr:rowOff>
    </xdr:from>
    <xdr:to>
      <xdr:col>55</xdr:col>
      <xdr:colOff>50800</xdr:colOff>
      <xdr:row>107</xdr:row>
      <xdr:rowOff>85089</xdr:rowOff>
    </xdr:to>
    <xdr:sp macro="" textlink="">
      <xdr:nvSpPr>
        <xdr:cNvPr id="466" name="フローチャート: 判断 465">
          <a:extLst>
            <a:ext uri="{FF2B5EF4-FFF2-40B4-BE49-F238E27FC236}">
              <a16:creationId xmlns:a16="http://schemas.microsoft.com/office/drawing/2014/main" id="{F52EE18F-49DF-47C2-B1EC-60F866902B60}"/>
            </a:ext>
          </a:extLst>
        </xdr:cNvPr>
        <xdr:cNvSpPr/>
      </xdr:nvSpPr>
      <xdr:spPr>
        <a:xfrm>
          <a:off x="10426700" y="1832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162561</xdr:rowOff>
    </xdr:from>
    <xdr:to>
      <xdr:col>50</xdr:col>
      <xdr:colOff>165100</xdr:colOff>
      <xdr:row>107</xdr:row>
      <xdr:rowOff>92711</xdr:rowOff>
    </xdr:to>
    <xdr:sp macro="" textlink="">
      <xdr:nvSpPr>
        <xdr:cNvPr id="467" name="フローチャート: 判断 466">
          <a:extLst>
            <a:ext uri="{FF2B5EF4-FFF2-40B4-BE49-F238E27FC236}">
              <a16:creationId xmlns:a16="http://schemas.microsoft.com/office/drawing/2014/main" id="{329A4E14-CB50-40AC-A621-BF643F8A1669}"/>
            </a:ext>
          </a:extLst>
        </xdr:cNvPr>
        <xdr:cNvSpPr/>
      </xdr:nvSpPr>
      <xdr:spPr>
        <a:xfrm>
          <a:off x="9588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160655</xdr:rowOff>
    </xdr:from>
    <xdr:to>
      <xdr:col>46</xdr:col>
      <xdr:colOff>38100</xdr:colOff>
      <xdr:row>107</xdr:row>
      <xdr:rowOff>90805</xdr:rowOff>
    </xdr:to>
    <xdr:sp macro="" textlink="">
      <xdr:nvSpPr>
        <xdr:cNvPr id="468" name="フローチャート: 判断 467">
          <a:extLst>
            <a:ext uri="{FF2B5EF4-FFF2-40B4-BE49-F238E27FC236}">
              <a16:creationId xmlns:a16="http://schemas.microsoft.com/office/drawing/2014/main" id="{C78EA193-185B-4BF0-8169-5B36CF1BF120}"/>
            </a:ext>
          </a:extLst>
        </xdr:cNvPr>
        <xdr:cNvSpPr/>
      </xdr:nvSpPr>
      <xdr:spPr>
        <a:xfrm>
          <a:off x="8699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143511</xdr:rowOff>
    </xdr:from>
    <xdr:to>
      <xdr:col>41</xdr:col>
      <xdr:colOff>101600</xdr:colOff>
      <xdr:row>107</xdr:row>
      <xdr:rowOff>73661</xdr:rowOff>
    </xdr:to>
    <xdr:sp macro="" textlink="">
      <xdr:nvSpPr>
        <xdr:cNvPr id="469" name="フローチャート: 判断 468">
          <a:extLst>
            <a:ext uri="{FF2B5EF4-FFF2-40B4-BE49-F238E27FC236}">
              <a16:creationId xmlns:a16="http://schemas.microsoft.com/office/drawing/2014/main" id="{FB6DCBEF-148F-4558-BE28-771F17D353EB}"/>
            </a:ext>
          </a:extLst>
        </xdr:cNvPr>
        <xdr:cNvSpPr/>
      </xdr:nvSpPr>
      <xdr:spPr>
        <a:xfrm>
          <a:off x="7810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151130</xdr:rowOff>
    </xdr:from>
    <xdr:to>
      <xdr:col>36</xdr:col>
      <xdr:colOff>165100</xdr:colOff>
      <xdr:row>107</xdr:row>
      <xdr:rowOff>81280</xdr:rowOff>
    </xdr:to>
    <xdr:sp macro="" textlink="">
      <xdr:nvSpPr>
        <xdr:cNvPr id="470" name="フローチャート: 判断 469">
          <a:extLst>
            <a:ext uri="{FF2B5EF4-FFF2-40B4-BE49-F238E27FC236}">
              <a16:creationId xmlns:a16="http://schemas.microsoft.com/office/drawing/2014/main" id="{F15C2510-CAF0-44C3-B367-4152A97B70C1}"/>
            </a:ext>
          </a:extLst>
        </xdr:cNvPr>
        <xdr:cNvSpPr/>
      </xdr:nvSpPr>
      <xdr:spPr>
        <a:xfrm>
          <a:off x="6921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7A57FC8D-482A-4D34-A432-9EC40E81F3C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EF517A2B-FF40-4241-A04C-ED5EA0FC211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E356D80-DA93-4AF3-BA67-6F330A6459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774BC49-9919-4508-8FED-9AB4FC37052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4C9D5CB-7FBC-4B9D-B6F6-CF256C9B74C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23495</xdr:rowOff>
    </xdr:from>
    <xdr:to>
      <xdr:col>55</xdr:col>
      <xdr:colOff>50800</xdr:colOff>
      <xdr:row>108</xdr:row>
      <xdr:rowOff>125095</xdr:rowOff>
    </xdr:to>
    <xdr:sp macro="" textlink="">
      <xdr:nvSpPr>
        <xdr:cNvPr id="476" name="楕円 475">
          <a:extLst>
            <a:ext uri="{FF2B5EF4-FFF2-40B4-BE49-F238E27FC236}">
              <a16:creationId xmlns:a16="http://schemas.microsoft.com/office/drawing/2014/main" id="{FB68939E-CB7C-49B4-AA4D-591FB6D1D212}"/>
            </a:ext>
          </a:extLst>
        </xdr:cNvPr>
        <xdr:cNvSpPr/>
      </xdr:nvSpPr>
      <xdr:spPr>
        <a:xfrm>
          <a:off x="10426700" y="185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109872</xdr:rowOff>
    </xdr:from>
    <xdr:ext cx="469744" cy="259045"/>
    <xdr:sp macro="" textlink="">
      <xdr:nvSpPr>
        <xdr:cNvPr id="477" name="【市民会館】&#10;一人当たり面積該当値テキスト">
          <a:extLst>
            <a:ext uri="{FF2B5EF4-FFF2-40B4-BE49-F238E27FC236}">
              <a16:creationId xmlns:a16="http://schemas.microsoft.com/office/drawing/2014/main" id="{676ADA04-EC2E-42FC-829F-D9E6C3F3A224}"/>
            </a:ext>
          </a:extLst>
        </xdr:cNvPr>
        <xdr:cNvSpPr txBox="1"/>
      </xdr:nvSpPr>
      <xdr:spPr>
        <a:xfrm>
          <a:off x="10515600" y="1845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21589</xdr:rowOff>
    </xdr:from>
    <xdr:to>
      <xdr:col>50</xdr:col>
      <xdr:colOff>165100</xdr:colOff>
      <xdr:row>108</xdr:row>
      <xdr:rowOff>123189</xdr:rowOff>
    </xdr:to>
    <xdr:sp macro="" textlink="">
      <xdr:nvSpPr>
        <xdr:cNvPr id="478" name="楕円 477">
          <a:extLst>
            <a:ext uri="{FF2B5EF4-FFF2-40B4-BE49-F238E27FC236}">
              <a16:creationId xmlns:a16="http://schemas.microsoft.com/office/drawing/2014/main" id="{E23747CA-DDB0-4C79-8C78-242A4EA05360}"/>
            </a:ext>
          </a:extLst>
        </xdr:cNvPr>
        <xdr:cNvSpPr/>
      </xdr:nvSpPr>
      <xdr:spPr>
        <a:xfrm>
          <a:off x="9588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72389</xdr:rowOff>
    </xdr:from>
    <xdr:to>
      <xdr:col>55</xdr:col>
      <xdr:colOff>0</xdr:colOff>
      <xdr:row>108</xdr:row>
      <xdr:rowOff>74295</xdr:rowOff>
    </xdr:to>
    <xdr:cxnSp macro="">
      <xdr:nvCxnSpPr>
        <xdr:cNvPr id="479" name="直線コネクタ 478">
          <a:extLst>
            <a:ext uri="{FF2B5EF4-FFF2-40B4-BE49-F238E27FC236}">
              <a16:creationId xmlns:a16="http://schemas.microsoft.com/office/drawing/2014/main" id="{CF5F2098-CF92-48AD-8B99-376CE3F64DC5}"/>
            </a:ext>
          </a:extLst>
        </xdr:cNvPr>
        <xdr:cNvCxnSpPr/>
      </xdr:nvCxnSpPr>
      <xdr:spPr>
        <a:xfrm>
          <a:off x="9639300" y="1858898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21589</xdr:rowOff>
    </xdr:from>
    <xdr:to>
      <xdr:col>46</xdr:col>
      <xdr:colOff>38100</xdr:colOff>
      <xdr:row>108</xdr:row>
      <xdr:rowOff>123189</xdr:rowOff>
    </xdr:to>
    <xdr:sp macro="" textlink="">
      <xdr:nvSpPr>
        <xdr:cNvPr id="480" name="楕円 479">
          <a:extLst>
            <a:ext uri="{FF2B5EF4-FFF2-40B4-BE49-F238E27FC236}">
              <a16:creationId xmlns:a16="http://schemas.microsoft.com/office/drawing/2014/main" id="{76B67062-95A8-46B5-9BDF-E7AB01186E1F}"/>
            </a:ext>
          </a:extLst>
        </xdr:cNvPr>
        <xdr:cNvSpPr/>
      </xdr:nvSpPr>
      <xdr:spPr>
        <a:xfrm>
          <a:off x="8699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72389</xdr:rowOff>
    </xdr:from>
    <xdr:to>
      <xdr:col>50</xdr:col>
      <xdr:colOff>114300</xdr:colOff>
      <xdr:row>108</xdr:row>
      <xdr:rowOff>72389</xdr:rowOff>
    </xdr:to>
    <xdr:cxnSp macro="">
      <xdr:nvCxnSpPr>
        <xdr:cNvPr id="481" name="直線コネクタ 480">
          <a:extLst>
            <a:ext uri="{FF2B5EF4-FFF2-40B4-BE49-F238E27FC236}">
              <a16:creationId xmlns:a16="http://schemas.microsoft.com/office/drawing/2014/main" id="{2A4171C8-84A1-4816-A5C5-7B3938FA9866}"/>
            </a:ext>
          </a:extLst>
        </xdr:cNvPr>
        <xdr:cNvCxnSpPr/>
      </xdr:nvCxnSpPr>
      <xdr:spPr>
        <a:xfrm>
          <a:off x="8750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21589</xdr:rowOff>
    </xdr:from>
    <xdr:to>
      <xdr:col>41</xdr:col>
      <xdr:colOff>101600</xdr:colOff>
      <xdr:row>108</xdr:row>
      <xdr:rowOff>123189</xdr:rowOff>
    </xdr:to>
    <xdr:sp macro="" textlink="">
      <xdr:nvSpPr>
        <xdr:cNvPr id="482" name="楕円 481">
          <a:extLst>
            <a:ext uri="{FF2B5EF4-FFF2-40B4-BE49-F238E27FC236}">
              <a16:creationId xmlns:a16="http://schemas.microsoft.com/office/drawing/2014/main" id="{901B85DC-43A9-4650-BAC6-93DDFF649446}"/>
            </a:ext>
          </a:extLst>
        </xdr:cNvPr>
        <xdr:cNvSpPr/>
      </xdr:nvSpPr>
      <xdr:spPr>
        <a:xfrm>
          <a:off x="7810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72389</xdr:rowOff>
    </xdr:from>
    <xdr:to>
      <xdr:col>45</xdr:col>
      <xdr:colOff>177800</xdr:colOff>
      <xdr:row>108</xdr:row>
      <xdr:rowOff>72389</xdr:rowOff>
    </xdr:to>
    <xdr:cxnSp macro="">
      <xdr:nvCxnSpPr>
        <xdr:cNvPr id="483" name="直線コネクタ 482">
          <a:extLst>
            <a:ext uri="{FF2B5EF4-FFF2-40B4-BE49-F238E27FC236}">
              <a16:creationId xmlns:a16="http://schemas.microsoft.com/office/drawing/2014/main" id="{87B72B0F-C12F-4FFA-9295-706440358E9E}"/>
            </a:ext>
          </a:extLst>
        </xdr:cNvPr>
        <xdr:cNvCxnSpPr/>
      </xdr:nvCxnSpPr>
      <xdr:spPr>
        <a:xfrm>
          <a:off x="7861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21589</xdr:rowOff>
    </xdr:from>
    <xdr:to>
      <xdr:col>36</xdr:col>
      <xdr:colOff>165100</xdr:colOff>
      <xdr:row>108</xdr:row>
      <xdr:rowOff>123189</xdr:rowOff>
    </xdr:to>
    <xdr:sp macro="" textlink="">
      <xdr:nvSpPr>
        <xdr:cNvPr id="484" name="楕円 483">
          <a:extLst>
            <a:ext uri="{FF2B5EF4-FFF2-40B4-BE49-F238E27FC236}">
              <a16:creationId xmlns:a16="http://schemas.microsoft.com/office/drawing/2014/main" id="{2AEFB95A-98D9-4E48-9C48-B7427582A847}"/>
            </a:ext>
          </a:extLst>
        </xdr:cNvPr>
        <xdr:cNvSpPr/>
      </xdr:nvSpPr>
      <xdr:spPr>
        <a:xfrm>
          <a:off x="6921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72389</xdr:rowOff>
    </xdr:from>
    <xdr:to>
      <xdr:col>41</xdr:col>
      <xdr:colOff>50800</xdr:colOff>
      <xdr:row>108</xdr:row>
      <xdr:rowOff>72389</xdr:rowOff>
    </xdr:to>
    <xdr:cxnSp macro="">
      <xdr:nvCxnSpPr>
        <xdr:cNvPr id="485" name="直線コネクタ 484">
          <a:extLst>
            <a:ext uri="{FF2B5EF4-FFF2-40B4-BE49-F238E27FC236}">
              <a16:creationId xmlns:a16="http://schemas.microsoft.com/office/drawing/2014/main" id="{045825B0-E1EA-4FAC-8712-12E4A46FBFBC}"/>
            </a:ext>
          </a:extLst>
        </xdr:cNvPr>
        <xdr:cNvCxnSpPr/>
      </xdr:nvCxnSpPr>
      <xdr:spPr>
        <a:xfrm>
          <a:off x="6972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109238</xdr:rowOff>
    </xdr:from>
    <xdr:ext cx="469744" cy="259045"/>
    <xdr:sp macro="" textlink="">
      <xdr:nvSpPr>
        <xdr:cNvPr id="486" name="n_1aveValue【市民会館】&#10;一人当たり面積">
          <a:extLst>
            <a:ext uri="{FF2B5EF4-FFF2-40B4-BE49-F238E27FC236}">
              <a16:creationId xmlns:a16="http://schemas.microsoft.com/office/drawing/2014/main" id="{776B9B25-DCBB-45B3-B0CC-231E45657DDA}"/>
            </a:ext>
          </a:extLst>
        </xdr:cNvPr>
        <xdr:cNvSpPr txBox="1"/>
      </xdr:nvSpPr>
      <xdr:spPr>
        <a:xfrm>
          <a:off x="93917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107332</xdr:rowOff>
    </xdr:from>
    <xdr:ext cx="469744" cy="259045"/>
    <xdr:sp macro="" textlink="">
      <xdr:nvSpPr>
        <xdr:cNvPr id="487" name="n_2aveValue【市民会館】&#10;一人当たり面積">
          <a:extLst>
            <a:ext uri="{FF2B5EF4-FFF2-40B4-BE49-F238E27FC236}">
              <a16:creationId xmlns:a16="http://schemas.microsoft.com/office/drawing/2014/main" id="{932D8859-765F-4A21-A57E-7D9EE02F7560}"/>
            </a:ext>
          </a:extLst>
        </xdr:cNvPr>
        <xdr:cNvSpPr txBox="1"/>
      </xdr:nvSpPr>
      <xdr:spPr>
        <a:xfrm>
          <a:off x="8515427" y="1810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90188</xdr:rowOff>
    </xdr:from>
    <xdr:ext cx="469744" cy="259045"/>
    <xdr:sp macro="" textlink="">
      <xdr:nvSpPr>
        <xdr:cNvPr id="488" name="n_3aveValue【市民会館】&#10;一人当たり面積">
          <a:extLst>
            <a:ext uri="{FF2B5EF4-FFF2-40B4-BE49-F238E27FC236}">
              <a16:creationId xmlns:a16="http://schemas.microsoft.com/office/drawing/2014/main" id="{E6A2B0D6-D002-451E-8E89-65F6CE89DC03}"/>
            </a:ext>
          </a:extLst>
        </xdr:cNvPr>
        <xdr:cNvSpPr txBox="1"/>
      </xdr:nvSpPr>
      <xdr:spPr>
        <a:xfrm>
          <a:off x="7626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97807</xdr:rowOff>
    </xdr:from>
    <xdr:ext cx="469744" cy="259045"/>
    <xdr:sp macro="" textlink="">
      <xdr:nvSpPr>
        <xdr:cNvPr id="489" name="n_4aveValue【市民会館】&#10;一人当たり面積">
          <a:extLst>
            <a:ext uri="{FF2B5EF4-FFF2-40B4-BE49-F238E27FC236}">
              <a16:creationId xmlns:a16="http://schemas.microsoft.com/office/drawing/2014/main" id="{693BA33C-5C38-434C-8DBF-95F2C223F2F0}"/>
            </a:ext>
          </a:extLst>
        </xdr:cNvPr>
        <xdr:cNvSpPr txBox="1"/>
      </xdr:nvSpPr>
      <xdr:spPr>
        <a:xfrm>
          <a:off x="6737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114316</xdr:rowOff>
    </xdr:from>
    <xdr:ext cx="469744" cy="259045"/>
    <xdr:sp macro="" textlink="">
      <xdr:nvSpPr>
        <xdr:cNvPr id="490" name="n_1mainValue【市民会館】&#10;一人当たり面積">
          <a:extLst>
            <a:ext uri="{FF2B5EF4-FFF2-40B4-BE49-F238E27FC236}">
              <a16:creationId xmlns:a16="http://schemas.microsoft.com/office/drawing/2014/main" id="{62E5877E-92D5-44D5-83AE-C56450B1FA8E}"/>
            </a:ext>
          </a:extLst>
        </xdr:cNvPr>
        <xdr:cNvSpPr txBox="1"/>
      </xdr:nvSpPr>
      <xdr:spPr>
        <a:xfrm>
          <a:off x="9391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114316</xdr:rowOff>
    </xdr:from>
    <xdr:ext cx="469744" cy="259045"/>
    <xdr:sp macro="" textlink="">
      <xdr:nvSpPr>
        <xdr:cNvPr id="491" name="n_2mainValue【市民会館】&#10;一人当たり面積">
          <a:extLst>
            <a:ext uri="{FF2B5EF4-FFF2-40B4-BE49-F238E27FC236}">
              <a16:creationId xmlns:a16="http://schemas.microsoft.com/office/drawing/2014/main" id="{ECB67ED6-8ABB-4AD2-BB90-A51080D84349}"/>
            </a:ext>
          </a:extLst>
        </xdr:cNvPr>
        <xdr:cNvSpPr txBox="1"/>
      </xdr:nvSpPr>
      <xdr:spPr>
        <a:xfrm>
          <a:off x="8515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114316</xdr:rowOff>
    </xdr:from>
    <xdr:ext cx="469744" cy="259045"/>
    <xdr:sp macro="" textlink="">
      <xdr:nvSpPr>
        <xdr:cNvPr id="492" name="n_3mainValue【市民会館】&#10;一人当たり面積">
          <a:extLst>
            <a:ext uri="{FF2B5EF4-FFF2-40B4-BE49-F238E27FC236}">
              <a16:creationId xmlns:a16="http://schemas.microsoft.com/office/drawing/2014/main" id="{CA370DCD-97E9-4209-A82D-789245A0FF47}"/>
            </a:ext>
          </a:extLst>
        </xdr:cNvPr>
        <xdr:cNvSpPr txBox="1"/>
      </xdr:nvSpPr>
      <xdr:spPr>
        <a:xfrm>
          <a:off x="7626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114316</xdr:rowOff>
    </xdr:from>
    <xdr:ext cx="469744" cy="259045"/>
    <xdr:sp macro="" textlink="">
      <xdr:nvSpPr>
        <xdr:cNvPr id="493" name="n_4mainValue【市民会館】&#10;一人当たり面積">
          <a:extLst>
            <a:ext uri="{FF2B5EF4-FFF2-40B4-BE49-F238E27FC236}">
              <a16:creationId xmlns:a16="http://schemas.microsoft.com/office/drawing/2014/main" id="{0B9FBFDA-23EB-4724-B91F-D3BF3CEAB31B}"/>
            </a:ext>
          </a:extLst>
        </xdr:cNvPr>
        <xdr:cNvSpPr txBox="1"/>
      </xdr:nvSpPr>
      <xdr:spPr>
        <a:xfrm>
          <a:off x="6737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4B932CC1-621A-4A44-BA22-0A9DBD0F729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9C55F9C1-6BD6-4848-9BF1-354CB93754B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64F09814-100E-451B-A061-DAABB9F9972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6A2CF708-772A-40A6-841B-DE36740F47A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4867E898-1CE4-4598-9BCC-2F898C01A92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A2BD7A50-E0B4-49AB-9ECE-57A08D64F20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FB1E2D55-D981-4413-81FE-56B875EA918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72AF5A49-4FAA-4E3A-8F19-FB48FAC41F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2" name="テキスト ボックス 501">
          <a:extLst>
            <a:ext uri="{FF2B5EF4-FFF2-40B4-BE49-F238E27FC236}">
              <a16:creationId xmlns:a16="http://schemas.microsoft.com/office/drawing/2014/main" id="{7A69C925-6A0E-4BFF-A70D-13A3E3228E6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3" name="直線コネクタ 502">
          <a:extLst>
            <a:ext uri="{FF2B5EF4-FFF2-40B4-BE49-F238E27FC236}">
              <a16:creationId xmlns:a16="http://schemas.microsoft.com/office/drawing/2014/main" id="{3CD190E8-4C81-4DED-9F4E-6A4F6D457D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4" name="テキスト ボックス 503">
          <a:extLst>
            <a:ext uri="{FF2B5EF4-FFF2-40B4-BE49-F238E27FC236}">
              <a16:creationId xmlns:a16="http://schemas.microsoft.com/office/drawing/2014/main" id="{98732E06-280F-476D-9C05-D2F8F2F6385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5" name="直線コネクタ 504">
          <a:extLst>
            <a:ext uri="{FF2B5EF4-FFF2-40B4-BE49-F238E27FC236}">
              <a16:creationId xmlns:a16="http://schemas.microsoft.com/office/drawing/2014/main" id="{AE550E21-7BB2-42A8-AE8B-AE3CA1C74B31}"/>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6" name="テキスト ボックス 505">
          <a:extLst>
            <a:ext uri="{FF2B5EF4-FFF2-40B4-BE49-F238E27FC236}">
              <a16:creationId xmlns:a16="http://schemas.microsoft.com/office/drawing/2014/main" id="{5D807FE1-BE94-471D-8E2A-C010B234B67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7" name="直線コネクタ 506">
          <a:extLst>
            <a:ext uri="{FF2B5EF4-FFF2-40B4-BE49-F238E27FC236}">
              <a16:creationId xmlns:a16="http://schemas.microsoft.com/office/drawing/2014/main" id="{4AEEDA3A-E3D6-4BBF-84A0-9B3DF2392CC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8" name="テキスト ボックス 507">
          <a:extLst>
            <a:ext uri="{FF2B5EF4-FFF2-40B4-BE49-F238E27FC236}">
              <a16:creationId xmlns:a16="http://schemas.microsoft.com/office/drawing/2014/main" id="{76FA360A-7A00-4969-8FDD-BD128F97FDA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9" name="直線コネクタ 508">
          <a:extLst>
            <a:ext uri="{FF2B5EF4-FFF2-40B4-BE49-F238E27FC236}">
              <a16:creationId xmlns:a16="http://schemas.microsoft.com/office/drawing/2014/main" id="{DC1AD538-0911-4741-8990-8F6B8D34F09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0" name="テキスト ボックス 509">
          <a:extLst>
            <a:ext uri="{FF2B5EF4-FFF2-40B4-BE49-F238E27FC236}">
              <a16:creationId xmlns:a16="http://schemas.microsoft.com/office/drawing/2014/main" id="{B6BAC335-29AD-415F-88A6-0E742766BFD9}"/>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1" name="直線コネクタ 510">
          <a:extLst>
            <a:ext uri="{FF2B5EF4-FFF2-40B4-BE49-F238E27FC236}">
              <a16:creationId xmlns:a16="http://schemas.microsoft.com/office/drawing/2014/main" id="{3C9A51E6-F0D5-4939-A60D-AFA3F383ED5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2" name="テキスト ボックス 511">
          <a:extLst>
            <a:ext uri="{FF2B5EF4-FFF2-40B4-BE49-F238E27FC236}">
              <a16:creationId xmlns:a16="http://schemas.microsoft.com/office/drawing/2014/main" id="{FCF3231E-04FD-4381-9098-49C6A5B767F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3" name="直線コネクタ 512">
          <a:extLst>
            <a:ext uri="{FF2B5EF4-FFF2-40B4-BE49-F238E27FC236}">
              <a16:creationId xmlns:a16="http://schemas.microsoft.com/office/drawing/2014/main" id="{79572B1B-3BB5-4BE7-9995-00DED16069E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4" name="テキスト ボックス 513">
          <a:extLst>
            <a:ext uri="{FF2B5EF4-FFF2-40B4-BE49-F238E27FC236}">
              <a16:creationId xmlns:a16="http://schemas.microsoft.com/office/drawing/2014/main" id="{A0D20811-2AEB-4999-8136-6DC57020D2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5" name="直線コネクタ 514">
          <a:extLst>
            <a:ext uri="{FF2B5EF4-FFF2-40B4-BE49-F238E27FC236}">
              <a16:creationId xmlns:a16="http://schemas.microsoft.com/office/drawing/2014/main" id="{02B8FAA3-713F-44A7-BF8F-D6A81529DB2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6" name="テキスト ボックス 515">
          <a:extLst>
            <a:ext uri="{FF2B5EF4-FFF2-40B4-BE49-F238E27FC236}">
              <a16:creationId xmlns:a16="http://schemas.microsoft.com/office/drawing/2014/main" id="{460B20C4-EB28-4BBC-853B-6A44FEF015FF}"/>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a:extLst>
            <a:ext uri="{FF2B5EF4-FFF2-40B4-BE49-F238E27FC236}">
              <a16:creationId xmlns:a16="http://schemas.microsoft.com/office/drawing/2014/main" id="{9D2106B3-49E2-458F-8602-F0873996EE1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1F6F296D-6115-4EB7-B51D-6FA78671FFE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92528</xdr:rowOff>
    </xdr:to>
    <xdr:cxnSp macro="">
      <xdr:nvCxnSpPr>
        <xdr:cNvPr id="519" name="直線コネクタ 518">
          <a:extLst>
            <a:ext uri="{FF2B5EF4-FFF2-40B4-BE49-F238E27FC236}">
              <a16:creationId xmlns:a16="http://schemas.microsoft.com/office/drawing/2014/main" id="{D1DD5FBC-22A5-4360-A9C5-6EFCFF69050E}"/>
            </a:ext>
          </a:extLst>
        </xdr:cNvPr>
        <xdr:cNvCxnSpPr/>
      </xdr:nvCxnSpPr>
      <xdr:spPr>
        <a:xfrm flipV="1">
          <a:off x="16318864" y="5863046"/>
          <a:ext cx="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83041672-6145-45FA-B129-EDE92E90710B}"/>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1" name="直線コネクタ 520">
          <a:extLst>
            <a:ext uri="{FF2B5EF4-FFF2-40B4-BE49-F238E27FC236}">
              <a16:creationId xmlns:a16="http://schemas.microsoft.com/office/drawing/2014/main" id="{7BF908AD-9DB8-4089-8CC9-0909534CB613}"/>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8A2C213B-F20E-4997-90D1-79A2213AFF98}"/>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23" name="直線コネクタ 522">
          <a:extLst>
            <a:ext uri="{FF2B5EF4-FFF2-40B4-BE49-F238E27FC236}">
              <a16:creationId xmlns:a16="http://schemas.microsoft.com/office/drawing/2014/main" id="{08787B26-ABEA-4E8A-8F74-0BCFBC751274}"/>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115224</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9E18D1C-20A4-44A8-94D0-2CF30F74B7C4}"/>
            </a:ext>
          </a:extLst>
        </xdr:cNvPr>
        <xdr:cNvSpPr txBox="1"/>
      </xdr:nvSpPr>
      <xdr:spPr>
        <a:xfrm>
          <a:off x="16357600" y="64588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92347</xdr:rowOff>
    </xdr:from>
    <xdr:to>
      <xdr:col>85</xdr:col>
      <xdr:colOff>177800</xdr:colOff>
      <xdr:row>39</xdr:row>
      <xdr:rowOff>22497</xdr:rowOff>
    </xdr:to>
    <xdr:sp macro="" textlink="">
      <xdr:nvSpPr>
        <xdr:cNvPr id="525" name="フローチャート: 判断 524">
          <a:extLst>
            <a:ext uri="{FF2B5EF4-FFF2-40B4-BE49-F238E27FC236}">
              <a16:creationId xmlns:a16="http://schemas.microsoft.com/office/drawing/2014/main" id="{716071E0-EA4D-438F-B252-B0F120581B09}"/>
            </a:ext>
          </a:extLst>
        </xdr:cNvPr>
        <xdr:cNvSpPr/>
      </xdr:nvSpPr>
      <xdr:spPr>
        <a:xfrm>
          <a:off x="162687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6" name="フローチャート: 判断 525">
          <a:extLst>
            <a:ext uri="{FF2B5EF4-FFF2-40B4-BE49-F238E27FC236}">
              <a16:creationId xmlns:a16="http://schemas.microsoft.com/office/drawing/2014/main" id="{46991288-1D50-46C7-8EC9-5BD7A2388308}"/>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128270</xdr:rowOff>
    </xdr:from>
    <xdr:to>
      <xdr:col>76</xdr:col>
      <xdr:colOff>165100</xdr:colOff>
      <xdr:row>39</xdr:row>
      <xdr:rowOff>58420</xdr:rowOff>
    </xdr:to>
    <xdr:sp macro="" textlink="">
      <xdr:nvSpPr>
        <xdr:cNvPr id="527" name="フローチャート: 判断 526">
          <a:extLst>
            <a:ext uri="{FF2B5EF4-FFF2-40B4-BE49-F238E27FC236}">
              <a16:creationId xmlns:a16="http://schemas.microsoft.com/office/drawing/2014/main" id="{397D8452-EC0C-49AB-994B-4F0D3332E7F6}"/>
            </a:ext>
          </a:extLst>
        </xdr:cNvPr>
        <xdr:cNvSpPr/>
      </xdr:nvSpPr>
      <xdr:spPr>
        <a:xfrm>
          <a:off x="14541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108676</xdr:rowOff>
    </xdr:from>
    <xdr:to>
      <xdr:col>72</xdr:col>
      <xdr:colOff>38100</xdr:colOff>
      <xdr:row>39</xdr:row>
      <xdr:rowOff>38826</xdr:rowOff>
    </xdr:to>
    <xdr:sp macro="" textlink="">
      <xdr:nvSpPr>
        <xdr:cNvPr id="528" name="フローチャート: 判断 527">
          <a:extLst>
            <a:ext uri="{FF2B5EF4-FFF2-40B4-BE49-F238E27FC236}">
              <a16:creationId xmlns:a16="http://schemas.microsoft.com/office/drawing/2014/main" id="{370C751B-2BF9-475D-AC32-9BCC4E108356}"/>
            </a:ext>
          </a:extLst>
        </xdr:cNvPr>
        <xdr:cNvSpPr/>
      </xdr:nvSpPr>
      <xdr:spPr>
        <a:xfrm>
          <a:off x="13652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102144</xdr:rowOff>
    </xdr:from>
    <xdr:to>
      <xdr:col>67</xdr:col>
      <xdr:colOff>101600</xdr:colOff>
      <xdr:row>39</xdr:row>
      <xdr:rowOff>32294</xdr:rowOff>
    </xdr:to>
    <xdr:sp macro="" textlink="">
      <xdr:nvSpPr>
        <xdr:cNvPr id="529" name="フローチャート: 判断 528">
          <a:extLst>
            <a:ext uri="{FF2B5EF4-FFF2-40B4-BE49-F238E27FC236}">
              <a16:creationId xmlns:a16="http://schemas.microsoft.com/office/drawing/2014/main" id="{80BC32D3-81F6-4047-945B-7C38B654DC82}"/>
            </a:ext>
          </a:extLst>
        </xdr:cNvPr>
        <xdr:cNvSpPr/>
      </xdr:nvSpPr>
      <xdr:spPr>
        <a:xfrm>
          <a:off x="12763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86FB6B2-2FAB-4873-B138-45B8DD585F0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8948F5A-6C96-448D-8F78-2DCA2788BF6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A86B9EB-1B01-452E-8EC8-922E691E708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211FA78-071E-4C71-98A5-94D528A7672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A5A5CD75-1B8E-496F-A42E-9DAD2ABFB9E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5806</xdr:rowOff>
    </xdr:from>
    <xdr:to>
      <xdr:col>85</xdr:col>
      <xdr:colOff>177800</xdr:colOff>
      <xdr:row>41</xdr:row>
      <xdr:rowOff>107406</xdr:rowOff>
    </xdr:to>
    <xdr:sp macro="" textlink="">
      <xdr:nvSpPr>
        <xdr:cNvPr id="535" name="楕円 534">
          <a:extLst>
            <a:ext uri="{FF2B5EF4-FFF2-40B4-BE49-F238E27FC236}">
              <a16:creationId xmlns:a16="http://schemas.microsoft.com/office/drawing/2014/main" id="{AE9E3AF0-2511-4DC0-B137-75B943B9AB67}"/>
            </a:ext>
          </a:extLst>
        </xdr:cNvPr>
        <xdr:cNvSpPr/>
      </xdr:nvSpPr>
      <xdr:spPr>
        <a:xfrm>
          <a:off x="162687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155683</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3018D1FC-1F5B-4299-8F2D-E5C760EE4AD1}"/>
            </a:ext>
          </a:extLst>
        </xdr:cNvPr>
        <xdr:cNvSpPr txBox="1"/>
      </xdr:nvSpPr>
      <xdr:spPr>
        <a:xfrm>
          <a:off x="16357600" y="701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146231</xdr:rowOff>
    </xdr:from>
    <xdr:to>
      <xdr:col>81</xdr:col>
      <xdr:colOff>101600</xdr:colOff>
      <xdr:row>41</xdr:row>
      <xdr:rowOff>76381</xdr:rowOff>
    </xdr:to>
    <xdr:sp macro="" textlink="">
      <xdr:nvSpPr>
        <xdr:cNvPr id="537" name="楕円 536">
          <a:extLst>
            <a:ext uri="{FF2B5EF4-FFF2-40B4-BE49-F238E27FC236}">
              <a16:creationId xmlns:a16="http://schemas.microsoft.com/office/drawing/2014/main" id="{1D41EF2A-2076-4BA9-9F49-D263132807AB}"/>
            </a:ext>
          </a:extLst>
        </xdr:cNvPr>
        <xdr:cNvSpPr/>
      </xdr:nvSpPr>
      <xdr:spPr>
        <a:xfrm>
          <a:off x="15430500" y="70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25581</xdr:rowOff>
    </xdr:from>
    <xdr:to>
      <xdr:col>85</xdr:col>
      <xdr:colOff>127000</xdr:colOff>
      <xdr:row>41</xdr:row>
      <xdr:rowOff>56606</xdr:rowOff>
    </xdr:to>
    <xdr:cxnSp macro="">
      <xdr:nvCxnSpPr>
        <xdr:cNvPr id="538" name="直線コネクタ 537">
          <a:extLst>
            <a:ext uri="{FF2B5EF4-FFF2-40B4-BE49-F238E27FC236}">
              <a16:creationId xmlns:a16="http://schemas.microsoft.com/office/drawing/2014/main" id="{E6735F72-C1D0-4808-B613-7F781F02B41F}"/>
            </a:ext>
          </a:extLst>
        </xdr:cNvPr>
        <xdr:cNvCxnSpPr/>
      </xdr:nvCxnSpPr>
      <xdr:spPr>
        <a:xfrm>
          <a:off x="15481300" y="70550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102144</xdr:rowOff>
    </xdr:from>
    <xdr:to>
      <xdr:col>76</xdr:col>
      <xdr:colOff>165100</xdr:colOff>
      <xdr:row>41</xdr:row>
      <xdr:rowOff>32294</xdr:rowOff>
    </xdr:to>
    <xdr:sp macro="" textlink="">
      <xdr:nvSpPr>
        <xdr:cNvPr id="539" name="楕円 538">
          <a:extLst>
            <a:ext uri="{FF2B5EF4-FFF2-40B4-BE49-F238E27FC236}">
              <a16:creationId xmlns:a16="http://schemas.microsoft.com/office/drawing/2014/main" id="{4EA34AF9-D0D5-467A-A0C3-3D6D02A1E0A7}"/>
            </a:ext>
          </a:extLst>
        </xdr:cNvPr>
        <xdr:cNvSpPr/>
      </xdr:nvSpPr>
      <xdr:spPr>
        <a:xfrm>
          <a:off x="14541500" y="696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152944</xdr:rowOff>
    </xdr:from>
    <xdr:to>
      <xdr:col>81</xdr:col>
      <xdr:colOff>50800</xdr:colOff>
      <xdr:row>41</xdr:row>
      <xdr:rowOff>25581</xdr:rowOff>
    </xdr:to>
    <xdr:cxnSp macro="">
      <xdr:nvCxnSpPr>
        <xdr:cNvPr id="540" name="直線コネクタ 539">
          <a:extLst>
            <a:ext uri="{FF2B5EF4-FFF2-40B4-BE49-F238E27FC236}">
              <a16:creationId xmlns:a16="http://schemas.microsoft.com/office/drawing/2014/main" id="{CAF9F667-7477-493F-AF3C-993483712AF5}"/>
            </a:ext>
          </a:extLst>
        </xdr:cNvPr>
        <xdr:cNvCxnSpPr/>
      </xdr:nvCxnSpPr>
      <xdr:spPr>
        <a:xfrm>
          <a:off x="14592300" y="701094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56424</xdr:rowOff>
    </xdr:from>
    <xdr:to>
      <xdr:col>72</xdr:col>
      <xdr:colOff>38100</xdr:colOff>
      <xdr:row>40</xdr:row>
      <xdr:rowOff>158024</xdr:rowOff>
    </xdr:to>
    <xdr:sp macro="" textlink="">
      <xdr:nvSpPr>
        <xdr:cNvPr id="541" name="楕円 540">
          <a:extLst>
            <a:ext uri="{FF2B5EF4-FFF2-40B4-BE49-F238E27FC236}">
              <a16:creationId xmlns:a16="http://schemas.microsoft.com/office/drawing/2014/main" id="{6688D851-E9EE-4433-B102-ED17F8B23A87}"/>
            </a:ext>
          </a:extLst>
        </xdr:cNvPr>
        <xdr:cNvSpPr/>
      </xdr:nvSpPr>
      <xdr:spPr>
        <a:xfrm>
          <a:off x="13652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107224</xdr:rowOff>
    </xdr:from>
    <xdr:to>
      <xdr:col>76</xdr:col>
      <xdr:colOff>114300</xdr:colOff>
      <xdr:row>40</xdr:row>
      <xdr:rowOff>152944</xdr:rowOff>
    </xdr:to>
    <xdr:cxnSp macro="">
      <xdr:nvCxnSpPr>
        <xdr:cNvPr id="542" name="直線コネクタ 541">
          <a:extLst>
            <a:ext uri="{FF2B5EF4-FFF2-40B4-BE49-F238E27FC236}">
              <a16:creationId xmlns:a16="http://schemas.microsoft.com/office/drawing/2014/main" id="{605202BF-76B3-4D79-9859-81E69EC94F6E}"/>
            </a:ext>
          </a:extLst>
        </xdr:cNvPr>
        <xdr:cNvCxnSpPr/>
      </xdr:nvCxnSpPr>
      <xdr:spPr>
        <a:xfrm>
          <a:off x="13703300" y="69652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170724</xdr:rowOff>
    </xdr:from>
    <xdr:to>
      <xdr:col>67</xdr:col>
      <xdr:colOff>101600</xdr:colOff>
      <xdr:row>40</xdr:row>
      <xdr:rowOff>100874</xdr:rowOff>
    </xdr:to>
    <xdr:sp macro="" textlink="">
      <xdr:nvSpPr>
        <xdr:cNvPr id="543" name="楕円 542">
          <a:extLst>
            <a:ext uri="{FF2B5EF4-FFF2-40B4-BE49-F238E27FC236}">
              <a16:creationId xmlns:a16="http://schemas.microsoft.com/office/drawing/2014/main" id="{205A25CA-DE4D-4190-8D6A-89B5F03750F7}"/>
            </a:ext>
          </a:extLst>
        </xdr:cNvPr>
        <xdr:cNvSpPr/>
      </xdr:nvSpPr>
      <xdr:spPr>
        <a:xfrm>
          <a:off x="12763500" y="68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50074</xdr:rowOff>
    </xdr:from>
    <xdr:to>
      <xdr:col>71</xdr:col>
      <xdr:colOff>177800</xdr:colOff>
      <xdr:row>40</xdr:row>
      <xdr:rowOff>107224</xdr:rowOff>
    </xdr:to>
    <xdr:cxnSp macro="">
      <xdr:nvCxnSpPr>
        <xdr:cNvPr id="544" name="直線コネクタ 543">
          <a:extLst>
            <a:ext uri="{FF2B5EF4-FFF2-40B4-BE49-F238E27FC236}">
              <a16:creationId xmlns:a16="http://schemas.microsoft.com/office/drawing/2014/main" id="{43513F75-7072-4152-AF51-51C3003D0C88}"/>
            </a:ext>
          </a:extLst>
        </xdr:cNvPr>
        <xdr:cNvCxnSpPr/>
      </xdr:nvCxnSpPr>
      <xdr:spPr>
        <a:xfrm>
          <a:off x="12814300" y="690807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17621EF4-B204-4522-A947-9B7261D4F89E}"/>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74947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F4974621-7AC8-4F2D-9B4F-8B86A7CABB4E}"/>
            </a:ext>
          </a:extLst>
        </xdr:cNvPr>
        <xdr:cNvSpPr txBox="1"/>
      </xdr:nvSpPr>
      <xdr:spPr>
        <a:xfrm>
          <a:off x="14389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55353</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9F88ACD2-CFCC-4ECD-9FB0-AF7C27358C20}"/>
            </a:ext>
          </a:extLst>
        </xdr:cNvPr>
        <xdr:cNvSpPr txBox="1"/>
      </xdr:nvSpPr>
      <xdr:spPr>
        <a:xfrm>
          <a:off x="135007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48821</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587ACE36-45C8-4076-ACED-178A0ADD8997}"/>
            </a:ext>
          </a:extLst>
        </xdr:cNvPr>
        <xdr:cNvSpPr txBox="1"/>
      </xdr:nvSpPr>
      <xdr:spPr>
        <a:xfrm>
          <a:off x="126117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67508</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3050A8FC-B58E-4B94-B824-84D4A3B16C81}"/>
            </a:ext>
          </a:extLst>
        </xdr:cNvPr>
        <xdr:cNvSpPr txBox="1"/>
      </xdr:nvSpPr>
      <xdr:spPr>
        <a:xfrm>
          <a:off x="15266044" y="709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23421</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EB53EC80-815C-4632-9C9C-07CCBBAD61F3}"/>
            </a:ext>
          </a:extLst>
        </xdr:cNvPr>
        <xdr:cNvSpPr txBox="1"/>
      </xdr:nvSpPr>
      <xdr:spPr>
        <a:xfrm>
          <a:off x="14389744" y="705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149151</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B230656-B4E5-4AD2-9D16-A25970429E72}"/>
            </a:ext>
          </a:extLst>
        </xdr:cNvPr>
        <xdr:cNvSpPr txBox="1"/>
      </xdr:nvSpPr>
      <xdr:spPr>
        <a:xfrm>
          <a:off x="13500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92001</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81EB141-37AF-47DA-9724-6BD076F39077}"/>
            </a:ext>
          </a:extLst>
        </xdr:cNvPr>
        <xdr:cNvSpPr txBox="1"/>
      </xdr:nvSpPr>
      <xdr:spPr>
        <a:xfrm>
          <a:off x="12611744" y="695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6A08B8EB-B0BF-4B9B-884C-DB8C58F3E3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1E2F8AC-B62D-46EC-9E15-F795EE7FE5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6E81B811-0B43-4586-8C96-3C350C28A99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3C346F7D-8826-4DBA-ABD5-E4BAB7F3748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EC08FC05-6F3D-42CE-A9B5-8BB523EFD5D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147F878A-E307-4921-910B-829EFE939D5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E40865E-B794-4D80-AC9A-4318E579887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BCE0A5F1-0491-4F2C-A074-04B56A9ECBB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DB7B1B7-2212-43C4-8B9B-02FC27F4388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618BDAFF-BFDB-4711-9717-B6CAC1C696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CC9B4C9C-2D89-4B26-AD2C-51FFF77CF2E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27F2913B-5CB3-47AD-9082-549BB49AF513}"/>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1462EDE0-CAAB-4C08-80F6-719DBDE504A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DF536846-E0CC-4452-B678-9399C31D49E7}"/>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1B3BF116-3F90-45AB-97A1-AB24983C7A4E}"/>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E5AE0B62-7819-45CF-AEC1-EFE5612E5DC4}"/>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E6279B6F-775F-4AA5-BF9A-40797E4A31F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F7B21E2F-6065-4EBC-A1C6-B2A81E6AEDBE}"/>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38F1BA42-B9C6-4485-975E-B65CF6619A0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2E2E3C07-7B62-4868-848E-90CAC87896EF}"/>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A3C67D5F-7353-44B6-97FC-C622A0D1BD5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78614</xdr:rowOff>
    </xdr:from>
    <xdr:to>
      <xdr:col>116</xdr:col>
      <xdr:colOff>62864</xdr:colOff>
      <xdr:row>41</xdr:row>
      <xdr:rowOff>133272</xdr:rowOff>
    </xdr:to>
    <xdr:cxnSp macro="">
      <xdr:nvCxnSpPr>
        <xdr:cNvPr id="574" name="直線コネクタ 573">
          <a:extLst>
            <a:ext uri="{FF2B5EF4-FFF2-40B4-BE49-F238E27FC236}">
              <a16:creationId xmlns:a16="http://schemas.microsoft.com/office/drawing/2014/main" id="{4F3F40A3-F25A-4E33-BC60-546191CEDCCB}"/>
            </a:ext>
          </a:extLst>
        </xdr:cNvPr>
        <xdr:cNvCxnSpPr/>
      </xdr:nvCxnSpPr>
      <xdr:spPr>
        <a:xfrm flipV="1">
          <a:off x="22160864" y="5907914"/>
          <a:ext cx="0" cy="125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137099</xdr:rowOff>
    </xdr:from>
    <xdr:ext cx="313932" cy="259045"/>
    <xdr:sp macro="" textlink="">
      <xdr:nvSpPr>
        <xdr:cNvPr id="575" name="【一般廃棄物処理施設】&#10;一人当たり有形固定資産（償却資産）額最小値テキスト">
          <a:extLst>
            <a:ext uri="{FF2B5EF4-FFF2-40B4-BE49-F238E27FC236}">
              <a16:creationId xmlns:a16="http://schemas.microsoft.com/office/drawing/2014/main" id="{F089A53B-7D73-4B17-8725-FB9695854A2B}"/>
            </a:ext>
          </a:extLst>
        </xdr:cNvPr>
        <xdr:cNvSpPr txBox="1"/>
      </xdr:nvSpPr>
      <xdr:spPr>
        <a:xfrm>
          <a:off x="22199600" y="71665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133272</xdr:rowOff>
    </xdr:from>
    <xdr:to>
      <xdr:col>116</xdr:col>
      <xdr:colOff>152400</xdr:colOff>
      <xdr:row>41</xdr:row>
      <xdr:rowOff>133272</xdr:rowOff>
    </xdr:to>
    <xdr:cxnSp macro="">
      <xdr:nvCxnSpPr>
        <xdr:cNvPr id="576" name="直線コネクタ 575">
          <a:extLst>
            <a:ext uri="{FF2B5EF4-FFF2-40B4-BE49-F238E27FC236}">
              <a16:creationId xmlns:a16="http://schemas.microsoft.com/office/drawing/2014/main" id="{24A69038-3C8B-4FF3-90AC-C81EF68FD5ED}"/>
            </a:ext>
          </a:extLst>
        </xdr:cNvPr>
        <xdr:cNvCxnSpPr/>
      </xdr:nvCxnSpPr>
      <xdr:spPr>
        <a:xfrm>
          <a:off x="22072600" y="716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25291</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E211FE1A-AD14-4415-83E2-91086828A88C}"/>
            </a:ext>
          </a:extLst>
        </xdr:cNvPr>
        <xdr:cNvSpPr txBox="1"/>
      </xdr:nvSpPr>
      <xdr:spPr>
        <a:xfrm>
          <a:off x="22199600" y="5683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78614</xdr:rowOff>
    </xdr:from>
    <xdr:to>
      <xdr:col>116</xdr:col>
      <xdr:colOff>152400</xdr:colOff>
      <xdr:row>34</xdr:row>
      <xdr:rowOff>78614</xdr:rowOff>
    </xdr:to>
    <xdr:cxnSp macro="">
      <xdr:nvCxnSpPr>
        <xdr:cNvPr id="578" name="直線コネクタ 577">
          <a:extLst>
            <a:ext uri="{FF2B5EF4-FFF2-40B4-BE49-F238E27FC236}">
              <a16:creationId xmlns:a16="http://schemas.microsoft.com/office/drawing/2014/main" id="{8BC5447D-DBB5-4C9B-B679-2BA82E1A7088}"/>
            </a:ext>
          </a:extLst>
        </xdr:cNvPr>
        <xdr:cNvCxnSpPr/>
      </xdr:nvCxnSpPr>
      <xdr:spPr>
        <a:xfrm>
          <a:off x="22072600" y="59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22924</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5BEA835E-A4C5-475B-BF2F-030C35F886E7}"/>
            </a:ext>
          </a:extLst>
        </xdr:cNvPr>
        <xdr:cNvSpPr txBox="1"/>
      </xdr:nvSpPr>
      <xdr:spPr>
        <a:xfrm>
          <a:off x="22199600" y="670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44497</xdr:rowOff>
    </xdr:from>
    <xdr:to>
      <xdr:col>116</xdr:col>
      <xdr:colOff>114300</xdr:colOff>
      <xdr:row>39</xdr:row>
      <xdr:rowOff>146097</xdr:rowOff>
    </xdr:to>
    <xdr:sp macro="" textlink="">
      <xdr:nvSpPr>
        <xdr:cNvPr id="580" name="フローチャート: 判断 579">
          <a:extLst>
            <a:ext uri="{FF2B5EF4-FFF2-40B4-BE49-F238E27FC236}">
              <a16:creationId xmlns:a16="http://schemas.microsoft.com/office/drawing/2014/main" id="{34B18ED7-D094-4D93-A278-FB15C6266F9F}"/>
            </a:ext>
          </a:extLst>
        </xdr:cNvPr>
        <xdr:cNvSpPr/>
      </xdr:nvSpPr>
      <xdr:spPr>
        <a:xfrm>
          <a:off x="22110700" y="673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75180</xdr:rowOff>
    </xdr:from>
    <xdr:to>
      <xdr:col>112</xdr:col>
      <xdr:colOff>38100</xdr:colOff>
      <xdr:row>40</xdr:row>
      <xdr:rowOff>5330</xdr:rowOff>
    </xdr:to>
    <xdr:sp macro="" textlink="">
      <xdr:nvSpPr>
        <xdr:cNvPr id="581" name="フローチャート: 判断 580">
          <a:extLst>
            <a:ext uri="{FF2B5EF4-FFF2-40B4-BE49-F238E27FC236}">
              <a16:creationId xmlns:a16="http://schemas.microsoft.com/office/drawing/2014/main" id="{5BF0E7D7-DEFF-4B6F-9BF6-B24CD6324743}"/>
            </a:ext>
          </a:extLst>
        </xdr:cNvPr>
        <xdr:cNvSpPr/>
      </xdr:nvSpPr>
      <xdr:spPr>
        <a:xfrm>
          <a:off x="21272500" y="676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72373</xdr:rowOff>
    </xdr:from>
    <xdr:to>
      <xdr:col>107</xdr:col>
      <xdr:colOff>101600</xdr:colOff>
      <xdr:row>40</xdr:row>
      <xdr:rowOff>2523</xdr:rowOff>
    </xdr:to>
    <xdr:sp macro="" textlink="">
      <xdr:nvSpPr>
        <xdr:cNvPr id="582" name="フローチャート: 判断 581">
          <a:extLst>
            <a:ext uri="{FF2B5EF4-FFF2-40B4-BE49-F238E27FC236}">
              <a16:creationId xmlns:a16="http://schemas.microsoft.com/office/drawing/2014/main" id="{D1B1B5CB-3429-4835-88CB-D4F3125F8A31}"/>
            </a:ext>
          </a:extLst>
        </xdr:cNvPr>
        <xdr:cNvSpPr/>
      </xdr:nvSpPr>
      <xdr:spPr>
        <a:xfrm>
          <a:off x="20383500" y="675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95850</xdr:rowOff>
    </xdr:from>
    <xdr:to>
      <xdr:col>102</xdr:col>
      <xdr:colOff>165100</xdr:colOff>
      <xdr:row>40</xdr:row>
      <xdr:rowOff>26000</xdr:rowOff>
    </xdr:to>
    <xdr:sp macro="" textlink="">
      <xdr:nvSpPr>
        <xdr:cNvPr id="583" name="フローチャート: 判断 582">
          <a:extLst>
            <a:ext uri="{FF2B5EF4-FFF2-40B4-BE49-F238E27FC236}">
              <a16:creationId xmlns:a16="http://schemas.microsoft.com/office/drawing/2014/main" id="{A9BCF17F-5600-4CF1-9BD1-E3B39A5F2630}"/>
            </a:ext>
          </a:extLst>
        </xdr:cNvPr>
        <xdr:cNvSpPr/>
      </xdr:nvSpPr>
      <xdr:spPr>
        <a:xfrm>
          <a:off x="19494500" y="678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99786</xdr:rowOff>
    </xdr:from>
    <xdr:to>
      <xdr:col>98</xdr:col>
      <xdr:colOff>38100</xdr:colOff>
      <xdr:row>40</xdr:row>
      <xdr:rowOff>29936</xdr:rowOff>
    </xdr:to>
    <xdr:sp macro="" textlink="">
      <xdr:nvSpPr>
        <xdr:cNvPr id="584" name="フローチャート: 判断 583">
          <a:extLst>
            <a:ext uri="{FF2B5EF4-FFF2-40B4-BE49-F238E27FC236}">
              <a16:creationId xmlns:a16="http://schemas.microsoft.com/office/drawing/2014/main" id="{062D6BD4-136F-421C-A9C9-389983AB2DFC}"/>
            </a:ext>
          </a:extLst>
        </xdr:cNvPr>
        <xdr:cNvSpPr/>
      </xdr:nvSpPr>
      <xdr:spPr>
        <a:xfrm>
          <a:off x="18605500" y="678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1FFDDE78-F05A-40F9-A646-71381AC388E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4E1EBC7-FC76-4E91-A6C1-32AE46601E4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4EF3B86-C6A3-429F-A1C1-A3C3661F6E8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B2BE6EB2-64EE-49A7-A962-6E05A782836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805085A-5EAE-4E34-83F1-B0FE089359C9}"/>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15812</xdr:rowOff>
    </xdr:from>
    <xdr:to>
      <xdr:col>116</xdr:col>
      <xdr:colOff>114300</xdr:colOff>
      <xdr:row>39</xdr:row>
      <xdr:rowOff>117412</xdr:rowOff>
    </xdr:to>
    <xdr:sp macro="" textlink="">
      <xdr:nvSpPr>
        <xdr:cNvPr id="590" name="楕円 589">
          <a:extLst>
            <a:ext uri="{FF2B5EF4-FFF2-40B4-BE49-F238E27FC236}">
              <a16:creationId xmlns:a16="http://schemas.microsoft.com/office/drawing/2014/main" id="{8D27EDF9-D9C5-45E1-95AD-609C7B9D724B}"/>
            </a:ext>
          </a:extLst>
        </xdr:cNvPr>
        <xdr:cNvSpPr/>
      </xdr:nvSpPr>
      <xdr:spPr>
        <a:xfrm>
          <a:off x="22110700" y="670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38689</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29C2F44E-062F-4FE9-97B7-B240421E177F}"/>
            </a:ext>
          </a:extLst>
        </xdr:cNvPr>
        <xdr:cNvSpPr txBox="1"/>
      </xdr:nvSpPr>
      <xdr:spPr>
        <a:xfrm>
          <a:off x="22199600" y="655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14514</xdr:rowOff>
    </xdr:from>
    <xdr:to>
      <xdr:col>112</xdr:col>
      <xdr:colOff>38100</xdr:colOff>
      <xdr:row>39</xdr:row>
      <xdr:rowOff>116114</xdr:rowOff>
    </xdr:to>
    <xdr:sp macro="" textlink="">
      <xdr:nvSpPr>
        <xdr:cNvPr id="592" name="楕円 591">
          <a:extLst>
            <a:ext uri="{FF2B5EF4-FFF2-40B4-BE49-F238E27FC236}">
              <a16:creationId xmlns:a16="http://schemas.microsoft.com/office/drawing/2014/main" id="{B172EBC3-1F17-491D-BEE9-3EFE6F140EA0}"/>
            </a:ext>
          </a:extLst>
        </xdr:cNvPr>
        <xdr:cNvSpPr/>
      </xdr:nvSpPr>
      <xdr:spPr>
        <a:xfrm>
          <a:off x="21272500" y="67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65314</xdr:rowOff>
    </xdr:from>
    <xdr:to>
      <xdr:col>116</xdr:col>
      <xdr:colOff>63500</xdr:colOff>
      <xdr:row>39</xdr:row>
      <xdr:rowOff>66612</xdr:rowOff>
    </xdr:to>
    <xdr:cxnSp macro="">
      <xdr:nvCxnSpPr>
        <xdr:cNvPr id="593" name="直線コネクタ 592">
          <a:extLst>
            <a:ext uri="{FF2B5EF4-FFF2-40B4-BE49-F238E27FC236}">
              <a16:creationId xmlns:a16="http://schemas.microsoft.com/office/drawing/2014/main" id="{9276A958-2783-4DC8-95A8-AD4B7A9B3C58}"/>
            </a:ext>
          </a:extLst>
        </xdr:cNvPr>
        <xdr:cNvCxnSpPr/>
      </xdr:nvCxnSpPr>
      <xdr:spPr>
        <a:xfrm>
          <a:off x="21323300" y="6751864"/>
          <a:ext cx="838200" cy="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14007</xdr:rowOff>
    </xdr:from>
    <xdr:to>
      <xdr:col>107</xdr:col>
      <xdr:colOff>101600</xdr:colOff>
      <xdr:row>39</xdr:row>
      <xdr:rowOff>115607</xdr:rowOff>
    </xdr:to>
    <xdr:sp macro="" textlink="">
      <xdr:nvSpPr>
        <xdr:cNvPr id="594" name="楕円 593">
          <a:extLst>
            <a:ext uri="{FF2B5EF4-FFF2-40B4-BE49-F238E27FC236}">
              <a16:creationId xmlns:a16="http://schemas.microsoft.com/office/drawing/2014/main" id="{759F6680-4EC1-478E-A67D-A7422D681C22}"/>
            </a:ext>
          </a:extLst>
        </xdr:cNvPr>
        <xdr:cNvSpPr/>
      </xdr:nvSpPr>
      <xdr:spPr>
        <a:xfrm>
          <a:off x="20383500" y="67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64807</xdr:rowOff>
    </xdr:from>
    <xdr:to>
      <xdr:col>111</xdr:col>
      <xdr:colOff>177800</xdr:colOff>
      <xdr:row>39</xdr:row>
      <xdr:rowOff>65314</xdr:rowOff>
    </xdr:to>
    <xdr:cxnSp macro="">
      <xdr:nvCxnSpPr>
        <xdr:cNvPr id="595" name="直線コネクタ 594">
          <a:extLst>
            <a:ext uri="{FF2B5EF4-FFF2-40B4-BE49-F238E27FC236}">
              <a16:creationId xmlns:a16="http://schemas.microsoft.com/office/drawing/2014/main" id="{706231C0-58B8-4501-B10E-E413F563D5FF}"/>
            </a:ext>
          </a:extLst>
        </xdr:cNvPr>
        <xdr:cNvCxnSpPr/>
      </xdr:nvCxnSpPr>
      <xdr:spPr>
        <a:xfrm>
          <a:off x="20434300" y="6751357"/>
          <a:ext cx="889000" cy="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12974</xdr:rowOff>
    </xdr:from>
    <xdr:to>
      <xdr:col>102</xdr:col>
      <xdr:colOff>165100</xdr:colOff>
      <xdr:row>39</xdr:row>
      <xdr:rowOff>114574</xdr:rowOff>
    </xdr:to>
    <xdr:sp macro="" textlink="">
      <xdr:nvSpPr>
        <xdr:cNvPr id="596" name="楕円 595">
          <a:extLst>
            <a:ext uri="{FF2B5EF4-FFF2-40B4-BE49-F238E27FC236}">
              <a16:creationId xmlns:a16="http://schemas.microsoft.com/office/drawing/2014/main" id="{B0F8FEF0-C601-4067-8287-956F914335E4}"/>
            </a:ext>
          </a:extLst>
        </xdr:cNvPr>
        <xdr:cNvSpPr/>
      </xdr:nvSpPr>
      <xdr:spPr>
        <a:xfrm>
          <a:off x="19494500" y="669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63774</xdr:rowOff>
    </xdr:from>
    <xdr:to>
      <xdr:col>107</xdr:col>
      <xdr:colOff>50800</xdr:colOff>
      <xdr:row>39</xdr:row>
      <xdr:rowOff>64807</xdr:rowOff>
    </xdr:to>
    <xdr:cxnSp macro="">
      <xdr:nvCxnSpPr>
        <xdr:cNvPr id="597" name="直線コネクタ 596">
          <a:extLst>
            <a:ext uri="{FF2B5EF4-FFF2-40B4-BE49-F238E27FC236}">
              <a16:creationId xmlns:a16="http://schemas.microsoft.com/office/drawing/2014/main" id="{D84D21C0-4B7C-4BA8-A888-C9561E9AFBCC}"/>
            </a:ext>
          </a:extLst>
        </xdr:cNvPr>
        <xdr:cNvCxnSpPr/>
      </xdr:nvCxnSpPr>
      <xdr:spPr>
        <a:xfrm>
          <a:off x="19545300" y="6750324"/>
          <a:ext cx="889000" cy="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867</xdr:rowOff>
    </xdr:from>
    <xdr:to>
      <xdr:col>98</xdr:col>
      <xdr:colOff>38100</xdr:colOff>
      <xdr:row>39</xdr:row>
      <xdr:rowOff>102467</xdr:rowOff>
    </xdr:to>
    <xdr:sp macro="" textlink="">
      <xdr:nvSpPr>
        <xdr:cNvPr id="598" name="楕円 597">
          <a:extLst>
            <a:ext uri="{FF2B5EF4-FFF2-40B4-BE49-F238E27FC236}">
              <a16:creationId xmlns:a16="http://schemas.microsoft.com/office/drawing/2014/main" id="{A17493F3-3E4B-46B6-A9A2-0F6FB7CFAB2A}"/>
            </a:ext>
          </a:extLst>
        </xdr:cNvPr>
        <xdr:cNvSpPr/>
      </xdr:nvSpPr>
      <xdr:spPr>
        <a:xfrm>
          <a:off x="18605500" y="668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51667</xdr:rowOff>
    </xdr:from>
    <xdr:to>
      <xdr:col>102</xdr:col>
      <xdr:colOff>114300</xdr:colOff>
      <xdr:row>39</xdr:row>
      <xdr:rowOff>63774</xdr:rowOff>
    </xdr:to>
    <xdr:cxnSp macro="">
      <xdr:nvCxnSpPr>
        <xdr:cNvPr id="599" name="直線コネクタ 598">
          <a:extLst>
            <a:ext uri="{FF2B5EF4-FFF2-40B4-BE49-F238E27FC236}">
              <a16:creationId xmlns:a16="http://schemas.microsoft.com/office/drawing/2014/main" id="{BAA57E39-FA88-4166-A321-C57419A965C8}"/>
            </a:ext>
          </a:extLst>
        </xdr:cNvPr>
        <xdr:cNvCxnSpPr/>
      </xdr:nvCxnSpPr>
      <xdr:spPr>
        <a:xfrm>
          <a:off x="18656300" y="6738217"/>
          <a:ext cx="889000" cy="1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167907</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C01A61C6-3551-4B33-980F-766C7286DED7}"/>
            </a:ext>
          </a:extLst>
        </xdr:cNvPr>
        <xdr:cNvSpPr txBox="1"/>
      </xdr:nvSpPr>
      <xdr:spPr>
        <a:xfrm>
          <a:off x="21043411" y="685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165100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7DC19A6D-D4CB-49DF-ACDB-CD7D87CF29A8}"/>
            </a:ext>
          </a:extLst>
        </xdr:cNvPr>
        <xdr:cNvSpPr txBox="1"/>
      </xdr:nvSpPr>
      <xdr:spPr>
        <a:xfrm>
          <a:off x="20167111" y="685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17127</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987BB165-1BA9-4C41-B538-9DF979F07A10}"/>
            </a:ext>
          </a:extLst>
        </xdr:cNvPr>
        <xdr:cNvSpPr txBox="1"/>
      </xdr:nvSpPr>
      <xdr:spPr>
        <a:xfrm>
          <a:off x="19278111" y="687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21063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2EA43EE9-2288-4AD8-B269-B5BFC06FD035}"/>
            </a:ext>
          </a:extLst>
        </xdr:cNvPr>
        <xdr:cNvSpPr txBox="1"/>
      </xdr:nvSpPr>
      <xdr:spPr>
        <a:xfrm>
          <a:off x="18389111" y="68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37</xdr:row>
      <xdr:rowOff>132641</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916E18F4-03C4-4CD3-87D7-D3C0C97144AE}"/>
            </a:ext>
          </a:extLst>
        </xdr:cNvPr>
        <xdr:cNvSpPr txBox="1"/>
      </xdr:nvSpPr>
      <xdr:spPr>
        <a:xfrm>
          <a:off x="21043411" y="647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132134</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ACF20475-82C2-41D3-86E5-8E10A56176D8}"/>
            </a:ext>
          </a:extLst>
        </xdr:cNvPr>
        <xdr:cNvSpPr txBox="1"/>
      </xdr:nvSpPr>
      <xdr:spPr>
        <a:xfrm>
          <a:off x="20167111" y="647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131101</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9936D645-4A9E-4893-9685-268345988F13}"/>
            </a:ext>
          </a:extLst>
        </xdr:cNvPr>
        <xdr:cNvSpPr txBox="1"/>
      </xdr:nvSpPr>
      <xdr:spPr>
        <a:xfrm>
          <a:off x="19278111" y="647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118994</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524AF036-ABC8-4D36-8BE7-F56B1735B759}"/>
            </a:ext>
          </a:extLst>
        </xdr:cNvPr>
        <xdr:cNvSpPr txBox="1"/>
      </xdr:nvSpPr>
      <xdr:spPr>
        <a:xfrm>
          <a:off x="18389111" y="64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AF20941-BB8B-4C69-965D-7532E463D9C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C1066794-17B3-4057-AC93-08AE9A65CC2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701D26EE-6A84-46FB-84D0-0244F4E689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5599351B-729D-4227-93D7-382D58322CB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FFC9C4B-02C6-4652-AD6D-EECED2B946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D09FFA93-DDF4-4074-8E36-AC7998C903E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E181E625-324A-4EC6-BADB-5CE96F6E396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33BF14A1-AF0C-46BF-A0E1-A4123623C5D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5E310922-89EF-49BC-843B-30E719101D8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7F05E1F-9A8C-4654-BA45-43ED6D8777E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A7DD1CA3-8FA5-4C92-9335-3AD1F835EE5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2D4105A9-14F0-41F4-AA46-55018B200AD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E4FC0E94-2F3C-489D-A8C0-F3023770D35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1761BE96-A45D-43E0-9EF2-626C2939C4A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D4CC1AF8-9BF3-4783-9D51-FB5AD11FE89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C26DA94-3D8F-4E25-9D0E-7201E8A561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D3AE83BB-816C-4C94-93DE-8957B28FD36D}"/>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927F8FEC-A7FC-4F19-B69E-FF9DD6D4DE42}"/>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B679CD80-007B-45C3-9424-3A2D5E23BF38}"/>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B2EFC2B0-8A0A-4DC8-A251-4D689029FB9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498375A0-1C50-421A-9AE1-2803DDA4970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241881D7-4412-4609-BDDF-79F48986663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B165CA22-9A9E-4920-914B-C4557AFC0BD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4798D9CD-72F5-4F3D-88E3-C17365825C0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9F3C5BF9-9AF2-4DD6-AA83-2A6E45D842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86541</xdr:rowOff>
    </xdr:to>
    <xdr:cxnSp macro="">
      <xdr:nvCxnSpPr>
        <xdr:cNvPr id="633" name="直線コネクタ 632">
          <a:extLst>
            <a:ext uri="{FF2B5EF4-FFF2-40B4-BE49-F238E27FC236}">
              <a16:creationId xmlns:a16="http://schemas.microsoft.com/office/drawing/2014/main" id="{1B1469A3-D7A4-4A45-841E-53E32184B7A1}"/>
            </a:ext>
          </a:extLst>
        </xdr:cNvPr>
        <xdr:cNvCxnSpPr/>
      </xdr:nvCxnSpPr>
      <xdr:spPr>
        <a:xfrm flipV="1">
          <a:off x="16318864" y="9601200"/>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90368</xdr:rowOff>
    </xdr:from>
    <xdr:ext cx="405111" cy="259045"/>
    <xdr:sp macro="" textlink="">
      <xdr:nvSpPr>
        <xdr:cNvPr id="634" name="【保健センター・保健所】&#10;有形固定資産減価償却率最小値テキスト">
          <a:extLst>
            <a:ext uri="{FF2B5EF4-FFF2-40B4-BE49-F238E27FC236}">
              <a16:creationId xmlns:a16="http://schemas.microsoft.com/office/drawing/2014/main" id="{273E37D5-09DD-4656-9D94-D462F8298C16}"/>
            </a:ext>
          </a:extLst>
        </xdr:cNvPr>
        <xdr:cNvSpPr txBox="1"/>
      </xdr:nvSpPr>
      <xdr:spPr>
        <a:xfrm>
          <a:off x="16357600" y="1106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86541</xdr:rowOff>
    </xdr:from>
    <xdr:to>
      <xdr:col>86</xdr:col>
      <xdr:colOff>25400</xdr:colOff>
      <xdr:row>64</xdr:row>
      <xdr:rowOff>86541</xdr:rowOff>
    </xdr:to>
    <xdr:cxnSp macro="">
      <xdr:nvCxnSpPr>
        <xdr:cNvPr id="635" name="直線コネクタ 634">
          <a:extLst>
            <a:ext uri="{FF2B5EF4-FFF2-40B4-BE49-F238E27FC236}">
              <a16:creationId xmlns:a16="http://schemas.microsoft.com/office/drawing/2014/main" id="{506E3F7D-49EF-43B1-87D4-EA6C54879F8D}"/>
            </a:ext>
          </a:extLst>
        </xdr:cNvPr>
        <xdr:cNvCxnSpPr/>
      </xdr:nvCxnSpPr>
      <xdr:spPr>
        <a:xfrm>
          <a:off x="16230600" y="1105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F42845ED-5AC2-4636-BBD7-8316475D5D22}"/>
            </a:ext>
          </a:extLst>
        </xdr:cNvPr>
        <xdr:cNvSpPr txBox="1"/>
      </xdr:nvSpPr>
      <xdr:spPr>
        <a:xfrm>
          <a:off x="16357600" y="937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637" name="直線コネクタ 636">
          <a:extLst>
            <a:ext uri="{FF2B5EF4-FFF2-40B4-BE49-F238E27FC236}">
              <a16:creationId xmlns:a16="http://schemas.microsoft.com/office/drawing/2014/main" id="{A77D8C00-246D-4021-BAE9-FD2EDBCC6ACF}"/>
            </a:ext>
          </a:extLst>
        </xdr:cNvPr>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37392</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A133F24F-4194-41F5-967E-358EA9ED2EDD}"/>
            </a:ext>
          </a:extLst>
        </xdr:cNvPr>
        <xdr:cNvSpPr txBox="1"/>
      </xdr:nvSpPr>
      <xdr:spPr>
        <a:xfrm>
          <a:off x="16357600" y="10152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14515</xdr:rowOff>
    </xdr:from>
    <xdr:to>
      <xdr:col>85</xdr:col>
      <xdr:colOff>177800</xdr:colOff>
      <xdr:row>60</xdr:row>
      <xdr:rowOff>116115</xdr:rowOff>
    </xdr:to>
    <xdr:sp macro="" textlink="">
      <xdr:nvSpPr>
        <xdr:cNvPr id="639" name="フローチャート: 判断 638">
          <a:extLst>
            <a:ext uri="{FF2B5EF4-FFF2-40B4-BE49-F238E27FC236}">
              <a16:creationId xmlns:a16="http://schemas.microsoft.com/office/drawing/2014/main" id="{1E0674DC-4202-489A-84AA-F85997A30444}"/>
            </a:ext>
          </a:extLst>
        </xdr:cNvPr>
        <xdr:cNvSpPr/>
      </xdr:nvSpPr>
      <xdr:spPr>
        <a:xfrm>
          <a:off x="162687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40" name="フローチャート: 判断 639">
          <a:extLst>
            <a:ext uri="{FF2B5EF4-FFF2-40B4-BE49-F238E27FC236}">
              <a16:creationId xmlns:a16="http://schemas.microsoft.com/office/drawing/2014/main" id="{327FAA50-0266-4A30-9130-D256C550A6DA}"/>
            </a:ext>
          </a:extLst>
        </xdr:cNvPr>
        <xdr:cNvSpPr/>
      </xdr:nvSpPr>
      <xdr:spPr>
        <a:xfrm>
          <a:off x="154305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150041</xdr:rowOff>
    </xdr:from>
    <xdr:to>
      <xdr:col>76</xdr:col>
      <xdr:colOff>165100</xdr:colOff>
      <xdr:row>60</xdr:row>
      <xdr:rowOff>80191</xdr:rowOff>
    </xdr:to>
    <xdr:sp macro="" textlink="">
      <xdr:nvSpPr>
        <xdr:cNvPr id="641" name="フローチャート: 判断 640">
          <a:extLst>
            <a:ext uri="{FF2B5EF4-FFF2-40B4-BE49-F238E27FC236}">
              <a16:creationId xmlns:a16="http://schemas.microsoft.com/office/drawing/2014/main" id="{4248A3FD-D7EA-45B6-AE3E-C1FA6E17B38F}"/>
            </a:ext>
          </a:extLst>
        </xdr:cNvPr>
        <xdr:cNvSpPr/>
      </xdr:nvSpPr>
      <xdr:spPr>
        <a:xfrm>
          <a:off x="14541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109220</xdr:rowOff>
    </xdr:from>
    <xdr:to>
      <xdr:col>72</xdr:col>
      <xdr:colOff>38100</xdr:colOff>
      <xdr:row>60</xdr:row>
      <xdr:rowOff>39370</xdr:rowOff>
    </xdr:to>
    <xdr:sp macro="" textlink="">
      <xdr:nvSpPr>
        <xdr:cNvPr id="642" name="フローチャート: 判断 641">
          <a:extLst>
            <a:ext uri="{FF2B5EF4-FFF2-40B4-BE49-F238E27FC236}">
              <a16:creationId xmlns:a16="http://schemas.microsoft.com/office/drawing/2014/main" id="{59154E14-F348-4A39-86E7-BD594142A378}"/>
            </a:ext>
          </a:extLst>
        </xdr:cNvPr>
        <xdr:cNvSpPr/>
      </xdr:nvSpPr>
      <xdr:spPr>
        <a:xfrm>
          <a:off x="13652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3" name="フローチャート: 判断 642">
          <a:extLst>
            <a:ext uri="{FF2B5EF4-FFF2-40B4-BE49-F238E27FC236}">
              <a16:creationId xmlns:a16="http://schemas.microsoft.com/office/drawing/2014/main" id="{7254E13D-CC17-4873-91CD-65FC3BE98411}"/>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F95B2709-C6F5-4A9D-AF9F-A81D8B2C99D6}"/>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2E903517-0B7F-44F5-95A6-00E12419D79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F31D7C7-E590-4E12-AB77-EAB06950558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15287EAE-3345-49EF-BC03-875E9254000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672AA832-B098-4E36-AFFB-B8CAABA0C59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120650</xdr:rowOff>
    </xdr:from>
    <xdr:to>
      <xdr:col>85</xdr:col>
      <xdr:colOff>177800</xdr:colOff>
      <xdr:row>64</xdr:row>
      <xdr:rowOff>50800</xdr:rowOff>
    </xdr:to>
    <xdr:sp macro="" textlink="">
      <xdr:nvSpPr>
        <xdr:cNvPr id="649" name="楕円 648">
          <a:extLst>
            <a:ext uri="{FF2B5EF4-FFF2-40B4-BE49-F238E27FC236}">
              <a16:creationId xmlns:a16="http://schemas.microsoft.com/office/drawing/2014/main" id="{4947193D-2F68-4730-823E-B2CF62AC8F27}"/>
            </a:ext>
          </a:extLst>
        </xdr:cNvPr>
        <xdr:cNvSpPr/>
      </xdr:nvSpPr>
      <xdr:spPr>
        <a:xfrm>
          <a:off x="16268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35577</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12BD34BD-AE9F-4DC7-B481-2B341BD0A026}"/>
            </a:ext>
          </a:extLst>
        </xdr:cNvPr>
        <xdr:cNvSpPr txBox="1"/>
      </xdr:nvSpPr>
      <xdr:spPr>
        <a:xfrm>
          <a:off x="16357600" y="1083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84727</xdr:rowOff>
    </xdr:from>
    <xdr:to>
      <xdr:col>81</xdr:col>
      <xdr:colOff>101600</xdr:colOff>
      <xdr:row>64</xdr:row>
      <xdr:rowOff>14877</xdr:rowOff>
    </xdr:to>
    <xdr:sp macro="" textlink="">
      <xdr:nvSpPr>
        <xdr:cNvPr id="651" name="楕円 650">
          <a:extLst>
            <a:ext uri="{FF2B5EF4-FFF2-40B4-BE49-F238E27FC236}">
              <a16:creationId xmlns:a16="http://schemas.microsoft.com/office/drawing/2014/main" id="{68A2E41D-4482-4702-B8AE-A4FB07EAA688}"/>
            </a:ext>
          </a:extLst>
        </xdr:cNvPr>
        <xdr:cNvSpPr/>
      </xdr:nvSpPr>
      <xdr:spPr>
        <a:xfrm>
          <a:off x="15430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135527</xdr:rowOff>
    </xdr:from>
    <xdr:to>
      <xdr:col>85</xdr:col>
      <xdr:colOff>127000</xdr:colOff>
      <xdr:row>64</xdr:row>
      <xdr:rowOff>0</xdr:rowOff>
    </xdr:to>
    <xdr:cxnSp macro="">
      <xdr:nvCxnSpPr>
        <xdr:cNvPr id="652" name="直線コネクタ 651">
          <a:extLst>
            <a:ext uri="{FF2B5EF4-FFF2-40B4-BE49-F238E27FC236}">
              <a16:creationId xmlns:a16="http://schemas.microsoft.com/office/drawing/2014/main" id="{3414273E-F613-4000-95E0-7958E61DB5FB}"/>
            </a:ext>
          </a:extLst>
        </xdr:cNvPr>
        <xdr:cNvCxnSpPr/>
      </xdr:nvCxnSpPr>
      <xdr:spPr>
        <a:xfrm>
          <a:off x="15481300" y="109368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47172</xdr:rowOff>
    </xdr:from>
    <xdr:to>
      <xdr:col>76</xdr:col>
      <xdr:colOff>165100</xdr:colOff>
      <xdr:row>63</xdr:row>
      <xdr:rowOff>148772</xdr:rowOff>
    </xdr:to>
    <xdr:sp macro="" textlink="">
      <xdr:nvSpPr>
        <xdr:cNvPr id="653" name="楕円 652">
          <a:extLst>
            <a:ext uri="{FF2B5EF4-FFF2-40B4-BE49-F238E27FC236}">
              <a16:creationId xmlns:a16="http://schemas.microsoft.com/office/drawing/2014/main" id="{D7F43BB4-DD15-4259-A1C0-F2B5F9EA9B15}"/>
            </a:ext>
          </a:extLst>
        </xdr:cNvPr>
        <xdr:cNvSpPr/>
      </xdr:nvSpPr>
      <xdr:spPr>
        <a:xfrm>
          <a:off x="1454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97972</xdr:rowOff>
    </xdr:from>
    <xdr:to>
      <xdr:col>81</xdr:col>
      <xdr:colOff>50800</xdr:colOff>
      <xdr:row>63</xdr:row>
      <xdr:rowOff>135527</xdr:rowOff>
    </xdr:to>
    <xdr:cxnSp macro="">
      <xdr:nvCxnSpPr>
        <xdr:cNvPr id="654" name="直線コネクタ 653">
          <a:extLst>
            <a:ext uri="{FF2B5EF4-FFF2-40B4-BE49-F238E27FC236}">
              <a16:creationId xmlns:a16="http://schemas.microsoft.com/office/drawing/2014/main" id="{1C97B3A8-2A58-4A6F-8B78-74CC10C076A1}"/>
            </a:ext>
          </a:extLst>
        </xdr:cNvPr>
        <xdr:cNvCxnSpPr/>
      </xdr:nvCxnSpPr>
      <xdr:spPr>
        <a:xfrm>
          <a:off x="14592300" y="10899322"/>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11249</xdr:rowOff>
    </xdr:from>
    <xdr:to>
      <xdr:col>72</xdr:col>
      <xdr:colOff>38100</xdr:colOff>
      <xdr:row>63</xdr:row>
      <xdr:rowOff>112849</xdr:rowOff>
    </xdr:to>
    <xdr:sp macro="" textlink="">
      <xdr:nvSpPr>
        <xdr:cNvPr id="655" name="楕円 654">
          <a:extLst>
            <a:ext uri="{FF2B5EF4-FFF2-40B4-BE49-F238E27FC236}">
              <a16:creationId xmlns:a16="http://schemas.microsoft.com/office/drawing/2014/main" id="{401F35A6-EC96-4B09-84D3-D98F35355CC0}"/>
            </a:ext>
          </a:extLst>
        </xdr:cNvPr>
        <xdr:cNvSpPr/>
      </xdr:nvSpPr>
      <xdr:spPr>
        <a:xfrm>
          <a:off x="13652500" y="1081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62049</xdr:rowOff>
    </xdr:from>
    <xdr:to>
      <xdr:col>76</xdr:col>
      <xdr:colOff>114300</xdr:colOff>
      <xdr:row>63</xdr:row>
      <xdr:rowOff>97972</xdr:rowOff>
    </xdr:to>
    <xdr:cxnSp macro="">
      <xdr:nvCxnSpPr>
        <xdr:cNvPr id="656" name="直線コネクタ 655">
          <a:extLst>
            <a:ext uri="{FF2B5EF4-FFF2-40B4-BE49-F238E27FC236}">
              <a16:creationId xmlns:a16="http://schemas.microsoft.com/office/drawing/2014/main" id="{CE17A637-1B2D-4B0B-B7B8-AF74739F1CCD}"/>
            </a:ext>
          </a:extLst>
        </xdr:cNvPr>
        <xdr:cNvCxnSpPr/>
      </xdr:nvCxnSpPr>
      <xdr:spPr>
        <a:xfrm>
          <a:off x="13703300" y="1086339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145143</xdr:rowOff>
    </xdr:from>
    <xdr:to>
      <xdr:col>67</xdr:col>
      <xdr:colOff>101600</xdr:colOff>
      <xdr:row>63</xdr:row>
      <xdr:rowOff>75293</xdr:rowOff>
    </xdr:to>
    <xdr:sp macro="" textlink="">
      <xdr:nvSpPr>
        <xdr:cNvPr id="657" name="楕円 656">
          <a:extLst>
            <a:ext uri="{FF2B5EF4-FFF2-40B4-BE49-F238E27FC236}">
              <a16:creationId xmlns:a16="http://schemas.microsoft.com/office/drawing/2014/main" id="{BCDED715-5341-4B4D-807E-6827CF24671B}"/>
            </a:ext>
          </a:extLst>
        </xdr:cNvPr>
        <xdr:cNvSpPr/>
      </xdr:nvSpPr>
      <xdr:spPr>
        <a:xfrm>
          <a:off x="12763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24493</xdr:rowOff>
    </xdr:from>
    <xdr:to>
      <xdr:col>71</xdr:col>
      <xdr:colOff>177800</xdr:colOff>
      <xdr:row>63</xdr:row>
      <xdr:rowOff>62049</xdr:rowOff>
    </xdr:to>
    <xdr:cxnSp macro="">
      <xdr:nvCxnSpPr>
        <xdr:cNvPr id="658" name="直線コネクタ 657">
          <a:extLst>
            <a:ext uri="{FF2B5EF4-FFF2-40B4-BE49-F238E27FC236}">
              <a16:creationId xmlns:a16="http://schemas.microsoft.com/office/drawing/2014/main" id="{B7D32BDC-D17B-4C69-B428-868D081EF6BE}"/>
            </a:ext>
          </a:extLst>
        </xdr:cNvPr>
        <xdr:cNvCxnSpPr/>
      </xdr:nvCxnSpPr>
      <xdr:spPr>
        <a:xfrm>
          <a:off x="12814300" y="1082584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108149</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D64C1239-B812-4AD5-87C8-DA5C2A99B4C4}"/>
            </a:ext>
          </a:extLst>
        </xdr:cNvPr>
        <xdr:cNvSpPr txBox="1"/>
      </xdr:nvSpPr>
      <xdr:spPr>
        <a:xfrm>
          <a:off x="15266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96718</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50B23207-E05C-4AEE-AD41-888DDDF6EDF6}"/>
            </a:ext>
          </a:extLst>
        </xdr:cNvPr>
        <xdr:cNvSpPr txBox="1"/>
      </xdr:nvSpPr>
      <xdr:spPr>
        <a:xfrm>
          <a:off x="143897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55897</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330BC579-D509-47DD-9A14-E044F97B524F}"/>
            </a:ext>
          </a:extLst>
        </xdr:cNvPr>
        <xdr:cNvSpPr txBox="1"/>
      </xdr:nvSpPr>
      <xdr:spPr>
        <a:xfrm>
          <a:off x="13500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33037</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5F1D685B-E56E-40CE-AC39-DD6311A9BF39}"/>
            </a:ext>
          </a:extLst>
        </xdr:cNvPr>
        <xdr:cNvSpPr txBox="1"/>
      </xdr:nvSpPr>
      <xdr:spPr>
        <a:xfrm>
          <a:off x="12611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6004</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5CBC93D5-7B74-48C9-9218-4DEB7C4A2133}"/>
            </a:ext>
          </a:extLst>
        </xdr:cNvPr>
        <xdr:cNvSpPr txBox="1"/>
      </xdr:nvSpPr>
      <xdr:spPr>
        <a:xfrm>
          <a:off x="15266044" y="1097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139899</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3B10FFB9-9300-4C27-90B2-EAD64835F8AD}"/>
            </a:ext>
          </a:extLst>
        </xdr:cNvPr>
        <xdr:cNvSpPr txBox="1"/>
      </xdr:nvSpPr>
      <xdr:spPr>
        <a:xfrm>
          <a:off x="14389744" y="10941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103976</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FCB7FA18-3254-4582-B2A6-D19D0ACAAF21}"/>
            </a:ext>
          </a:extLst>
        </xdr:cNvPr>
        <xdr:cNvSpPr txBox="1"/>
      </xdr:nvSpPr>
      <xdr:spPr>
        <a:xfrm>
          <a:off x="13500744" y="1090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66420</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12135D2F-3C6E-4D1A-A6F1-4DE260968898}"/>
            </a:ext>
          </a:extLst>
        </xdr:cNvPr>
        <xdr:cNvSpPr txBox="1"/>
      </xdr:nvSpPr>
      <xdr:spPr>
        <a:xfrm>
          <a:off x="126117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11C6A8FB-0BED-4C82-9544-E1039DD8391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8CE8AC9A-2DD9-4907-BFBD-CCEF7C56297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C1C5945B-CE54-484B-AB7A-D6B746490A6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5DC5A560-B928-4591-BC84-F77B4E2F157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45F096B2-8002-42CB-8D95-1B1284C6A77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E545A1C7-4BBD-4BB4-BA95-411F86BD055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AA4B085B-04C1-498B-926C-D9BE6F98962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A3A6E876-D3CD-474C-92C5-6CD0C2EEC5D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41DCC042-1E04-497F-BDCF-503047A4063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89730565-E363-42B3-8F01-2A410F59316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6E0A5F87-4D3D-4749-86F7-4895E3907B8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AAE2943F-BC85-408C-B442-BAF24D0F0C9D}"/>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7D0FDF80-AAC5-4015-99C7-0413D7F8639F}"/>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25C10157-8965-4CC0-B7F2-342810CC63B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073329A0-A074-4C03-93FD-A212A43EFFC4}"/>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516BCB92-1C15-4DE5-8D08-B68317C7327C}"/>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AE3E35A1-3BBE-4EF5-AC72-F30436879775}"/>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E5A16991-8416-4AA1-AF31-EC1124B50C7F}"/>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FAA3CFD6-F4F4-47C0-88A5-6377EDDB307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F16FBFBF-A9EE-4EA4-A214-CAE8AC678B0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F54B41AB-2828-4E85-ABA1-95922D27F75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59EB7994-E55D-489D-8C8C-F3DC21340A87}"/>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C925C99D-8710-4008-85D1-D09FA30CC5F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C0017D6A-9D35-4169-9BE7-243259EE628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BF6DCD7F-F999-4961-9124-336EA9FE5D5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142059</xdr:rowOff>
    </xdr:from>
    <xdr:to>
      <xdr:col>116</xdr:col>
      <xdr:colOff>62864</xdr:colOff>
      <xdr:row>64</xdr:row>
      <xdr:rowOff>120831</xdr:rowOff>
    </xdr:to>
    <xdr:cxnSp macro="">
      <xdr:nvCxnSpPr>
        <xdr:cNvPr id="692" name="直線コネクタ 691">
          <a:extLst>
            <a:ext uri="{FF2B5EF4-FFF2-40B4-BE49-F238E27FC236}">
              <a16:creationId xmlns:a16="http://schemas.microsoft.com/office/drawing/2014/main" id="{0495B4F8-2E9A-46B7-B571-1D2DB57155D1}"/>
            </a:ext>
          </a:extLst>
        </xdr:cNvPr>
        <xdr:cNvCxnSpPr/>
      </xdr:nvCxnSpPr>
      <xdr:spPr>
        <a:xfrm flipV="1">
          <a:off x="22160864" y="957180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813BE51F-969F-49CA-8F67-9D15392DCF72}"/>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4" name="直線コネクタ 693">
          <a:extLst>
            <a:ext uri="{FF2B5EF4-FFF2-40B4-BE49-F238E27FC236}">
              <a16:creationId xmlns:a16="http://schemas.microsoft.com/office/drawing/2014/main" id="{E7B7A7EA-B66D-4CD4-9214-C451A9857EAE}"/>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88736</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B73BEC06-8F71-4DA9-A85E-387F57CB3F16}"/>
            </a:ext>
          </a:extLst>
        </xdr:cNvPr>
        <xdr:cNvSpPr txBox="1"/>
      </xdr:nvSpPr>
      <xdr:spPr>
        <a:xfrm>
          <a:off x="22199600" y="934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142059</xdr:rowOff>
    </xdr:from>
    <xdr:to>
      <xdr:col>116</xdr:col>
      <xdr:colOff>152400</xdr:colOff>
      <xdr:row>55</xdr:row>
      <xdr:rowOff>142059</xdr:rowOff>
    </xdr:to>
    <xdr:cxnSp macro="">
      <xdr:nvCxnSpPr>
        <xdr:cNvPr id="696" name="直線コネクタ 695">
          <a:extLst>
            <a:ext uri="{FF2B5EF4-FFF2-40B4-BE49-F238E27FC236}">
              <a16:creationId xmlns:a16="http://schemas.microsoft.com/office/drawing/2014/main" id="{D097634E-9515-476B-AE00-4292016A1E92}"/>
            </a:ext>
          </a:extLst>
        </xdr:cNvPr>
        <xdr:cNvCxnSpPr/>
      </xdr:nvCxnSpPr>
      <xdr:spPr>
        <a:xfrm>
          <a:off x="22072600" y="9571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68415</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6BE3EB75-7163-40BA-9EED-7043B5788719}"/>
            </a:ext>
          </a:extLst>
        </xdr:cNvPr>
        <xdr:cNvSpPr txBox="1"/>
      </xdr:nvSpPr>
      <xdr:spPr>
        <a:xfrm>
          <a:off x="22199600" y="10698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45538</xdr:rowOff>
    </xdr:from>
    <xdr:to>
      <xdr:col>116</xdr:col>
      <xdr:colOff>114300</xdr:colOff>
      <xdr:row>63</xdr:row>
      <xdr:rowOff>147138</xdr:rowOff>
    </xdr:to>
    <xdr:sp macro="" textlink="">
      <xdr:nvSpPr>
        <xdr:cNvPr id="698" name="フローチャート: 判断 697">
          <a:extLst>
            <a:ext uri="{FF2B5EF4-FFF2-40B4-BE49-F238E27FC236}">
              <a16:creationId xmlns:a16="http://schemas.microsoft.com/office/drawing/2014/main" id="{FAC9B71A-5120-4E8F-8957-E448DC377E8B}"/>
            </a:ext>
          </a:extLst>
        </xdr:cNvPr>
        <xdr:cNvSpPr/>
      </xdr:nvSpPr>
      <xdr:spPr>
        <a:xfrm>
          <a:off x="22110700" y="108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99" name="フローチャート: 判断 698">
          <a:extLst>
            <a:ext uri="{FF2B5EF4-FFF2-40B4-BE49-F238E27FC236}">
              <a16:creationId xmlns:a16="http://schemas.microsoft.com/office/drawing/2014/main" id="{4EC4E13D-D355-415B-A241-C614FEBB34D0}"/>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58601</xdr:rowOff>
    </xdr:from>
    <xdr:to>
      <xdr:col>107</xdr:col>
      <xdr:colOff>101600</xdr:colOff>
      <xdr:row>63</xdr:row>
      <xdr:rowOff>160201</xdr:rowOff>
    </xdr:to>
    <xdr:sp macro="" textlink="">
      <xdr:nvSpPr>
        <xdr:cNvPr id="700" name="フローチャート: 判断 699">
          <a:extLst>
            <a:ext uri="{FF2B5EF4-FFF2-40B4-BE49-F238E27FC236}">
              <a16:creationId xmlns:a16="http://schemas.microsoft.com/office/drawing/2014/main" id="{AC637341-307B-4A6A-835F-7DD6B2C94C96}"/>
            </a:ext>
          </a:extLst>
        </xdr:cNvPr>
        <xdr:cNvSpPr/>
      </xdr:nvSpPr>
      <xdr:spPr>
        <a:xfrm>
          <a:off x="20383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42273</xdr:rowOff>
    </xdr:from>
    <xdr:to>
      <xdr:col>102</xdr:col>
      <xdr:colOff>165100</xdr:colOff>
      <xdr:row>63</xdr:row>
      <xdr:rowOff>143873</xdr:rowOff>
    </xdr:to>
    <xdr:sp macro="" textlink="">
      <xdr:nvSpPr>
        <xdr:cNvPr id="701" name="フローチャート: 判断 700">
          <a:extLst>
            <a:ext uri="{FF2B5EF4-FFF2-40B4-BE49-F238E27FC236}">
              <a16:creationId xmlns:a16="http://schemas.microsoft.com/office/drawing/2014/main" id="{686FFC11-22C6-4220-9C32-38F3EB8AF163}"/>
            </a:ext>
          </a:extLst>
        </xdr:cNvPr>
        <xdr:cNvSpPr/>
      </xdr:nvSpPr>
      <xdr:spPr>
        <a:xfrm>
          <a:off x="19494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48804</xdr:rowOff>
    </xdr:from>
    <xdr:to>
      <xdr:col>98</xdr:col>
      <xdr:colOff>38100</xdr:colOff>
      <xdr:row>63</xdr:row>
      <xdr:rowOff>150404</xdr:rowOff>
    </xdr:to>
    <xdr:sp macro="" textlink="">
      <xdr:nvSpPr>
        <xdr:cNvPr id="702" name="フローチャート: 判断 701">
          <a:extLst>
            <a:ext uri="{FF2B5EF4-FFF2-40B4-BE49-F238E27FC236}">
              <a16:creationId xmlns:a16="http://schemas.microsoft.com/office/drawing/2014/main" id="{EB1D68C4-FAFD-43D7-862C-5D6A8CFD9957}"/>
            </a:ext>
          </a:extLst>
        </xdr:cNvPr>
        <xdr:cNvSpPr/>
      </xdr:nvSpPr>
      <xdr:spPr>
        <a:xfrm>
          <a:off x="18605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5EF02EE4-C1F6-45A9-A884-F452235EBD3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8B63DCD2-0B51-462A-959B-7E364E4D599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8C47AB16-6CBA-40B9-A615-287835007B2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6DBA0E7C-D88D-4BA7-8560-93DB0C2F25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AA75FB75-3FF1-4E34-B2DB-AF9A328D0BF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40640</xdr:rowOff>
    </xdr:from>
    <xdr:to>
      <xdr:col>116</xdr:col>
      <xdr:colOff>114300</xdr:colOff>
      <xdr:row>64</xdr:row>
      <xdr:rowOff>142240</xdr:rowOff>
    </xdr:to>
    <xdr:sp macro="" textlink="">
      <xdr:nvSpPr>
        <xdr:cNvPr id="708" name="楕円 707">
          <a:extLst>
            <a:ext uri="{FF2B5EF4-FFF2-40B4-BE49-F238E27FC236}">
              <a16:creationId xmlns:a16="http://schemas.microsoft.com/office/drawing/2014/main" id="{25705943-F322-4D64-8C8C-E5B71F1A4FE9}"/>
            </a:ext>
          </a:extLst>
        </xdr:cNvPr>
        <xdr:cNvSpPr/>
      </xdr:nvSpPr>
      <xdr:spPr>
        <a:xfrm>
          <a:off x="22110700" y="1101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127017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59E41782-E967-481B-9488-0E44B1333072}"/>
            </a:ext>
          </a:extLst>
        </xdr:cNvPr>
        <xdr:cNvSpPr txBox="1"/>
      </xdr:nvSpPr>
      <xdr:spPr>
        <a:xfrm>
          <a:off x="22199600"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37374</xdr:rowOff>
    </xdr:from>
    <xdr:to>
      <xdr:col>112</xdr:col>
      <xdr:colOff>38100</xdr:colOff>
      <xdr:row>64</xdr:row>
      <xdr:rowOff>138974</xdr:rowOff>
    </xdr:to>
    <xdr:sp macro="" textlink="">
      <xdr:nvSpPr>
        <xdr:cNvPr id="710" name="楕円 709">
          <a:extLst>
            <a:ext uri="{FF2B5EF4-FFF2-40B4-BE49-F238E27FC236}">
              <a16:creationId xmlns:a16="http://schemas.microsoft.com/office/drawing/2014/main" id="{8A855CE3-83FF-4813-84EC-C290FF071F10}"/>
            </a:ext>
          </a:extLst>
        </xdr:cNvPr>
        <xdr:cNvSpPr/>
      </xdr:nvSpPr>
      <xdr:spPr>
        <a:xfrm>
          <a:off x="21272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88174</xdr:rowOff>
    </xdr:from>
    <xdr:to>
      <xdr:col>116</xdr:col>
      <xdr:colOff>63500</xdr:colOff>
      <xdr:row>64</xdr:row>
      <xdr:rowOff>91440</xdr:rowOff>
    </xdr:to>
    <xdr:cxnSp macro="">
      <xdr:nvCxnSpPr>
        <xdr:cNvPr id="711" name="直線コネクタ 710">
          <a:extLst>
            <a:ext uri="{FF2B5EF4-FFF2-40B4-BE49-F238E27FC236}">
              <a16:creationId xmlns:a16="http://schemas.microsoft.com/office/drawing/2014/main" id="{E9DF5C46-2FE4-44B4-AD31-ECBCA316F71E}"/>
            </a:ext>
          </a:extLst>
        </xdr:cNvPr>
        <xdr:cNvCxnSpPr/>
      </xdr:nvCxnSpPr>
      <xdr:spPr>
        <a:xfrm>
          <a:off x="21323300" y="1106097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37374</xdr:rowOff>
    </xdr:from>
    <xdr:to>
      <xdr:col>107</xdr:col>
      <xdr:colOff>101600</xdr:colOff>
      <xdr:row>64</xdr:row>
      <xdr:rowOff>138974</xdr:rowOff>
    </xdr:to>
    <xdr:sp macro="" textlink="">
      <xdr:nvSpPr>
        <xdr:cNvPr id="712" name="楕円 711">
          <a:extLst>
            <a:ext uri="{FF2B5EF4-FFF2-40B4-BE49-F238E27FC236}">
              <a16:creationId xmlns:a16="http://schemas.microsoft.com/office/drawing/2014/main" id="{57AEAEE0-9C47-4E98-B3FA-6F219D1B5AD2}"/>
            </a:ext>
          </a:extLst>
        </xdr:cNvPr>
        <xdr:cNvSpPr/>
      </xdr:nvSpPr>
      <xdr:spPr>
        <a:xfrm>
          <a:off x="20383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88174</xdr:rowOff>
    </xdr:from>
    <xdr:to>
      <xdr:col>111</xdr:col>
      <xdr:colOff>177800</xdr:colOff>
      <xdr:row>64</xdr:row>
      <xdr:rowOff>88174</xdr:rowOff>
    </xdr:to>
    <xdr:cxnSp macro="">
      <xdr:nvCxnSpPr>
        <xdr:cNvPr id="713" name="直線コネクタ 712">
          <a:extLst>
            <a:ext uri="{FF2B5EF4-FFF2-40B4-BE49-F238E27FC236}">
              <a16:creationId xmlns:a16="http://schemas.microsoft.com/office/drawing/2014/main" id="{285961B0-F964-4E2C-AAB1-B3B260E9A980}"/>
            </a:ext>
          </a:extLst>
        </xdr:cNvPr>
        <xdr:cNvCxnSpPr/>
      </xdr:nvCxnSpPr>
      <xdr:spPr>
        <a:xfrm>
          <a:off x="20434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37374</xdr:rowOff>
    </xdr:from>
    <xdr:to>
      <xdr:col>102</xdr:col>
      <xdr:colOff>165100</xdr:colOff>
      <xdr:row>64</xdr:row>
      <xdr:rowOff>138974</xdr:rowOff>
    </xdr:to>
    <xdr:sp macro="" textlink="">
      <xdr:nvSpPr>
        <xdr:cNvPr id="714" name="楕円 713">
          <a:extLst>
            <a:ext uri="{FF2B5EF4-FFF2-40B4-BE49-F238E27FC236}">
              <a16:creationId xmlns:a16="http://schemas.microsoft.com/office/drawing/2014/main" id="{66F1EF7E-B1CE-4E88-8467-EA309EEE6196}"/>
            </a:ext>
          </a:extLst>
        </xdr:cNvPr>
        <xdr:cNvSpPr/>
      </xdr:nvSpPr>
      <xdr:spPr>
        <a:xfrm>
          <a:off x="19494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88174</xdr:rowOff>
    </xdr:from>
    <xdr:to>
      <xdr:col>107</xdr:col>
      <xdr:colOff>50800</xdr:colOff>
      <xdr:row>64</xdr:row>
      <xdr:rowOff>88174</xdr:rowOff>
    </xdr:to>
    <xdr:cxnSp macro="">
      <xdr:nvCxnSpPr>
        <xdr:cNvPr id="715" name="直線コネクタ 714">
          <a:extLst>
            <a:ext uri="{FF2B5EF4-FFF2-40B4-BE49-F238E27FC236}">
              <a16:creationId xmlns:a16="http://schemas.microsoft.com/office/drawing/2014/main" id="{8AC4991D-2008-402D-A659-9B840EEE13C2}"/>
            </a:ext>
          </a:extLst>
        </xdr:cNvPr>
        <xdr:cNvCxnSpPr/>
      </xdr:nvCxnSpPr>
      <xdr:spPr>
        <a:xfrm>
          <a:off x="19545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37374</xdr:rowOff>
    </xdr:from>
    <xdr:to>
      <xdr:col>98</xdr:col>
      <xdr:colOff>38100</xdr:colOff>
      <xdr:row>64</xdr:row>
      <xdr:rowOff>138974</xdr:rowOff>
    </xdr:to>
    <xdr:sp macro="" textlink="">
      <xdr:nvSpPr>
        <xdr:cNvPr id="716" name="楕円 715">
          <a:extLst>
            <a:ext uri="{FF2B5EF4-FFF2-40B4-BE49-F238E27FC236}">
              <a16:creationId xmlns:a16="http://schemas.microsoft.com/office/drawing/2014/main" id="{DE8A7620-4C37-4258-BDC7-C46992F5C86C}"/>
            </a:ext>
          </a:extLst>
        </xdr:cNvPr>
        <xdr:cNvSpPr/>
      </xdr:nvSpPr>
      <xdr:spPr>
        <a:xfrm>
          <a:off x="18605500" y="1101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88174</xdr:rowOff>
    </xdr:from>
    <xdr:to>
      <xdr:col>102</xdr:col>
      <xdr:colOff>114300</xdr:colOff>
      <xdr:row>64</xdr:row>
      <xdr:rowOff>88174</xdr:rowOff>
    </xdr:to>
    <xdr:cxnSp macro="">
      <xdr:nvCxnSpPr>
        <xdr:cNvPr id="717" name="直線コネクタ 716">
          <a:extLst>
            <a:ext uri="{FF2B5EF4-FFF2-40B4-BE49-F238E27FC236}">
              <a16:creationId xmlns:a16="http://schemas.microsoft.com/office/drawing/2014/main" id="{E04E742C-6EFA-41A6-8AA7-61CA1A13D7C5}"/>
            </a:ext>
          </a:extLst>
        </xdr:cNvPr>
        <xdr:cNvCxnSpPr/>
      </xdr:nvCxnSpPr>
      <xdr:spPr>
        <a:xfrm>
          <a:off x="18656300" y="1106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18" name="n_1aveValue【保健センター・保健所】&#10;一人当たり面積">
          <a:extLst>
            <a:ext uri="{FF2B5EF4-FFF2-40B4-BE49-F238E27FC236}">
              <a16:creationId xmlns:a16="http://schemas.microsoft.com/office/drawing/2014/main" id="{6CA1CBFF-72AA-4B37-B375-FD5E33B2819F}"/>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5278</xdr:rowOff>
    </xdr:from>
    <xdr:ext cx="469744" cy="259045"/>
    <xdr:sp macro="" textlink="">
      <xdr:nvSpPr>
        <xdr:cNvPr id="719" name="n_2aveValue【保健センター・保健所】&#10;一人当たり面積">
          <a:extLst>
            <a:ext uri="{FF2B5EF4-FFF2-40B4-BE49-F238E27FC236}">
              <a16:creationId xmlns:a16="http://schemas.microsoft.com/office/drawing/2014/main" id="{204127E4-C076-4A66-86AA-A4E934430D59}"/>
            </a:ext>
          </a:extLst>
        </xdr:cNvPr>
        <xdr:cNvSpPr txBox="1"/>
      </xdr:nvSpPr>
      <xdr:spPr>
        <a:xfrm>
          <a:off x="20199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160400</xdr:rowOff>
    </xdr:from>
    <xdr:ext cx="469744" cy="259045"/>
    <xdr:sp macro="" textlink="">
      <xdr:nvSpPr>
        <xdr:cNvPr id="720" name="n_3aveValue【保健センター・保健所】&#10;一人当たり面積">
          <a:extLst>
            <a:ext uri="{FF2B5EF4-FFF2-40B4-BE49-F238E27FC236}">
              <a16:creationId xmlns:a16="http://schemas.microsoft.com/office/drawing/2014/main" id="{1BBE2274-DEBF-43A4-B265-9C451FF5748E}"/>
            </a:ext>
          </a:extLst>
        </xdr:cNvPr>
        <xdr:cNvSpPr txBox="1"/>
      </xdr:nvSpPr>
      <xdr:spPr>
        <a:xfrm>
          <a:off x="19310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166931</xdr:rowOff>
    </xdr:from>
    <xdr:ext cx="469744" cy="259045"/>
    <xdr:sp macro="" textlink="">
      <xdr:nvSpPr>
        <xdr:cNvPr id="721" name="n_4aveValue【保健センター・保健所】&#10;一人当たり面積">
          <a:extLst>
            <a:ext uri="{FF2B5EF4-FFF2-40B4-BE49-F238E27FC236}">
              <a16:creationId xmlns:a16="http://schemas.microsoft.com/office/drawing/2014/main" id="{FA09D626-CA22-4765-953C-F1AC3920B1F1}"/>
            </a:ext>
          </a:extLst>
        </xdr:cNvPr>
        <xdr:cNvSpPr txBox="1"/>
      </xdr:nvSpPr>
      <xdr:spPr>
        <a:xfrm>
          <a:off x="18421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130101</xdr:rowOff>
    </xdr:from>
    <xdr:ext cx="469744" cy="259045"/>
    <xdr:sp macro="" textlink="">
      <xdr:nvSpPr>
        <xdr:cNvPr id="722" name="n_1mainValue【保健センター・保健所】&#10;一人当たり面積">
          <a:extLst>
            <a:ext uri="{FF2B5EF4-FFF2-40B4-BE49-F238E27FC236}">
              <a16:creationId xmlns:a16="http://schemas.microsoft.com/office/drawing/2014/main" id="{DB9F6F0F-2D28-4D8A-BF1D-D2DDB5CB93DF}"/>
            </a:ext>
          </a:extLst>
        </xdr:cNvPr>
        <xdr:cNvSpPr txBox="1"/>
      </xdr:nvSpPr>
      <xdr:spPr>
        <a:xfrm>
          <a:off x="210757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130101</xdr:rowOff>
    </xdr:from>
    <xdr:ext cx="469744" cy="259045"/>
    <xdr:sp macro="" textlink="">
      <xdr:nvSpPr>
        <xdr:cNvPr id="723" name="n_2mainValue【保健センター・保健所】&#10;一人当たり面積">
          <a:extLst>
            <a:ext uri="{FF2B5EF4-FFF2-40B4-BE49-F238E27FC236}">
              <a16:creationId xmlns:a16="http://schemas.microsoft.com/office/drawing/2014/main" id="{6A74CEB9-0F60-4BE4-9C00-4FB3486A1371}"/>
            </a:ext>
          </a:extLst>
        </xdr:cNvPr>
        <xdr:cNvSpPr txBox="1"/>
      </xdr:nvSpPr>
      <xdr:spPr>
        <a:xfrm>
          <a:off x="20199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130101</xdr:rowOff>
    </xdr:from>
    <xdr:ext cx="469744" cy="259045"/>
    <xdr:sp macro="" textlink="">
      <xdr:nvSpPr>
        <xdr:cNvPr id="724" name="n_3mainValue【保健センター・保健所】&#10;一人当たり面積">
          <a:extLst>
            <a:ext uri="{FF2B5EF4-FFF2-40B4-BE49-F238E27FC236}">
              <a16:creationId xmlns:a16="http://schemas.microsoft.com/office/drawing/2014/main" id="{701BDC21-37B0-4679-958F-F995F2F60445}"/>
            </a:ext>
          </a:extLst>
        </xdr:cNvPr>
        <xdr:cNvSpPr txBox="1"/>
      </xdr:nvSpPr>
      <xdr:spPr>
        <a:xfrm>
          <a:off x="19310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130101</xdr:rowOff>
    </xdr:from>
    <xdr:ext cx="469744" cy="259045"/>
    <xdr:sp macro="" textlink="">
      <xdr:nvSpPr>
        <xdr:cNvPr id="725" name="n_4mainValue【保健センター・保健所】&#10;一人当たり面積">
          <a:extLst>
            <a:ext uri="{FF2B5EF4-FFF2-40B4-BE49-F238E27FC236}">
              <a16:creationId xmlns:a16="http://schemas.microsoft.com/office/drawing/2014/main" id="{395C5CE4-D402-4965-B020-12420E6ACAC1}"/>
            </a:ext>
          </a:extLst>
        </xdr:cNvPr>
        <xdr:cNvSpPr txBox="1"/>
      </xdr:nvSpPr>
      <xdr:spPr>
        <a:xfrm>
          <a:off x="18421427" y="1110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E7EF968A-487E-4993-831B-C460BFA0C88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980D174-978D-4EF0-AB9A-373855F347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C0937340-9596-4FB2-B58C-B970FE4DD3D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B57696A9-D31A-4730-B684-E36D7C2785F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39A60F56-1D84-4007-A3BE-ED0F4D080D1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DA0191E5-D3E5-4FD2-A604-D33A971C8D48}"/>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3DC00C92-0535-4C63-9D82-E483491DCE0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BD21577-922A-45C9-8ED1-5B18263D3ED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C2908550-FAD3-4A0A-801A-E091B4BEC1A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66849992-E5C7-4E9D-9E77-46C517BE771D}"/>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A1D18734-D573-47E9-A650-63E5EAD5A928}"/>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a:extLst>
            <a:ext uri="{FF2B5EF4-FFF2-40B4-BE49-F238E27FC236}">
              <a16:creationId xmlns:a16="http://schemas.microsoft.com/office/drawing/2014/main" id="{5EF73520-B9CF-4F35-8E40-64587F96DB6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a:extLst>
            <a:ext uri="{FF2B5EF4-FFF2-40B4-BE49-F238E27FC236}">
              <a16:creationId xmlns:a16="http://schemas.microsoft.com/office/drawing/2014/main" id="{B43708D0-B1F0-456E-89D8-015354C44DE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a:extLst>
            <a:ext uri="{FF2B5EF4-FFF2-40B4-BE49-F238E27FC236}">
              <a16:creationId xmlns:a16="http://schemas.microsoft.com/office/drawing/2014/main" id="{9A470BBF-658D-4C3D-8A04-22B5DE403EE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a:extLst>
            <a:ext uri="{FF2B5EF4-FFF2-40B4-BE49-F238E27FC236}">
              <a16:creationId xmlns:a16="http://schemas.microsoft.com/office/drawing/2014/main" id="{2B9B0138-0C4D-4E71-B7A3-EB9A338743E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a:extLst>
            <a:ext uri="{FF2B5EF4-FFF2-40B4-BE49-F238E27FC236}">
              <a16:creationId xmlns:a16="http://schemas.microsoft.com/office/drawing/2014/main" id="{34F40115-0C13-4D51-94D8-A3411375B788}"/>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a:extLst>
            <a:ext uri="{FF2B5EF4-FFF2-40B4-BE49-F238E27FC236}">
              <a16:creationId xmlns:a16="http://schemas.microsoft.com/office/drawing/2014/main" id="{261A17BE-E35D-45E8-9BE4-08B61455C4E4}"/>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a:extLst>
            <a:ext uri="{FF2B5EF4-FFF2-40B4-BE49-F238E27FC236}">
              <a16:creationId xmlns:a16="http://schemas.microsoft.com/office/drawing/2014/main" id="{A4475A71-79AF-48F8-BA06-34DFBFCDE00D}"/>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a:extLst>
            <a:ext uri="{FF2B5EF4-FFF2-40B4-BE49-F238E27FC236}">
              <a16:creationId xmlns:a16="http://schemas.microsoft.com/office/drawing/2014/main" id="{E7BC07A3-A7F9-41E8-B373-5BD78CFFF9D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a:extLst>
            <a:ext uri="{FF2B5EF4-FFF2-40B4-BE49-F238E27FC236}">
              <a16:creationId xmlns:a16="http://schemas.microsoft.com/office/drawing/2014/main" id="{770553CE-9A88-4043-AF48-FF670AB17F43}"/>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a:extLst>
            <a:ext uri="{FF2B5EF4-FFF2-40B4-BE49-F238E27FC236}">
              <a16:creationId xmlns:a16="http://schemas.microsoft.com/office/drawing/2014/main" id="{B5AA062C-FACD-4912-A4B2-79858C030FB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a:extLst>
            <a:ext uri="{FF2B5EF4-FFF2-40B4-BE49-F238E27FC236}">
              <a16:creationId xmlns:a16="http://schemas.microsoft.com/office/drawing/2014/main" id="{797765AE-C392-403A-8F05-D092008E156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a:extLst>
            <a:ext uri="{FF2B5EF4-FFF2-40B4-BE49-F238E27FC236}">
              <a16:creationId xmlns:a16="http://schemas.microsoft.com/office/drawing/2014/main" id="{06470260-7112-4E24-960D-220384DA1EB7}"/>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a:extLst>
            <a:ext uri="{FF2B5EF4-FFF2-40B4-BE49-F238E27FC236}">
              <a16:creationId xmlns:a16="http://schemas.microsoft.com/office/drawing/2014/main" id="{85D46A07-F69E-4DA4-BB00-726DCC42272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a:extLst>
            <a:ext uri="{FF2B5EF4-FFF2-40B4-BE49-F238E27FC236}">
              <a16:creationId xmlns:a16="http://schemas.microsoft.com/office/drawing/2014/main" id="{185CF0AB-AC85-42DF-8AE0-FE883F58380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118111</xdr:rowOff>
    </xdr:from>
    <xdr:to>
      <xdr:col>85</xdr:col>
      <xdr:colOff>126364</xdr:colOff>
      <xdr:row>86</xdr:row>
      <xdr:rowOff>168729</xdr:rowOff>
    </xdr:to>
    <xdr:cxnSp macro="">
      <xdr:nvCxnSpPr>
        <xdr:cNvPr id="751" name="直線コネクタ 750">
          <a:extLst>
            <a:ext uri="{FF2B5EF4-FFF2-40B4-BE49-F238E27FC236}">
              <a16:creationId xmlns:a16="http://schemas.microsoft.com/office/drawing/2014/main" id="{03D7D3FD-A32D-46AC-ADB1-25182B39CC4C}"/>
            </a:ext>
          </a:extLst>
        </xdr:cNvPr>
        <xdr:cNvCxnSpPr/>
      </xdr:nvCxnSpPr>
      <xdr:spPr>
        <a:xfrm flipV="1">
          <a:off x="16318864" y="1349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2" name="【消防施設】&#10;有形固定資産減価償却率最小値テキスト">
          <a:extLst>
            <a:ext uri="{FF2B5EF4-FFF2-40B4-BE49-F238E27FC236}">
              <a16:creationId xmlns:a16="http://schemas.microsoft.com/office/drawing/2014/main" id="{595C0278-8B17-4D52-A8C0-9E6D0A38D55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3" name="直線コネクタ 752">
          <a:extLst>
            <a:ext uri="{FF2B5EF4-FFF2-40B4-BE49-F238E27FC236}">
              <a16:creationId xmlns:a16="http://schemas.microsoft.com/office/drawing/2014/main" id="{0FE8C475-547B-4581-8F36-FF65F5EC089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64788</xdr:rowOff>
    </xdr:from>
    <xdr:ext cx="405111" cy="259045"/>
    <xdr:sp macro="" textlink="">
      <xdr:nvSpPr>
        <xdr:cNvPr id="754" name="【消防施設】&#10;有形固定資産減価償却率最大値テキスト">
          <a:extLst>
            <a:ext uri="{FF2B5EF4-FFF2-40B4-BE49-F238E27FC236}">
              <a16:creationId xmlns:a16="http://schemas.microsoft.com/office/drawing/2014/main" id="{BD524B17-EDF3-4F3F-818C-6B787528CEFA}"/>
            </a:ext>
          </a:extLst>
        </xdr:cNvPr>
        <xdr:cNvSpPr txBox="1"/>
      </xdr:nvSpPr>
      <xdr:spPr>
        <a:xfrm>
          <a:off x="16357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118111</xdr:rowOff>
    </xdr:from>
    <xdr:to>
      <xdr:col>86</xdr:col>
      <xdr:colOff>25400</xdr:colOff>
      <xdr:row>78</xdr:row>
      <xdr:rowOff>118111</xdr:rowOff>
    </xdr:to>
    <xdr:cxnSp macro="">
      <xdr:nvCxnSpPr>
        <xdr:cNvPr id="755" name="直線コネクタ 754">
          <a:extLst>
            <a:ext uri="{FF2B5EF4-FFF2-40B4-BE49-F238E27FC236}">
              <a16:creationId xmlns:a16="http://schemas.microsoft.com/office/drawing/2014/main" id="{1C5DBA82-F6DB-481A-AB02-9B99B0304911}"/>
            </a:ext>
          </a:extLst>
        </xdr:cNvPr>
        <xdr:cNvCxnSpPr/>
      </xdr:nvCxnSpPr>
      <xdr:spPr>
        <a:xfrm>
          <a:off x="16230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379</xdr:rowOff>
    </xdr:from>
    <xdr:ext cx="405111" cy="259045"/>
    <xdr:sp macro="" textlink="">
      <xdr:nvSpPr>
        <xdr:cNvPr id="756" name="【消防施設】&#10;有形固定資産減価償却率平均値テキスト">
          <a:extLst>
            <a:ext uri="{FF2B5EF4-FFF2-40B4-BE49-F238E27FC236}">
              <a16:creationId xmlns:a16="http://schemas.microsoft.com/office/drawing/2014/main" id="{024C39AA-BFF5-4FE3-90D8-27A0B8ABECF1}"/>
            </a:ext>
          </a:extLst>
        </xdr:cNvPr>
        <xdr:cNvSpPr txBox="1"/>
      </xdr:nvSpPr>
      <xdr:spPr>
        <a:xfrm>
          <a:off x="16357600" y="140592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148952</xdr:rowOff>
    </xdr:from>
    <xdr:to>
      <xdr:col>85</xdr:col>
      <xdr:colOff>177800</xdr:colOff>
      <xdr:row>83</xdr:row>
      <xdr:rowOff>79102</xdr:rowOff>
    </xdr:to>
    <xdr:sp macro="" textlink="">
      <xdr:nvSpPr>
        <xdr:cNvPr id="757" name="フローチャート: 判断 756">
          <a:extLst>
            <a:ext uri="{FF2B5EF4-FFF2-40B4-BE49-F238E27FC236}">
              <a16:creationId xmlns:a16="http://schemas.microsoft.com/office/drawing/2014/main" id="{AA9B1ABE-31C9-4F72-94E1-F5B80EF8A86D}"/>
            </a:ext>
          </a:extLst>
        </xdr:cNvPr>
        <xdr:cNvSpPr/>
      </xdr:nvSpPr>
      <xdr:spPr>
        <a:xfrm>
          <a:off x="16268700"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142421</xdr:rowOff>
    </xdr:from>
    <xdr:to>
      <xdr:col>81</xdr:col>
      <xdr:colOff>101600</xdr:colOff>
      <xdr:row>83</xdr:row>
      <xdr:rowOff>72571</xdr:rowOff>
    </xdr:to>
    <xdr:sp macro="" textlink="">
      <xdr:nvSpPr>
        <xdr:cNvPr id="758" name="フローチャート: 判断 757">
          <a:extLst>
            <a:ext uri="{FF2B5EF4-FFF2-40B4-BE49-F238E27FC236}">
              <a16:creationId xmlns:a16="http://schemas.microsoft.com/office/drawing/2014/main" id="{A7775B3B-69CB-4C8D-A1CC-DF699A8C9674}"/>
            </a:ext>
          </a:extLst>
        </xdr:cNvPr>
        <xdr:cNvSpPr/>
      </xdr:nvSpPr>
      <xdr:spPr>
        <a:xfrm>
          <a:off x="15430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130992</xdr:rowOff>
    </xdr:from>
    <xdr:to>
      <xdr:col>76</xdr:col>
      <xdr:colOff>165100</xdr:colOff>
      <xdr:row>83</xdr:row>
      <xdr:rowOff>61142</xdr:rowOff>
    </xdr:to>
    <xdr:sp macro="" textlink="">
      <xdr:nvSpPr>
        <xdr:cNvPr id="759" name="フローチャート: 判断 758">
          <a:extLst>
            <a:ext uri="{FF2B5EF4-FFF2-40B4-BE49-F238E27FC236}">
              <a16:creationId xmlns:a16="http://schemas.microsoft.com/office/drawing/2014/main" id="{2768F973-5A93-4E37-B186-031E85455309}"/>
            </a:ext>
          </a:extLst>
        </xdr:cNvPr>
        <xdr:cNvSpPr/>
      </xdr:nvSpPr>
      <xdr:spPr>
        <a:xfrm>
          <a:off x="14541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760" name="フローチャート: 判断 759">
          <a:extLst>
            <a:ext uri="{FF2B5EF4-FFF2-40B4-BE49-F238E27FC236}">
              <a16:creationId xmlns:a16="http://schemas.microsoft.com/office/drawing/2014/main" id="{0844F1D2-6666-4126-8614-F1BDC83E94F0}"/>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83638</xdr:rowOff>
    </xdr:from>
    <xdr:to>
      <xdr:col>67</xdr:col>
      <xdr:colOff>101600</xdr:colOff>
      <xdr:row>83</xdr:row>
      <xdr:rowOff>13788</xdr:rowOff>
    </xdr:to>
    <xdr:sp macro="" textlink="">
      <xdr:nvSpPr>
        <xdr:cNvPr id="761" name="フローチャート: 判断 760">
          <a:extLst>
            <a:ext uri="{FF2B5EF4-FFF2-40B4-BE49-F238E27FC236}">
              <a16:creationId xmlns:a16="http://schemas.microsoft.com/office/drawing/2014/main" id="{45B92213-EFA2-4BF3-A929-054C814B4DA1}"/>
            </a:ext>
          </a:extLst>
        </xdr:cNvPr>
        <xdr:cNvSpPr/>
      </xdr:nvSpPr>
      <xdr:spPr>
        <a:xfrm>
          <a:off x="12763500" y="1414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3014418E-8019-4EFA-B314-6C49CB2FA3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444BE69-5D49-4F15-BC6F-CE417A06BB3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8FCB3233-A81E-4D46-AFC9-A562A2270A3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8EF584B-C600-45AC-AE2F-9400A97E89D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612A9685-CBCD-4D68-902E-823D71FA6C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162016</xdr:rowOff>
    </xdr:from>
    <xdr:to>
      <xdr:col>85</xdr:col>
      <xdr:colOff>177800</xdr:colOff>
      <xdr:row>84</xdr:row>
      <xdr:rowOff>92166</xdr:rowOff>
    </xdr:to>
    <xdr:sp macro="" textlink="">
      <xdr:nvSpPr>
        <xdr:cNvPr id="767" name="楕円 766">
          <a:extLst>
            <a:ext uri="{FF2B5EF4-FFF2-40B4-BE49-F238E27FC236}">
              <a16:creationId xmlns:a16="http://schemas.microsoft.com/office/drawing/2014/main" id="{151DD4C3-022A-4608-9E8A-BA6A6827A675}"/>
            </a:ext>
          </a:extLst>
        </xdr:cNvPr>
        <xdr:cNvSpPr/>
      </xdr:nvSpPr>
      <xdr:spPr>
        <a:xfrm>
          <a:off x="162687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140443</xdr:rowOff>
    </xdr:from>
    <xdr:ext cx="405111" cy="259045"/>
    <xdr:sp macro="" textlink="">
      <xdr:nvSpPr>
        <xdr:cNvPr id="768" name="【消防施設】&#10;有形固定資産減価償却率該当値テキスト">
          <a:extLst>
            <a:ext uri="{FF2B5EF4-FFF2-40B4-BE49-F238E27FC236}">
              <a16:creationId xmlns:a16="http://schemas.microsoft.com/office/drawing/2014/main" id="{837C094A-25E6-4310-AA95-A7058F170D84}"/>
            </a:ext>
          </a:extLst>
        </xdr:cNvPr>
        <xdr:cNvSpPr txBox="1"/>
      </xdr:nvSpPr>
      <xdr:spPr>
        <a:xfrm>
          <a:off x="16357600" y="1437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86905</xdr:rowOff>
    </xdr:from>
    <xdr:to>
      <xdr:col>81</xdr:col>
      <xdr:colOff>101600</xdr:colOff>
      <xdr:row>84</xdr:row>
      <xdr:rowOff>17055</xdr:rowOff>
    </xdr:to>
    <xdr:sp macro="" textlink="">
      <xdr:nvSpPr>
        <xdr:cNvPr id="769" name="楕円 768">
          <a:extLst>
            <a:ext uri="{FF2B5EF4-FFF2-40B4-BE49-F238E27FC236}">
              <a16:creationId xmlns:a16="http://schemas.microsoft.com/office/drawing/2014/main" id="{F605111E-AEB3-4710-BBFF-8DC509DD7080}"/>
            </a:ext>
          </a:extLst>
        </xdr:cNvPr>
        <xdr:cNvSpPr/>
      </xdr:nvSpPr>
      <xdr:spPr>
        <a:xfrm>
          <a:off x="15430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137705</xdr:rowOff>
    </xdr:from>
    <xdr:to>
      <xdr:col>85</xdr:col>
      <xdr:colOff>127000</xdr:colOff>
      <xdr:row>84</xdr:row>
      <xdr:rowOff>41366</xdr:rowOff>
    </xdr:to>
    <xdr:cxnSp macro="">
      <xdr:nvCxnSpPr>
        <xdr:cNvPr id="770" name="直線コネクタ 769">
          <a:extLst>
            <a:ext uri="{FF2B5EF4-FFF2-40B4-BE49-F238E27FC236}">
              <a16:creationId xmlns:a16="http://schemas.microsoft.com/office/drawing/2014/main" id="{5E79E435-7EB1-44E9-81CA-199DD7837D15}"/>
            </a:ext>
          </a:extLst>
        </xdr:cNvPr>
        <xdr:cNvCxnSpPr/>
      </xdr:nvCxnSpPr>
      <xdr:spPr>
        <a:xfrm>
          <a:off x="15481300" y="14368055"/>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13426</xdr:rowOff>
    </xdr:from>
    <xdr:to>
      <xdr:col>76</xdr:col>
      <xdr:colOff>165100</xdr:colOff>
      <xdr:row>83</xdr:row>
      <xdr:rowOff>115026</xdr:rowOff>
    </xdr:to>
    <xdr:sp macro="" textlink="">
      <xdr:nvSpPr>
        <xdr:cNvPr id="771" name="楕円 770">
          <a:extLst>
            <a:ext uri="{FF2B5EF4-FFF2-40B4-BE49-F238E27FC236}">
              <a16:creationId xmlns:a16="http://schemas.microsoft.com/office/drawing/2014/main" id="{E9EE77EF-34F9-4937-AFBF-5564647D3E75}"/>
            </a:ext>
          </a:extLst>
        </xdr:cNvPr>
        <xdr:cNvSpPr/>
      </xdr:nvSpPr>
      <xdr:spPr>
        <a:xfrm>
          <a:off x="14541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64226</xdr:rowOff>
    </xdr:from>
    <xdr:to>
      <xdr:col>81</xdr:col>
      <xdr:colOff>50800</xdr:colOff>
      <xdr:row>83</xdr:row>
      <xdr:rowOff>137705</xdr:rowOff>
    </xdr:to>
    <xdr:cxnSp macro="">
      <xdr:nvCxnSpPr>
        <xdr:cNvPr id="772" name="直線コネクタ 771">
          <a:extLst>
            <a:ext uri="{FF2B5EF4-FFF2-40B4-BE49-F238E27FC236}">
              <a16:creationId xmlns:a16="http://schemas.microsoft.com/office/drawing/2014/main" id="{6D0AC6F1-0475-4B93-BBB3-EED2D6AC6067}"/>
            </a:ext>
          </a:extLst>
        </xdr:cNvPr>
        <xdr:cNvCxnSpPr/>
      </xdr:nvCxnSpPr>
      <xdr:spPr>
        <a:xfrm>
          <a:off x="14592300" y="14294576"/>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108131</xdr:rowOff>
    </xdr:from>
    <xdr:to>
      <xdr:col>72</xdr:col>
      <xdr:colOff>38100</xdr:colOff>
      <xdr:row>83</xdr:row>
      <xdr:rowOff>38281</xdr:rowOff>
    </xdr:to>
    <xdr:sp macro="" textlink="">
      <xdr:nvSpPr>
        <xdr:cNvPr id="773" name="楕円 772">
          <a:extLst>
            <a:ext uri="{FF2B5EF4-FFF2-40B4-BE49-F238E27FC236}">
              <a16:creationId xmlns:a16="http://schemas.microsoft.com/office/drawing/2014/main" id="{FED8427B-94A9-47AA-8221-DC1F40028078}"/>
            </a:ext>
          </a:extLst>
        </xdr:cNvPr>
        <xdr:cNvSpPr/>
      </xdr:nvSpPr>
      <xdr:spPr>
        <a:xfrm>
          <a:off x="13652500" y="14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158931</xdr:rowOff>
    </xdr:from>
    <xdr:to>
      <xdr:col>76</xdr:col>
      <xdr:colOff>114300</xdr:colOff>
      <xdr:row>83</xdr:row>
      <xdr:rowOff>64226</xdr:rowOff>
    </xdr:to>
    <xdr:cxnSp macro="">
      <xdr:nvCxnSpPr>
        <xdr:cNvPr id="774" name="直線コネクタ 773">
          <a:extLst>
            <a:ext uri="{FF2B5EF4-FFF2-40B4-BE49-F238E27FC236}">
              <a16:creationId xmlns:a16="http://schemas.microsoft.com/office/drawing/2014/main" id="{545BC0CE-84F7-4AB9-8A94-8C8F32F1ED55}"/>
            </a:ext>
          </a:extLst>
        </xdr:cNvPr>
        <xdr:cNvCxnSpPr/>
      </xdr:nvCxnSpPr>
      <xdr:spPr>
        <a:xfrm>
          <a:off x="13703300" y="14217831"/>
          <a:ext cx="889000" cy="76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33020</xdr:rowOff>
    </xdr:from>
    <xdr:to>
      <xdr:col>67</xdr:col>
      <xdr:colOff>101600</xdr:colOff>
      <xdr:row>82</xdr:row>
      <xdr:rowOff>134620</xdr:rowOff>
    </xdr:to>
    <xdr:sp macro="" textlink="">
      <xdr:nvSpPr>
        <xdr:cNvPr id="775" name="楕円 774">
          <a:extLst>
            <a:ext uri="{FF2B5EF4-FFF2-40B4-BE49-F238E27FC236}">
              <a16:creationId xmlns:a16="http://schemas.microsoft.com/office/drawing/2014/main" id="{5B846451-9625-47E8-BB0D-C1CB58F756C0}"/>
            </a:ext>
          </a:extLst>
        </xdr:cNvPr>
        <xdr:cNvSpPr/>
      </xdr:nvSpPr>
      <xdr:spPr>
        <a:xfrm>
          <a:off x="1276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83820</xdr:rowOff>
    </xdr:from>
    <xdr:to>
      <xdr:col>71</xdr:col>
      <xdr:colOff>177800</xdr:colOff>
      <xdr:row>82</xdr:row>
      <xdr:rowOff>158931</xdr:rowOff>
    </xdr:to>
    <xdr:cxnSp macro="">
      <xdr:nvCxnSpPr>
        <xdr:cNvPr id="776" name="直線コネクタ 775">
          <a:extLst>
            <a:ext uri="{FF2B5EF4-FFF2-40B4-BE49-F238E27FC236}">
              <a16:creationId xmlns:a16="http://schemas.microsoft.com/office/drawing/2014/main" id="{E852344B-69E7-456B-BBE8-7A972FF894E0}"/>
            </a:ext>
          </a:extLst>
        </xdr:cNvPr>
        <xdr:cNvCxnSpPr/>
      </xdr:nvCxnSpPr>
      <xdr:spPr>
        <a:xfrm>
          <a:off x="12814300" y="1414272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89098</xdr:rowOff>
    </xdr:from>
    <xdr:ext cx="405111" cy="259045"/>
    <xdr:sp macro="" textlink="">
      <xdr:nvSpPr>
        <xdr:cNvPr id="777" name="n_1aveValue【消防施設】&#10;有形固定資産減価償却率">
          <a:extLst>
            <a:ext uri="{FF2B5EF4-FFF2-40B4-BE49-F238E27FC236}">
              <a16:creationId xmlns:a16="http://schemas.microsoft.com/office/drawing/2014/main" id="{A78C0ABB-482B-409B-AE9F-A0BD9EB73134}"/>
            </a:ext>
          </a:extLst>
        </xdr:cNvPr>
        <xdr:cNvSpPr txBox="1"/>
      </xdr:nvSpPr>
      <xdr:spPr>
        <a:xfrm>
          <a:off x="152660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77669</xdr:rowOff>
    </xdr:from>
    <xdr:ext cx="405111" cy="259045"/>
    <xdr:sp macro="" textlink="">
      <xdr:nvSpPr>
        <xdr:cNvPr id="778" name="n_2aveValue【消防施設】&#10;有形固定資産減価償却率">
          <a:extLst>
            <a:ext uri="{FF2B5EF4-FFF2-40B4-BE49-F238E27FC236}">
              <a16:creationId xmlns:a16="http://schemas.microsoft.com/office/drawing/2014/main" id="{2F4A1A11-CADD-488C-8C79-670982514683}"/>
            </a:ext>
          </a:extLst>
        </xdr:cNvPr>
        <xdr:cNvSpPr txBox="1"/>
      </xdr:nvSpPr>
      <xdr:spPr>
        <a:xfrm>
          <a:off x="143897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35940</xdr:rowOff>
    </xdr:from>
    <xdr:ext cx="405111" cy="259045"/>
    <xdr:sp macro="" textlink="">
      <xdr:nvSpPr>
        <xdr:cNvPr id="779" name="n_3aveValue【消防施設】&#10;有形固定資産減価償却率">
          <a:extLst>
            <a:ext uri="{FF2B5EF4-FFF2-40B4-BE49-F238E27FC236}">
              <a16:creationId xmlns:a16="http://schemas.microsoft.com/office/drawing/2014/main" id="{42842447-C1C2-4926-9E9B-4E2937A213DA}"/>
            </a:ext>
          </a:extLst>
        </xdr:cNvPr>
        <xdr:cNvSpPr txBox="1"/>
      </xdr:nvSpPr>
      <xdr:spPr>
        <a:xfrm>
          <a:off x="13500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4915</xdr:rowOff>
    </xdr:from>
    <xdr:ext cx="405111" cy="259045"/>
    <xdr:sp macro="" textlink="">
      <xdr:nvSpPr>
        <xdr:cNvPr id="780" name="n_4aveValue【消防施設】&#10;有形固定資産減価償却率">
          <a:extLst>
            <a:ext uri="{FF2B5EF4-FFF2-40B4-BE49-F238E27FC236}">
              <a16:creationId xmlns:a16="http://schemas.microsoft.com/office/drawing/2014/main" id="{1348AEFE-700F-4E47-8570-6B8ED971BF81}"/>
            </a:ext>
          </a:extLst>
        </xdr:cNvPr>
        <xdr:cNvSpPr txBox="1"/>
      </xdr:nvSpPr>
      <xdr:spPr>
        <a:xfrm>
          <a:off x="12611744" y="1423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8182</xdr:rowOff>
    </xdr:from>
    <xdr:ext cx="405111" cy="259045"/>
    <xdr:sp macro="" textlink="">
      <xdr:nvSpPr>
        <xdr:cNvPr id="781" name="n_1mainValue【消防施設】&#10;有形固定資産減価償却率">
          <a:extLst>
            <a:ext uri="{FF2B5EF4-FFF2-40B4-BE49-F238E27FC236}">
              <a16:creationId xmlns:a16="http://schemas.microsoft.com/office/drawing/2014/main" id="{201F1D64-8573-411A-B734-9EFB5C79B1F2}"/>
            </a:ext>
          </a:extLst>
        </xdr:cNvPr>
        <xdr:cNvSpPr txBox="1"/>
      </xdr:nvSpPr>
      <xdr:spPr>
        <a:xfrm>
          <a:off x="152660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106153</xdr:rowOff>
    </xdr:from>
    <xdr:ext cx="405111" cy="259045"/>
    <xdr:sp macro="" textlink="">
      <xdr:nvSpPr>
        <xdr:cNvPr id="782" name="n_2mainValue【消防施設】&#10;有形固定資産減価償却率">
          <a:extLst>
            <a:ext uri="{FF2B5EF4-FFF2-40B4-BE49-F238E27FC236}">
              <a16:creationId xmlns:a16="http://schemas.microsoft.com/office/drawing/2014/main" id="{BD2B46ED-EF48-47FF-B9A8-FF2800066615}"/>
            </a:ext>
          </a:extLst>
        </xdr:cNvPr>
        <xdr:cNvSpPr txBox="1"/>
      </xdr:nvSpPr>
      <xdr:spPr>
        <a:xfrm>
          <a:off x="14389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54808</xdr:rowOff>
    </xdr:from>
    <xdr:ext cx="405111" cy="259045"/>
    <xdr:sp macro="" textlink="">
      <xdr:nvSpPr>
        <xdr:cNvPr id="783" name="n_3mainValue【消防施設】&#10;有形固定資産減価償却率">
          <a:extLst>
            <a:ext uri="{FF2B5EF4-FFF2-40B4-BE49-F238E27FC236}">
              <a16:creationId xmlns:a16="http://schemas.microsoft.com/office/drawing/2014/main" id="{FF576915-59E3-4DD5-B590-09FB80579CDE}"/>
            </a:ext>
          </a:extLst>
        </xdr:cNvPr>
        <xdr:cNvSpPr txBox="1"/>
      </xdr:nvSpPr>
      <xdr:spPr>
        <a:xfrm>
          <a:off x="13500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151147</xdr:rowOff>
    </xdr:from>
    <xdr:ext cx="405111" cy="259045"/>
    <xdr:sp macro="" textlink="">
      <xdr:nvSpPr>
        <xdr:cNvPr id="784" name="n_4mainValue【消防施設】&#10;有形固定資産減価償却率">
          <a:extLst>
            <a:ext uri="{FF2B5EF4-FFF2-40B4-BE49-F238E27FC236}">
              <a16:creationId xmlns:a16="http://schemas.microsoft.com/office/drawing/2014/main" id="{72B1F128-0765-494B-BE74-327062048F57}"/>
            </a:ext>
          </a:extLst>
        </xdr:cNvPr>
        <xdr:cNvSpPr txBox="1"/>
      </xdr:nvSpPr>
      <xdr:spPr>
        <a:xfrm>
          <a:off x="126117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a:extLst>
            <a:ext uri="{FF2B5EF4-FFF2-40B4-BE49-F238E27FC236}">
              <a16:creationId xmlns:a16="http://schemas.microsoft.com/office/drawing/2014/main" id="{68F487BF-E448-44F2-B10A-2F89518FE2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a:extLst>
            <a:ext uri="{FF2B5EF4-FFF2-40B4-BE49-F238E27FC236}">
              <a16:creationId xmlns:a16="http://schemas.microsoft.com/office/drawing/2014/main" id="{312BE0E9-C35D-4545-AEF8-CE3C197440F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a:extLst>
            <a:ext uri="{FF2B5EF4-FFF2-40B4-BE49-F238E27FC236}">
              <a16:creationId xmlns:a16="http://schemas.microsoft.com/office/drawing/2014/main" id="{8C89972E-F1C4-4A22-860C-381A623C09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a:extLst>
            <a:ext uri="{FF2B5EF4-FFF2-40B4-BE49-F238E27FC236}">
              <a16:creationId xmlns:a16="http://schemas.microsoft.com/office/drawing/2014/main" id="{DC06A1BD-187F-4BBB-A612-6AD2232FE81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a:extLst>
            <a:ext uri="{FF2B5EF4-FFF2-40B4-BE49-F238E27FC236}">
              <a16:creationId xmlns:a16="http://schemas.microsoft.com/office/drawing/2014/main" id="{64BE885A-22B5-43B5-8026-93C74A28BB2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a:extLst>
            <a:ext uri="{FF2B5EF4-FFF2-40B4-BE49-F238E27FC236}">
              <a16:creationId xmlns:a16="http://schemas.microsoft.com/office/drawing/2014/main" id="{815C7981-DAF6-421E-B541-9373BC57294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a:extLst>
            <a:ext uri="{FF2B5EF4-FFF2-40B4-BE49-F238E27FC236}">
              <a16:creationId xmlns:a16="http://schemas.microsoft.com/office/drawing/2014/main" id="{CA9F3F02-1F2F-461B-B120-6BC667E24F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a:extLst>
            <a:ext uri="{FF2B5EF4-FFF2-40B4-BE49-F238E27FC236}">
              <a16:creationId xmlns:a16="http://schemas.microsoft.com/office/drawing/2014/main" id="{DDB5C0CD-2944-4D80-8416-646A138226F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a:extLst>
            <a:ext uri="{FF2B5EF4-FFF2-40B4-BE49-F238E27FC236}">
              <a16:creationId xmlns:a16="http://schemas.microsoft.com/office/drawing/2014/main" id="{DE983B96-AE3C-4DC3-813C-13B1752F8FD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a:extLst>
            <a:ext uri="{FF2B5EF4-FFF2-40B4-BE49-F238E27FC236}">
              <a16:creationId xmlns:a16="http://schemas.microsoft.com/office/drawing/2014/main" id="{D3A49FF6-B238-4948-91B4-7FCB757DF77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a:extLst>
            <a:ext uri="{FF2B5EF4-FFF2-40B4-BE49-F238E27FC236}">
              <a16:creationId xmlns:a16="http://schemas.microsoft.com/office/drawing/2014/main" id="{8ED4A16D-005F-4B48-97D2-366BB1A970D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a:extLst>
            <a:ext uri="{FF2B5EF4-FFF2-40B4-BE49-F238E27FC236}">
              <a16:creationId xmlns:a16="http://schemas.microsoft.com/office/drawing/2014/main" id="{AC069209-717A-46D5-8AF5-0AFEF741460E}"/>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a:extLst>
            <a:ext uri="{FF2B5EF4-FFF2-40B4-BE49-F238E27FC236}">
              <a16:creationId xmlns:a16="http://schemas.microsoft.com/office/drawing/2014/main" id="{BC9008D6-6A22-42E4-ABCA-19A6606E7C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a:extLst>
            <a:ext uri="{FF2B5EF4-FFF2-40B4-BE49-F238E27FC236}">
              <a16:creationId xmlns:a16="http://schemas.microsoft.com/office/drawing/2014/main" id="{1229C2AA-2413-4366-8C61-CDBCEC953997}"/>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a:extLst>
            <a:ext uri="{FF2B5EF4-FFF2-40B4-BE49-F238E27FC236}">
              <a16:creationId xmlns:a16="http://schemas.microsoft.com/office/drawing/2014/main" id="{532F6FDC-5ECB-4217-B424-7CE5855D6C6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a:extLst>
            <a:ext uri="{FF2B5EF4-FFF2-40B4-BE49-F238E27FC236}">
              <a16:creationId xmlns:a16="http://schemas.microsoft.com/office/drawing/2014/main" id="{73D24E67-8151-4E00-AACA-18B27E69FF51}"/>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a:extLst>
            <a:ext uri="{FF2B5EF4-FFF2-40B4-BE49-F238E27FC236}">
              <a16:creationId xmlns:a16="http://schemas.microsoft.com/office/drawing/2014/main" id="{54A614BA-9B02-4543-A760-0A365F88786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a:extLst>
            <a:ext uri="{FF2B5EF4-FFF2-40B4-BE49-F238E27FC236}">
              <a16:creationId xmlns:a16="http://schemas.microsoft.com/office/drawing/2014/main" id="{10339A0B-9531-482B-8B37-EE31CC9E1AF9}"/>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E5BD21E9-F1B0-43A1-A6EC-96A5447A30C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a:extLst>
            <a:ext uri="{FF2B5EF4-FFF2-40B4-BE49-F238E27FC236}">
              <a16:creationId xmlns:a16="http://schemas.microsoft.com/office/drawing/2014/main" id="{EC697F2E-7563-448B-94DC-4BD030F5DC7F}"/>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CC08EAB2-6532-487E-AC19-3846025451B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63246</xdr:rowOff>
    </xdr:from>
    <xdr:to>
      <xdr:col>116</xdr:col>
      <xdr:colOff>62864</xdr:colOff>
      <xdr:row>86</xdr:row>
      <xdr:rowOff>10668</xdr:rowOff>
    </xdr:to>
    <xdr:cxnSp macro="">
      <xdr:nvCxnSpPr>
        <xdr:cNvPr id="806" name="直線コネクタ 805">
          <a:extLst>
            <a:ext uri="{FF2B5EF4-FFF2-40B4-BE49-F238E27FC236}">
              <a16:creationId xmlns:a16="http://schemas.microsoft.com/office/drawing/2014/main" id="{6E102B17-4A6B-4E0F-B725-2841529314C2}"/>
            </a:ext>
          </a:extLst>
        </xdr:cNvPr>
        <xdr:cNvCxnSpPr/>
      </xdr:nvCxnSpPr>
      <xdr:spPr>
        <a:xfrm flipV="1">
          <a:off x="22160864" y="1360779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807" name="【消防施設】&#10;一人当たり面積最小値テキスト">
          <a:extLst>
            <a:ext uri="{FF2B5EF4-FFF2-40B4-BE49-F238E27FC236}">
              <a16:creationId xmlns:a16="http://schemas.microsoft.com/office/drawing/2014/main" id="{6288E8E1-F04D-4EC4-AA49-F1AA3AC9577E}"/>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808" name="直線コネクタ 807">
          <a:extLst>
            <a:ext uri="{FF2B5EF4-FFF2-40B4-BE49-F238E27FC236}">
              <a16:creationId xmlns:a16="http://schemas.microsoft.com/office/drawing/2014/main" id="{A93F5D16-E17A-44AC-8F1E-E0DEFFE3CB59}"/>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9923</xdr:rowOff>
    </xdr:from>
    <xdr:ext cx="469744" cy="259045"/>
    <xdr:sp macro="" textlink="">
      <xdr:nvSpPr>
        <xdr:cNvPr id="809" name="【消防施設】&#10;一人当たり面積最大値テキスト">
          <a:extLst>
            <a:ext uri="{FF2B5EF4-FFF2-40B4-BE49-F238E27FC236}">
              <a16:creationId xmlns:a16="http://schemas.microsoft.com/office/drawing/2014/main" id="{90F729FB-EFF7-40F2-8CCA-DE29DFEA42D2}"/>
            </a:ext>
          </a:extLst>
        </xdr:cNvPr>
        <xdr:cNvSpPr txBox="1"/>
      </xdr:nvSpPr>
      <xdr:spPr>
        <a:xfrm>
          <a:off x="22199600" y="1338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63246</xdr:rowOff>
    </xdr:from>
    <xdr:to>
      <xdr:col>116</xdr:col>
      <xdr:colOff>152400</xdr:colOff>
      <xdr:row>79</xdr:row>
      <xdr:rowOff>63246</xdr:rowOff>
    </xdr:to>
    <xdr:cxnSp macro="">
      <xdr:nvCxnSpPr>
        <xdr:cNvPr id="810" name="直線コネクタ 809">
          <a:extLst>
            <a:ext uri="{FF2B5EF4-FFF2-40B4-BE49-F238E27FC236}">
              <a16:creationId xmlns:a16="http://schemas.microsoft.com/office/drawing/2014/main" id="{221BEA89-2F71-4CC2-B833-625E40280C9F}"/>
            </a:ext>
          </a:extLst>
        </xdr:cNvPr>
        <xdr:cNvCxnSpPr/>
      </xdr:nvCxnSpPr>
      <xdr:spPr>
        <a:xfrm>
          <a:off x="22072600" y="1360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28464</xdr:rowOff>
    </xdr:from>
    <xdr:ext cx="469744" cy="259045"/>
    <xdr:sp macro="" textlink="">
      <xdr:nvSpPr>
        <xdr:cNvPr id="811" name="【消防施設】&#10;一人当たり面積平均値テキスト">
          <a:extLst>
            <a:ext uri="{FF2B5EF4-FFF2-40B4-BE49-F238E27FC236}">
              <a16:creationId xmlns:a16="http://schemas.microsoft.com/office/drawing/2014/main" id="{50335308-0039-4C57-A418-2E34264C68D0}"/>
            </a:ext>
          </a:extLst>
        </xdr:cNvPr>
        <xdr:cNvSpPr txBox="1"/>
      </xdr:nvSpPr>
      <xdr:spPr>
        <a:xfrm>
          <a:off x="22199600" y="14258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5587</xdr:rowOff>
    </xdr:from>
    <xdr:to>
      <xdr:col>116</xdr:col>
      <xdr:colOff>114300</xdr:colOff>
      <xdr:row>84</xdr:row>
      <xdr:rowOff>107187</xdr:rowOff>
    </xdr:to>
    <xdr:sp macro="" textlink="">
      <xdr:nvSpPr>
        <xdr:cNvPr id="812" name="フローチャート: 判断 811">
          <a:extLst>
            <a:ext uri="{FF2B5EF4-FFF2-40B4-BE49-F238E27FC236}">
              <a16:creationId xmlns:a16="http://schemas.microsoft.com/office/drawing/2014/main" id="{B5255CB7-40EA-4AA3-B1A8-1EAD50CE94A7}"/>
            </a:ext>
          </a:extLst>
        </xdr:cNvPr>
        <xdr:cNvSpPr/>
      </xdr:nvSpPr>
      <xdr:spPr>
        <a:xfrm>
          <a:off x="221107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813" name="フローチャート: 判断 812">
          <a:extLst>
            <a:ext uri="{FF2B5EF4-FFF2-40B4-BE49-F238E27FC236}">
              <a16:creationId xmlns:a16="http://schemas.microsoft.com/office/drawing/2014/main" id="{853C23AE-B174-4022-B988-B61D97041456}"/>
            </a:ext>
          </a:extLst>
        </xdr:cNvPr>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814" name="フローチャート: 判断 813">
          <a:extLst>
            <a:ext uri="{FF2B5EF4-FFF2-40B4-BE49-F238E27FC236}">
              <a16:creationId xmlns:a16="http://schemas.microsoft.com/office/drawing/2014/main" id="{A3BE05A7-75BA-4CB5-BF5D-765DBDCB15F6}"/>
            </a:ext>
          </a:extLst>
        </xdr:cNvPr>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23876</xdr:rowOff>
    </xdr:from>
    <xdr:to>
      <xdr:col>102</xdr:col>
      <xdr:colOff>165100</xdr:colOff>
      <xdr:row>84</xdr:row>
      <xdr:rowOff>125476</xdr:rowOff>
    </xdr:to>
    <xdr:sp macro="" textlink="">
      <xdr:nvSpPr>
        <xdr:cNvPr id="815" name="フローチャート: 判断 814">
          <a:extLst>
            <a:ext uri="{FF2B5EF4-FFF2-40B4-BE49-F238E27FC236}">
              <a16:creationId xmlns:a16="http://schemas.microsoft.com/office/drawing/2014/main" id="{42642E1B-E8EC-4DB8-82B3-59EBB39AD636}"/>
            </a:ext>
          </a:extLst>
        </xdr:cNvPr>
        <xdr:cNvSpPr/>
      </xdr:nvSpPr>
      <xdr:spPr>
        <a:xfrm>
          <a:off x="19494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28448</xdr:rowOff>
    </xdr:from>
    <xdr:to>
      <xdr:col>98</xdr:col>
      <xdr:colOff>38100</xdr:colOff>
      <xdr:row>84</xdr:row>
      <xdr:rowOff>130048</xdr:rowOff>
    </xdr:to>
    <xdr:sp macro="" textlink="">
      <xdr:nvSpPr>
        <xdr:cNvPr id="816" name="フローチャート: 判断 815">
          <a:extLst>
            <a:ext uri="{FF2B5EF4-FFF2-40B4-BE49-F238E27FC236}">
              <a16:creationId xmlns:a16="http://schemas.microsoft.com/office/drawing/2014/main" id="{6FA2D968-93FB-4AB5-A938-9B5754779760}"/>
            </a:ext>
          </a:extLst>
        </xdr:cNvPr>
        <xdr:cNvSpPr/>
      </xdr:nvSpPr>
      <xdr:spPr>
        <a:xfrm>
          <a:off x="18605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12938321-032E-445D-BDB1-EA684511F68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FEF0F30-153C-4895-A1A6-B19127CE145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5854DAD-CCAC-4AB4-8A20-38CC8846BE6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C3FE6FE2-724B-4C07-B882-8454AB3BFD6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BD962D5-B4AC-4F03-8438-41276DC690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822" name="楕円 821">
          <a:extLst>
            <a:ext uri="{FF2B5EF4-FFF2-40B4-BE49-F238E27FC236}">
              <a16:creationId xmlns:a16="http://schemas.microsoft.com/office/drawing/2014/main" id="{BDE8D2F8-AB38-44F7-BC72-97A8D5CA622D}"/>
            </a:ext>
          </a:extLst>
        </xdr:cNvPr>
        <xdr:cNvSpPr/>
      </xdr:nvSpPr>
      <xdr:spPr>
        <a:xfrm>
          <a:off x="22110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148607</xdr:rowOff>
    </xdr:from>
    <xdr:ext cx="469744" cy="259045"/>
    <xdr:sp macro="" textlink="">
      <xdr:nvSpPr>
        <xdr:cNvPr id="823" name="【消防施設】&#10;一人当たり面積該当値テキスト">
          <a:extLst>
            <a:ext uri="{FF2B5EF4-FFF2-40B4-BE49-F238E27FC236}">
              <a16:creationId xmlns:a16="http://schemas.microsoft.com/office/drawing/2014/main" id="{E84E09AB-31DF-412A-A667-7A2056C30297}"/>
            </a:ext>
          </a:extLst>
        </xdr:cNvPr>
        <xdr:cNvSpPr txBox="1"/>
      </xdr:nvSpPr>
      <xdr:spPr>
        <a:xfrm>
          <a:off x="22199600"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824" name="楕円 823">
          <a:extLst>
            <a:ext uri="{FF2B5EF4-FFF2-40B4-BE49-F238E27FC236}">
              <a16:creationId xmlns:a16="http://schemas.microsoft.com/office/drawing/2014/main" id="{A41FFEBF-FCD3-4BFC-BD63-C73796176376}"/>
            </a:ext>
          </a:extLst>
        </xdr:cNvPr>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49530</xdr:rowOff>
    </xdr:from>
    <xdr:to>
      <xdr:col>116</xdr:col>
      <xdr:colOff>63500</xdr:colOff>
      <xdr:row>85</xdr:row>
      <xdr:rowOff>49530</xdr:rowOff>
    </xdr:to>
    <xdr:cxnSp macro="">
      <xdr:nvCxnSpPr>
        <xdr:cNvPr id="825" name="直線コネクタ 824">
          <a:extLst>
            <a:ext uri="{FF2B5EF4-FFF2-40B4-BE49-F238E27FC236}">
              <a16:creationId xmlns:a16="http://schemas.microsoft.com/office/drawing/2014/main" id="{DD493F16-0FBC-46D9-868A-78F15CD7B673}"/>
            </a:ext>
          </a:extLst>
        </xdr:cNvPr>
        <xdr:cNvCxnSpPr/>
      </xdr:nvCxnSpPr>
      <xdr:spPr>
        <a:xfrm>
          <a:off x="21323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26" name="楕円 825">
          <a:extLst>
            <a:ext uri="{FF2B5EF4-FFF2-40B4-BE49-F238E27FC236}">
              <a16:creationId xmlns:a16="http://schemas.microsoft.com/office/drawing/2014/main" id="{75123C90-6985-47DF-95D0-7E2F4E574164}"/>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49530</xdr:rowOff>
    </xdr:to>
    <xdr:cxnSp macro="">
      <xdr:nvCxnSpPr>
        <xdr:cNvPr id="827" name="直線コネクタ 826">
          <a:extLst>
            <a:ext uri="{FF2B5EF4-FFF2-40B4-BE49-F238E27FC236}">
              <a16:creationId xmlns:a16="http://schemas.microsoft.com/office/drawing/2014/main" id="{1A39271C-52B1-4C99-8671-8929CD806B35}"/>
            </a:ext>
          </a:extLst>
        </xdr:cNvPr>
        <xdr:cNvCxnSpPr/>
      </xdr:nvCxnSpPr>
      <xdr:spPr>
        <a:xfrm>
          <a:off x="20434300" y="14618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28" name="楕円 827">
          <a:extLst>
            <a:ext uri="{FF2B5EF4-FFF2-40B4-BE49-F238E27FC236}">
              <a16:creationId xmlns:a16="http://schemas.microsoft.com/office/drawing/2014/main" id="{C484B4BB-D0A1-4F30-BCCA-837B8B1ACCDD}"/>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829" name="直線コネクタ 828">
          <a:extLst>
            <a:ext uri="{FF2B5EF4-FFF2-40B4-BE49-F238E27FC236}">
              <a16:creationId xmlns:a16="http://schemas.microsoft.com/office/drawing/2014/main" id="{8D003F67-76F5-4DD3-BCDF-F2E568944D7B}"/>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830" name="楕円 829">
          <a:extLst>
            <a:ext uri="{FF2B5EF4-FFF2-40B4-BE49-F238E27FC236}">
              <a16:creationId xmlns:a16="http://schemas.microsoft.com/office/drawing/2014/main" id="{D373E1C2-705F-4CE0-A97E-C9BA860DAE71}"/>
            </a:ext>
          </a:extLst>
        </xdr:cNvPr>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44958</xdr:rowOff>
    </xdr:to>
    <xdr:cxnSp macro="">
      <xdr:nvCxnSpPr>
        <xdr:cNvPr id="831" name="直線コネクタ 830">
          <a:extLst>
            <a:ext uri="{FF2B5EF4-FFF2-40B4-BE49-F238E27FC236}">
              <a16:creationId xmlns:a16="http://schemas.microsoft.com/office/drawing/2014/main" id="{83CA32AC-8D45-4C3B-9D5D-0F6974A7AC00}"/>
            </a:ext>
          </a:extLst>
        </xdr:cNvPr>
        <xdr:cNvCxnSpPr/>
      </xdr:nvCxnSpPr>
      <xdr:spPr>
        <a:xfrm>
          <a:off x="18656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832" name="n_1aveValue【消防施設】&#10;一人当たり面積">
          <a:extLst>
            <a:ext uri="{FF2B5EF4-FFF2-40B4-BE49-F238E27FC236}">
              <a16:creationId xmlns:a16="http://schemas.microsoft.com/office/drawing/2014/main" id="{705F74D0-1B79-4392-9ADD-69384A803ACD}"/>
            </a:ext>
          </a:extLst>
        </xdr:cNvPr>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833" name="n_2aveValue【消防施設】&#10;一人当たり面積">
          <a:extLst>
            <a:ext uri="{FF2B5EF4-FFF2-40B4-BE49-F238E27FC236}">
              <a16:creationId xmlns:a16="http://schemas.microsoft.com/office/drawing/2014/main" id="{EACAD869-9CBC-4C9B-AAC0-5737F2AC8DD5}"/>
            </a:ext>
          </a:extLst>
        </xdr:cNvPr>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142003</xdr:rowOff>
    </xdr:from>
    <xdr:ext cx="469744" cy="259045"/>
    <xdr:sp macro="" textlink="">
      <xdr:nvSpPr>
        <xdr:cNvPr id="834" name="n_3aveValue【消防施設】&#10;一人当たり面積">
          <a:extLst>
            <a:ext uri="{FF2B5EF4-FFF2-40B4-BE49-F238E27FC236}">
              <a16:creationId xmlns:a16="http://schemas.microsoft.com/office/drawing/2014/main" id="{36F94A94-AE89-4677-87E4-D7A2CF86C848}"/>
            </a:ext>
          </a:extLst>
        </xdr:cNvPr>
        <xdr:cNvSpPr txBox="1"/>
      </xdr:nvSpPr>
      <xdr:spPr>
        <a:xfrm>
          <a:off x="19310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146575</xdr:rowOff>
    </xdr:from>
    <xdr:ext cx="469744" cy="259045"/>
    <xdr:sp macro="" textlink="">
      <xdr:nvSpPr>
        <xdr:cNvPr id="835" name="n_4aveValue【消防施設】&#10;一人当たり面積">
          <a:extLst>
            <a:ext uri="{FF2B5EF4-FFF2-40B4-BE49-F238E27FC236}">
              <a16:creationId xmlns:a16="http://schemas.microsoft.com/office/drawing/2014/main" id="{58593958-244F-408C-952D-15A6E2805999}"/>
            </a:ext>
          </a:extLst>
        </xdr:cNvPr>
        <xdr:cNvSpPr txBox="1"/>
      </xdr:nvSpPr>
      <xdr:spPr>
        <a:xfrm>
          <a:off x="18421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91457</xdr:rowOff>
    </xdr:from>
    <xdr:ext cx="469744" cy="259045"/>
    <xdr:sp macro="" textlink="">
      <xdr:nvSpPr>
        <xdr:cNvPr id="836" name="n_1mainValue【消防施設】&#10;一人当たり面積">
          <a:extLst>
            <a:ext uri="{FF2B5EF4-FFF2-40B4-BE49-F238E27FC236}">
              <a16:creationId xmlns:a16="http://schemas.microsoft.com/office/drawing/2014/main" id="{1AD8DEDB-176F-42DD-9F82-E85EB2639A63}"/>
            </a:ext>
          </a:extLst>
        </xdr:cNvPr>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37" name="n_2mainValue【消防施設】&#10;一人当たり面積">
          <a:extLst>
            <a:ext uri="{FF2B5EF4-FFF2-40B4-BE49-F238E27FC236}">
              <a16:creationId xmlns:a16="http://schemas.microsoft.com/office/drawing/2014/main" id="{4E6A1B7A-5695-4001-BE19-7B4CCB8ED72D}"/>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38" name="n_3mainValue【消防施設】&#10;一人当たり面積">
          <a:extLst>
            <a:ext uri="{FF2B5EF4-FFF2-40B4-BE49-F238E27FC236}">
              <a16:creationId xmlns:a16="http://schemas.microsoft.com/office/drawing/2014/main" id="{194ED886-AABB-4554-9EA6-26C23405FB84}"/>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839" name="n_4mainValue【消防施設】&#10;一人当たり面積">
          <a:extLst>
            <a:ext uri="{FF2B5EF4-FFF2-40B4-BE49-F238E27FC236}">
              <a16:creationId xmlns:a16="http://schemas.microsoft.com/office/drawing/2014/main" id="{04A92220-4A71-4F4A-87F4-307A2EF27FCC}"/>
            </a:ext>
          </a:extLst>
        </xdr:cNvPr>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771D5D53-225A-4AD7-A466-37E36383F52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5DFEC464-C71B-4C6B-8DE2-DB6B4F87819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DA27CBD4-AE8D-4BD4-A3EB-101EFF54949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64403C5B-5CB2-4C4B-920B-0EAA59F54F1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C1537261-6C82-499A-A4F1-0CF192C7B89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50CF04DD-2869-46D2-876F-29254605493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2D8338B6-71B4-4ACE-A981-BBF6E6A6BA9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036195E9-4B4A-41F5-AEF9-6DB3FD79B01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A130B793-78CA-4711-B131-6348EA704D2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A6B01F43-F727-45D4-82AB-3DE4431A97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C107D750-36F0-4FB5-A992-29E2301A069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51" name="直線コネクタ 850">
          <a:extLst>
            <a:ext uri="{FF2B5EF4-FFF2-40B4-BE49-F238E27FC236}">
              <a16:creationId xmlns:a16="http://schemas.microsoft.com/office/drawing/2014/main" id="{FE38A9D0-21A9-4BA5-AAF3-73394164B6E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2" name="テキスト ボックス 851">
          <a:extLst>
            <a:ext uri="{FF2B5EF4-FFF2-40B4-BE49-F238E27FC236}">
              <a16:creationId xmlns:a16="http://schemas.microsoft.com/office/drawing/2014/main" id="{B3DCD3A7-E456-4F59-9100-EFCA6352C4B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3" name="直線コネクタ 852">
          <a:extLst>
            <a:ext uri="{FF2B5EF4-FFF2-40B4-BE49-F238E27FC236}">
              <a16:creationId xmlns:a16="http://schemas.microsoft.com/office/drawing/2014/main" id="{A0CDC959-9E1A-42C8-B262-C9F0F13745DD}"/>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4" name="テキスト ボックス 853">
          <a:extLst>
            <a:ext uri="{FF2B5EF4-FFF2-40B4-BE49-F238E27FC236}">
              <a16:creationId xmlns:a16="http://schemas.microsoft.com/office/drawing/2014/main" id="{7B3E218B-6DC4-4359-BC9F-CBB94AB0D7FA}"/>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5" name="直線コネクタ 854">
          <a:extLst>
            <a:ext uri="{FF2B5EF4-FFF2-40B4-BE49-F238E27FC236}">
              <a16:creationId xmlns:a16="http://schemas.microsoft.com/office/drawing/2014/main" id="{6E39457F-5627-44EC-B935-74DC9CC058AE}"/>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6" name="テキスト ボックス 855">
          <a:extLst>
            <a:ext uri="{FF2B5EF4-FFF2-40B4-BE49-F238E27FC236}">
              <a16:creationId xmlns:a16="http://schemas.microsoft.com/office/drawing/2014/main" id="{911B79DF-90F5-4727-AEFF-D201455E165C}"/>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7" name="直線コネクタ 856">
          <a:extLst>
            <a:ext uri="{FF2B5EF4-FFF2-40B4-BE49-F238E27FC236}">
              <a16:creationId xmlns:a16="http://schemas.microsoft.com/office/drawing/2014/main" id="{1E6198D6-A555-41F5-8713-29BA52B5EE2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8" name="テキスト ボックス 857">
          <a:extLst>
            <a:ext uri="{FF2B5EF4-FFF2-40B4-BE49-F238E27FC236}">
              <a16:creationId xmlns:a16="http://schemas.microsoft.com/office/drawing/2014/main" id="{6A1FC38E-6BC3-4D2C-BEAF-0E74D251BD1B}"/>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9" name="直線コネクタ 858">
          <a:extLst>
            <a:ext uri="{FF2B5EF4-FFF2-40B4-BE49-F238E27FC236}">
              <a16:creationId xmlns:a16="http://schemas.microsoft.com/office/drawing/2014/main" id="{866E492A-8E6A-4427-888A-51B69B79D4A6}"/>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60" name="テキスト ボックス 859">
          <a:extLst>
            <a:ext uri="{FF2B5EF4-FFF2-40B4-BE49-F238E27FC236}">
              <a16:creationId xmlns:a16="http://schemas.microsoft.com/office/drawing/2014/main" id="{56AC300E-6A54-4A9D-B801-E7107EEBD67A}"/>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1" name="直線コネクタ 860">
          <a:extLst>
            <a:ext uri="{FF2B5EF4-FFF2-40B4-BE49-F238E27FC236}">
              <a16:creationId xmlns:a16="http://schemas.microsoft.com/office/drawing/2014/main" id="{6E12627C-7034-4E30-9E8F-21EE5199D0D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2" name="【庁舎】&#10;有形固定資産減価償却率グラフ枠">
          <a:extLst>
            <a:ext uri="{FF2B5EF4-FFF2-40B4-BE49-F238E27FC236}">
              <a16:creationId xmlns:a16="http://schemas.microsoft.com/office/drawing/2014/main" id="{129B0443-CAD2-4B37-A791-B60FF02B5A6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63" name="直線コネクタ 862">
          <a:extLst>
            <a:ext uri="{FF2B5EF4-FFF2-40B4-BE49-F238E27FC236}">
              <a16:creationId xmlns:a16="http://schemas.microsoft.com/office/drawing/2014/main" id="{426ACCCA-A338-495B-8F40-F1700EBEC64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64" name="【庁舎】&#10;有形固定資産減価償却率最小値テキスト">
          <a:extLst>
            <a:ext uri="{FF2B5EF4-FFF2-40B4-BE49-F238E27FC236}">
              <a16:creationId xmlns:a16="http://schemas.microsoft.com/office/drawing/2014/main" id="{526CBE75-C664-4A18-A77B-BCD02EFF0F4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65" name="直線コネクタ 864">
          <a:extLst>
            <a:ext uri="{FF2B5EF4-FFF2-40B4-BE49-F238E27FC236}">
              <a16:creationId xmlns:a16="http://schemas.microsoft.com/office/drawing/2014/main" id="{89522C33-F2EB-47B8-9482-B4F73E698552}"/>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66" name="【庁舎】&#10;有形固定資産減価償却率最大値テキスト">
          <a:extLst>
            <a:ext uri="{FF2B5EF4-FFF2-40B4-BE49-F238E27FC236}">
              <a16:creationId xmlns:a16="http://schemas.microsoft.com/office/drawing/2014/main" id="{956C0F84-A6A2-4024-BBFD-F7C1CB52DC59}"/>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7" name="直線コネクタ 866">
          <a:extLst>
            <a:ext uri="{FF2B5EF4-FFF2-40B4-BE49-F238E27FC236}">
              <a16:creationId xmlns:a16="http://schemas.microsoft.com/office/drawing/2014/main" id="{DD0DB545-A5F4-4849-AA34-B44A8F88B6BF}"/>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107966</xdr:rowOff>
    </xdr:from>
    <xdr:ext cx="405111" cy="259045"/>
    <xdr:sp macro="" textlink="">
      <xdr:nvSpPr>
        <xdr:cNvPr id="868" name="【庁舎】&#10;有形固定資産減価償却率平均値テキスト">
          <a:extLst>
            <a:ext uri="{FF2B5EF4-FFF2-40B4-BE49-F238E27FC236}">
              <a16:creationId xmlns:a16="http://schemas.microsoft.com/office/drawing/2014/main" id="{EB413581-70AB-4697-B201-148BE44FF5CE}"/>
            </a:ext>
          </a:extLst>
        </xdr:cNvPr>
        <xdr:cNvSpPr txBox="1"/>
      </xdr:nvSpPr>
      <xdr:spPr>
        <a:xfrm>
          <a:off x="16357600" y="175958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85089</xdr:rowOff>
    </xdr:from>
    <xdr:to>
      <xdr:col>85</xdr:col>
      <xdr:colOff>177800</xdr:colOff>
      <xdr:row>104</xdr:row>
      <xdr:rowOff>15239</xdr:rowOff>
    </xdr:to>
    <xdr:sp macro="" textlink="">
      <xdr:nvSpPr>
        <xdr:cNvPr id="869" name="フローチャート: 判断 868">
          <a:extLst>
            <a:ext uri="{FF2B5EF4-FFF2-40B4-BE49-F238E27FC236}">
              <a16:creationId xmlns:a16="http://schemas.microsoft.com/office/drawing/2014/main" id="{6F2D7532-C45D-4279-94C9-69D3B13231D1}"/>
            </a:ext>
          </a:extLst>
        </xdr:cNvPr>
        <xdr:cNvSpPr/>
      </xdr:nvSpPr>
      <xdr:spPr>
        <a:xfrm>
          <a:off x="162687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85089</xdr:rowOff>
    </xdr:from>
    <xdr:to>
      <xdr:col>81</xdr:col>
      <xdr:colOff>101600</xdr:colOff>
      <xdr:row>104</xdr:row>
      <xdr:rowOff>15239</xdr:rowOff>
    </xdr:to>
    <xdr:sp macro="" textlink="">
      <xdr:nvSpPr>
        <xdr:cNvPr id="870" name="フローチャート: 判断 869">
          <a:extLst>
            <a:ext uri="{FF2B5EF4-FFF2-40B4-BE49-F238E27FC236}">
              <a16:creationId xmlns:a16="http://schemas.microsoft.com/office/drawing/2014/main" id="{F8D75F5C-D7D7-4254-8046-7AC72C190580}"/>
            </a:ext>
          </a:extLst>
        </xdr:cNvPr>
        <xdr:cNvSpPr/>
      </xdr:nvSpPr>
      <xdr:spPr>
        <a:xfrm>
          <a:off x="15430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109220</xdr:rowOff>
    </xdr:from>
    <xdr:to>
      <xdr:col>76</xdr:col>
      <xdr:colOff>165100</xdr:colOff>
      <xdr:row>104</xdr:row>
      <xdr:rowOff>39370</xdr:rowOff>
    </xdr:to>
    <xdr:sp macro="" textlink="">
      <xdr:nvSpPr>
        <xdr:cNvPr id="871" name="フローチャート: 判断 870">
          <a:extLst>
            <a:ext uri="{FF2B5EF4-FFF2-40B4-BE49-F238E27FC236}">
              <a16:creationId xmlns:a16="http://schemas.microsoft.com/office/drawing/2014/main" id="{8C4F8074-098E-4D5F-82ED-0B380A75DF7A}"/>
            </a:ext>
          </a:extLst>
        </xdr:cNvPr>
        <xdr:cNvSpPr/>
      </xdr:nvSpPr>
      <xdr:spPr>
        <a:xfrm>
          <a:off x="14541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143511</xdr:rowOff>
    </xdr:from>
    <xdr:to>
      <xdr:col>72</xdr:col>
      <xdr:colOff>38100</xdr:colOff>
      <xdr:row>104</xdr:row>
      <xdr:rowOff>73661</xdr:rowOff>
    </xdr:to>
    <xdr:sp macro="" textlink="">
      <xdr:nvSpPr>
        <xdr:cNvPr id="872" name="フローチャート: 判断 871">
          <a:extLst>
            <a:ext uri="{FF2B5EF4-FFF2-40B4-BE49-F238E27FC236}">
              <a16:creationId xmlns:a16="http://schemas.microsoft.com/office/drawing/2014/main" id="{EFA6D2F8-1C24-498B-8AB5-11BE3F7267D3}"/>
            </a:ext>
          </a:extLst>
        </xdr:cNvPr>
        <xdr:cNvSpPr/>
      </xdr:nvSpPr>
      <xdr:spPr>
        <a:xfrm>
          <a:off x="13652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114300</xdr:rowOff>
    </xdr:from>
    <xdr:to>
      <xdr:col>67</xdr:col>
      <xdr:colOff>101600</xdr:colOff>
      <xdr:row>104</xdr:row>
      <xdr:rowOff>44450</xdr:rowOff>
    </xdr:to>
    <xdr:sp macro="" textlink="">
      <xdr:nvSpPr>
        <xdr:cNvPr id="873" name="フローチャート: 判断 872">
          <a:extLst>
            <a:ext uri="{FF2B5EF4-FFF2-40B4-BE49-F238E27FC236}">
              <a16:creationId xmlns:a16="http://schemas.microsoft.com/office/drawing/2014/main" id="{9F7E18D6-EE9E-480D-9550-3D3834113F7C}"/>
            </a:ext>
          </a:extLst>
        </xdr:cNvPr>
        <xdr:cNvSpPr/>
      </xdr:nvSpPr>
      <xdr:spPr>
        <a:xfrm>
          <a:off x="12763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31AC831C-8AEA-4519-BC39-D2F89D71000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9762A338-5F3F-421A-A8D7-0DE49869F2F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DFF19AC-0397-4668-8721-07D2966B94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E1A5415-B683-4FA7-9C2E-86240EA5335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18E894B4-08B4-4707-8E38-9607FBC1FD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34289</xdr:rowOff>
    </xdr:from>
    <xdr:to>
      <xdr:col>85</xdr:col>
      <xdr:colOff>177800</xdr:colOff>
      <xdr:row>106</xdr:row>
      <xdr:rowOff>135889</xdr:rowOff>
    </xdr:to>
    <xdr:sp macro="" textlink="">
      <xdr:nvSpPr>
        <xdr:cNvPr id="879" name="楕円 878">
          <a:extLst>
            <a:ext uri="{FF2B5EF4-FFF2-40B4-BE49-F238E27FC236}">
              <a16:creationId xmlns:a16="http://schemas.microsoft.com/office/drawing/2014/main" id="{0EA307FA-DE90-4782-A671-95FEF5471167}"/>
            </a:ext>
          </a:extLst>
        </xdr:cNvPr>
        <xdr:cNvSpPr/>
      </xdr:nvSpPr>
      <xdr:spPr>
        <a:xfrm>
          <a:off x="16268700" y="1820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12716</xdr:rowOff>
    </xdr:from>
    <xdr:ext cx="405111" cy="259045"/>
    <xdr:sp macro="" textlink="">
      <xdr:nvSpPr>
        <xdr:cNvPr id="880" name="【庁舎】&#10;有形固定資産減価償却率該当値テキスト">
          <a:extLst>
            <a:ext uri="{FF2B5EF4-FFF2-40B4-BE49-F238E27FC236}">
              <a16:creationId xmlns:a16="http://schemas.microsoft.com/office/drawing/2014/main" id="{C85874FF-75EB-43CF-8F60-D3408D2BBC9C}"/>
            </a:ext>
          </a:extLst>
        </xdr:cNvPr>
        <xdr:cNvSpPr txBox="1"/>
      </xdr:nvSpPr>
      <xdr:spPr>
        <a:xfrm>
          <a:off x="16357600" y="1818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8889</xdr:rowOff>
    </xdr:from>
    <xdr:to>
      <xdr:col>81</xdr:col>
      <xdr:colOff>101600</xdr:colOff>
      <xdr:row>106</xdr:row>
      <xdr:rowOff>110489</xdr:rowOff>
    </xdr:to>
    <xdr:sp macro="" textlink="">
      <xdr:nvSpPr>
        <xdr:cNvPr id="881" name="楕円 880">
          <a:extLst>
            <a:ext uri="{FF2B5EF4-FFF2-40B4-BE49-F238E27FC236}">
              <a16:creationId xmlns:a16="http://schemas.microsoft.com/office/drawing/2014/main" id="{F75D627E-CA7B-40E6-8486-2AAA82450B1D}"/>
            </a:ext>
          </a:extLst>
        </xdr:cNvPr>
        <xdr:cNvSpPr/>
      </xdr:nvSpPr>
      <xdr:spPr>
        <a:xfrm>
          <a:off x="15430500" y="18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59689</xdr:rowOff>
    </xdr:from>
    <xdr:to>
      <xdr:col>85</xdr:col>
      <xdr:colOff>127000</xdr:colOff>
      <xdr:row>106</xdr:row>
      <xdr:rowOff>85089</xdr:rowOff>
    </xdr:to>
    <xdr:cxnSp macro="">
      <xdr:nvCxnSpPr>
        <xdr:cNvPr id="882" name="直線コネクタ 881">
          <a:extLst>
            <a:ext uri="{FF2B5EF4-FFF2-40B4-BE49-F238E27FC236}">
              <a16:creationId xmlns:a16="http://schemas.microsoft.com/office/drawing/2014/main" id="{B304A040-1CB1-4B36-8D9F-60BFE15C6ECA}"/>
            </a:ext>
          </a:extLst>
        </xdr:cNvPr>
        <xdr:cNvCxnSpPr/>
      </xdr:nvCxnSpPr>
      <xdr:spPr>
        <a:xfrm>
          <a:off x="15481300" y="18233389"/>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154939</xdr:rowOff>
    </xdr:from>
    <xdr:to>
      <xdr:col>76</xdr:col>
      <xdr:colOff>165100</xdr:colOff>
      <xdr:row>106</xdr:row>
      <xdr:rowOff>85089</xdr:rowOff>
    </xdr:to>
    <xdr:sp macro="" textlink="">
      <xdr:nvSpPr>
        <xdr:cNvPr id="883" name="楕円 882">
          <a:extLst>
            <a:ext uri="{FF2B5EF4-FFF2-40B4-BE49-F238E27FC236}">
              <a16:creationId xmlns:a16="http://schemas.microsoft.com/office/drawing/2014/main" id="{B6380362-F655-4EC4-98EB-0567FA923C83}"/>
            </a:ext>
          </a:extLst>
        </xdr:cNvPr>
        <xdr:cNvSpPr/>
      </xdr:nvSpPr>
      <xdr:spPr>
        <a:xfrm>
          <a:off x="14541500" y="181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34289</xdr:rowOff>
    </xdr:from>
    <xdr:to>
      <xdr:col>81</xdr:col>
      <xdr:colOff>50800</xdr:colOff>
      <xdr:row>106</xdr:row>
      <xdr:rowOff>59689</xdr:rowOff>
    </xdr:to>
    <xdr:cxnSp macro="">
      <xdr:nvCxnSpPr>
        <xdr:cNvPr id="884" name="直線コネクタ 883">
          <a:extLst>
            <a:ext uri="{FF2B5EF4-FFF2-40B4-BE49-F238E27FC236}">
              <a16:creationId xmlns:a16="http://schemas.microsoft.com/office/drawing/2014/main" id="{A9068595-BA4D-48CF-90C0-26E48FDE3111}"/>
            </a:ext>
          </a:extLst>
        </xdr:cNvPr>
        <xdr:cNvCxnSpPr/>
      </xdr:nvCxnSpPr>
      <xdr:spPr>
        <a:xfrm>
          <a:off x="14592300" y="182079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129539</xdr:rowOff>
    </xdr:from>
    <xdr:to>
      <xdr:col>72</xdr:col>
      <xdr:colOff>38100</xdr:colOff>
      <xdr:row>106</xdr:row>
      <xdr:rowOff>59689</xdr:rowOff>
    </xdr:to>
    <xdr:sp macro="" textlink="">
      <xdr:nvSpPr>
        <xdr:cNvPr id="885" name="楕円 884">
          <a:extLst>
            <a:ext uri="{FF2B5EF4-FFF2-40B4-BE49-F238E27FC236}">
              <a16:creationId xmlns:a16="http://schemas.microsoft.com/office/drawing/2014/main" id="{1E3E7C1B-2F74-4E25-BF64-B5C814A72DD6}"/>
            </a:ext>
          </a:extLst>
        </xdr:cNvPr>
        <xdr:cNvSpPr/>
      </xdr:nvSpPr>
      <xdr:spPr>
        <a:xfrm>
          <a:off x="13652500" y="1813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8889</xdr:rowOff>
    </xdr:from>
    <xdr:to>
      <xdr:col>76</xdr:col>
      <xdr:colOff>114300</xdr:colOff>
      <xdr:row>106</xdr:row>
      <xdr:rowOff>34289</xdr:rowOff>
    </xdr:to>
    <xdr:cxnSp macro="">
      <xdr:nvCxnSpPr>
        <xdr:cNvPr id="886" name="直線コネクタ 885">
          <a:extLst>
            <a:ext uri="{FF2B5EF4-FFF2-40B4-BE49-F238E27FC236}">
              <a16:creationId xmlns:a16="http://schemas.microsoft.com/office/drawing/2014/main" id="{A588B07B-56FB-40B0-828A-34B65E52BC5C}"/>
            </a:ext>
          </a:extLst>
        </xdr:cNvPr>
        <xdr:cNvCxnSpPr/>
      </xdr:nvCxnSpPr>
      <xdr:spPr>
        <a:xfrm>
          <a:off x="13703300" y="181825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104139</xdr:rowOff>
    </xdr:from>
    <xdr:to>
      <xdr:col>67</xdr:col>
      <xdr:colOff>101600</xdr:colOff>
      <xdr:row>106</xdr:row>
      <xdr:rowOff>34289</xdr:rowOff>
    </xdr:to>
    <xdr:sp macro="" textlink="">
      <xdr:nvSpPr>
        <xdr:cNvPr id="887" name="楕円 886">
          <a:extLst>
            <a:ext uri="{FF2B5EF4-FFF2-40B4-BE49-F238E27FC236}">
              <a16:creationId xmlns:a16="http://schemas.microsoft.com/office/drawing/2014/main" id="{0F970174-6E9B-4188-8472-899AA3F3F8B1}"/>
            </a:ext>
          </a:extLst>
        </xdr:cNvPr>
        <xdr:cNvSpPr/>
      </xdr:nvSpPr>
      <xdr:spPr>
        <a:xfrm>
          <a:off x="12763500" y="1810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154939</xdr:rowOff>
    </xdr:from>
    <xdr:to>
      <xdr:col>71</xdr:col>
      <xdr:colOff>177800</xdr:colOff>
      <xdr:row>106</xdr:row>
      <xdr:rowOff>8889</xdr:rowOff>
    </xdr:to>
    <xdr:cxnSp macro="">
      <xdr:nvCxnSpPr>
        <xdr:cNvPr id="888" name="直線コネクタ 887">
          <a:extLst>
            <a:ext uri="{FF2B5EF4-FFF2-40B4-BE49-F238E27FC236}">
              <a16:creationId xmlns:a16="http://schemas.microsoft.com/office/drawing/2014/main" id="{4DD7DBE7-575B-4642-A71A-B96E25C7B251}"/>
            </a:ext>
          </a:extLst>
        </xdr:cNvPr>
        <xdr:cNvCxnSpPr/>
      </xdr:nvCxnSpPr>
      <xdr:spPr>
        <a:xfrm>
          <a:off x="12814300" y="181571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31766</xdr:rowOff>
    </xdr:from>
    <xdr:ext cx="405111" cy="259045"/>
    <xdr:sp macro="" textlink="">
      <xdr:nvSpPr>
        <xdr:cNvPr id="889" name="n_1aveValue【庁舎】&#10;有形固定資産減価償却率">
          <a:extLst>
            <a:ext uri="{FF2B5EF4-FFF2-40B4-BE49-F238E27FC236}">
              <a16:creationId xmlns:a16="http://schemas.microsoft.com/office/drawing/2014/main" id="{5662EB4F-129E-4CBC-B6D0-21BEF0CEA36E}"/>
            </a:ext>
          </a:extLst>
        </xdr:cNvPr>
        <xdr:cNvSpPr txBox="1"/>
      </xdr:nvSpPr>
      <xdr:spPr>
        <a:xfrm>
          <a:off x="152660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55897</xdr:rowOff>
    </xdr:from>
    <xdr:ext cx="405111" cy="259045"/>
    <xdr:sp macro="" textlink="">
      <xdr:nvSpPr>
        <xdr:cNvPr id="890" name="n_2aveValue【庁舎】&#10;有形固定資産減価償却率">
          <a:extLst>
            <a:ext uri="{FF2B5EF4-FFF2-40B4-BE49-F238E27FC236}">
              <a16:creationId xmlns:a16="http://schemas.microsoft.com/office/drawing/2014/main" id="{72097126-7A9E-4FD3-BCA4-266535B4ECEF}"/>
            </a:ext>
          </a:extLst>
        </xdr:cNvPr>
        <xdr:cNvSpPr txBox="1"/>
      </xdr:nvSpPr>
      <xdr:spPr>
        <a:xfrm>
          <a:off x="14389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90188</xdr:rowOff>
    </xdr:from>
    <xdr:ext cx="405111" cy="259045"/>
    <xdr:sp macro="" textlink="">
      <xdr:nvSpPr>
        <xdr:cNvPr id="891" name="n_3aveValue【庁舎】&#10;有形固定資産減価償却率">
          <a:extLst>
            <a:ext uri="{FF2B5EF4-FFF2-40B4-BE49-F238E27FC236}">
              <a16:creationId xmlns:a16="http://schemas.microsoft.com/office/drawing/2014/main" id="{1A12B8AC-69DB-4BD0-A520-FDD5CA8BEABF}"/>
            </a:ext>
          </a:extLst>
        </xdr:cNvPr>
        <xdr:cNvSpPr txBox="1"/>
      </xdr:nvSpPr>
      <xdr:spPr>
        <a:xfrm>
          <a:off x="13500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60977</xdr:rowOff>
    </xdr:from>
    <xdr:ext cx="405111" cy="259045"/>
    <xdr:sp macro="" textlink="">
      <xdr:nvSpPr>
        <xdr:cNvPr id="892" name="n_4aveValue【庁舎】&#10;有形固定資産減価償却率">
          <a:extLst>
            <a:ext uri="{FF2B5EF4-FFF2-40B4-BE49-F238E27FC236}">
              <a16:creationId xmlns:a16="http://schemas.microsoft.com/office/drawing/2014/main" id="{D65A07B6-E511-453B-AC4D-8A6F976445EF}"/>
            </a:ext>
          </a:extLst>
        </xdr:cNvPr>
        <xdr:cNvSpPr txBox="1"/>
      </xdr:nvSpPr>
      <xdr:spPr>
        <a:xfrm>
          <a:off x="12611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101616</xdr:rowOff>
    </xdr:from>
    <xdr:ext cx="405111" cy="259045"/>
    <xdr:sp macro="" textlink="">
      <xdr:nvSpPr>
        <xdr:cNvPr id="893" name="n_1mainValue【庁舎】&#10;有形固定資産減価償却率">
          <a:extLst>
            <a:ext uri="{FF2B5EF4-FFF2-40B4-BE49-F238E27FC236}">
              <a16:creationId xmlns:a16="http://schemas.microsoft.com/office/drawing/2014/main" id="{5B06BD48-1836-4625-AE95-2AB4A599B849}"/>
            </a:ext>
          </a:extLst>
        </xdr:cNvPr>
        <xdr:cNvSpPr txBox="1"/>
      </xdr:nvSpPr>
      <xdr:spPr>
        <a:xfrm>
          <a:off x="15266044" y="1827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76216</xdr:rowOff>
    </xdr:from>
    <xdr:ext cx="405111" cy="259045"/>
    <xdr:sp macro="" textlink="">
      <xdr:nvSpPr>
        <xdr:cNvPr id="894" name="n_2mainValue【庁舎】&#10;有形固定資産減価償却率">
          <a:extLst>
            <a:ext uri="{FF2B5EF4-FFF2-40B4-BE49-F238E27FC236}">
              <a16:creationId xmlns:a16="http://schemas.microsoft.com/office/drawing/2014/main" id="{104BB54D-8CBE-45F1-A3D6-0C5A5D1F7FA5}"/>
            </a:ext>
          </a:extLst>
        </xdr:cNvPr>
        <xdr:cNvSpPr txBox="1"/>
      </xdr:nvSpPr>
      <xdr:spPr>
        <a:xfrm>
          <a:off x="14389744" y="1824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50816</xdr:rowOff>
    </xdr:from>
    <xdr:ext cx="405111" cy="259045"/>
    <xdr:sp macro="" textlink="">
      <xdr:nvSpPr>
        <xdr:cNvPr id="895" name="n_3mainValue【庁舎】&#10;有形固定資産減価償却率">
          <a:extLst>
            <a:ext uri="{FF2B5EF4-FFF2-40B4-BE49-F238E27FC236}">
              <a16:creationId xmlns:a16="http://schemas.microsoft.com/office/drawing/2014/main" id="{ADE8AB9E-D31A-4762-A04F-6D16F5395702}"/>
            </a:ext>
          </a:extLst>
        </xdr:cNvPr>
        <xdr:cNvSpPr txBox="1"/>
      </xdr:nvSpPr>
      <xdr:spPr>
        <a:xfrm>
          <a:off x="13500744" y="1822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25416</xdr:rowOff>
    </xdr:from>
    <xdr:ext cx="405111" cy="259045"/>
    <xdr:sp macro="" textlink="">
      <xdr:nvSpPr>
        <xdr:cNvPr id="896" name="n_4mainValue【庁舎】&#10;有形固定資産減価償却率">
          <a:extLst>
            <a:ext uri="{FF2B5EF4-FFF2-40B4-BE49-F238E27FC236}">
              <a16:creationId xmlns:a16="http://schemas.microsoft.com/office/drawing/2014/main" id="{05F426D6-4C0B-4D7B-9C04-3F0120A0C7CA}"/>
            </a:ext>
          </a:extLst>
        </xdr:cNvPr>
        <xdr:cNvSpPr txBox="1"/>
      </xdr:nvSpPr>
      <xdr:spPr>
        <a:xfrm>
          <a:off x="12611744" y="1819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7" name="正方形/長方形 896">
          <a:extLst>
            <a:ext uri="{FF2B5EF4-FFF2-40B4-BE49-F238E27FC236}">
              <a16:creationId xmlns:a16="http://schemas.microsoft.com/office/drawing/2014/main" id="{50AF8447-724E-48D0-934E-3FC9F444A1C8}"/>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8" name="正方形/長方形 897">
          <a:extLst>
            <a:ext uri="{FF2B5EF4-FFF2-40B4-BE49-F238E27FC236}">
              <a16:creationId xmlns:a16="http://schemas.microsoft.com/office/drawing/2014/main" id="{639A4280-13CA-4CFC-81CE-8FAD49816DD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9" name="正方形/長方形 898">
          <a:extLst>
            <a:ext uri="{FF2B5EF4-FFF2-40B4-BE49-F238E27FC236}">
              <a16:creationId xmlns:a16="http://schemas.microsoft.com/office/drawing/2014/main" id="{A8768353-5FD9-43BF-A6DB-EA02FC47CF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0" name="正方形/長方形 899">
          <a:extLst>
            <a:ext uri="{FF2B5EF4-FFF2-40B4-BE49-F238E27FC236}">
              <a16:creationId xmlns:a16="http://schemas.microsoft.com/office/drawing/2014/main" id="{6EDC4ABB-06A5-4CDC-AD23-F4AC3B47ABC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1" name="正方形/長方形 900">
          <a:extLst>
            <a:ext uri="{FF2B5EF4-FFF2-40B4-BE49-F238E27FC236}">
              <a16:creationId xmlns:a16="http://schemas.microsoft.com/office/drawing/2014/main" id="{85886EF5-0BB9-4A70-A290-4BF2C292FEC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2" name="正方形/長方形 901">
          <a:extLst>
            <a:ext uri="{FF2B5EF4-FFF2-40B4-BE49-F238E27FC236}">
              <a16:creationId xmlns:a16="http://schemas.microsoft.com/office/drawing/2014/main" id="{5BB151C0-CB33-421F-AA3B-CC1D10182D2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3" name="正方形/長方形 902">
          <a:extLst>
            <a:ext uri="{FF2B5EF4-FFF2-40B4-BE49-F238E27FC236}">
              <a16:creationId xmlns:a16="http://schemas.microsoft.com/office/drawing/2014/main" id="{D64360A8-71B7-46D3-8CE5-00793D05829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4" name="正方形/長方形 903">
          <a:extLst>
            <a:ext uri="{FF2B5EF4-FFF2-40B4-BE49-F238E27FC236}">
              <a16:creationId xmlns:a16="http://schemas.microsoft.com/office/drawing/2014/main" id="{0046B6B7-1A94-4336-8BFD-CF43832BF6D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5" name="テキスト ボックス 904">
          <a:extLst>
            <a:ext uri="{FF2B5EF4-FFF2-40B4-BE49-F238E27FC236}">
              <a16:creationId xmlns:a16="http://schemas.microsoft.com/office/drawing/2014/main" id="{08CC5C09-52E9-4837-A0F4-E1B989E1FD1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6" name="直線コネクタ 905">
          <a:extLst>
            <a:ext uri="{FF2B5EF4-FFF2-40B4-BE49-F238E27FC236}">
              <a16:creationId xmlns:a16="http://schemas.microsoft.com/office/drawing/2014/main" id="{57921BC6-6EAC-4C9B-A819-D803A94B6EC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7" name="テキスト ボックス 906">
          <a:extLst>
            <a:ext uri="{FF2B5EF4-FFF2-40B4-BE49-F238E27FC236}">
              <a16:creationId xmlns:a16="http://schemas.microsoft.com/office/drawing/2014/main" id="{B7FA86FD-68FD-466D-ADAA-BD3416F64CF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a:extLst>
            <a:ext uri="{FF2B5EF4-FFF2-40B4-BE49-F238E27FC236}">
              <a16:creationId xmlns:a16="http://schemas.microsoft.com/office/drawing/2014/main" id="{E042EA75-BD74-4703-9811-E50A5A86F43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a:extLst>
            <a:ext uri="{FF2B5EF4-FFF2-40B4-BE49-F238E27FC236}">
              <a16:creationId xmlns:a16="http://schemas.microsoft.com/office/drawing/2014/main" id="{590C3BB9-A9BE-4635-B706-973A5F85404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a:extLst>
            <a:ext uri="{FF2B5EF4-FFF2-40B4-BE49-F238E27FC236}">
              <a16:creationId xmlns:a16="http://schemas.microsoft.com/office/drawing/2014/main" id="{CD69292C-0A22-4BE7-9E5E-604C0451E7D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a:extLst>
            <a:ext uri="{FF2B5EF4-FFF2-40B4-BE49-F238E27FC236}">
              <a16:creationId xmlns:a16="http://schemas.microsoft.com/office/drawing/2014/main" id="{94364AB2-9BF9-42A3-BE3E-F1F7BFD8310B}"/>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a:extLst>
            <a:ext uri="{FF2B5EF4-FFF2-40B4-BE49-F238E27FC236}">
              <a16:creationId xmlns:a16="http://schemas.microsoft.com/office/drawing/2014/main" id="{F38D1B86-79B7-47FF-B926-4FB17A17C845}"/>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a:extLst>
            <a:ext uri="{FF2B5EF4-FFF2-40B4-BE49-F238E27FC236}">
              <a16:creationId xmlns:a16="http://schemas.microsoft.com/office/drawing/2014/main" id="{DE501644-3FA4-48C9-A4EF-1EFFAD49C84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a:extLst>
            <a:ext uri="{FF2B5EF4-FFF2-40B4-BE49-F238E27FC236}">
              <a16:creationId xmlns:a16="http://schemas.microsoft.com/office/drawing/2014/main" id="{5A94CA03-04AC-4BDB-AF9A-88BB24E5B85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a:extLst>
            <a:ext uri="{FF2B5EF4-FFF2-40B4-BE49-F238E27FC236}">
              <a16:creationId xmlns:a16="http://schemas.microsoft.com/office/drawing/2014/main" id="{D4A759BB-62F1-480F-83D4-A548C38542D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a:extLst>
            <a:ext uri="{FF2B5EF4-FFF2-40B4-BE49-F238E27FC236}">
              <a16:creationId xmlns:a16="http://schemas.microsoft.com/office/drawing/2014/main" id="{28DF2184-74DD-47ED-921E-C1A259994D9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a:extLst>
            <a:ext uri="{FF2B5EF4-FFF2-40B4-BE49-F238E27FC236}">
              <a16:creationId xmlns:a16="http://schemas.microsoft.com/office/drawing/2014/main" id="{CA50DDE1-3CD9-404D-BE40-05724AC8C79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a:extLst>
            <a:ext uri="{FF2B5EF4-FFF2-40B4-BE49-F238E27FC236}">
              <a16:creationId xmlns:a16="http://schemas.microsoft.com/office/drawing/2014/main" id="{A121910B-1F78-4A8B-ACC1-4ECA7DD9354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a:extLst>
            <a:ext uri="{FF2B5EF4-FFF2-40B4-BE49-F238E27FC236}">
              <a16:creationId xmlns:a16="http://schemas.microsoft.com/office/drawing/2014/main" id="{17C1D6FF-884C-4915-BF95-50D43BD8F8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a:extLst>
            <a:ext uri="{FF2B5EF4-FFF2-40B4-BE49-F238E27FC236}">
              <a16:creationId xmlns:a16="http://schemas.microsoft.com/office/drawing/2014/main" id="{DAD36947-79C3-4B7A-A09A-1D4AB205FB3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a:extLst>
            <a:ext uri="{FF2B5EF4-FFF2-40B4-BE49-F238E27FC236}">
              <a16:creationId xmlns:a16="http://schemas.microsoft.com/office/drawing/2014/main" id="{E632188B-B792-41D0-AAA1-F67A6690ACC3}"/>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a:extLst>
            <a:ext uri="{FF2B5EF4-FFF2-40B4-BE49-F238E27FC236}">
              <a16:creationId xmlns:a16="http://schemas.microsoft.com/office/drawing/2014/main" id="{6FB7DBD7-23A1-4760-B4DC-04511BEC547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20682</xdr:rowOff>
    </xdr:from>
    <xdr:to>
      <xdr:col>116</xdr:col>
      <xdr:colOff>62864</xdr:colOff>
      <xdr:row>108</xdr:row>
      <xdr:rowOff>164374</xdr:rowOff>
    </xdr:to>
    <xdr:cxnSp macro="">
      <xdr:nvCxnSpPr>
        <xdr:cNvPr id="923" name="直線コネクタ 922">
          <a:extLst>
            <a:ext uri="{FF2B5EF4-FFF2-40B4-BE49-F238E27FC236}">
              <a16:creationId xmlns:a16="http://schemas.microsoft.com/office/drawing/2014/main" id="{765113C1-CE0A-4ABE-AFCC-44D394C5D0F2}"/>
            </a:ext>
          </a:extLst>
        </xdr:cNvPr>
        <xdr:cNvCxnSpPr/>
      </xdr:nvCxnSpPr>
      <xdr:spPr>
        <a:xfrm flipV="1">
          <a:off x="22160864" y="17165682"/>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24" name="【庁舎】&#10;一人当たり面積最小値テキスト">
          <a:extLst>
            <a:ext uri="{FF2B5EF4-FFF2-40B4-BE49-F238E27FC236}">
              <a16:creationId xmlns:a16="http://schemas.microsoft.com/office/drawing/2014/main" id="{043EA050-C015-4809-971E-416E710B399E}"/>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25" name="直線コネクタ 924">
          <a:extLst>
            <a:ext uri="{FF2B5EF4-FFF2-40B4-BE49-F238E27FC236}">
              <a16:creationId xmlns:a16="http://schemas.microsoft.com/office/drawing/2014/main" id="{91E6B4BE-66CB-4E7C-BE37-0ACEFEA52D9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138809</xdr:rowOff>
    </xdr:from>
    <xdr:ext cx="469744" cy="259045"/>
    <xdr:sp macro="" textlink="">
      <xdr:nvSpPr>
        <xdr:cNvPr id="926" name="【庁舎】&#10;一人当たり面積最大値テキスト">
          <a:extLst>
            <a:ext uri="{FF2B5EF4-FFF2-40B4-BE49-F238E27FC236}">
              <a16:creationId xmlns:a16="http://schemas.microsoft.com/office/drawing/2014/main" id="{7E3347DB-B9BC-4B67-9FAF-FDC0D3AAAAAD}"/>
            </a:ext>
          </a:extLst>
        </xdr:cNvPr>
        <xdr:cNvSpPr txBox="1"/>
      </xdr:nvSpPr>
      <xdr:spPr>
        <a:xfrm>
          <a:off x="22199600" y="16940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20682</xdr:rowOff>
    </xdr:from>
    <xdr:to>
      <xdr:col>116</xdr:col>
      <xdr:colOff>152400</xdr:colOff>
      <xdr:row>100</xdr:row>
      <xdr:rowOff>20682</xdr:rowOff>
    </xdr:to>
    <xdr:cxnSp macro="">
      <xdr:nvCxnSpPr>
        <xdr:cNvPr id="927" name="直線コネクタ 926">
          <a:extLst>
            <a:ext uri="{FF2B5EF4-FFF2-40B4-BE49-F238E27FC236}">
              <a16:creationId xmlns:a16="http://schemas.microsoft.com/office/drawing/2014/main" id="{6339729F-0916-4A79-9D13-D2531968A299}"/>
            </a:ext>
          </a:extLst>
        </xdr:cNvPr>
        <xdr:cNvCxnSpPr/>
      </xdr:nvCxnSpPr>
      <xdr:spPr>
        <a:xfrm>
          <a:off x="22072600" y="1716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142983</xdr:rowOff>
    </xdr:from>
    <xdr:ext cx="469744" cy="259045"/>
    <xdr:sp macro="" textlink="">
      <xdr:nvSpPr>
        <xdr:cNvPr id="928" name="【庁舎】&#10;一人当たり面積平均値テキスト">
          <a:extLst>
            <a:ext uri="{FF2B5EF4-FFF2-40B4-BE49-F238E27FC236}">
              <a16:creationId xmlns:a16="http://schemas.microsoft.com/office/drawing/2014/main" id="{F0474705-B561-4856-B093-31F64F3421D1}"/>
            </a:ext>
          </a:extLst>
        </xdr:cNvPr>
        <xdr:cNvSpPr txBox="1"/>
      </xdr:nvSpPr>
      <xdr:spPr>
        <a:xfrm>
          <a:off x="22199600" y="18145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29" name="フローチャート: 判断 928">
          <a:extLst>
            <a:ext uri="{FF2B5EF4-FFF2-40B4-BE49-F238E27FC236}">
              <a16:creationId xmlns:a16="http://schemas.microsoft.com/office/drawing/2014/main" id="{F97F5154-0A89-4245-B01C-9213A4C59676}"/>
            </a:ext>
          </a:extLst>
        </xdr:cNvPr>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116839</xdr:rowOff>
    </xdr:from>
    <xdr:to>
      <xdr:col>112</xdr:col>
      <xdr:colOff>38100</xdr:colOff>
      <xdr:row>107</xdr:row>
      <xdr:rowOff>46989</xdr:rowOff>
    </xdr:to>
    <xdr:sp macro="" textlink="">
      <xdr:nvSpPr>
        <xdr:cNvPr id="930" name="フローチャート: 判断 929">
          <a:extLst>
            <a:ext uri="{FF2B5EF4-FFF2-40B4-BE49-F238E27FC236}">
              <a16:creationId xmlns:a16="http://schemas.microsoft.com/office/drawing/2014/main" id="{9DD8CE71-A8D6-4F65-9D3A-0791E0D6BFDB}"/>
            </a:ext>
          </a:extLst>
        </xdr:cNvPr>
        <xdr:cNvSpPr/>
      </xdr:nvSpPr>
      <xdr:spPr>
        <a:xfrm>
          <a:off x="21272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31" name="フローチャート: 判断 930">
          <a:extLst>
            <a:ext uri="{FF2B5EF4-FFF2-40B4-BE49-F238E27FC236}">
              <a16:creationId xmlns:a16="http://schemas.microsoft.com/office/drawing/2014/main" id="{06839E92-3544-4A29-9A7F-6F6979296D1F}"/>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2" name="フローチャート: 判断 931">
          <a:extLst>
            <a:ext uri="{FF2B5EF4-FFF2-40B4-BE49-F238E27FC236}">
              <a16:creationId xmlns:a16="http://schemas.microsoft.com/office/drawing/2014/main" id="{50DE5499-E695-4BCF-9677-BDE6AA67A6D4}"/>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33" name="フローチャート: 判断 932">
          <a:extLst>
            <a:ext uri="{FF2B5EF4-FFF2-40B4-BE49-F238E27FC236}">
              <a16:creationId xmlns:a16="http://schemas.microsoft.com/office/drawing/2014/main" id="{9BE8FED3-5585-4310-86B5-B6DF3A624FB0}"/>
            </a:ext>
          </a:extLst>
        </xdr:cNvPr>
        <xdr:cNvSpPr/>
      </xdr:nvSpPr>
      <xdr:spPr>
        <a:xfrm>
          <a:off x="18605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73E0EA28-5B36-4C92-9564-79670ECE0C2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1C0252F2-1B4A-4041-8F90-305A54C0099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40DE8184-A539-4356-A192-1A5222D386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5BA79FB7-5CFD-470A-A726-A3CE30CAD0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7CA67219-D6B5-489C-B1B8-68E957EB6AC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939" name="楕円 938">
          <a:extLst>
            <a:ext uri="{FF2B5EF4-FFF2-40B4-BE49-F238E27FC236}">
              <a16:creationId xmlns:a16="http://schemas.microsoft.com/office/drawing/2014/main" id="{6DB74DF1-6D8B-43BB-B61B-2D1F95B1A6B8}"/>
            </a:ext>
          </a:extLst>
        </xdr:cNvPr>
        <xdr:cNvSpPr/>
      </xdr:nvSpPr>
      <xdr:spPr>
        <a:xfrm>
          <a:off x="22110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940" name="【庁舎】&#10;一人当たり面積該当値テキスト">
          <a:extLst>
            <a:ext uri="{FF2B5EF4-FFF2-40B4-BE49-F238E27FC236}">
              <a16:creationId xmlns:a16="http://schemas.microsoft.com/office/drawing/2014/main" id="{141F914B-899E-40C7-8FCA-901EDD0A8932}"/>
            </a:ext>
          </a:extLst>
        </xdr:cNvPr>
        <xdr:cNvSpPr txBox="1"/>
      </xdr:nvSpPr>
      <xdr:spPr>
        <a:xfrm>
          <a:off x="221996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113574</xdr:rowOff>
    </xdr:from>
    <xdr:to>
      <xdr:col>112</xdr:col>
      <xdr:colOff>38100</xdr:colOff>
      <xdr:row>109</xdr:row>
      <xdr:rowOff>43724</xdr:rowOff>
    </xdr:to>
    <xdr:sp macro="" textlink="">
      <xdr:nvSpPr>
        <xdr:cNvPr id="941" name="楕円 940">
          <a:extLst>
            <a:ext uri="{FF2B5EF4-FFF2-40B4-BE49-F238E27FC236}">
              <a16:creationId xmlns:a16="http://schemas.microsoft.com/office/drawing/2014/main" id="{7D6A7197-78EC-41A2-A448-E08A8F5967E6}"/>
            </a:ext>
          </a:extLst>
        </xdr:cNvPr>
        <xdr:cNvSpPr/>
      </xdr:nvSpPr>
      <xdr:spPr>
        <a:xfrm>
          <a:off x="21272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164374</xdr:rowOff>
    </xdr:to>
    <xdr:cxnSp macro="">
      <xdr:nvCxnSpPr>
        <xdr:cNvPr id="942" name="直線コネクタ 941">
          <a:extLst>
            <a:ext uri="{FF2B5EF4-FFF2-40B4-BE49-F238E27FC236}">
              <a16:creationId xmlns:a16="http://schemas.microsoft.com/office/drawing/2014/main" id="{28E34859-DEFB-49BC-ACE3-667346A90CF9}"/>
            </a:ext>
          </a:extLst>
        </xdr:cNvPr>
        <xdr:cNvCxnSpPr/>
      </xdr:nvCxnSpPr>
      <xdr:spPr>
        <a:xfrm>
          <a:off x="21323300" y="1868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113574</xdr:rowOff>
    </xdr:from>
    <xdr:to>
      <xdr:col>107</xdr:col>
      <xdr:colOff>101600</xdr:colOff>
      <xdr:row>109</xdr:row>
      <xdr:rowOff>43724</xdr:rowOff>
    </xdr:to>
    <xdr:sp macro="" textlink="">
      <xdr:nvSpPr>
        <xdr:cNvPr id="943" name="楕円 942">
          <a:extLst>
            <a:ext uri="{FF2B5EF4-FFF2-40B4-BE49-F238E27FC236}">
              <a16:creationId xmlns:a16="http://schemas.microsoft.com/office/drawing/2014/main" id="{B20CA21D-E8C7-4476-8F37-32D4DC641B25}"/>
            </a:ext>
          </a:extLst>
        </xdr:cNvPr>
        <xdr:cNvSpPr/>
      </xdr:nvSpPr>
      <xdr:spPr>
        <a:xfrm>
          <a:off x="20383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164374</xdr:rowOff>
    </xdr:from>
    <xdr:to>
      <xdr:col>111</xdr:col>
      <xdr:colOff>177800</xdr:colOff>
      <xdr:row>108</xdr:row>
      <xdr:rowOff>164374</xdr:rowOff>
    </xdr:to>
    <xdr:cxnSp macro="">
      <xdr:nvCxnSpPr>
        <xdr:cNvPr id="944" name="直線コネクタ 943">
          <a:extLst>
            <a:ext uri="{FF2B5EF4-FFF2-40B4-BE49-F238E27FC236}">
              <a16:creationId xmlns:a16="http://schemas.microsoft.com/office/drawing/2014/main" id="{5506E8A6-833E-43A4-8D63-EB252F28F157}"/>
            </a:ext>
          </a:extLst>
        </xdr:cNvPr>
        <xdr:cNvCxnSpPr/>
      </xdr:nvCxnSpPr>
      <xdr:spPr>
        <a:xfrm>
          <a:off x="20434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110308</xdr:rowOff>
    </xdr:from>
    <xdr:to>
      <xdr:col>102</xdr:col>
      <xdr:colOff>165100</xdr:colOff>
      <xdr:row>109</xdr:row>
      <xdr:rowOff>40458</xdr:rowOff>
    </xdr:to>
    <xdr:sp macro="" textlink="">
      <xdr:nvSpPr>
        <xdr:cNvPr id="945" name="楕円 944">
          <a:extLst>
            <a:ext uri="{FF2B5EF4-FFF2-40B4-BE49-F238E27FC236}">
              <a16:creationId xmlns:a16="http://schemas.microsoft.com/office/drawing/2014/main" id="{18D1A249-E9A8-4734-808C-8FA43E6D5B76}"/>
            </a:ext>
          </a:extLst>
        </xdr:cNvPr>
        <xdr:cNvSpPr/>
      </xdr:nvSpPr>
      <xdr:spPr>
        <a:xfrm>
          <a:off x="19494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161108</xdr:rowOff>
    </xdr:from>
    <xdr:to>
      <xdr:col>107</xdr:col>
      <xdr:colOff>50800</xdr:colOff>
      <xdr:row>108</xdr:row>
      <xdr:rowOff>164374</xdr:rowOff>
    </xdr:to>
    <xdr:cxnSp macro="">
      <xdr:nvCxnSpPr>
        <xdr:cNvPr id="946" name="直線コネクタ 945">
          <a:extLst>
            <a:ext uri="{FF2B5EF4-FFF2-40B4-BE49-F238E27FC236}">
              <a16:creationId xmlns:a16="http://schemas.microsoft.com/office/drawing/2014/main" id="{9D7F1221-2E6D-4320-9D0D-B9D32C14141A}"/>
            </a:ext>
          </a:extLst>
        </xdr:cNvPr>
        <xdr:cNvCxnSpPr/>
      </xdr:nvCxnSpPr>
      <xdr:spPr>
        <a:xfrm>
          <a:off x="19545300" y="186777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110308</xdr:rowOff>
    </xdr:from>
    <xdr:to>
      <xdr:col>98</xdr:col>
      <xdr:colOff>38100</xdr:colOff>
      <xdr:row>109</xdr:row>
      <xdr:rowOff>40458</xdr:rowOff>
    </xdr:to>
    <xdr:sp macro="" textlink="">
      <xdr:nvSpPr>
        <xdr:cNvPr id="947" name="楕円 946">
          <a:extLst>
            <a:ext uri="{FF2B5EF4-FFF2-40B4-BE49-F238E27FC236}">
              <a16:creationId xmlns:a16="http://schemas.microsoft.com/office/drawing/2014/main" id="{73B16E7A-39AE-4916-B37D-798499E3A954}"/>
            </a:ext>
          </a:extLst>
        </xdr:cNvPr>
        <xdr:cNvSpPr/>
      </xdr:nvSpPr>
      <xdr:spPr>
        <a:xfrm>
          <a:off x="18605500" y="186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161108</xdr:rowOff>
    </xdr:from>
    <xdr:to>
      <xdr:col>102</xdr:col>
      <xdr:colOff>114300</xdr:colOff>
      <xdr:row>108</xdr:row>
      <xdr:rowOff>161108</xdr:rowOff>
    </xdr:to>
    <xdr:cxnSp macro="">
      <xdr:nvCxnSpPr>
        <xdr:cNvPr id="948" name="直線コネクタ 947">
          <a:extLst>
            <a:ext uri="{FF2B5EF4-FFF2-40B4-BE49-F238E27FC236}">
              <a16:creationId xmlns:a16="http://schemas.microsoft.com/office/drawing/2014/main" id="{E0D675A4-7B70-4FD5-94AF-309E7F16648D}"/>
            </a:ext>
          </a:extLst>
        </xdr:cNvPr>
        <xdr:cNvCxnSpPr/>
      </xdr:nvCxnSpPr>
      <xdr:spPr>
        <a:xfrm>
          <a:off x="18656300" y="1867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63516</xdr:rowOff>
    </xdr:from>
    <xdr:ext cx="469744" cy="259045"/>
    <xdr:sp macro="" textlink="">
      <xdr:nvSpPr>
        <xdr:cNvPr id="949" name="n_1aveValue【庁舎】&#10;一人当たり面積">
          <a:extLst>
            <a:ext uri="{FF2B5EF4-FFF2-40B4-BE49-F238E27FC236}">
              <a16:creationId xmlns:a16="http://schemas.microsoft.com/office/drawing/2014/main" id="{F66F522C-AACD-4526-8321-626DC4BC9630}"/>
            </a:ext>
          </a:extLst>
        </xdr:cNvPr>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950" name="n_2aveValue【庁舎】&#10;一人当たり面積">
          <a:extLst>
            <a:ext uri="{FF2B5EF4-FFF2-40B4-BE49-F238E27FC236}">
              <a16:creationId xmlns:a16="http://schemas.microsoft.com/office/drawing/2014/main" id="{7E6A5DD1-55B2-4EBB-9C60-C61454ED5B5E}"/>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951" name="n_3aveValue【庁舎】&#10;一人当たり面積">
          <a:extLst>
            <a:ext uri="{FF2B5EF4-FFF2-40B4-BE49-F238E27FC236}">
              <a16:creationId xmlns:a16="http://schemas.microsoft.com/office/drawing/2014/main" id="{1EBE19D0-9160-45E0-AB42-DE92299754DD}"/>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52" name="n_4aveValue【庁舎】&#10;一人当たり面積">
          <a:extLst>
            <a:ext uri="{FF2B5EF4-FFF2-40B4-BE49-F238E27FC236}">
              <a16:creationId xmlns:a16="http://schemas.microsoft.com/office/drawing/2014/main" id="{A23D9F55-4055-48AD-B7F6-DE5F694C86E4}"/>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34851</xdr:rowOff>
    </xdr:from>
    <xdr:ext cx="469744" cy="259045"/>
    <xdr:sp macro="" textlink="">
      <xdr:nvSpPr>
        <xdr:cNvPr id="953" name="n_1mainValue【庁舎】&#10;一人当たり面積">
          <a:extLst>
            <a:ext uri="{FF2B5EF4-FFF2-40B4-BE49-F238E27FC236}">
              <a16:creationId xmlns:a16="http://schemas.microsoft.com/office/drawing/2014/main" id="{16EC2512-F307-4F94-B7EB-F5F6053D5DEE}"/>
            </a:ext>
          </a:extLst>
        </xdr:cNvPr>
        <xdr:cNvSpPr txBox="1"/>
      </xdr:nvSpPr>
      <xdr:spPr>
        <a:xfrm>
          <a:off x="210757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34851</xdr:rowOff>
    </xdr:from>
    <xdr:ext cx="469744" cy="259045"/>
    <xdr:sp macro="" textlink="">
      <xdr:nvSpPr>
        <xdr:cNvPr id="954" name="n_2mainValue【庁舎】&#10;一人当たり面積">
          <a:extLst>
            <a:ext uri="{FF2B5EF4-FFF2-40B4-BE49-F238E27FC236}">
              <a16:creationId xmlns:a16="http://schemas.microsoft.com/office/drawing/2014/main" id="{B166249D-14F0-4D61-A4F2-0A7E8B23434C}"/>
            </a:ext>
          </a:extLst>
        </xdr:cNvPr>
        <xdr:cNvSpPr txBox="1"/>
      </xdr:nvSpPr>
      <xdr:spPr>
        <a:xfrm>
          <a:off x="20199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31585</xdr:rowOff>
    </xdr:from>
    <xdr:ext cx="469744" cy="259045"/>
    <xdr:sp macro="" textlink="">
      <xdr:nvSpPr>
        <xdr:cNvPr id="955" name="n_3mainValue【庁舎】&#10;一人当たり面積">
          <a:extLst>
            <a:ext uri="{FF2B5EF4-FFF2-40B4-BE49-F238E27FC236}">
              <a16:creationId xmlns:a16="http://schemas.microsoft.com/office/drawing/2014/main" id="{DF89B379-39C2-433C-AE64-AE7CAAE9AC7F}"/>
            </a:ext>
          </a:extLst>
        </xdr:cNvPr>
        <xdr:cNvSpPr txBox="1"/>
      </xdr:nvSpPr>
      <xdr:spPr>
        <a:xfrm>
          <a:off x="19310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31585</xdr:rowOff>
    </xdr:from>
    <xdr:ext cx="469744" cy="259045"/>
    <xdr:sp macro="" textlink="">
      <xdr:nvSpPr>
        <xdr:cNvPr id="956" name="n_4mainValue【庁舎】&#10;一人当たり面積">
          <a:extLst>
            <a:ext uri="{FF2B5EF4-FFF2-40B4-BE49-F238E27FC236}">
              <a16:creationId xmlns:a16="http://schemas.microsoft.com/office/drawing/2014/main" id="{6F35AF4F-F35B-4145-99D0-E41A4386B8BC}"/>
            </a:ext>
          </a:extLst>
        </xdr:cNvPr>
        <xdr:cNvSpPr txBox="1"/>
      </xdr:nvSpPr>
      <xdr:spPr>
        <a:xfrm>
          <a:off x="18421427" y="18719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a:extLst>
            <a:ext uri="{FF2B5EF4-FFF2-40B4-BE49-F238E27FC236}">
              <a16:creationId xmlns:a16="http://schemas.microsoft.com/office/drawing/2014/main" id="{1F59D2FA-481D-4EB6-8343-30175EE3BC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a:extLst>
            <a:ext uri="{FF2B5EF4-FFF2-40B4-BE49-F238E27FC236}">
              <a16:creationId xmlns:a16="http://schemas.microsoft.com/office/drawing/2014/main" id="{E45B3446-2F71-46B2-9786-5D92D3DE7C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a:extLst>
            <a:ext uri="{FF2B5EF4-FFF2-40B4-BE49-F238E27FC236}">
              <a16:creationId xmlns:a16="http://schemas.microsoft.com/office/drawing/2014/main" id="{148EDAFF-989E-4C68-9FE8-E7F53E760F7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類似団体と比較して有形固定資産減価償却率の高い施設が見受けられるが、これらの施設は取得してからの年数が長く、施設の老朽化が進んでいる。</a:t>
          </a:r>
          <a:endParaRPr lang="ja-JP" altLang="ja-JP" sz="1400">
            <a:effectLst/>
          </a:endParaRPr>
        </a:p>
        <a:p>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今後は公共施設等総合管理計画に基づき、計画的な施設整備を進める必要がある。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W22" sqref="W22:Y29"/>
    </sheetView>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604" t="s">
        <v>81</v>
      </c>
      <c r="C1" s="604"/>
      <c r="D1" s="604"/>
      <c r="E1" s="604"/>
      <c r="F1" s="604"/>
      <c r="G1" s="604"/>
      <c r="H1" s="604"/>
      <c r="I1" s="604"/>
      <c r="J1" s="604"/>
      <c r="K1" s="604"/>
      <c r="L1" s="604"/>
      <c r="M1" s="604"/>
      <c r="N1" s="604"/>
      <c r="O1" s="604"/>
      <c r="P1" s="604"/>
      <c r="Q1" s="604"/>
      <c r="R1" s="604"/>
      <c r="S1" s="604"/>
      <c r="T1" s="604"/>
      <c r="U1" s="604"/>
      <c r="V1" s="604"/>
      <c r="W1" s="604"/>
      <c r="X1" s="604"/>
      <c r="Y1" s="604"/>
      <c r="Z1" s="604"/>
      <c r="AA1" s="604"/>
      <c r="AB1" s="604"/>
      <c r="AC1" s="604"/>
      <c r="AD1" s="604"/>
      <c r="AE1" s="604"/>
      <c r="AF1" s="604"/>
      <c r="AG1" s="604"/>
      <c r="AH1" s="604"/>
      <c r="AI1" s="604"/>
      <c r="AJ1" s="604"/>
      <c r="AK1" s="604"/>
      <c r="AL1" s="604"/>
      <c r="AM1" s="604"/>
      <c r="AN1" s="604"/>
      <c r="AO1" s="604"/>
      <c r="AP1" s="604"/>
      <c r="AQ1" s="604"/>
      <c r="AR1" s="604"/>
      <c r="AS1" s="604"/>
      <c r="AT1" s="604"/>
      <c r="AU1" s="604"/>
      <c r="AV1" s="604"/>
      <c r="AW1" s="604"/>
      <c r="AX1" s="604"/>
      <c r="AY1" s="604"/>
      <c r="AZ1" s="604"/>
      <c r="BA1" s="604"/>
      <c r="BB1" s="604"/>
      <c r="BC1" s="604"/>
      <c r="BD1" s="604"/>
      <c r="BE1" s="604"/>
      <c r="BF1" s="604"/>
      <c r="BG1" s="604"/>
      <c r="BH1" s="604"/>
      <c r="BI1" s="604"/>
      <c r="BJ1" s="604"/>
      <c r="BK1" s="604"/>
      <c r="BL1" s="604"/>
      <c r="BM1" s="604"/>
      <c r="BN1" s="604"/>
      <c r="BO1" s="604"/>
      <c r="BP1" s="604"/>
      <c r="BQ1" s="604"/>
      <c r="BR1" s="604"/>
      <c r="BS1" s="604"/>
      <c r="BT1" s="604"/>
      <c r="BU1" s="604"/>
      <c r="BV1" s="604"/>
      <c r="BW1" s="604"/>
      <c r="BX1" s="604"/>
      <c r="BY1" s="604"/>
      <c r="BZ1" s="604"/>
      <c r="CA1" s="604"/>
      <c r="CB1" s="604"/>
      <c r="CC1" s="604"/>
      <c r="CD1" s="604"/>
      <c r="CE1" s="604"/>
      <c r="CF1" s="604"/>
      <c r="CG1" s="604"/>
      <c r="CH1" s="604"/>
      <c r="CI1" s="604"/>
      <c r="CJ1" s="604"/>
      <c r="CK1" s="604"/>
      <c r="CL1" s="604"/>
      <c r="CM1" s="604"/>
      <c r="CN1" s="604"/>
      <c r="CO1" s="604"/>
      <c r="CP1" s="604"/>
      <c r="CQ1" s="604"/>
      <c r="CR1" s="604"/>
      <c r="CS1" s="604"/>
      <c r="CT1" s="604"/>
      <c r="CU1" s="604"/>
      <c r="CV1" s="604"/>
      <c r="CW1" s="604"/>
      <c r="CX1" s="604"/>
      <c r="CY1" s="604"/>
      <c r="CZ1" s="604"/>
      <c r="DA1" s="604"/>
      <c r="DB1" s="604"/>
      <c r="DC1" s="604"/>
      <c r="DD1" s="604"/>
      <c r="DE1" s="604"/>
      <c r="DF1" s="604"/>
      <c r="DG1" s="604"/>
      <c r="DH1" s="604"/>
      <c r="DI1" s="604"/>
      <c r="DJ1" s="175"/>
      <c r="DK1" s="175"/>
      <c r="DL1" s="175"/>
      <c r="DM1" s="175"/>
      <c r="DN1" s="175"/>
      <c r="DO1" s="175"/>
    </row>
    <row r="2" spans="1:119" ht="24" thickBot="1" x14ac:dyDescent="0.25">
      <c r="B2" s="176" t="s">
        <v>82</v>
      </c>
      <c r="C2" s="176"/>
      <c r="D2" s="177"/>
    </row>
    <row r="3" spans="1:119" ht="18.75" customHeight="1" thickBot="1" x14ac:dyDescent="0.25">
      <c r="A3" s="175"/>
      <c r="B3" s="605" t="s">
        <v>83</v>
      </c>
      <c r="C3" s="606"/>
      <c r="D3" s="606"/>
      <c r="E3" s="607"/>
      <c r="F3" s="607"/>
      <c r="G3" s="607"/>
      <c r="H3" s="607"/>
      <c r="I3" s="607"/>
      <c r="J3" s="607"/>
      <c r="K3" s="607"/>
      <c r="L3" s="607" t="s">
        <v>84</v>
      </c>
      <c r="M3" s="607"/>
      <c r="N3" s="607"/>
      <c r="O3" s="607"/>
      <c r="P3" s="607"/>
      <c r="Q3" s="607"/>
      <c r="R3" s="610"/>
      <c r="S3" s="610"/>
      <c r="T3" s="610"/>
      <c r="U3" s="610"/>
      <c r="V3" s="611"/>
      <c r="W3" s="501" t="s">
        <v>85</v>
      </c>
      <c r="X3" s="502"/>
      <c r="Y3" s="502"/>
      <c r="Z3" s="502"/>
      <c r="AA3" s="502"/>
      <c r="AB3" s="606"/>
      <c r="AC3" s="610" t="s">
        <v>86</v>
      </c>
      <c r="AD3" s="502"/>
      <c r="AE3" s="502"/>
      <c r="AF3" s="502"/>
      <c r="AG3" s="502"/>
      <c r="AH3" s="502"/>
      <c r="AI3" s="502"/>
      <c r="AJ3" s="502"/>
      <c r="AK3" s="502"/>
      <c r="AL3" s="572"/>
      <c r="AM3" s="501" t="s">
        <v>87</v>
      </c>
      <c r="AN3" s="502"/>
      <c r="AO3" s="502"/>
      <c r="AP3" s="502"/>
      <c r="AQ3" s="502"/>
      <c r="AR3" s="502"/>
      <c r="AS3" s="502"/>
      <c r="AT3" s="502"/>
      <c r="AU3" s="502"/>
      <c r="AV3" s="502"/>
      <c r="AW3" s="502"/>
      <c r="AX3" s="572"/>
      <c r="AY3" s="564" t="s">
        <v>1</v>
      </c>
      <c r="AZ3" s="565"/>
      <c r="BA3" s="565"/>
      <c r="BB3" s="565"/>
      <c r="BC3" s="565"/>
      <c r="BD3" s="565"/>
      <c r="BE3" s="565"/>
      <c r="BF3" s="565"/>
      <c r="BG3" s="565"/>
      <c r="BH3" s="565"/>
      <c r="BI3" s="565"/>
      <c r="BJ3" s="565"/>
      <c r="BK3" s="565"/>
      <c r="BL3" s="565"/>
      <c r="BM3" s="614"/>
      <c r="BN3" s="501" t="s">
        <v>88</v>
      </c>
      <c r="BO3" s="502"/>
      <c r="BP3" s="502"/>
      <c r="BQ3" s="502"/>
      <c r="BR3" s="502"/>
      <c r="BS3" s="502"/>
      <c r="BT3" s="502"/>
      <c r="BU3" s="572"/>
      <c r="BV3" s="501" t="s">
        <v>89</v>
      </c>
      <c r="BW3" s="502"/>
      <c r="BX3" s="502"/>
      <c r="BY3" s="502"/>
      <c r="BZ3" s="502"/>
      <c r="CA3" s="502"/>
      <c r="CB3" s="502"/>
      <c r="CC3" s="572"/>
      <c r="CD3" s="564" t="s">
        <v>1</v>
      </c>
      <c r="CE3" s="565"/>
      <c r="CF3" s="565"/>
      <c r="CG3" s="565"/>
      <c r="CH3" s="565"/>
      <c r="CI3" s="565"/>
      <c r="CJ3" s="565"/>
      <c r="CK3" s="565"/>
      <c r="CL3" s="565"/>
      <c r="CM3" s="565"/>
      <c r="CN3" s="565"/>
      <c r="CO3" s="565"/>
      <c r="CP3" s="565"/>
      <c r="CQ3" s="565"/>
      <c r="CR3" s="565"/>
      <c r="CS3" s="614"/>
      <c r="CT3" s="501" t="s">
        <v>90</v>
      </c>
      <c r="CU3" s="502"/>
      <c r="CV3" s="502"/>
      <c r="CW3" s="502"/>
      <c r="CX3" s="502"/>
      <c r="CY3" s="502"/>
      <c r="CZ3" s="502"/>
      <c r="DA3" s="572"/>
      <c r="DB3" s="501" t="s">
        <v>91</v>
      </c>
      <c r="DC3" s="502"/>
      <c r="DD3" s="502"/>
      <c r="DE3" s="502"/>
      <c r="DF3" s="502"/>
      <c r="DG3" s="502"/>
      <c r="DH3" s="502"/>
      <c r="DI3" s="572"/>
    </row>
    <row r="4" spans="1:119" ht="18.75" customHeight="1" x14ac:dyDescent="0.2">
      <c r="A4" s="175"/>
      <c r="B4" s="580"/>
      <c r="C4" s="581"/>
      <c r="D4" s="581"/>
      <c r="E4" s="582"/>
      <c r="F4" s="582"/>
      <c r="G4" s="582"/>
      <c r="H4" s="582"/>
      <c r="I4" s="582"/>
      <c r="J4" s="582"/>
      <c r="K4" s="582"/>
      <c r="L4" s="582"/>
      <c r="M4" s="582"/>
      <c r="N4" s="582"/>
      <c r="O4" s="582"/>
      <c r="P4" s="582"/>
      <c r="Q4" s="582"/>
      <c r="R4" s="586"/>
      <c r="S4" s="586"/>
      <c r="T4" s="586"/>
      <c r="U4" s="586"/>
      <c r="V4" s="587"/>
      <c r="W4" s="573"/>
      <c r="X4" s="383"/>
      <c r="Y4" s="383"/>
      <c r="Z4" s="383"/>
      <c r="AA4" s="383"/>
      <c r="AB4" s="581"/>
      <c r="AC4" s="586"/>
      <c r="AD4" s="383"/>
      <c r="AE4" s="383"/>
      <c r="AF4" s="383"/>
      <c r="AG4" s="383"/>
      <c r="AH4" s="383"/>
      <c r="AI4" s="383"/>
      <c r="AJ4" s="383"/>
      <c r="AK4" s="383"/>
      <c r="AL4" s="574"/>
      <c r="AM4" s="523"/>
      <c r="AN4" s="421"/>
      <c r="AO4" s="421"/>
      <c r="AP4" s="421"/>
      <c r="AQ4" s="421"/>
      <c r="AR4" s="421"/>
      <c r="AS4" s="421"/>
      <c r="AT4" s="421"/>
      <c r="AU4" s="421"/>
      <c r="AV4" s="421"/>
      <c r="AW4" s="421"/>
      <c r="AX4" s="613"/>
      <c r="AY4" s="458" t="s">
        <v>92</v>
      </c>
      <c r="AZ4" s="459"/>
      <c r="BA4" s="459"/>
      <c r="BB4" s="459"/>
      <c r="BC4" s="459"/>
      <c r="BD4" s="459"/>
      <c r="BE4" s="459"/>
      <c r="BF4" s="459"/>
      <c r="BG4" s="459"/>
      <c r="BH4" s="459"/>
      <c r="BI4" s="459"/>
      <c r="BJ4" s="459"/>
      <c r="BK4" s="459"/>
      <c r="BL4" s="459"/>
      <c r="BM4" s="460"/>
      <c r="BN4" s="461">
        <v>14224720</v>
      </c>
      <c r="BO4" s="462"/>
      <c r="BP4" s="462"/>
      <c r="BQ4" s="462"/>
      <c r="BR4" s="462"/>
      <c r="BS4" s="462"/>
      <c r="BT4" s="462"/>
      <c r="BU4" s="463"/>
      <c r="BV4" s="461">
        <v>15452334</v>
      </c>
      <c r="BW4" s="462"/>
      <c r="BX4" s="462"/>
      <c r="BY4" s="462"/>
      <c r="BZ4" s="462"/>
      <c r="CA4" s="462"/>
      <c r="CB4" s="462"/>
      <c r="CC4" s="463"/>
      <c r="CD4" s="598" t="s">
        <v>93</v>
      </c>
      <c r="CE4" s="599"/>
      <c r="CF4" s="599"/>
      <c r="CG4" s="599"/>
      <c r="CH4" s="599"/>
      <c r="CI4" s="599"/>
      <c r="CJ4" s="599"/>
      <c r="CK4" s="599"/>
      <c r="CL4" s="599"/>
      <c r="CM4" s="599"/>
      <c r="CN4" s="599"/>
      <c r="CO4" s="599"/>
      <c r="CP4" s="599"/>
      <c r="CQ4" s="599"/>
      <c r="CR4" s="599"/>
      <c r="CS4" s="600"/>
      <c r="CT4" s="601">
        <v>7.6</v>
      </c>
      <c r="CU4" s="602"/>
      <c r="CV4" s="602"/>
      <c r="CW4" s="602"/>
      <c r="CX4" s="602"/>
      <c r="CY4" s="602"/>
      <c r="CZ4" s="602"/>
      <c r="DA4" s="603"/>
      <c r="DB4" s="601">
        <v>7.3</v>
      </c>
      <c r="DC4" s="602"/>
      <c r="DD4" s="602"/>
      <c r="DE4" s="602"/>
      <c r="DF4" s="602"/>
      <c r="DG4" s="602"/>
      <c r="DH4" s="602"/>
      <c r="DI4" s="603"/>
    </row>
    <row r="5" spans="1:119" ht="18.75" customHeight="1" x14ac:dyDescent="0.2">
      <c r="A5" s="175"/>
      <c r="B5" s="608"/>
      <c r="C5" s="422"/>
      <c r="D5" s="422"/>
      <c r="E5" s="609"/>
      <c r="F5" s="609"/>
      <c r="G5" s="609"/>
      <c r="H5" s="609"/>
      <c r="I5" s="609"/>
      <c r="J5" s="609"/>
      <c r="K5" s="609"/>
      <c r="L5" s="609"/>
      <c r="M5" s="609"/>
      <c r="N5" s="609"/>
      <c r="O5" s="609"/>
      <c r="P5" s="609"/>
      <c r="Q5" s="609"/>
      <c r="R5" s="420"/>
      <c r="S5" s="420"/>
      <c r="T5" s="420"/>
      <c r="U5" s="420"/>
      <c r="V5" s="612"/>
      <c r="W5" s="523"/>
      <c r="X5" s="421"/>
      <c r="Y5" s="421"/>
      <c r="Z5" s="421"/>
      <c r="AA5" s="421"/>
      <c r="AB5" s="422"/>
      <c r="AC5" s="420"/>
      <c r="AD5" s="421"/>
      <c r="AE5" s="421"/>
      <c r="AF5" s="421"/>
      <c r="AG5" s="421"/>
      <c r="AH5" s="421"/>
      <c r="AI5" s="421"/>
      <c r="AJ5" s="421"/>
      <c r="AK5" s="421"/>
      <c r="AL5" s="613"/>
      <c r="AM5" s="489" t="s">
        <v>94</v>
      </c>
      <c r="AN5" s="389"/>
      <c r="AO5" s="389"/>
      <c r="AP5" s="389"/>
      <c r="AQ5" s="389"/>
      <c r="AR5" s="389"/>
      <c r="AS5" s="389"/>
      <c r="AT5" s="390"/>
      <c r="AU5" s="490" t="s">
        <v>95</v>
      </c>
      <c r="AV5" s="491"/>
      <c r="AW5" s="491"/>
      <c r="AX5" s="491"/>
      <c r="AY5" s="446" t="s">
        <v>96</v>
      </c>
      <c r="AZ5" s="447"/>
      <c r="BA5" s="447"/>
      <c r="BB5" s="447"/>
      <c r="BC5" s="447"/>
      <c r="BD5" s="447"/>
      <c r="BE5" s="447"/>
      <c r="BF5" s="447"/>
      <c r="BG5" s="447"/>
      <c r="BH5" s="447"/>
      <c r="BI5" s="447"/>
      <c r="BJ5" s="447"/>
      <c r="BK5" s="447"/>
      <c r="BL5" s="447"/>
      <c r="BM5" s="448"/>
      <c r="BN5" s="432">
        <v>13545663</v>
      </c>
      <c r="BO5" s="433"/>
      <c r="BP5" s="433"/>
      <c r="BQ5" s="433"/>
      <c r="BR5" s="433"/>
      <c r="BS5" s="433"/>
      <c r="BT5" s="433"/>
      <c r="BU5" s="434"/>
      <c r="BV5" s="432">
        <v>14798241</v>
      </c>
      <c r="BW5" s="433"/>
      <c r="BX5" s="433"/>
      <c r="BY5" s="433"/>
      <c r="BZ5" s="433"/>
      <c r="CA5" s="433"/>
      <c r="CB5" s="433"/>
      <c r="CC5" s="434"/>
      <c r="CD5" s="472" t="s">
        <v>97</v>
      </c>
      <c r="CE5" s="392"/>
      <c r="CF5" s="392"/>
      <c r="CG5" s="392"/>
      <c r="CH5" s="392"/>
      <c r="CI5" s="392"/>
      <c r="CJ5" s="392"/>
      <c r="CK5" s="392"/>
      <c r="CL5" s="392"/>
      <c r="CM5" s="392"/>
      <c r="CN5" s="392"/>
      <c r="CO5" s="392"/>
      <c r="CP5" s="392"/>
      <c r="CQ5" s="392"/>
      <c r="CR5" s="392"/>
      <c r="CS5" s="473"/>
      <c r="CT5" s="429">
        <v>91.6</v>
      </c>
      <c r="CU5" s="430"/>
      <c r="CV5" s="430"/>
      <c r="CW5" s="430"/>
      <c r="CX5" s="430"/>
      <c r="CY5" s="430"/>
      <c r="CZ5" s="430"/>
      <c r="DA5" s="431"/>
      <c r="DB5" s="429">
        <v>84.6</v>
      </c>
      <c r="DC5" s="430"/>
      <c r="DD5" s="430"/>
      <c r="DE5" s="430"/>
      <c r="DF5" s="430"/>
      <c r="DG5" s="430"/>
      <c r="DH5" s="430"/>
      <c r="DI5" s="431"/>
    </row>
    <row r="6" spans="1:119" ht="18.75" customHeight="1" x14ac:dyDescent="0.2">
      <c r="A6" s="175"/>
      <c r="B6" s="578" t="s">
        <v>98</v>
      </c>
      <c r="C6" s="419"/>
      <c r="D6" s="419"/>
      <c r="E6" s="579"/>
      <c r="F6" s="579"/>
      <c r="G6" s="579"/>
      <c r="H6" s="579"/>
      <c r="I6" s="579"/>
      <c r="J6" s="579"/>
      <c r="K6" s="579"/>
      <c r="L6" s="579" t="s">
        <v>99</v>
      </c>
      <c r="M6" s="579"/>
      <c r="N6" s="579"/>
      <c r="O6" s="579"/>
      <c r="P6" s="579"/>
      <c r="Q6" s="579"/>
      <c r="R6" s="417"/>
      <c r="S6" s="417"/>
      <c r="T6" s="417"/>
      <c r="U6" s="417"/>
      <c r="V6" s="585"/>
      <c r="W6" s="522" t="s">
        <v>100</v>
      </c>
      <c r="X6" s="418"/>
      <c r="Y6" s="418"/>
      <c r="Z6" s="418"/>
      <c r="AA6" s="418"/>
      <c r="AB6" s="419"/>
      <c r="AC6" s="590" t="s">
        <v>101</v>
      </c>
      <c r="AD6" s="591"/>
      <c r="AE6" s="591"/>
      <c r="AF6" s="591"/>
      <c r="AG6" s="591"/>
      <c r="AH6" s="591"/>
      <c r="AI6" s="591"/>
      <c r="AJ6" s="591"/>
      <c r="AK6" s="591"/>
      <c r="AL6" s="592"/>
      <c r="AM6" s="489" t="s">
        <v>102</v>
      </c>
      <c r="AN6" s="389"/>
      <c r="AO6" s="389"/>
      <c r="AP6" s="389"/>
      <c r="AQ6" s="389"/>
      <c r="AR6" s="389"/>
      <c r="AS6" s="389"/>
      <c r="AT6" s="390"/>
      <c r="AU6" s="490" t="s">
        <v>103</v>
      </c>
      <c r="AV6" s="491"/>
      <c r="AW6" s="491"/>
      <c r="AX6" s="491"/>
      <c r="AY6" s="446" t="s">
        <v>104</v>
      </c>
      <c r="AZ6" s="447"/>
      <c r="BA6" s="447"/>
      <c r="BB6" s="447"/>
      <c r="BC6" s="447"/>
      <c r="BD6" s="447"/>
      <c r="BE6" s="447"/>
      <c r="BF6" s="447"/>
      <c r="BG6" s="447"/>
      <c r="BH6" s="447"/>
      <c r="BI6" s="447"/>
      <c r="BJ6" s="447"/>
      <c r="BK6" s="447"/>
      <c r="BL6" s="447"/>
      <c r="BM6" s="448"/>
      <c r="BN6" s="432">
        <v>679057</v>
      </c>
      <c r="BO6" s="433"/>
      <c r="BP6" s="433"/>
      <c r="BQ6" s="433"/>
      <c r="BR6" s="433"/>
      <c r="BS6" s="433"/>
      <c r="BT6" s="433"/>
      <c r="BU6" s="434"/>
      <c r="BV6" s="432">
        <v>654093</v>
      </c>
      <c r="BW6" s="433"/>
      <c r="BX6" s="433"/>
      <c r="BY6" s="433"/>
      <c r="BZ6" s="433"/>
      <c r="CA6" s="433"/>
      <c r="CB6" s="433"/>
      <c r="CC6" s="434"/>
      <c r="CD6" s="472" t="s">
        <v>105</v>
      </c>
      <c r="CE6" s="392"/>
      <c r="CF6" s="392"/>
      <c r="CG6" s="392"/>
      <c r="CH6" s="392"/>
      <c r="CI6" s="392"/>
      <c r="CJ6" s="392"/>
      <c r="CK6" s="392"/>
      <c r="CL6" s="392"/>
      <c r="CM6" s="392"/>
      <c r="CN6" s="392"/>
      <c r="CO6" s="392"/>
      <c r="CP6" s="392"/>
      <c r="CQ6" s="392"/>
      <c r="CR6" s="392"/>
      <c r="CS6" s="473"/>
      <c r="CT6" s="575">
        <v>93.8</v>
      </c>
      <c r="CU6" s="576"/>
      <c r="CV6" s="576"/>
      <c r="CW6" s="576"/>
      <c r="CX6" s="576"/>
      <c r="CY6" s="576"/>
      <c r="CZ6" s="576"/>
      <c r="DA6" s="577"/>
      <c r="DB6" s="575">
        <v>92.7</v>
      </c>
      <c r="DC6" s="576"/>
      <c r="DD6" s="576"/>
      <c r="DE6" s="576"/>
      <c r="DF6" s="576"/>
      <c r="DG6" s="576"/>
      <c r="DH6" s="576"/>
      <c r="DI6" s="577"/>
    </row>
    <row r="7" spans="1:119" ht="18.75" customHeight="1" x14ac:dyDescent="0.2">
      <c r="A7" s="175"/>
      <c r="B7" s="580"/>
      <c r="C7" s="581"/>
      <c r="D7" s="581"/>
      <c r="E7" s="582"/>
      <c r="F7" s="582"/>
      <c r="G7" s="582"/>
      <c r="H7" s="582"/>
      <c r="I7" s="582"/>
      <c r="J7" s="582"/>
      <c r="K7" s="582"/>
      <c r="L7" s="582"/>
      <c r="M7" s="582"/>
      <c r="N7" s="582"/>
      <c r="O7" s="582"/>
      <c r="P7" s="582"/>
      <c r="Q7" s="582"/>
      <c r="R7" s="586"/>
      <c r="S7" s="586"/>
      <c r="T7" s="586"/>
      <c r="U7" s="586"/>
      <c r="V7" s="587"/>
      <c r="W7" s="573"/>
      <c r="X7" s="383"/>
      <c r="Y7" s="383"/>
      <c r="Z7" s="383"/>
      <c r="AA7" s="383"/>
      <c r="AB7" s="581"/>
      <c r="AC7" s="593"/>
      <c r="AD7" s="384"/>
      <c r="AE7" s="384"/>
      <c r="AF7" s="384"/>
      <c r="AG7" s="384"/>
      <c r="AH7" s="384"/>
      <c r="AI7" s="384"/>
      <c r="AJ7" s="384"/>
      <c r="AK7" s="384"/>
      <c r="AL7" s="594"/>
      <c r="AM7" s="489" t="s">
        <v>106</v>
      </c>
      <c r="AN7" s="389"/>
      <c r="AO7" s="389"/>
      <c r="AP7" s="389"/>
      <c r="AQ7" s="389"/>
      <c r="AR7" s="389"/>
      <c r="AS7" s="389"/>
      <c r="AT7" s="390"/>
      <c r="AU7" s="490" t="s">
        <v>107</v>
      </c>
      <c r="AV7" s="491"/>
      <c r="AW7" s="491"/>
      <c r="AX7" s="491"/>
      <c r="AY7" s="446" t="s">
        <v>108</v>
      </c>
      <c r="AZ7" s="447"/>
      <c r="BA7" s="447"/>
      <c r="BB7" s="447"/>
      <c r="BC7" s="447"/>
      <c r="BD7" s="447"/>
      <c r="BE7" s="447"/>
      <c r="BF7" s="447"/>
      <c r="BG7" s="447"/>
      <c r="BH7" s="447"/>
      <c r="BI7" s="447"/>
      <c r="BJ7" s="447"/>
      <c r="BK7" s="447"/>
      <c r="BL7" s="447"/>
      <c r="BM7" s="448"/>
      <c r="BN7" s="432">
        <v>25026</v>
      </c>
      <c r="BO7" s="433"/>
      <c r="BP7" s="433"/>
      <c r="BQ7" s="433"/>
      <c r="BR7" s="433"/>
      <c r="BS7" s="433"/>
      <c r="BT7" s="433"/>
      <c r="BU7" s="434"/>
      <c r="BV7" s="432">
        <v>5825</v>
      </c>
      <c r="BW7" s="433"/>
      <c r="BX7" s="433"/>
      <c r="BY7" s="433"/>
      <c r="BZ7" s="433"/>
      <c r="CA7" s="433"/>
      <c r="CB7" s="433"/>
      <c r="CC7" s="434"/>
      <c r="CD7" s="472" t="s">
        <v>109</v>
      </c>
      <c r="CE7" s="392"/>
      <c r="CF7" s="392"/>
      <c r="CG7" s="392"/>
      <c r="CH7" s="392"/>
      <c r="CI7" s="392"/>
      <c r="CJ7" s="392"/>
      <c r="CK7" s="392"/>
      <c r="CL7" s="392"/>
      <c r="CM7" s="392"/>
      <c r="CN7" s="392"/>
      <c r="CO7" s="392"/>
      <c r="CP7" s="392"/>
      <c r="CQ7" s="392"/>
      <c r="CR7" s="392"/>
      <c r="CS7" s="473"/>
      <c r="CT7" s="432">
        <v>8638669</v>
      </c>
      <c r="CU7" s="433"/>
      <c r="CV7" s="433"/>
      <c r="CW7" s="433"/>
      <c r="CX7" s="433"/>
      <c r="CY7" s="433"/>
      <c r="CZ7" s="433"/>
      <c r="DA7" s="434"/>
      <c r="DB7" s="432">
        <v>8840152</v>
      </c>
      <c r="DC7" s="433"/>
      <c r="DD7" s="433"/>
      <c r="DE7" s="433"/>
      <c r="DF7" s="433"/>
      <c r="DG7" s="433"/>
      <c r="DH7" s="433"/>
      <c r="DI7" s="434"/>
    </row>
    <row r="8" spans="1:119" ht="18.75" customHeight="1" thickBot="1" x14ac:dyDescent="0.25">
      <c r="A8" s="175"/>
      <c r="B8" s="583"/>
      <c r="C8" s="528"/>
      <c r="D8" s="528"/>
      <c r="E8" s="584"/>
      <c r="F8" s="584"/>
      <c r="G8" s="584"/>
      <c r="H8" s="584"/>
      <c r="I8" s="584"/>
      <c r="J8" s="584"/>
      <c r="K8" s="584"/>
      <c r="L8" s="584"/>
      <c r="M8" s="584"/>
      <c r="N8" s="584"/>
      <c r="O8" s="584"/>
      <c r="P8" s="584"/>
      <c r="Q8" s="584"/>
      <c r="R8" s="588"/>
      <c r="S8" s="588"/>
      <c r="T8" s="588"/>
      <c r="U8" s="588"/>
      <c r="V8" s="589"/>
      <c r="W8" s="503"/>
      <c r="X8" s="504"/>
      <c r="Y8" s="504"/>
      <c r="Z8" s="504"/>
      <c r="AA8" s="504"/>
      <c r="AB8" s="528"/>
      <c r="AC8" s="595"/>
      <c r="AD8" s="596"/>
      <c r="AE8" s="596"/>
      <c r="AF8" s="596"/>
      <c r="AG8" s="596"/>
      <c r="AH8" s="596"/>
      <c r="AI8" s="596"/>
      <c r="AJ8" s="596"/>
      <c r="AK8" s="596"/>
      <c r="AL8" s="597"/>
      <c r="AM8" s="489" t="s">
        <v>110</v>
      </c>
      <c r="AN8" s="389"/>
      <c r="AO8" s="389"/>
      <c r="AP8" s="389"/>
      <c r="AQ8" s="389"/>
      <c r="AR8" s="389"/>
      <c r="AS8" s="389"/>
      <c r="AT8" s="390"/>
      <c r="AU8" s="490" t="s">
        <v>111</v>
      </c>
      <c r="AV8" s="491"/>
      <c r="AW8" s="491"/>
      <c r="AX8" s="491"/>
      <c r="AY8" s="446" t="s">
        <v>112</v>
      </c>
      <c r="AZ8" s="447"/>
      <c r="BA8" s="447"/>
      <c r="BB8" s="447"/>
      <c r="BC8" s="447"/>
      <c r="BD8" s="447"/>
      <c r="BE8" s="447"/>
      <c r="BF8" s="447"/>
      <c r="BG8" s="447"/>
      <c r="BH8" s="447"/>
      <c r="BI8" s="447"/>
      <c r="BJ8" s="447"/>
      <c r="BK8" s="447"/>
      <c r="BL8" s="447"/>
      <c r="BM8" s="448"/>
      <c r="BN8" s="432">
        <v>654031</v>
      </c>
      <c r="BO8" s="433"/>
      <c r="BP8" s="433"/>
      <c r="BQ8" s="433"/>
      <c r="BR8" s="433"/>
      <c r="BS8" s="433"/>
      <c r="BT8" s="433"/>
      <c r="BU8" s="434"/>
      <c r="BV8" s="432">
        <v>648268</v>
      </c>
      <c r="BW8" s="433"/>
      <c r="BX8" s="433"/>
      <c r="BY8" s="433"/>
      <c r="BZ8" s="433"/>
      <c r="CA8" s="433"/>
      <c r="CB8" s="433"/>
      <c r="CC8" s="434"/>
      <c r="CD8" s="472" t="s">
        <v>113</v>
      </c>
      <c r="CE8" s="392"/>
      <c r="CF8" s="392"/>
      <c r="CG8" s="392"/>
      <c r="CH8" s="392"/>
      <c r="CI8" s="392"/>
      <c r="CJ8" s="392"/>
      <c r="CK8" s="392"/>
      <c r="CL8" s="392"/>
      <c r="CM8" s="392"/>
      <c r="CN8" s="392"/>
      <c r="CO8" s="392"/>
      <c r="CP8" s="392"/>
      <c r="CQ8" s="392"/>
      <c r="CR8" s="392"/>
      <c r="CS8" s="473"/>
      <c r="CT8" s="535">
        <v>0.82</v>
      </c>
      <c r="CU8" s="536"/>
      <c r="CV8" s="536"/>
      <c r="CW8" s="536"/>
      <c r="CX8" s="536"/>
      <c r="CY8" s="536"/>
      <c r="CZ8" s="536"/>
      <c r="DA8" s="537"/>
      <c r="DB8" s="535">
        <v>0.85</v>
      </c>
      <c r="DC8" s="536"/>
      <c r="DD8" s="536"/>
      <c r="DE8" s="536"/>
      <c r="DF8" s="536"/>
      <c r="DG8" s="536"/>
      <c r="DH8" s="536"/>
      <c r="DI8" s="537"/>
    </row>
    <row r="9" spans="1:119" ht="18.75" customHeight="1" thickBot="1" x14ac:dyDescent="0.25">
      <c r="A9" s="175"/>
      <c r="B9" s="564" t="s">
        <v>114</v>
      </c>
      <c r="C9" s="565"/>
      <c r="D9" s="565"/>
      <c r="E9" s="565"/>
      <c r="F9" s="565"/>
      <c r="G9" s="565"/>
      <c r="H9" s="565"/>
      <c r="I9" s="565"/>
      <c r="J9" s="565"/>
      <c r="K9" s="483"/>
      <c r="L9" s="566" t="s">
        <v>115</v>
      </c>
      <c r="M9" s="567"/>
      <c r="N9" s="567"/>
      <c r="O9" s="567"/>
      <c r="P9" s="567"/>
      <c r="Q9" s="568"/>
      <c r="R9" s="569">
        <v>44841</v>
      </c>
      <c r="S9" s="570"/>
      <c r="T9" s="570"/>
      <c r="U9" s="570"/>
      <c r="V9" s="571"/>
      <c r="W9" s="501" t="s">
        <v>116</v>
      </c>
      <c r="X9" s="502"/>
      <c r="Y9" s="502"/>
      <c r="Z9" s="502"/>
      <c r="AA9" s="502"/>
      <c r="AB9" s="502"/>
      <c r="AC9" s="502"/>
      <c r="AD9" s="502"/>
      <c r="AE9" s="502"/>
      <c r="AF9" s="502"/>
      <c r="AG9" s="502"/>
      <c r="AH9" s="502"/>
      <c r="AI9" s="502"/>
      <c r="AJ9" s="502"/>
      <c r="AK9" s="502"/>
      <c r="AL9" s="572"/>
      <c r="AM9" s="489" t="s">
        <v>117</v>
      </c>
      <c r="AN9" s="389"/>
      <c r="AO9" s="389"/>
      <c r="AP9" s="389"/>
      <c r="AQ9" s="389"/>
      <c r="AR9" s="389"/>
      <c r="AS9" s="389"/>
      <c r="AT9" s="390"/>
      <c r="AU9" s="490" t="s">
        <v>95</v>
      </c>
      <c r="AV9" s="491"/>
      <c r="AW9" s="491"/>
      <c r="AX9" s="491"/>
      <c r="AY9" s="446" t="s">
        <v>118</v>
      </c>
      <c r="AZ9" s="447"/>
      <c r="BA9" s="447"/>
      <c r="BB9" s="447"/>
      <c r="BC9" s="447"/>
      <c r="BD9" s="447"/>
      <c r="BE9" s="447"/>
      <c r="BF9" s="447"/>
      <c r="BG9" s="447"/>
      <c r="BH9" s="447"/>
      <c r="BI9" s="447"/>
      <c r="BJ9" s="447"/>
      <c r="BK9" s="447"/>
      <c r="BL9" s="447"/>
      <c r="BM9" s="448"/>
      <c r="BN9" s="432">
        <v>5763</v>
      </c>
      <c r="BO9" s="433"/>
      <c r="BP9" s="433"/>
      <c r="BQ9" s="433"/>
      <c r="BR9" s="433"/>
      <c r="BS9" s="433"/>
      <c r="BT9" s="433"/>
      <c r="BU9" s="434"/>
      <c r="BV9" s="432">
        <v>134154</v>
      </c>
      <c r="BW9" s="433"/>
      <c r="BX9" s="433"/>
      <c r="BY9" s="433"/>
      <c r="BZ9" s="433"/>
      <c r="CA9" s="433"/>
      <c r="CB9" s="433"/>
      <c r="CC9" s="434"/>
      <c r="CD9" s="472" t="s">
        <v>119</v>
      </c>
      <c r="CE9" s="392"/>
      <c r="CF9" s="392"/>
      <c r="CG9" s="392"/>
      <c r="CH9" s="392"/>
      <c r="CI9" s="392"/>
      <c r="CJ9" s="392"/>
      <c r="CK9" s="392"/>
      <c r="CL9" s="392"/>
      <c r="CM9" s="392"/>
      <c r="CN9" s="392"/>
      <c r="CO9" s="392"/>
      <c r="CP9" s="392"/>
      <c r="CQ9" s="392"/>
      <c r="CR9" s="392"/>
      <c r="CS9" s="473"/>
      <c r="CT9" s="429">
        <v>11.8</v>
      </c>
      <c r="CU9" s="430"/>
      <c r="CV9" s="430"/>
      <c r="CW9" s="430"/>
      <c r="CX9" s="430"/>
      <c r="CY9" s="430"/>
      <c r="CZ9" s="430"/>
      <c r="DA9" s="431"/>
      <c r="DB9" s="429">
        <v>11.5</v>
      </c>
      <c r="DC9" s="430"/>
      <c r="DD9" s="430"/>
      <c r="DE9" s="430"/>
      <c r="DF9" s="430"/>
      <c r="DG9" s="430"/>
      <c r="DH9" s="430"/>
      <c r="DI9" s="431"/>
    </row>
    <row r="10" spans="1:119" ht="18.75" customHeight="1" thickBot="1" x14ac:dyDescent="0.25">
      <c r="A10" s="175"/>
      <c r="B10" s="564"/>
      <c r="C10" s="565"/>
      <c r="D10" s="565"/>
      <c r="E10" s="565"/>
      <c r="F10" s="565"/>
      <c r="G10" s="565"/>
      <c r="H10" s="565"/>
      <c r="I10" s="565"/>
      <c r="J10" s="565"/>
      <c r="K10" s="483"/>
      <c r="L10" s="388" t="s">
        <v>120</v>
      </c>
      <c r="M10" s="389"/>
      <c r="N10" s="389"/>
      <c r="O10" s="389"/>
      <c r="P10" s="389"/>
      <c r="Q10" s="390"/>
      <c r="R10" s="385">
        <v>44442</v>
      </c>
      <c r="S10" s="386"/>
      <c r="T10" s="386"/>
      <c r="U10" s="386"/>
      <c r="V10" s="445"/>
      <c r="W10" s="573"/>
      <c r="X10" s="383"/>
      <c r="Y10" s="383"/>
      <c r="Z10" s="383"/>
      <c r="AA10" s="383"/>
      <c r="AB10" s="383"/>
      <c r="AC10" s="383"/>
      <c r="AD10" s="383"/>
      <c r="AE10" s="383"/>
      <c r="AF10" s="383"/>
      <c r="AG10" s="383"/>
      <c r="AH10" s="383"/>
      <c r="AI10" s="383"/>
      <c r="AJ10" s="383"/>
      <c r="AK10" s="383"/>
      <c r="AL10" s="574"/>
      <c r="AM10" s="489" t="s">
        <v>121</v>
      </c>
      <c r="AN10" s="389"/>
      <c r="AO10" s="389"/>
      <c r="AP10" s="389"/>
      <c r="AQ10" s="389"/>
      <c r="AR10" s="389"/>
      <c r="AS10" s="389"/>
      <c r="AT10" s="390"/>
      <c r="AU10" s="490" t="s">
        <v>122</v>
      </c>
      <c r="AV10" s="491"/>
      <c r="AW10" s="491"/>
      <c r="AX10" s="491"/>
      <c r="AY10" s="446" t="s">
        <v>123</v>
      </c>
      <c r="AZ10" s="447"/>
      <c r="BA10" s="447"/>
      <c r="BB10" s="447"/>
      <c r="BC10" s="447"/>
      <c r="BD10" s="447"/>
      <c r="BE10" s="447"/>
      <c r="BF10" s="447"/>
      <c r="BG10" s="447"/>
      <c r="BH10" s="447"/>
      <c r="BI10" s="447"/>
      <c r="BJ10" s="447"/>
      <c r="BK10" s="447"/>
      <c r="BL10" s="447"/>
      <c r="BM10" s="448"/>
      <c r="BN10" s="432">
        <v>71003</v>
      </c>
      <c r="BO10" s="433"/>
      <c r="BP10" s="433"/>
      <c r="BQ10" s="433"/>
      <c r="BR10" s="433"/>
      <c r="BS10" s="433"/>
      <c r="BT10" s="433"/>
      <c r="BU10" s="434"/>
      <c r="BV10" s="432">
        <v>96461</v>
      </c>
      <c r="BW10" s="433"/>
      <c r="BX10" s="433"/>
      <c r="BY10" s="433"/>
      <c r="BZ10" s="433"/>
      <c r="CA10" s="433"/>
      <c r="CB10" s="433"/>
      <c r="CC10" s="434"/>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64"/>
      <c r="C11" s="565"/>
      <c r="D11" s="565"/>
      <c r="E11" s="565"/>
      <c r="F11" s="565"/>
      <c r="G11" s="565"/>
      <c r="H11" s="565"/>
      <c r="I11" s="565"/>
      <c r="J11" s="565"/>
      <c r="K11" s="483"/>
      <c r="L11" s="393" t="s">
        <v>125</v>
      </c>
      <c r="M11" s="394"/>
      <c r="N11" s="394"/>
      <c r="O11" s="394"/>
      <c r="P11" s="394"/>
      <c r="Q11" s="395"/>
      <c r="R11" s="561" t="s">
        <v>126</v>
      </c>
      <c r="S11" s="562"/>
      <c r="T11" s="562"/>
      <c r="U11" s="562"/>
      <c r="V11" s="563"/>
      <c r="W11" s="573"/>
      <c r="X11" s="383"/>
      <c r="Y11" s="383"/>
      <c r="Z11" s="383"/>
      <c r="AA11" s="383"/>
      <c r="AB11" s="383"/>
      <c r="AC11" s="383"/>
      <c r="AD11" s="383"/>
      <c r="AE11" s="383"/>
      <c r="AF11" s="383"/>
      <c r="AG11" s="383"/>
      <c r="AH11" s="383"/>
      <c r="AI11" s="383"/>
      <c r="AJ11" s="383"/>
      <c r="AK11" s="383"/>
      <c r="AL11" s="574"/>
      <c r="AM11" s="489" t="s">
        <v>127</v>
      </c>
      <c r="AN11" s="389"/>
      <c r="AO11" s="389"/>
      <c r="AP11" s="389"/>
      <c r="AQ11" s="389"/>
      <c r="AR11" s="389"/>
      <c r="AS11" s="389"/>
      <c r="AT11" s="390"/>
      <c r="AU11" s="490" t="s">
        <v>103</v>
      </c>
      <c r="AV11" s="491"/>
      <c r="AW11" s="491"/>
      <c r="AX11" s="491"/>
      <c r="AY11" s="446" t="s">
        <v>128</v>
      </c>
      <c r="AZ11" s="447"/>
      <c r="BA11" s="447"/>
      <c r="BB11" s="447"/>
      <c r="BC11" s="447"/>
      <c r="BD11" s="447"/>
      <c r="BE11" s="447"/>
      <c r="BF11" s="447"/>
      <c r="BG11" s="447"/>
      <c r="BH11" s="447"/>
      <c r="BI11" s="447"/>
      <c r="BJ11" s="447"/>
      <c r="BK11" s="447"/>
      <c r="BL11" s="447"/>
      <c r="BM11" s="448"/>
      <c r="BN11" s="432">
        <v>0</v>
      </c>
      <c r="BO11" s="433"/>
      <c r="BP11" s="433"/>
      <c r="BQ11" s="433"/>
      <c r="BR11" s="433"/>
      <c r="BS11" s="433"/>
      <c r="BT11" s="433"/>
      <c r="BU11" s="434"/>
      <c r="BV11" s="432">
        <v>0</v>
      </c>
      <c r="BW11" s="433"/>
      <c r="BX11" s="433"/>
      <c r="BY11" s="433"/>
      <c r="BZ11" s="433"/>
      <c r="CA11" s="433"/>
      <c r="CB11" s="433"/>
      <c r="CC11" s="434"/>
      <c r="CD11" s="472" t="s">
        <v>129</v>
      </c>
      <c r="CE11" s="392"/>
      <c r="CF11" s="392"/>
      <c r="CG11" s="392"/>
      <c r="CH11" s="392"/>
      <c r="CI11" s="392"/>
      <c r="CJ11" s="392"/>
      <c r="CK11" s="392"/>
      <c r="CL11" s="392"/>
      <c r="CM11" s="392"/>
      <c r="CN11" s="392"/>
      <c r="CO11" s="392"/>
      <c r="CP11" s="392"/>
      <c r="CQ11" s="392"/>
      <c r="CR11" s="392"/>
      <c r="CS11" s="473"/>
      <c r="CT11" s="535" t="s">
        <v>130</v>
      </c>
      <c r="CU11" s="536"/>
      <c r="CV11" s="536"/>
      <c r="CW11" s="536"/>
      <c r="CX11" s="536"/>
      <c r="CY11" s="536"/>
      <c r="CZ11" s="536"/>
      <c r="DA11" s="537"/>
      <c r="DB11" s="535" t="s">
        <v>130</v>
      </c>
      <c r="DC11" s="536"/>
      <c r="DD11" s="536"/>
      <c r="DE11" s="536"/>
      <c r="DF11" s="536"/>
      <c r="DG11" s="536"/>
      <c r="DH11" s="536"/>
      <c r="DI11" s="537"/>
    </row>
    <row r="12" spans="1:119" ht="18.75" customHeight="1" x14ac:dyDescent="0.2">
      <c r="A12" s="175"/>
      <c r="B12" s="538" t="s">
        <v>131</v>
      </c>
      <c r="C12" s="539"/>
      <c r="D12" s="539"/>
      <c r="E12" s="539"/>
      <c r="F12" s="539"/>
      <c r="G12" s="539"/>
      <c r="H12" s="539"/>
      <c r="I12" s="539"/>
      <c r="J12" s="539"/>
      <c r="K12" s="540"/>
      <c r="L12" s="547" t="s">
        <v>132</v>
      </c>
      <c r="M12" s="548"/>
      <c r="N12" s="548"/>
      <c r="O12" s="548"/>
      <c r="P12" s="548"/>
      <c r="Q12" s="549"/>
      <c r="R12" s="550">
        <v>45221</v>
      </c>
      <c r="S12" s="551"/>
      <c r="T12" s="551"/>
      <c r="U12" s="551"/>
      <c r="V12" s="552"/>
      <c r="W12" s="553" t="s">
        <v>1</v>
      </c>
      <c r="X12" s="491"/>
      <c r="Y12" s="491"/>
      <c r="Z12" s="491"/>
      <c r="AA12" s="491"/>
      <c r="AB12" s="554"/>
      <c r="AC12" s="555" t="s">
        <v>133</v>
      </c>
      <c r="AD12" s="556"/>
      <c r="AE12" s="556"/>
      <c r="AF12" s="556"/>
      <c r="AG12" s="557"/>
      <c r="AH12" s="555" t="s">
        <v>134</v>
      </c>
      <c r="AI12" s="556"/>
      <c r="AJ12" s="556"/>
      <c r="AK12" s="556"/>
      <c r="AL12" s="558"/>
      <c r="AM12" s="489" t="s">
        <v>135</v>
      </c>
      <c r="AN12" s="389"/>
      <c r="AO12" s="389"/>
      <c r="AP12" s="389"/>
      <c r="AQ12" s="389"/>
      <c r="AR12" s="389"/>
      <c r="AS12" s="389"/>
      <c r="AT12" s="390"/>
      <c r="AU12" s="490" t="s">
        <v>136</v>
      </c>
      <c r="AV12" s="491"/>
      <c r="AW12" s="491"/>
      <c r="AX12" s="491"/>
      <c r="AY12" s="446" t="s">
        <v>137</v>
      </c>
      <c r="AZ12" s="447"/>
      <c r="BA12" s="447"/>
      <c r="BB12" s="447"/>
      <c r="BC12" s="447"/>
      <c r="BD12" s="447"/>
      <c r="BE12" s="447"/>
      <c r="BF12" s="447"/>
      <c r="BG12" s="447"/>
      <c r="BH12" s="447"/>
      <c r="BI12" s="447"/>
      <c r="BJ12" s="447"/>
      <c r="BK12" s="447"/>
      <c r="BL12" s="447"/>
      <c r="BM12" s="448"/>
      <c r="BN12" s="432">
        <v>0</v>
      </c>
      <c r="BO12" s="433"/>
      <c r="BP12" s="433"/>
      <c r="BQ12" s="433"/>
      <c r="BR12" s="433"/>
      <c r="BS12" s="433"/>
      <c r="BT12" s="433"/>
      <c r="BU12" s="434"/>
      <c r="BV12" s="432">
        <v>4</v>
      </c>
      <c r="BW12" s="433"/>
      <c r="BX12" s="433"/>
      <c r="BY12" s="433"/>
      <c r="BZ12" s="433"/>
      <c r="CA12" s="433"/>
      <c r="CB12" s="433"/>
      <c r="CC12" s="434"/>
      <c r="CD12" s="472" t="s">
        <v>138</v>
      </c>
      <c r="CE12" s="392"/>
      <c r="CF12" s="392"/>
      <c r="CG12" s="392"/>
      <c r="CH12" s="392"/>
      <c r="CI12" s="392"/>
      <c r="CJ12" s="392"/>
      <c r="CK12" s="392"/>
      <c r="CL12" s="392"/>
      <c r="CM12" s="392"/>
      <c r="CN12" s="392"/>
      <c r="CO12" s="392"/>
      <c r="CP12" s="392"/>
      <c r="CQ12" s="392"/>
      <c r="CR12" s="392"/>
      <c r="CS12" s="473"/>
      <c r="CT12" s="535" t="s">
        <v>139</v>
      </c>
      <c r="CU12" s="536"/>
      <c r="CV12" s="536"/>
      <c r="CW12" s="536"/>
      <c r="CX12" s="536"/>
      <c r="CY12" s="536"/>
      <c r="CZ12" s="536"/>
      <c r="DA12" s="537"/>
      <c r="DB12" s="535" t="s">
        <v>139</v>
      </c>
      <c r="DC12" s="536"/>
      <c r="DD12" s="536"/>
      <c r="DE12" s="536"/>
      <c r="DF12" s="536"/>
      <c r="DG12" s="536"/>
      <c r="DH12" s="536"/>
      <c r="DI12" s="537"/>
    </row>
    <row r="13" spans="1:119" ht="18.75" customHeight="1" x14ac:dyDescent="0.2">
      <c r="A13" s="175"/>
      <c r="B13" s="541"/>
      <c r="C13" s="542"/>
      <c r="D13" s="542"/>
      <c r="E13" s="542"/>
      <c r="F13" s="542"/>
      <c r="G13" s="542"/>
      <c r="H13" s="542"/>
      <c r="I13" s="542"/>
      <c r="J13" s="542"/>
      <c r="K13" s="543"/>
      <c r="L13" s="184"/>
      <c r="M13" s="516" t="s">
        <v>140</v>
      </c>
      <c r="N13" s="517"/>
      <c r="O13" s="517"/>
      <c r="P13" s="517"/>
      <c r="Q13" s="518"/>
      <c r="R13" s="519">
        <v>44625</v>
      </c>
      <c r="S13" s="520"/>
      <c r="T13" s="520"/>
      <c r="U13" s="520"/>
      <c r="V13" s="521"/>
      <c r="W13" s="522" t="s">
        <v>141</v>
      </c>
      <c r="X13" s="418"/>
      <c r="Y13" s="418"/>
      <c r="Z13" s="418"/>
      <c r="AA13" s="418"/>
      <c r="AB13" s="419"/>
      <c r="AC13" s="385">
        <v>292</v>
      </c>
      <c r="AD13" s="386"/>
      <c r="AE13" s="386"/>
      <c r="AF13" s="386"/>
      <c r="AG13" s="387"/>
      <c r="AH13" s="385">
        <v>293</v>
      </c>
      <c r="AI13" s="386"/>
      <c r="AJ13" s="386"/>
      <c r="AK13" s="386"/>
      <c r="AL13" s="445"/>
      <c r="AM13" s="489" t="s">
        <v>142</v>
      </c>
      <c r="AN13" s="389"/>
      <c r="AO13" s="389"/>
      <c r="AP13" s="389"/>
      <c r="AQ13" s="389"/>
      <c r="AR13" s="389"/>
      <c r="AS13" s="389"/>
      <c r="AT13" s="390"/>
      <c r="AU13" s="490" t="s">
        <v>107</v>
      </c>
      <c r="AV13" s="491"/>
      <c r="AW13" s="491"/>
      <c r="AX13" s="491"/>
      <c r="AY13" s="446" t="s">
        <v>143</v>
      </c>
      <c r="AZ13" s="447"/>
      <c r="BA13" s="447"/>
      <c r="BB13" s="447"/>
      <c r="BC13" s="447"/>
      <c r="BD13" s="447"/>
      <c r="BE13" s="447"/>
      <c r="BF13" s="447"/>
      <c r="BG13" s="447"/>
      <c r="BH13" s="447"/>
      <c r="BI13" s="447"/>
      <c r="BJ13" s="447"/>
      <c r="BK13" s="447"/>
      <c r="BL13" s="447"/>
      <c r="BM13" s="448"/>
      <c r="BN13" s="432">
        <v>76766</v>
      </c>
      <c r="BO13" s="433"/>
      <c r="BP13" s="433"/>
      <c r="BQ13" s="433"/>
      <c r="BR13" s="433"/>
      <c r="BS13" s="433"/>
      <c r="BT13" s="433"/>
      <c r="BU13" s="434"/>
      <c r="BV13" s="432">
        <v>230611</v>
      </c>
      <c r="BW13" s="433"/>
      <c r="BX13" s="433"/>
      <c r="BY13" s="433"/>
      <c r="BZ13" s="433"/>
      <c r="CA13" s="433"/>
      <c r="CB13" s="433"/>
      <c r="CC13" s="434"/>
      <c r="CD13" s="472" t="s">
        <v>144</v>
      </c>
      <c r="CE13" s="392"/>
      <c r="CF13" s="392"/>
      <c r="CG13" s="392"/>
      <c r="CH13" s="392"/>
      <c r="CI13" s="392"/>
      <c r="CJ13" s="392"/>
      <c r="CK13" s="392"/>
      <c r="CL13" s="392"/>
      <c r="CM13" s="392"/>
      <c r="CN13" s="392"/>
      <c r="CO13" s="392"/>
      <c r="CP13" s="392"/>
      <c r="CQ13" s="392"/>
      <c r="CR13" s="392"/>
      <c r="CS13" s="473"/>
      <c r="CT13" s="429">
        <v>6.2</v>
      </c>
      <c r="CU13" s="430"/>
      <c r="CV13" s="430"/>
      <c r="CW13" s="430"/>
      <c r="CX13" s="430"/>
      <c r="CY13" s="430"/>
      <c r="CZ13" s="430"/>
      <c r="DA13" s="431"/>
      <c r="DB13" s="429">
        <v>6.3</v>
      </c>
      <c r="DC13" s="430"/>
      <c r="DD13" s="430"/>
      <c r="DE13" s="430"/>
      <c r="DF13" s="430"/>
      <c r="DG13" s="430"/>
      <c r="DH13" s="430"/>
      <c r="DI13" s="431"/>
    </row>
    <row r="14" spans="1:119" ht="18.75" customHeight="1" thickBot="1" x14ac:dyDescent="0.25">
      <c r="A14" s="175"/>
      <c r="B14" s="541"/>
      <c r="C14" s="542"/>
      <c r="D14" s="542"/>
      <c r="E14" s="542"/>
      <c r="F14" s="542"/>
      <c r="G14" s="542"/>
      <c r="H14" s="542"/>
      <c r="I14" s="542"/>
      <c r="J14" s="542"/>
      <c r="K14" s="543"/>
      <c r="L14" s="506" t="s">
        <v>145</v>
      </c>
      <c r="M14" s="559"/>
      <c r="N14" s="559"/>
      <c r="O14" s="559"/>
      <c r="P14" s="559"/>
      <c r="Q14" s="560"/>
      <c r="R14" s="519">
        <v>45030</v>
      </c>
      <c r="S14" s="520"/>
      <c r="T14" s="520"/>
      <c r="U14" s="520"/>
      <c r="V14" s="521"/>
      <c r="W14" s="523"/>
      <c r="X14" s="421"/>
      <c r="Y14" s="421"/>
      <c r="Z14" s="421"/>
      <c r="AA14" s="421"/>
      <c r="AB14" s="422"/>
      <c r="AC14" s="512">
        <v>1.4</v>
      </c>
      <c r="AD14" s="513"/>
      <c r="AE14" s="513"/>
      <c r="AF14" s="513"/>
      <c r="AG14" s="514"/>
      <c r="AH14" s="512">
        <v>1.5</v>
      </c>
      <c r="AI14" s="513"/>
      <c r="AJ14" s="513"/>
      <c r="AK14" s="513"/>
      <c r="AL14" s="515"/>
      <c r="AM14" s="489"/>
      <c r="AN14" s="389"/>
      <c r="AO14" s="389"/>
      <c r="AP14" s="389"/>
      <c r="AQ14" s="389"/>
      <c r="AR14" s="389"/>
      <c r="AS14" s="389"/>
      <c r="AT14" s="390"/>
      <c r="AU14" s="490"/>
      <c r="AV14" s="491"/>
      <c r="AW14" s="491"/>
      <c r="AX14" s="491"/>
      <c r="AY14" s="446"/>
      <c r="AZ14" s="447"/>
      <c r="BA14" s="447"/>
      <c r="BB14" s="447"/>
      <c r="BC14" s="447"/>
      <c r="BD14" s="447"/>
      <c r="BE14" s="447"/>
      <c r="BF14" s="447"/>
      <c r="BG14" s="447"/>
      <c r="BH14" s="447"/>
      <c r="BI14" s="447"/>
      <c r="BJ14" s="447"/>
      <c r="BK14" s="447"/>
      <c r="BL14" s="447"/>
      <c r="BM14" s="448"/>
      <c r="BN14" s="432"/>
      <c r="BO14" s="433"/>
      <c r="BP14" s="433"/>
      <c r="BQ14" s="433"/>
      <c r="BR14" s="433"/>
      <c r="BS14" s="433"/>
      <c r="BT14" s="433"/>
      <c r="BU14" s="434"/>
      <c r="BV14" s="432"/>
      <c r="BW14" s="433"/>
      <c r="BX14" s="433"/>
      <c r="BY14" s="433"/>
      <c r="BZ14" s="433"/>
      <c r="CA14" s="433"/>
      <c r="CB14" s="433"/>
      <c r="CC14" s="434"/>
      <c r="CD14" s="469" t="s">
        <v>146</v>
      </c>
      <c r="CE14" s="470"/>
      <c r="CF14" s="470"/>
      <c r="CG14" s="470"/>
      <c r="CH14" s="470"/>
      <c r="CI14" s="470"/>
      <c r="CJ14" s="470"/>
      <c r="CK14" s="470"/>
      <c r="CL14" s="470"/>
      <c r="CM14" s="470"/>
      <c r="CN14" s="470"/>
      <c r="CO14" s="470"/>
      <c r="CP14" s="470"/>
      <c r="CQ14" s="470"/>
      <c r="CR14" s="470"/>
      <c r="CS14" s="471"/>
      <c r="CT14" s="529" t="s">
        <v>139</v>
      </c>
      <c r="CU14" s="530"/>
      <c r="CV14" s="530"/>
      <c r="CW14" s="530"/>
      <c r="CX14" s="530"/>
      <c r="CY14" s="530"/>
      <c r="CZ14" s="530"/>
      <c r="DA14" s="531"/>
      <c r="DB14" s="529" t="s">
        <v>139</v>
      </c>
      <c r="DC14" s="530"/>
      <c r="DD14" s="530"/>
      <c r="DE14" s="530"/>
      <c r="DF14" s="530"/>
      <c r="DG14" s="530"/>
      <c r="DH14" s="530"/>
      <c r="DI14" s="531"/>
    </row>
    <row r="15" spans="1:119" ht="18.75" customHeight="1" x14ac:dyDescent="0.2">
      <c r="A15" s="175"/>
      <c r="B15" s="541"/>
      <c r="C15" s="542"/>
      <c r="D15" s="542"/>
      <c r="E15" s="542"/>
      <c r="F15" s="542"/>
      <c r="G15" s="542"/>
      <c r="H15" s="542"/>
      <c r="I15" s="542"/>
      <c r="J15" s="542"/>
      <c r="K15" s="543"/>
      <c r="L15" s="184"/>
      <c r="M15" s="516" t="s">
        <v>140</v>
      </c>
      <c r="N15" s="517"/>
      <c r="O15" s="517"/>
      <c r="P15" s="517"/>
      <c r="Q15" s="518"/>
      <c r="R15" s="519">
        <v>44526</v>
      </c>
      <c r="S15" s="520"/>
      <c r="T15" s="520"/>
      <c r="U15" s="520"/>
      <c r="V15" s="521"/>
      <c r="W15" s="522" t="s">
        <v>147</v>
      </c>
      <c r="X15" s="418"/>
      <c r="Y15" s="418"/>
      <c r="Z15" s="418"/>
      <c r="AA15" s="418"/>
      <c r="AB15" s="419"/>
      <c r="AC15" s="385">
        <v>5236</v>
      </c>
      <c r="AD15" s="386"/>
      <c r="AE15" s="386"/>
      <c r="AF15" s="386"/>
      <c r="AG15" s="387"/>
      <c r="AH15" s="385">
        <v>5399</v>
      </c>
      <c r="AI15" s="386"/>
      <c r="AJ15" s="386"/>
      <c r="AK15" s="386"/>
      <c r="AL15" s="445"/>
      <c r="AM15" s="489"/>
      <c r="AN15" s="389"/>
      <c r="AO15" s="389"/>
      <c r="AP15" s="389"/>
      <c r="AQ15" s="389"/>
      <c r="AR15" s="389"/>
      <c r="AS15" s="389"/>
      <c r="AT15" s="390"/>
      <c r="AU15" s="490"/>
      <c r="AV15" s="491"/>
      <c r="AW15" s="491"/>
      <c r="AX15" s="491"/>
      <c r="AY15" s="458" t="s">
        <v>148</v>
      </c>
      <c r="AZ15" s="459"/>
      <c r="BA15" s="459"/>
      <c r="BB15" s="459"/>
      <c r="BC15" s="459"/>
      <c r="BD15" s="459"/>
      <c r="BE15" s="459"/>
      <c r="BF15" s="459"/>
      <c r="BG15" s="459"/>
      <c r="BH15" s="459"/>
      <c r="BI15" s="459"/>
      <c r="BJ15" s="459"/>
      <c r="BK15" s="459"/>
      <c r="BL15" s="459"/>
      <c r="BM15" s="460"/>
      <c r="BN15" s="461">
        <v>5614524</v>
      </c>
      <c r="BO15" s="462"/>
      <c r="BP15" s="462"/>
      <c r="BQ15" s="462"/>
      <c r="BR15" s="462"/>
      <c r="BS15" s="462"/>
      <c r="BT15" s="462"/>
      <c r="BU15" s="463"/>
      <c r="BV15" s="461">
        <v>5313635</v>
      </c>
      <c r="BW15" s="462"/>
      <c r="BX15" s="462"/>
      <c r="BY15" s="462"/>
      <c r="BZ15" s="462"/>
      <c r="CA15" s="462"/>
      <c r="CB15" s="462"/>
      <c r="CC15" s="463"/>
      <c r="CD15" s="532" t="s">
        <v>149</v>
      </c>
      <c r="CE15" s="533"/>
      <c r="CF15" s="533"/>
      <c r="CG15" s="533"/>
      <c r="CH15" s="533"/>
      <c r="CI15" s="533"/>
      <c r="CJ15" s="533"/>
      <c r="CK15" s="533"/>
      <c r="CL15" s="533"/>
      <c r="CM15" s="533"/>
      <c r="CN15" s="533"/>
      <c r="CO15" s="533"/>
      <c r="CP15" s="533"/>
      <c r="CQ15" s="533"/>
      <c r="CR15" s="533"/>
      <c r="CS15" s="534"/>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41"/>
      <c r="C16" s="542"/>
      <c r="D16" s="542"/>
      <c r="E16" s="542"/>
      <c r="F16" s="542"/>
      <c r="G16" s="542"/>
      <c r="H16" s="542"/>
      <c r="I16" s="542"/>
      <c r="J16" s="542"/>
      <c r="K16" s="543"/>
      <c r="L16" s="506" t="s">
        <v>150</v>
      </c>
      <c r="M16" s="507"/>
      <c r="N16" s="507"/>
      <c r="O16" s="507"/>
      <c r="P16" s="507"/>
      <c r="Q16" s="508"/>
      <c r="R16" s="509" t="s">
        <v>151</v>
      </c>
      <c r="S16" s="510"/>
      <c r="T16" s="510"/>
      <c r="U16" s="510"/>
      <c r="V16" s="511"/>
      <c r="W16" s="523"/>
      <c r="X16" s="421"/>
      <c r="Y16" s="421"/>
      <c r="Z16" s="421"/>
      <c r="AA16" s="421"/>
      <c r="AB16" s="422"/>
      <c r="AC16" s="512">
        <v>25.6</v>
      </c>
      <c r="AD16" s="513"/>
      <c r="AE16" s="513"/>
      <c r="AF16" s="513"/>
      <c r="AG16" s="514"/>
      <c r="AH16" s="512">
        <v>27.5</v>
      </c>
      <c r="AI16" s="513"/>
      <c r="AJ16" s="513"/>
      <c r="AK16" s="513"/>
      <c r="AL16" s="515"/>
      <c r="AM16" s="489"/>
      <c r="AN16" s="389"/>
      <c r="AO16" s="389"/>
      <c r="AP16" s="389"/>
      <c r="AQ16" s="389"/>
      <c r="AR16" s="389"/>
      <c r="AS16" s="389"/>
      <c r="AT16" s="390"/>
      <c r="AU16" s="490"/>
      <c r="AV16" s="491"/>
      <c r="AW16" s="491"/>
      <c r="AX16" s="491"/>
      <c r="AY16" s="446" t="s">
        <v>152</v>
      </c>
      <c r="AZ16" s="447"/>
      <c r="BA16" s="447"/>
      <c r="BB16" s="447"/>
      <c r="BC16" s="447"/>
      <c r="BD16" s="447"/>
      <c r="BE16" s="447"/>
      <c r="BF16" s="447"/>
      <c r="BG16" s="447"/>
      <c r="BH16" s="447"/>
      <c r="BI16" s="447"/>
      <c r="BJ16" s="447"/>
      <c r="BK16" s="447"/>
      <c r="BL16" s="447"/>
      <c r="BM16" s="448"/>
      <c r="BN16" s="432">
        <v>6945853</v>
      </c>
      <c r="BO16" s="433"/>
      <c r="BP16" s="433"/>
      <c r="BQ16" s="433"/>
      <c r="BR16" s="433"/>
      <c r="BS16" s="433"/>
      <c r="BT16" s="433"/>
      <c r="BU16" s="434"/>
      <c r="BV16" s="432">
        <v>6616077</v>
      </c>
      <c r="BW16" s="433"/>
      <c r="BX16" s="433"/>
      <c r="BY16" s="433"/>
      <c r="BZ16" s="433"/>
      <c r="CA16" s="433"/>
      <c r="CB16" s="433"/>
      <c r="CC16" s="434"/>
      <c r="CD16" s="188"/>
      <c r="CE16" s="464"/>
      <c r="CF16" s="464"/>
      <c r="CG16" s="464"/>
      <c r="CH16" s="464"/>
      <c r="CI16" s="464"/>
      <c r="CJ16" s="464"/>
      <c r="CK16" s="464"/>
      <c r="CL16" s="464"/>
      <c r="CM16" s="464"/>
      <c r="CN16" s="464"/>
      <c r="CO16" s="464"/>
      <c r="CP16" s="464"/>
      <c r="CQ16" s="464"/>
      <c r="CR16" s="464"/>
      <c r="CS16" s="465"/>
      <c r="CT16" s="429"/>
      <c r="CU16" s="430"/>
      <c r="CV16" s="430"/>
      <c r="CW16" s="430"/>
      <c r="CX16" s="430"/>
      <c r="CY16" s="430"/>
      <c r="CZ16" s="430"/>
      <c r="DA16" s="431"/>
      <c r="DB16" s="429"/>
      <c r="DC16" s="430"/>
      <c r="DD16" s="430"/>
      <c r="DE16" s="430"/>
      <c r="DF16" s="430"/>
      <c r="DG16" s="430"/>
      <c r="DH16" s="430"/>
      <c r="DI16" s="431"/>
    </row>
    <row r="17" spans="1:113" ht="18.75" customHeight="1" thickBot="1" x14ac:dyDescent="0.25">
      <c r="A17" s="175"/>
      <c r="B17" s="544"/>
      <c r="C17" s="545"/>
      <c r="D17" s="545"/>
      <c r="E17" s="545"/>
      <c r="F17" s="545"/>
      <c r="G17" s="545"/>
      <c r="H17" s="545"/>
      <c r="I17" s="545"/>
      <c r="J17" s="545"/>
      <c r="K17" s="546"/>
      <c r="L17" s="189"/>
      <c r="M17" s="525" t="s">
        <v>153</v>
      </c>
      <c r="N17" s="526"/>
      <c r="O17" s="526"/>
      <c r="P17" s="526"/>
      <c r="Q17" s="527"/>
      <c r="R17" s="509" t="s">
        <v>154</v>
      </c>
      <c r="S17" s="510"/>
      <c r="T17" s="510"/>
      <c r="U17" s="510"/>
      <c r="V17" s="511"/>
      <c r="W17" s="522" t="s">
        <v>155</v>
      </c>
      <c r="X17" s="418"/>
      <c r="Y17" s="418"/>
      <c r="Z17" s="418"/>
      <c r="AA17" s="418"/>
      <c r="AB17" s="419"/>
      <c r="AC17" s="385">
        <v>14914</v>
      </c>
      <c r="AD17" s="386"/>
      <c r="AE17" s="386"/>
      <c r="AF17" s="386"/>
      <c r="AG17" s="387"/>
      <c r="AH17" s="385">
        <v>13938</v>
      </c>
      <c r="AI17" s="386"/>
      <c r="AJ17" s="386"/>
      <c r="AK17" s="386"/>
      <c r="AL17" s="445"/>
      <c r="AM17" s="489"/>
      <c r="AN17" s="389"/>
      <c r="AO17" s="389"/>
      <c r="AP17" s="389"/>
      <c r="AQ17" s="389"/>
      <c r="AR17" s="389"/>
      <c r="AS17" s="389"/>
      <c r="AT17" s="390"/>
      <c r="AU17" s="490"/>
      <c r="AV17" s="491"/>
      <c r="AW17" s="491"/>
      <c r="AX17" s="491"/>
      <c r="AY17" s="446" t="s">
        <v>156</v>
      </c>
      <c r="AZ17" s="447"/>
      <c r="BA17" s="447"/>
      <c r="BB17" s="447"/>
      <c r="BC17" s="447"/>
      <c r="BD17" s="447"/>
      <c r="BE17" s="447"/>
      <c r="BF17" s="447"/>
      <c r="BG17" s="447"/>
      <c r="BH17" s="447"/>
      <c r="BI17" s="447"/>
      <c r="BJ17" s="447"/>
      <c r="BK17" s="447"/>
      <c r="BL17" s="447"/>
      <c r="BM17" s="448"/>
      <c r="BN17" s="432">
        <v>7099507</v>
      </c>
      <c r="BO17" s="433"/>
      <c r="BP17" s="433"/>
      <c r="BQ17" s="433"/>
      <c r="BR17" s="433"/>
      <c r="BS17" s="433"/>
      <c r="BT17" s="433"/>
      <c r="BU17" s="434"/>
      <c r="BV17" s="432">
        <v>6718644</v>
      </c>
      <c r="BW17" s="433"/>
      <c r="BX17" s="433"/>
      <c r="BY17" s="433"/>
      <c r="BZ17" s="433"/>
      <c r="CA17" s="433"/>
      <c r="CB17" s="433"/>
      <c r="CC17" s="434"/>
      <c r="CD17" s="188"/>
      <c r="CE17" s="464"/>
      <c r="CF17" s="464"/>
      <c r="CG17" s="464"/>
      <c r="CH17" s="464"/>
      <c r="CI17" s="464"/>
      <c r="CJ17" s="464"/>
      <c r="CK17" s="464"/>
      <c r="CL17" s="464"/>
      <c r="CM17" s="464"/>
      <c r="CN17" s="464"/>
      <c r="CO17" s="464"/>
      <c r="CP17" s="464"/>
      <c r="CQ17" s="464"/>
      <c r="CR17" s="464"/>
      <c r="CS17" s="465"/>
      <c r="CT17" s="429"/>
      <c r="CU17" s="430"/>
      <c r="CV17" s="430"/>
      <c r="CW17" s="430"/>
      <c r="CX17" s="430"/>
      <c r="CY17" s="430"/>
      <c r="CZ17" s="430"/>
      <c r="DA17" s="431"/>
      <c r="DB17" s="429"/>
      <c r="DC17" s="430"/>
      <c r="DD17" s="430"/>
      <c r="DE17" s="430"/>
      <c r="DF17" s="430"/>
      <c r="DG17" s="430"/>
      <c r="DH17" s="430"/>
      <c r="DI17" s="431"/>
    </row>
    <row r="18" spans="1:113" ht="18.75" customHeight="1" thickBot="1" x14ac:dyDescent="0.25">
      <c r="A18" s="175"/>
      <c r="B18" s="482" t="s">
        <v>157</v>
      </c>
      <c r="C18" s="483"/>
      <c r="D18" s="483"/>
      <c r="E18" s="484"/>
      <c r="F18" s="484"/>
      <c r="G18" s="484"/>
      <c r="H18" s="484"/>
      <c r="I18" s="484"/>
      <c r="J18" s="484"/>
      <c r="K18" s="484"/>
      <c r="L18" s="485">
        <v>14.79</v>
      </c>
      <c r="M18" s="485"/>
      <c r="N18" s="485"/>
      <c r="O18" s="485"/>
      <c r="P18" s="485"/>
      <c r="Q18" s="485"/>
      <c r="R18" s="486"/>
      <c r="S18" s="486"/>
      <c r="T18" s="486"/>
      <c r="U18" s="486"/>
      <c r="V18" s="487"/>
      <c r="W18" s="503"/>
      <c r="X18" s="504"/>
      <c r="Y18" s="504"/>
      <c r="Z18" s="504"/>
      <c r="AA18" s="504"/>
      <c r="AB18" s="528"/>
      <c r="AC18" s="402">
        <v>73</v>
      </c>
      <c r="AD18" s="403"/>
      <c r="AE18" s="403"/>
      <c r="AF18" s="403"/>
      <c r="AG18" s="488"/>
      <c r="AH18" s="402">
        <v>71</v>
      </c>
      <c r="AI18" s="403"/>
      <c r="AJ18" s="403"/>
      <c r="AK18" s="403"/>
      <c r="AL18" s="404"/>
      <c r="AM18" s="489"/>
      <c r="AN18" s="389"/>
      <c r="AO18" s="389"/>
      <c r="AP18" s="389"/>
      <c r="AQ18" s="389"/>
      <c r="AR18" s="389"/>
      <c r="AS18" s="389"/>
      <c r="AT18" s="390"/>
      <c r="AU18" s="490"/>
      <c r="AV18" s="491"/>
      <c r="AW18" s="491"/>
      <c r="AX18" s="491"/>
      <c r="AY18" s="446" t="s">
        <v>158</v>
      </c>
      <c r="AZ18" s="447"/>
      <c r="BA18" s="447"/>
      <c r="BB18" s="447"/>
      <c r="BC18" s="447"/>
      <c r="BD18" s="447"/>
      <c r="BE18" s="447"/>
      <c r="BF18" s="447"/>
      <c r="BG18" s="447"/>
      <c r="BH18" s="447"/>
      <c r="BI18" s="447"/>
      <c r="BJ18" s="447"/>
      <c r="BK18" s="447"/>
      <c r="BL18" s="447"/>
      <c r="BM18" s="448"/>
      <c r="BN18" s="432">
        <v>8215113</v>
      </c>
      <c r="BO18" s="433"/>
      <c r="BP18" s="433"/>
      <c r="BQ18" s="433"/>
      <c r="BR18" s="433"/>
      <c r="BS18" s="433"/>
      <c r="BT18" s="433"/>
      <c r="BU18" s="434"/>
      <c r="BV18" s="432">
        <v>7903275</v>
      </c>
      <c r="BW18" s="433"/>
      <c r="BX18" s="433"/>
      <c r="BY18" s="433"/>
      <c r="BZ18" s="433"/>
      <c r="CA18" s="433"/>
      <c r="CB18" s="433"/>
      <c r="CC18" s="434"/>
      <c r="CD18" s="188"/>
      <c r="CE18" s="464"/>
      <c r="CF18" s="464"/>
      <c r="CG18" s="464"/>
      <c r="CH18" s="464"/>
      <c r="CI18" s="464"/>
      <c r="CJ18" s="464"/>
      <c r="CK18" s="464"/>
      <c r="CL18" s="464"/>
      <c r="CM18" s="464"/>
      <c r="CN18" s="464"/>
      <c r="CO18" s="464"/>
      <c r="CP18" s="464"/>
      <c r="CQ18" s="464"/>
      <c r="CR18" s="464"/>
      <c r="CS18" s="465"/>
      <c r="CT18" s="429"/>
      <c r="CU18" s="430"/>
      <c r="CV18" s="430"/>
      <c r="CW18" s="430"/>
      <c r="CX18" s="430"/>
      <c r="CY18" s="430"/>
      <c r="CZ18" s="430"/>
      <c r="DA18" s="431"/>
      <c r="DB18" s="429"/>
      <c r="DC18" s="430"/>
      <c r="DD18" s="430"/>
      <c r="DE18" s="430"/>
      <c r="DF18" s="430"/>
      <c r="DG18" s="430"/>
      <c r="DH18" s="430"/>
      <c r="DI18" s="431"/>
    </row>
    <row r="19" spans="1:113" ht="18.75" customHeight="1" thickBot="1" x14ac:dyDescent="0.25">
      <c r="A19" s="175"/>
      <c r="B19" s="482" t="s">
        <v>159</v>
      </c>
      <c r="C19" s="483"/>
      <c r="D19" s="483"/>
      <c r="E19" s="484"/>
      <c r="F19" s="484"/>
      <c r="G19" s="484"/>
      <c r="H19" s="484"/>
      <c r="I19" s="484"/>
      <c r="J19" s="484"/>
      <c r="K19" s="484"/>
      <c r="L19" s="492">
        <v>3032</v>
      </c>
      <c r="M19" s="492"/>
      <c r="N19" s="492"/>
      <c r="O19" s="492"/>
      <c r="P19" s="492"/>
      <c r="Q19" s="492"/>
      <c r="R19" s="493"/>
      <c r="S19" s="493"/>
      <c r="T19" s="493"/>
      <c r="U19" s="493"/>
      <c r="V19" s="494"/>
      <c r="W19" s="501"/>
      <c r="X19" s="502"/>
      <c r="Y19" s="502"/>
      <c r="Z19" s="502"/>
      <c r="AA19" s="502"/>
      <c r="AB19" s="502"/>
      <c r="AC19" s="505"/>
      <c r="AD19" s="505"/>
      <c r="AE19" s="505"/>
      <c r="AF19" s="505"/>
      <c r="AG19" s="505"/>
      <c r="AH19" s="505"/>
      <c r="AI19" s="505"/>
      <c r="AJ19" s="505"/>
      <c r="AK19" s="505"/>
      <c r="AL19" s="524"/>
      <c r="AM19" s="489"/>
      <c r="AN19" s="389"/>
      <c r="AO19" s="389"/>
      <c r="AP19" s="389"/>
      <c r="AQ19" s="389"/>
      <c r="AR19" s="389"/>
      <c r="AS19" s="389"/>
      <c r="AT19" s="390"/>
      <c r="AU19" s="490"/>
      <c r="AV19" s="491"/>
      <c r="AW19" s="491"/>
      <c r="AX19" s="491"/>
      <c r="AY19" s="446" t="s">
        <v>160</v>
      </c>
      <c r="AZ19" s="447"/>
      <c r="BA19" s="447"/>
      <c r="BB19" s="447"/>
      <c r="BC19" s="447"/>
      <c r="BD19" s="447"/>
      <c r="BE19" s="447"/>
      <c r="BF19" s="447"/>
      <c r="BG19" s="447"/>
      <c r="BH19" s="447"/>
      <c r="BI19" s="447"/>
      <c r="BJ19" s="447"/>
      <c r="BK19" s="447"/>
      <c r="BL19" s="447"/>
      <c r="BM19" s="448"/>
      <c r="BN19" s="432">
        <v>10302123</v>
      </c>
      <c r="BO19" s="433"/>
      <c r="BP19" s="433"/>
      <c r="BQ19" s="433"/>
      <c r="BR19" s="433"/>
      <c r="BS19" s="433"/>
      <c r="BT19" s="433"/>
      <c r="BU19" s="434"/>
      <c r="BV19" s="432">
        <v>10380995</v>
      </c>
      <c r="BW19" s="433"/>
      <c r="BX19" s="433"/>
      <c r="BY19" s="433"/>
      <c r="BZ19" s="433"/>
      <c r="CA19" s="433"/>
      <c r="CB19" s="433"/>
      <c r="CC19" s="434"/>
      <c r="CD19" s="188"/>
      <c r="CE19" s="464"/>
      <c r="CF19" s="464"/>
      <c r="CG19" s="464"/>
      <c r="CH19" s="464"/>
      <c r="CI19" s="464"/>
      <c r="CJ19" s="464"/>
      <c r="CK19" s="464"/>
      <c r="CL19" s="464"/>
      <c r="CM19" s="464"/>
      <c r="CN19" s="464"/>
      <c r="CO19" s="464"/>
      <c r="CP19" s="464"/>
      <c r="CQ19" s="464"/>
      <c r="CR19" s="464"/>
      <c r="CS19" s="465"/>
      <c r="CT19" s="429"/>
      <c r="CU19" s="430"/>
      <c r="CV19" s="430"/>
      <c r="CW19" s="430"/>
      <c r="CX19" s="430"/>
      <c r="CY19" s="430"/>
      <c r="CZ19" s="430"/>
      <c r="DA19" s="431"/>
      <c r="DB19" s="429"/>
      <c r="DC19" s="430"/>
      <c r="DD19" s="430"/>
      <c r="DE19" s="430"/>
      <c r="DF19" s="430"/>
      <c r="DG19" s="430"/>
      <c r="DH19" s="430"/>
      <c r="DI19" s="431"/>
    </row>
    <row r="20" spans="1:113" ht="18.75" customHeight="1" thickBot="1" x14ac:dyDescent="0.25">
      <c r="A20" s="175"/>
      <c r="B20" s="482" t="s">
        <v>161</v>
      </c>
      <c r="C20" s="483"/>
      <c r="D20" s="483"/>
      <c r="E20" s="484"/>
      <c r="F20" s="484"/>
      <c r="G20" s="484"/>
      <c r="H20" s="484"/>
      <c r="I20" s="484"/>
      <c r="J20" s="484"/>
      <c r="K20" s="484"/>
      <c r="L20" s="492">
        <v>17812</v>
      </c>
      <c r="M20" s="492"/>
      <c r="N20" s="492"/>
      <c r="O20" s="492"/>
      <c r="P20" s="492"/>
      <c r="Q20" s="492"/>
      <c r="R20" s="493"/>
      <c r="S20" s="493"/>
      <c r="T20" s="493"/>
      <c r="U20" s="493"/>
      <c r="V20" s="494"/>
      <c r="W20" s="503"/>
      <c r="X20" s="504"/>
      <c r="Y20" s="504"/>
      <c r="Z20" s="504"/>
      <c r="AA20" s="504"/>
      <c r="AB20" s="504"/>
      <c r="AC20" s="495"/>
      <c r="AD20" s="495"/>
      <c r="AE20" s="495"/>
      <c r="AF20" s="495"/>
      <c r="AG20" s="495"/>
      <c r="AH20" s="495"/>
      <c r="AI20" s="495"/>
      <c r="AJ20" s="495"/>
      <c r="AK20" s="495"/>
      <c r="AL20" s="496"/>
      <c r="AM20" s="497"/>
      <c r="AN20" s="394"/>
      <c r="AO20" s="394"/>
      <c r="AP20" s="394"/>
      <c r="AQ20" s="394"/>
      <c r="AR20" s="394"/>
      <c r="AS20" s="394"/>
      <c r="AT20" s="395"/>
      <c r="AU20" s="498"/>
      <c r="AV20" s="499"/>
      <c r="AW20" s="499"/>
      <c r="AX20" s="500"/>
      <c r="AY20" s="446"/>
      <c r="AZ20" s="447"/>
      <c r="BA20" s="447"/>
      <c r="BB20" s="447"/>
      <c r="BC20" s="447"/>
      <c r="BD20" s="447"/>
      <c r="BE20" s="447"/>
      <c r="BF20" s="447"/>
      <c r="BG20" s="447"/>
      <c r="BH20" s="447"/>
      <c r="BI20" s="447"/>
      <c r="BJ20" s="447"/>
      <c r="BK20" s="447"/>
      <c r="BL20" s="447"/>
      <c r="BM20" s="448"/>
      <c r="BN20" s="432"/>
      <c r="BO20" s="433"/>
      <c r="BP20" s="433"/>
      <c r="BQ20" s="433"/>
      <c r="BR20" s="433"/>
      <c r="BS20" s="433"/>
      <c r="BT20" s="433"/>
      <c r="BU20" s="434"/>
      <c r="BV20" s="432"/>
      <c r="BW20" s="433"/>
      <c r="BX20" s="433"/>
      <c r="BY20" s="433"/>
      <c r="BZ20" s="433"/>
      <c r="CA20" s="433"/>
      <c r="CB20" s="433"/>
      <c r="CC20" s="434"/>
      <c r="CD20" s="188"/>
      <c r="CE20" s="464"/>
      <c r="CF20" s="464"/>
      <c r="CG20" s="464"/>
      <c r="CH20" s="464"/>
      <c r="CI20" s="464"/>
      <c r="CJ20" s="464"/>
      <c r="CK20" s="464"/>
      <c r="CL20" s="464"/>
      <c r="CM20" s="464"/>
      <c r="CN20" s="464"/>
      <c r="CO20" s="464"/>
      <c r="CP20" s="464"/>
      <c r="CQ20" s="464"/>
      <c r="CR20" s="464"/>
      <c r="CS20" s="465"/>
      <c r="CT20" s="429"/>
      <c r="CU20" s="430"/>
      <c r="CV20" s="430"/>
      <c r="CW20" s="430"/>
      <c r="CX20" s="430"/>
      <c r="CY20" s="430"/>
      <c r="CZ20" s="430"/>
      <c r="DA20" s="431"/>
      <c r="DB20" s="429"/>
      <c r="DC20" s="430"/>
      <c r="DD20" s="430"/>
      <c r="DE20" s="430"/>
      <c r="DF20" s="430"/>
      <c r="DG20" s="430"/>
      <c r="DH20" s="430"/>
      <c r="DI20" s="431"/>
    </row>
    <row r="21" spans="1:113" ht="18.75" customHeight="1" thickBot="1" x14ac:dyDescent="0.25">
      <c r="A21" s="175"/>
      <c r="B21" s="479" t="s">
        <v>162</v>
      </c>
      <c r="C21" s="480"/>
      <c r="D21" s="480"/>
      <c r="E21" s="480"/>
      <c r="F21" s="480"/>
      <c r="G21" s="480"/>
      <c r="H21" s="480"/>
      <c r="I21" s="480"/>
      <c r="J21" s="480"/>
      <c r="K21" s="480"/>
      <c r="L21" s="480"/>
      <c r="M21" s="480"/>
      <c r="N21" s="480"/>
      <c r="O21" s="480"/>
      <c r="P21" s="480"/>
      <c r="Q21" s="480"/>
      <c r="R21" s="480"/>
      <c r="S21" s="480"/>
      <c r="T21" s="480"/>
      <c r="U21" s="480"/>
      <c r="V21" s="480"/>
      <c r="W21" s="480"/>
      <c r="X21" s="480"/>
      <c r="Y21" s="480"/>
      <c r="Z21" s="480"/>
      <c r="AA21" s="480"/>
      <c r="AB21" s="480"/>
      <c r="AC21" s="480"/>
      <c r="AD21" s="480"/>
      <c r="AE21" s="480"/>
      <c r="AF21" s="480"/>
      <c r="AG21" s="480"/>
      <c r="AH21" s="480"/>
      <c r="AI21" s="480"/>
      <c r="AJ21" s="480"/>
      <c r="AK21" s="480"/>
      <c r="AL21" s="480"/>
      <c r="AM21" s="480"/>
      <c r="AN21" s="480"/>
      <c r="AO21" s="480"/>
      <c r="AP21" s="480"/>
      <c r="AQ21" s="480"/>
      <c r="AR21" s="480"/>
      <c r="AS21" s="480"/>
      <c r="AT21" s="480"/>
      <c r="AU21" s="480"/>
      <c r="AV21" s="480"/>
      <c r="AW21" s="480"/>
      <c r="AX21" s="481"/>
      <c r="AY21" s="405"/>
      <c r="AZ21" s="406"/>
      <c r="BA21" s="406"/>
      <c r="BB21" s="406"/>
      <c r="BC21" s="406"/>
      <c r="BD21" s="406"/>
      <c r="BE21" s="406"/>
      <c r="BF21" s="406"/>
      <c r="BG21" s="406"/>
      <c r="BH21" s="406"/>
      <c r="BI21" s="406"/>
      <c r="BJ21" s="406"/>
      <c r="BK21" s="406"/>
      <c r="BL21" s="406"/>
      <c r="BM21" s="407"/>
      <c r="BN21" s="466"/>
      <c r="BO21" s="467"/>
      <c r="BP21" s="467"/>
      <c r="BQ21" s="467"/>
      <c r="BR21" s="467"/>
      <c r="BS21" s="467"/>
      <c r="BT21" s="467"/>
      <c r="BU21" s="468"/>
      <c r="BV21" s="466"/>
      <c r="BW21" s="467"/>
      <c r="BX21" s="467"/>
      <c r="BY21" s="467"/>
      <c r="BZ21" s="467"/>
      <c r="CA21" s="467"/>
      <c r="CB21" s="467"/>
      <c r="CC21" s="468"/>
      <c r="CD21" s="188"/>
      <c r="CE21" s="464"/>
      <c r="CF21" s="464"/>
      <c r="CG21" s="464"/>
      <c r="CH21" s="464"/>
      <c r="CI21" s="464"/>
      <c r="CJ21" s="464"/>
      <c r="CK21" s="464"/>
      <c r="CL21" s="464"/>
      <c r="CM21" s="464"/>
      <c r="CN21" s="464"/>
      <c r="CO21" s="464"/>
      <c r="CP21" s="464"/>
      <c r="CQ21" s="464"/>
      <c r="CR21" s="464"/>
      <c r="CS21" s="465"/>
      <c r="CT21" s="429"/>
      <c r="CU21" s="430"/>
      <c r="CV21" s="430"/>
      <c r="CW21" s="430"/>
      <c r="CX21" s="430"/>
      <c r="CY21" s="430"/>
      <c r="CZ21" s="430"/>
      <c r="DA21" s="431"/>
      <c r="DB21" s="429"/>
      <c r="DC21" s="430"/>
      <c r="DD21" s="430"/>
      <c r="DE21" s="430"/>
      <c r="DF21" s="430"/>
      <c r="DG21" s="430"/>
      <c r="DH21" s="430"/>
      <c r="DI21" s="431"/>
    </row>
    <row r="22" spans="1:113" ht="18.75" customHeight="1" x14ac:dyDescent="0.2">
      <c r="A22" s="175"/>
      <c r="B22" s="408" t="s">
        <v>163</v>
      </c>
      <c r="C22" s="409"/>
      <c r="D22" s="410"/>
      <c r="E22" s="417" t="s">
        <v>1</v>
      </c>
      <c r="F22" s="418"/>
      <c r="G22" s="418"/>
      <c r="H22" s="418"/>
      <c r="I22" s="418"/>
      <c r="J22" s="418"/>
      <c r="K22" s="419"/>
      <c r="L22" s="417" t="s">
        <v>164</v>
      </c>
      <c r="M22" s="418"/>
      <c r="N22" s="418"/>
      <c r="O22" s="418"/>
      <c r="P22" s="419"/>
      <c r="Q22" s="423" t="s">
        <v>165</v>
      </c>
      <c r="R22" s="424"/>
      <c r="S22" s="424"/>
      <c r="T22" s="424"/>
      <c r="U22" s="424"/>
      <c r="V22" s="425"/>
      <c r="W22" s="474" t="s">
        <v>166</v>
      </c>
      <c r="X22" s="409"/>
      <c r="Y22" s="410"/>
      <c r="Z22" s="417" t="s">
        <v>1</v>
      </c>
      <c r="AA22" s="418"/>
      <c r="AB22" s="418"/>
      <c r="AC22" s="418"/>
      <c r="AD22" s="418"/>
      <c r="AE22" s="418"/>
      <c r="AF22" s="418"/>
      <c r="AG22" s="419"/>
      <c r="AH22" s="435" t="s">
        <v>167</v>
      </c>
      <c r="AI22" s="418"/>
      <c r="AJ22" s="418"/>
      <c r="AK22" s="418"/>
      <c r="AL22" s="419"/>
      <c r="AM22" s="435" t="s">
        <v>168</v>
      </c>
      <c r="AN22" s="436"/>
      <c r="AO22" s="436"/>
      <c r="AP22" s="436"/>
      <c r="AQ22" s="436"/>
      <c r="AR22" s="437"/>
      <c r="AS22" s="423" t="s">
        <v>165</v>
      </c>
      <c r="AT22" s="424"/>
      <c r="AU22" s="424"/>
      <c r="AV22" s="424"/>
      <c r="AW22" s="424"/>
      <c r="AX22" s="441"/>
      <c r="AY22" s="458" t="s">
        <v>169</v>
      </c>
      <c r="AZ22" s="459"/>
      <c r="BA22" s="459"/>
      <c r="BB22" s="459"/>
      <c r="BC22" s="459"/>
      <c r="BD22" s="459"/>
      <c r="BE22" s="459"/>
      <c r="BF22" s="459"/>
      <c r="BG22" s="459"/>
      <c r="BH22" s="459"/>
      <c r="BI22" s="459"/>
      <c r="BJ22" s="459"/>
      <c r="BK22" s="459"/>
      <c r="BL22" s="459"/>
      <c r="BM22" s="460"/>
      <c r="BN22" s="461">
        <v>10590931</v>
      </c>
      <c r="BO22" s="462"/>
      <c r="BP22" s="462"/>
      <c r="BQ22" s="462"/>
      <c r="BR22" s="462"/>
      <c r="BS22" s="462"/>
      <c r="BT22" s="462"/>
      <c r="BU22" s="463"/>
      <c r="BV22" s="461">
        <v>11244655</v>
      </c>
      <c r="BW22" s="462"/>
      <c r="BX22" s="462"/>
      <c r="BY22" s="462"/>
      <c r="BZ22" s="462"/>
      <c r="CA22" s="462"/>
      <c r="CB22" s="462"/>
      <c r="CC22" s="463"/>
      <c r="CD22" s="188"/>
      <c r="CE22" s="464"/>
      <c r="CF22" s="464"/>
      <c r="CG22" s="464"/>
      <c r="CH22" s="464"/>
      <c r="CI22" s="464"/>
      <c r="CJ22" s="464"/>
      <c r="CK22" s="464"/>
      <c r="CL22" s="464"/>
      <c r="CM22" s="464"/>
      <c r="CN22" s="464"/>
      <c r="CO22" s="464"/>
      <c r="CP22" s="464"/>
      <c r="CQ22" s="464"/>
      <c r="CR22" s="464"/>
      <c r="CS22" s="465"/>
      <c r="CT22" s="429"/>
      <c r="CU22" s="430"/>
      <c r="CV22" s="430"/>
      <c r="CW22" s="430"/>
      <c r="CX22" s="430"/>
      <c r="CY22" s="430"/>
      <c r="CZ22" s="430"/>
      <c r="DA22" s="431"/>
      <c r="DB22" s="429"/>
      <c r="DC22" s="430"/>
      <c r="DD22" s="430"/>
      <c r="DE22" s="430"/>
      <c r="DF22" s="430"/>
      <c r="DG22" s="430"/>
      <c r="DH22" s="430"/>
      <c r="DI22" s="431"/>
    </row>
    <row r="23" spans="1:113" ht="18.75" customHeight="1" x14ac:dyDescent="0.2">
      <c r="A23" s="175"/>
      <c r="B23" s="411"/>
      <c r="C23" s="412"/>
      <c r="D23" s="413"/>
      <c r="E23" s="420"/>
      <c r="F23" s="421"/>
      <c r="G23" s="421"/>
      <c r="H23" s="421"/>
      <c r="I23" s="421"/>
      <c r="J23" s="421"/>
      <c r="K23" s="422"/>
      <c r="L23" s="420"/>
      <c r="M23" s="421"/>
      <c r="N23" s="421"/>
      <c r="O23" s="421"/>
      <c r="P23" s="422"/>
      <c r="Q23" s="426"/>
      <c r="R23" s="427"/>
      <c r="S23" s="427"/>
      <c r="T23" s="427"/>
      <c r="U23" s="427"/>
      <c r="V23" s="428"/>
      <c r="W23" s="475"/>
      <c r="X23" s="412"/>
      <c r="Y23" s="413"/>
      <c r="Z23" s="420"/>
      <c r="AA23" s="421"/>
      <c r="AB23" s="421"/>
      <c r="AC23" s="421"/>
      <c r="AD23" s="421"/>
      <c r="AE23" s="421"/>
      <c r="AF23" s="421"/>
      <c r="AG23" s="422"/>
      <c r="AH23" s="420"/>
      <c r="AI23" s="421"/>
      <c r="AJ23" s="421"/>
      <c r="AK23" s="421"/>
      <c r="AL23" s="422"/>
      <c r="AM23" s="438"/>
      <c r="AN23" s="439"/>
      <c r="AO23" s="439"/>
      <c r="AP23" s="439"/>
      <c r="AQ23" s="439"/>
      <c r="AR23" s="440"/>
      <c r="AS23" s="426"/>
      <c r="AT23" s="427"/>
      <c r="AU23" s="427"/>
      <c r="AV23" s="427"/>
      <c r="AW23" s="427"/>
      <c r="AX23" s="442"/>
      <c r="AY23" s="446" t="s">
        <v>170</v>
      </c>
      <c r="AZ23" s="447"/>
      <c r="BA23" s="447"/>
      <c r="BB23" s="447"/>
      <c r="BC23" s="447"/>
      <c r="BD23" s="447"/>
      <c r="BE23" s="447"/>
      <c r="BF23" s="447"/>
      <c r="BG23" s="447"/>
      <c r="BH23" s="447"/>
      <c r="BI23" s="447"/>
      <c r="BJ23" s="447"/>
      <c r="BK23" s="447"/>
      <c r="BL23" s="447"/>
      <c r="BM23" s="448"/>
      <c r="BN23" s="432">
        <v>8490329</v>
      </c>
      <c r="BO23" s="433"/>
      <c r="BP23" s="433"/>
      <c r="BQ23" s="433"/>
      <c r="BR23" s="433"/>
      <c r="BS23" s="433"/>
      <c r="BT23" s="433"/>
      <c r="BU23" s="434"/>
      <c r="BV23" s="432">
        <v>9046896</v>
      </c>
      <c r="BW23" s="433"/>
      <c r="BX23" s="433"/>
      <c r="BY23" s="433"/>
      <c r="BZ23" s="433"/>
      <c r="CA23" s="433"/>
      <c r="CB23" s="433"/>
      <c r="CC23" s="434"/>
      <c r="CD23" s="188"/>
      <c r="CE23" s="464"/>
      <c r="CF23" s="464"/>
      <c r="CG23" s="464"/>
      <c r="CH23" s="464"/>
      <c r="CI23" s="464"/>
      <c r="CJ23" s="464"/>
      <c r="CK23" s="464"/>
      <c r="CL23" s="464"/>
      <c r="CM23" s="464"/>
      <c r="CN23" s="464"/>
      <c r="CO23" s="464"/>
      <c r="CP23" s="464"/>
      <c r="CQ23" s="464"/>
      <c r="CR23" s="464"/>
      <c r="CS23" s="465"/>
      <c r="CT23" s="429"/>
      <c r="CU23" s="430"/>
      <c r="CV23" s="430"/>
      <c r="CW23" s="430"/>
      <c r="CX23" s="430"/>
      <c r="CY23" s="430"/>
      <c r="CZ23" s="430"/>
      <c r="DA23" s="431"/>
      <c r="DB23" s="429"/>
      <c r="DC23" s="430"/>
      <c r="DD23" s="430"/>
      <c r="DE23" s="430"/>
      <c r="DF23" s="430"/>
      <c r="DG23" s="430"/>
      <c r="DH23" s="430"/>
      <c r="DI23" s="431"/>
    </row>
    <row r="24" spans="1:113" ht="18.75" customHeight="1" thickBot="1" x14ac:dyDescent="0.25">
      <c r="A24" s="175"/>
      <c r="B24" s="411"/>
      <c r="C24" s="412"/>
      <c r="D24" s="413"/>
      <c r="E24" s="388" t="s">
        <v>171</v>
      </c>
      <c r="F24" s="389"/>
      <c r="G24" s="389"/>
      <c r="H24" s="389"/>
      <c r="I24" s="389"/>
      <c r="J24" s="389"/>
      <c r="K24" s="390"/>
      <c r="L24" s="385">
        <v>1</v>
      </c>
      <c r="M24" s="386"/>
      <c r="N24" s="386"/>
      <c r="O24" s="386"/>
      <c r="P24" s="387"/>
      <c r="Q24" s="385">
        <v>7700</v>
      </c>
      <c r="R24" s="386"/>
      <c r="S24" s="386"/>
      <c r="T24" s="386"/>
      <c r="U24" s="386"/>
      <c r="V24" s="387"/>
      <c r="W24" s="475"/>
      <c r="X24" s="412"/>
      <c r="Y24" s="413"/>
      <c r="Z24" s="388" t="s">
        <v>172</v>
      </c>
      <c r="AA24" s="389"/>
      <c r="AB24" s="389"/>
      <c r="AC24" s="389"/>
      <c r="AD24" s="389"/>
      <c r="AE24" s="389"/>
      <c r="AF24" s="389"/>
      <c r="AG24" s="390"/>
      <c r="AH24" s="385">
        <v>306</v>
      </c>
      <c r="AI24" s="386"/>
      <c r="AJ24" s="386"/>
      <c r="AK24" s="386"/>
      <c r="AL24" s="387"/>
      <c r="AM24" s="385">
        <v>909738</v>
      </c>
      <c r="AN24" s="386"/>
      <c r="AO24" s="386"/>
      <c r="AP24" s="386"/>
      <c r="AQ24" s="386"/>
      <c r="AR24" s="387"/>
      <c r="AS24" s="385">
        <v>2973</v>
      </c>
      <c r="AT24" s="386"/>
      <c r="AU24" s="386"/>
      <c r="AV24" s="386"/>
      <c r="AW24" s="386"/>
      <c r="AX24" s="445"/>
      <c r="AY24" s="405" t="s">
        <v>173</v>
      </c>
      <c r="AZ24" s="406"/>
      <c r="BA24" s="406"/>
      <c r="BB24" s="406"/>
      <c r="BC24" s="406"/>
      <c r="BD24" s="406"/>
      <c r="BE24" s="406"/>
      <c r="BF24" s="406"/>
      <c r="BG24" s="406"/>
      <c r="BH24" s="406"/>
      <c r="BI24" s="406"/>
      <c r="BJ24" s="406"/>
      <c r="BK24" s="406"/>
      <c r="BL24" s="406"/>
      <c r="BM24" s="407"/>
      <c r="BN24" s="432">
        <v>3976061</v>
      </c>
      <c r="BO24" s="433"/>
      <c r="BP24" s="433"/>
      <c r="BQ24" s="433"/>
      <c r="BR24" s="433"/>
      <c r="BS24" s="433"/>
      <c r="BT24" s="433"/>
      <c r="BU24" s="434"/>
      <c r="BV24" s="432">
        <v>4302336</v>
      </c>
      <c r="BW24" s="433"/>
      <c r="BX24" s="433"/>
      <c r="BY24" s="433"/>
      <c r="BZ24" s="433"/>
      <c r="CA24" s="433"/>
      <c r="CB24" s="433"/>
      <c r="CC24" s="434"/>
      <c r="CD24" s="188"/>
      <c r="CE24" s="464"/>
      <c r="CF24" s="464"/>
      <c r="CG24" s="464"/>
      <c r="CH24" s="464"/>
      <c r="CI24" s="464"/>
      <c r="CJ24" s="464"/>
      <c r="CK24" s="464"/>
      <c r="CL24" s="464"/>
      <c r="CM24" s="464"/>
      <c r="CN24" s="464"/>
      <c r="CO24" s="464"/>
      <c r="CP24" s="464"/>
      <c r="CQ24" s="464"/>
      <c r="CR24" s="464"/>
      <c r="CS24" s="465"/>
      <c r="CT24" s="429"/>
      <c r="CU24" s="430"/>
      <c r="CV24" s="430"/>
      <c r="CW24" s="430"/>
      <c r="CX24" s="430"/>
      <c r="CY24" s="430"/>
      <c r="CZ24" s="430"/>
      <c r="DA24" s="431"/>
      <c r="DB24" s="429"/>
      <c r="DC24" s="430"/>
      <c r="DD24" s="430"/>
      <c r="DE24" s="430"/>
      <c r="DF24" s="430"/>
      <c r="DG24" s="430"/>
      <c r="DH24" s="430"/>
      <c r="DI24" s="431"/>
    </row>
    <row r="25" spans="1:113" ht="18.75" customHeight="1" x14ac:dyDescent="0.2">
      <c r="A25" s="175"/>
      <c r="B25" s="411"/>
      <c r="C25" s="412"/>
      <c r="D25" s="413"/>
      <c r="E25" s="388" t="s">
        <v>174</v>
      </c>
      <c r="F25" s="389"/>
      <c r="G25" s="389"/>
      <c r="H25" s="389"/>
      <c r="I25" s="389"/>
      <c r="J25" s="389"/>
      <c r="K25" s="390"/>
      <c r="L25" s="385">
        <v>1</v>
      </c>
      <c r="M25" s="386"/>
      <c r="N25" s="386"/>
      <c r="O25" s="386"/>
      <c r="P25" s="387"/>
      <c r="Q25" s="385">
        <v>6460</v>
      </c>
      <c r="R25" s="386"/>
      <c r="S25" s="386"/>
      <c r="T25" s="386"/>
      <c r="U25" s="386"/>
      <c r="V25" s="387"/>
      <c r="W25" s="475"/>
      <c r="X25" s="412"/>
      <c r="Y25" s="413"/>
      <c r="Z25" s="388" t="s">
        <v>175</v>
      </c>
      <c r="AA25" s="389"/>
      <c r="AB25" s="389"/>
      <c r="AC25" s="389"/>
      <c r="AD25" s="389"/>
      <c r="AE25" s="389"/>
      <c r="AF25" s="389"/>
      <c r="AG25" s="390"/>
      <c r="AH25" s="385">
        <v>59</v>
      </c>
      <c r="AI25" s="386"/>
      <c r="AJ25" s="386"/>
      <c r="AK25" s="386"/>
      <c r="AL25" s="387"/>
      <c r="AM25" s="385">
        <v>178357</v>
      </c>
      <c r="AN25" s="386"/>
      <c r="AO25" s="386"/>
      <c r="AP25" s="386"/>
      <c r="AQ25" s="386"/>
      <c r="AR25" s="387"/>
      <c r="AS25" s="385">
        <v>3023</v>
      </c>
      <c r="AT25" s="386"/>
      <c r="AU25" s="386"/>
      <c r="AV25" s="386"/>
      <c r="AW25" s="386"/>
      <c r="AX25" s="445"/>
      <c r="AY25" s="458" t="s">
        <v>176</v>
      </c>
      <c r="AZ25" s="459"/>
      <c r="BA25" s="459"/>
      <c r="BB25" s="459"/>
      <c r="BC25" s="459"/>
      <c r="BD25" s="459"/>
      <c r="BE25" s="459"/>
      <c r="BF25" s="459"/>
      <c r="BG25" s="459"/>
      <c r="BH25" s="459"/>
      <c r="BI25" s="459"/>
      <c r="BJ25" s="459"/>
      <c r="BK25" s="459"/>
      <c r="BL25" s="459"/>
      <c r="BM25" s="460"/>
      <c r="BN25" s="461">
        <v>1564621</v>
      </c>
      <c r="BO25" s="462"/>
      <c r="BP25" s="462"/>
      <c r="BQ25" s="462"/>
      <c r="BR25" s="462"/>
      <c r="BS25" s="462"/>
      <c r="BT25" s="462"/>
      <c r="BU25" s="463"/>
      <c r="BV25" s="461">
        <v>1712747</v>
      </c>
      <c r="BW25" s="462"/>
      <c r="BX25" s="462"/>
      <c r="BY25" s="462"/>
      <c r="BZ25" s="462"/>
      <c r="CA25" s="462"/>
      <c r="CB25" s="462"/>
      <c r="CC25" s="463"/>
      <c r="CD25" s="188"/>
      <c r="CE25" s="464"/>
      <c r="CF25" s="464"/>
      <c r="CG25" s="464"/>
      <c r="CH25" s="464"/>
      <c r="CI25" s="464"/>
      <c r="CJ25" s="464"/>
      <c r="CK25" s="464"/>
      <c r="CL25" s="464"/>
      <c r="CM25" s="464"/>
      <c r="CN25" s="464"/>
      <c r="CO25" s="464"/>
      <c r="CP25" s="464"/>
      <c r="CQ25" s="464"/>
      <c r="CR25" s="464"/>
      <c r="CS25" s="465"/>
      <c r="CT25" s="429"/>
      <c r="CU25" s="430"/>
      <c r="CV25" s="430"/>
      <c r="CW25" s="430"/>
      <c r="CX25" s="430"/>
      <c r="CY25" s="430"/>
      <c r="CZ25" s="430"/>
      <c r="DA25" s="431"/>
      <c r="DB25" s="429"/>
      <c r="DC25" s="430"/>
      <c r="DD25" s="430"/>
      <c r="DE25" s="430"/>
      <c r="DF25" s="430"/>
      <c r="DG25" s="430"/>
      <c r="DH25" s="430"/>
      <c r="DI25" s="431"/>
    </row>
    <row r="26" spans="1:113" ht="18.75" customHeight="1" x14ac:dyDescent="0.2">
      <c r="A26" s="175"/>
      <c r="B26" s="411"/>
      <c r="C26" s="412"/>
      <c r="D26" s="413"/>
      <c r="E26" s="388" t="s">
        <v>177</v>
      </c>
      <c r="F26" s="389"/>
      <c r="G26" s="389"/>
      <c r="H26" s="389"/>
      <c r="I26" s="389"/>
      <c r="J26" s="389"/>
      <c r="K26" s="390"/>
      <c r="L26" s="385">
        <v>1</v>
      </c>
      <c r="M26" s="386"/>
      <c r="N26" s="386"/>
      <c r="O26" s="386"/>
      <c r="P26" s="387"/>
      <c r="Q26" s="385">
        <v>6060</v>
      </c>
      <c r="R26" s="386"/>
      <c r="S26" s="386"/>
      <c r="T26" s="386"/>
      <c r="U26" s="386"/>
      <c r="V26" s="387"/>
      <c r="W26" s="475"/>
      <c r="X26" s="412"/>
      <c r="Y26" s="413"/>
      <c r="Z26" s="388" t="s">
        <v>178</v>
      </c>
      <c r="AA26" s="443"/>
      <c r="AB26" s="443"/>
      <c r="AC26" s="443"/>
      <c r="AD26" s="443"/>
      <c r="AE26" s="443"/>
      <c r="AF26" s="443"/>
      <c r="AG26" s="444"/>
      <c r="AH26" s="385">
        <v>11</v>
      </c>
      <c r="AI26" s="386"/>
      <c r="AJ26" s="386"/>
      <c r="AK26" s="386"/>
      <c r="AL26" s="387"/>
      <c r="AM26" s="385">
        <v>30514</v>
      </c>
      <c r="AN26" s="386"/>
      <c r="AO26" s="386"/>
      <c r="AP26" s="386"/>
      <c r="AQ26" s="386"/>
      <c r="AR26" s="387"/>
      <c r="AS26" s="385">
        <v>2774</v>
      </c>
      <c r="AT26" s="386"/>
      <c r="AU26" s="386"/>
      <c r="AV26" s="386"/>
      <c r="AW26" s="386"/>
      <c r="AX26" s="445"/>
      <c r="AY26" s="472" t="s">
        <v>179</v>
      </c>
      <c r="AZ26" s="392"/>
      <c r="BA26" s="392"/>
      <c r="BB26" s="392"/>
      <c r="BC26" s="392"/>
      <c r="BD26" s="392"/>
      <c r="BE26" s="392"/>
      <c r="BF26" s="392"/>
      <c r="BG26" s="392"/>
      <c r="BH26" s="392"/>
      <c r="BI26" s="392"/>
      <c r="BJ26" s="392"/>
      <c r="BK26" s="392"/>
      <c r="BL26" s="392"/>
      <c r="BM26" s="473"/>
      <c r="BN26" s="432" t="s">
        <v>180</v>
      </c>
      <c r="BO26" s="433"/>
      <c r="BP26" s="433"/>
      <c r="BQ26" s="433"/>
      <c r="BR26" s="433"/>
      <c r="BS26" s="433"/>
      <c r="BT26" s="433"/>
      <c r="BU26" s="434"/>
      <c r="BV26" s="432" t="s">
        <v>180</v>
      </c>
      <c r="BW26" s="433"/>
      <c r="BX26" s="433"/>
      <c r="BY26" s="433"/>
      <c r="BZ26" s="433"/>
      <c r="CA26" s="433"/>
      <c r="CB26" s="433"/>
      <c r="CC26" s="434"/>
      <c r="CD26" s="188"/>
      <c r="CE26" s="464"/>
      <c r="CF26" s="464"/>
      <c r="CG26" s="464"/>
      <c r="CH26" s="464"/>
      <c r="CI26" s="464"/>
      <c r="CJ26" s="464"/>
      <c r="CK26" s="464"/>
      <c r="CL26" s="464"/>
      <c r="CM26" s="464"/>
      <c r="CN26" s="464"/>
      <c r="CO26" s="464"/>
      <c r="CP26" s="464"/>
      <c r="CQ26" s="464"/>
      <c r="CR26" s="464"/>
      <c r="CS26" s="465"/>
      <c r="CT26" s="429"/>
      <c r="CU26" s="430"/>
      <c r="CV26" s="430"/>
      <c r="CW26" s="430"/>
      <c r="CX26" s="430"/>
      <c r="CY26" s="430"/>
      <c r="CZ26" s="430"/>
      <c r="DA26" s="431"/>
      <c r="DB26" s="429"/>
      <c r="DC26" s="430"/>
      <c r="DD26" s="430"/>
      <c r="DE26" s="430"/>
      <c r="DF26" s="430"/>
      <c r="DG26" s="430"/>
      <c r="DH26" s="430"/>
      <c r="DI26" s="431"/>
    </row>
    <row r="27" spans="1:113" ht="18.75" customHeight="1" thickBot="1" x14ac:dyDescent="0.25">
      <c r="A27" s="175"/>
      <c r="B27" s="411"/>
      <c r="C27" s="412"/>
      <c r="D27" s="413"/>
      <c r="E27" s="388" t="s">
        <v>181</v>
      </c>
      <c r="F27" s="389"/>
      <c r="G27" s="389"/>
      <c r="H27" s="389"/>
      <c r="I27" s="389"/>
      <c r="J27" s="389"/>
      <c r="K27" s="390"/>
      <c r="L27" s="385">
        <v>1</v>
      </c>
      <c r="M27" s="386"/>
      <c r="N27" s="386"/>
      <c r="O27" s="386"/>
      <c r="P27" s="387"/>
      <c r="Q27" s="385">
        <v>3220</v>
      </c>
      <c r="R27" s="386"/>
      <c r="S27" s="386"/>
      <c r="T27" s="386"/>
      <c r="U27" s="386"/>
      <c r="V27" s="387"/>
      <c r="W27" s="475"/>
      <c r="X27" s="412"/>
      <c r="Y27" s="413"/>
      <c r="Z27" s="388" t="s">
        <v>182</v>
      </c>
      <c r="AA27" s="389"/>
      <c r="AB27" s="389"/>
      <c r="AC27" s="389"/>
      <c r="AD27" s="389"/>
      <c r="AE27" s="389"/>
      <c r="AF27" s="389"/>
      <c r="AG27" s="390"/>
      <c r="AH27" s="385">
        <v>6</v>
      </c>
      <c r="AI27" s="386"/>
      <c r="AJ27" s="386"/>
      <c r="AK27" s="386"/>
      <c r="AL27" s="387"/>
      <c r="AM27" s="385">
        <v>22716</v>
      </c>
      <c r="AN27" s="386"/>
      <c r="AO27" s="386"/>
      <c r="AP27" s="386"/>
      <c r="AQ27" s="386"/>
      <c r="AR27" s="387"/>
      <c r="AS27" s="385">
        <v>3786</v>
      </c>
      <c r="AT27" s="386"/>
      <c r="AU27" s="386"/>
      <c r="AV27" s="386"/>
      <c r="AW27" s="386"/>
      <c r="AX27" s="445"/>
      <c r="AY27" s="469" t="s">
        <v>183</v>
      </c>
      <c r="AZ27" s="470"/>
      <c r="BA27" s="470"/>
      <c r="BB27" s="470"/>
      <c r="BC27" s="470"/>
      <c r="BD27" s="470"/>
      <c r="BE27" s="470"/>
      <c r="BF27" s="470"/>
      <c r="BG27" s="470"/>
      <c r="BH27" s="470"/>
      <c r="BI27" s="470"/>
      <c r="BJ27" s="470"/>
      <c r="BK27" s="470"/>
      <c r="BL27" s="470"/>
      <c r="BM27" s="471"/>
      <c r="BN27" s="466" t="s">
        <v>180</v>
      </c>
      <c r="BO27" s="467"/>
      <c r="BP27" s="467"/>
      <c r="BQ27" s="467"/>
      <c r="BR27" s="467"/>
      <c r="BS27" s="467"/>
      <c r="BT27" s="467"/>
      <c r="BU27" s="468"/>
      <c r="BV27" s="466" t="s">
        <v>180</v>
      </c>
      <c r="BW27" s="467"/>
      <c r="BX27" s="467"/>
      <c r="BY27" s="467"/>
      <c r="BZ27" s="467"/>
      <c r="CA27" s="467"/>
      <c r="CB27" s="467"/>
      <c r="CC27" s="468"/>
      <c r="CD27" s="190"/>
      <c r="CE27" s="464"/>
      <c r="CF27" s="464"/>
      <c r="CG27" s="464"/>
      <c r="CH27" s="464"/>
      <c r="CI27" s="464"/>
      <c r="CJ27" s="464"/>
      <c r="CK27" s="464"/>
      <c r="CL27" s="464"/>
      <c r="CM27" s="464"/>
      <c r="CN27" s="464"/>
      <c r="CO27" s="464"/>
      <c r="CP27" s="464"/>
      <c r="CQ27" s="464"/>
      <c r="CR27" s="464"/>
      <c r="CS27" s="465"/>
      <c r="CT27" s="429"/>
      <c r="CU27" s="430"/>
      <c r="CV27" s="430"/>
      <c r="CW27" s="430"/>
      <c r="CX27" s="430"/>
      <c r="CY27" s="430"/>
      <c r="CZ27" s="430"/>
      <c r="DA27" s="431"/>
      <c r="DB27" s="429"/>
      <c r="DC27" s="430"/>
      <c r="DD27" s="430"/>
      <c r="DE27" s="430"/>
      <c r="DF27" s="430"/>
      <c r="DG27" s="430"/>
      <c r="DH27" s="430"/>
      <c r="DI27" s="431"/>
    </row>
    <row r="28" spans="1:113" ht="18.75" customHeight="1" x14ac:dyDescent="0.2">
      <c r="A28" s="175"/>
      <c r="B28" s="411"/>
      <c r="C28" s="412"/>
      <c r="D28" s="413"/>
      <c r="E28" s="388" t="s">
        <v>184</v>
      </c>
      <c r="F28" s="389"/>
      <c r="G28" s="389"/>
      <c r="H28" s="389"/>
      <c r="I28" s="389"/>
      <c r="J28" s="389"/>
      <c r="K28" s="390"/>
      <c r="L28" s="385">
        <v>1</v>
      </c>
      <c r="M28" s="386"/>
      <c r="N28" s="386"/>
      <c r="O28" s="386"/>
      <c r="P28" s="387"/>
      <c r="Q28" s="385">
        <v>2570</v>
      </c>
      <c r="R28" s="386"/>
      <c r="S28" s="386"/>
      <c r="T28" s="386"/>
      <c r="U28" s="386"/>
      <c r="V28" s="387"/>
      <c r="W28" s="475"/>
      <c r="X28" s="412"/>
      <c r="Y28" s="413"/>
      <c r="Z28" s="388" t="s">
        <v>185</v>
      </c>
      <c r="AA28" s="389"/>
      <c r="AB28" s="389"/>
      <c r="AC28" s="389"/>
      <c r="AD28" s="389"/>
      <c r="AE28" s="389"/>
      <c r="AF28" s="389"/>
      <c r="AG28" s="390"/>
      <c r="AH28" s="385" t="s">
        <v>139</v>
      </c>
      <c r="AI28" s="386"/>
      <c r="AJ28" s="386"/>
      <c r="AK28" s="386"/>
      <c r="AL28" s="387"/>
      <c r="AM28" s="385" t="s">
        <v>180</v>
      </c>
      <c r="AN28" s="386"/>
      <c r="AO28" s="386"/>
      <c r="AP28" s="386"/>
      <c r="AQ28" s="386"/>
      <c r="AR28" s="387"/>
      <c r="AS28" s="385" t="s">
        <v>180</v>
      </c>
      <c r="AT28" s="386"/>
      <c r="AU28" s="386"/>
      <c r="AV28" s="386"/>
      <c r="AW28" s="386"/>
      <c r="AX28" s="445"/>
      <c r="AY28" s="449" t="s">
        <v>186</v>
      </c>
      <c r="AZ28" s="450"/>
      <c r="BA28" s="450"/>
      <c r="BB28" s="451"/>
      <c r="BC28" s="458" t="s">
        <v>49</v>
      </c>
      <c r="BD28" s="459"/>
      <c r="BE28" s="459"/>
      <c r="BF28" s="459"/>
      <c r="BG28" s="459"/>
      <c r="BH28" s="459"/>
      <c r="BI28" s="459"/>
      <c r="BJ28" s="459"/>
      <c r="BK28" s="459"/>
      <c r="BL28" s="459"/>
      <c r="BM28" s="460"/>
      <c r="BN28" s="461">
        <v>1009611</v>
      </c>
      <c r="BO28" s="462"/>
      <c r="BP28" s="462"/>
      <c r="BQ28" s="462"/>
      <c r="BR28" s="462"/>
      <c r="BS28" s="462"/>
      <c r="BT28" s="462"/>
      <c r="BU28" s="463"/>
      <c r="BV28" s="461">
        <v>938608</v>
      </c>
      <c r="BW28" s="462"/>
      <c r="BX28" s="462"/>
      <c r="BY28" s="462"/>
      <c r="BZ28" s="462"/>
      <c r="CA28" s="462"/>
      <c r="CB28" s="462"/>
      <c r="CC28" s="463"/>
      <c r="CD28" s="188"/>
      <c r="CE28" s="464"/>
      <c r="CF28" s="464"/>
      <c r="CG28" s="464"/>
      <c r="CH28" s="464"/>
      <c r="CI28" s="464"/>
      <c r="CJ28" s="464"/>
      <c r="CK28" s="464"/>
      <c r="CL28" s="464"/>
      <c r="CM28" s="464"/>
      <c r="CN28" s="464"/>
      <c r="CO28" s="464"/>
      <c r="CP28" s="464"/>
      <c r="CQ28" s="464"/>
      <c r="CR28" s="464"/>
      <c r="CS28" s="465"/>
      <c r="CT28" s="429"/>
      <c r="CU28" s="430"/>
      <c r="CV28" s="430"/>
      <c r="CW28" s="430"/>
      <c r="CX28" s="430"/>
      <c r="CY28" s="430"/>
      <c r="CZ28" s="430"/>
      <c r="DA28" s="431"/>
      <c r="DB28" s="429"/>
      <c r="DC28" s="430"/>
      <c r="DD28" s="430"/>
      <c r="DE28" s="430"/>
      <c r="DF28" s="430"/>
      <c r="DG28" s="430"/>
      <c r="DH28" s="430"/>
      <c r="DI28" s="431"/>
    </row>
    <row r="29" spans="1:113" ht="18.75" customHeight="1" x14ac:dyDescent="0.2">
      <c r="A29" s="175"/>
      <c r="B29" s="411"/>
      <c r="C29" s="412"/>
      <c r="D29" s="413"/>
      <c r="E29" s="388" t="s">
        <v>187</v>
      </c>
      <c r="F29" s="389"/>
      <c r="G29" s="389"/>
      <c r="H29" s="389"/>
      <c r="I29" s="389"/>
      <c r="J29" s="389"/>
      <c r="K29" s="390"/>
      <c r="L29" s="385">
        <v>14</v>
      </c>
      <c r="M29" s="386"/>
      <c r="N29" s="386"/>
      <c r="O29" s="386"/>
      <c r="P29" s="387"/>
      <c r="Q29" s="385">
        <v>2290</v>
      </c>
      <c r="R29" s="386"/>
      <c r="S29" s="386"/>
      <c r="T29" s="386"/>
      <c r="U29" s="386"/>
      <c r="V29" s="387"/>
      <c r="W29" s="476"/>
      <c r="X29" s="477"/>
      <c r="Y29" s="478"/>
      <c r="Z29" s="388" t="s">
        <v>188</v>
      </c>
      <c r="AA29" s="389"/>
      <c r="AB29" s="389"/>
      <c r="AC29" s="389"/>
      <c r="AD29" s="389"/>
      <c r="AE29" s="389"/>
      <c r="AF29" s="389"/>
      <c r="AG29" s="390"/>
      <c r="AH29" s="385">
        <v>312</v>
      </c>
      <c r="AI29" s="386"/>
      <c r="AJ29" s="386"/>
      <c r="AK29" s="386"/>
      <c r="AL29" s="387"/>
      <c r="AM29" s="385">
        <v>932454</v>
      </c>
      <c r="AN29" s="386"/>
      <c r="AO29" s="386"/>
      <c r="AP29" s="386"/>
      <c r="AQ29" s="386"/>
      <c r="AR29" s="387"/>
      <c r="AS29" s="385">
        <v>2989</v>
      </c>
      <c r="AT29" s="386"/>
      <c r="AU29" s="386"/>
      <c r="AV29" s="386"/>
      <c r="AW29" s="386"/>
      <c r="AX29" s="445"/>
      <c r="AY29" s="452"/>
      <c r="AZ29" s="453"/>
      <c r="BA29" s="453"/>
      <c r="BB29" s="454"/>
      <c r="BC29" s="446" t="s">
        <v>189</v>
      </c>
      <c r="BD29" s="447"/>
      <c r="BE29" s="447"/>
      <c r="BF29" s="447"/>
      <c r="BG29" s="447"/>
      <c r="BH29" s="447"/>
      <c r="BI29" s="447"/>
      <c r="BJ29" s="447"/>
      <c r="BK29" s="447"/>
      <c r="BL29" s="447"/>
      <c r="BM29" s="448"/>
      <c r="BN29" s="432">
        <v>225658</v>
      </c>
      <c r="BO29" s="433"/>
      <c r="BP29" s="433"/>
      <c r="BQ29" s="433"/>
      <c r="BR29" s="433"/>
      <c r="BS29" s="433"/>
      <c r="BT29" s="433"/>
      <c r="BU29" s="434"/>
      <c r="BV29" s="432">
        <v>225656</v>
      </c>
      <c r="BW29" s="433"/>
      <c r="BX29" s="433"/>
      <c r="BY29" s="433"/>
      <c r="BZ29" s="433"/>
      <c r="CA29" s="433"/>
      <c r="CB29" s="433"/>
      <c r="CC29" s="434"/>
      <c r="CD29" s="190"/>
      <c r="CE29" s="464"/>
      <c r="CF29" s="464"/>
      <c r="CG29" s="464"/>
      <c r="CH29" s="464"/>
      <c r="CI29" s="464"/>
      <c r="CJ29" s="464"/>
      <c r="CK29" s="464"/>
      <c r="CL29" s="464"/>
      <c r="CM29" s="464"/>
      <c r="CN29" s="464"/>
      <c r="CO29" s="464"/>
      <c r="CP29" s="464"/>
      <c r="CQ29" s="464"/>
      <c r="CR29" s="464"/>
      <c r="CS29" s="465"/>
      <c r="CT29" s="429"/>
      <c r="CU29" s="430"/>
      <c r="CV29" s="430"/>
      <c r="CW29" s="430"/>
      <c r="CX29" s="430"/>
      <c r="CY29" s="430"/>
      <c r="CZ29" s="430"/>
      <c r="DA29" s="431"/>
      <c r="DB29" s="429"/>
      <c r="DC29" s="430"/>
      <c r="DD29" s="430"/>
      <c r="DE29" s="430"/>
      <c r="DF29" s="430"/>
      <c r="DG29" s="430"/>
      <c r="DH29" s="430"/>
      <c r="DI29" s="431"/>
    </row>
    <row r="30" spans="1:113" ht="18.75" customHeight="1" thickBot="1" x14ac:dyDescent="0.25">
      <c r="A30" s="175"/>
      <c r="B30" s="414"/>
      <c r="C30" s="415"/>
      <c r="D30" s="416"/>
      <c r="E30" s="393"/>
      <c r="F30" s="394"/>
      <c r="G30" s="394"/>
      <c r="H30" s="394"/>
      <c r="I30" s="394"/>
      <c r="J30" s="394"/>
      <c r="K30" s="395"/>
      <c r="L30" s="396"/>
      <c r="M30" s="397"/>
      <c r="N30" s="397"/>
      <c r="O30" s="397"/>
      <c r="P30" s="398"/>
      <c r="Q30" s="396"/>
      <c r="R30" s="397"/>
      <c r="S30" s="397"/>
      <c r="T30" s="397"/>
      <c r="U30" s="397"/>
      <c r="V30" s="398"/>
      <c r="W30" s="399" t="s">
        <v>190</v>
      </c>
      <c r="X30" s="400"/>
      <c r="Y30" s="400"/>
      <c r="Z30" s="400"/>
      <c r="AA30" s="400"/>
      <c r="AB30" s="400"/>
      <c r="AC30" s="400"/>
      <c r="AD30" s="400"/>
      <c r="AE30" s="400"/>
      <c r="AF30" s="400"/>
      <c r="AG30" s="401"/>
      <c r="AH30" s="402">
        <v>98.8</v>
      </c>
      <c r="AI30" s="403"/>
      <c r="AJ30" s="403"/>
      <c r="AK30" s="403"/>
      <c r="AL30" s="403"/>
      <c r="AM30" s="403"/>
      <c r="AN30" s="403"/>
      <c r="AO30" s="403"/>
      <c r="AP30" s="403"/>
      <c r="AQ30" s="403"/>
      <c r="AR30" s="403"/>
      <c r="AS30" s="403"/>
      <c r="AT30" s="403"/>
      <c r="AU30" s="403"/>
      <c r="AV30" s="403"/>
      <c r="AW30" s="403"/>
      <c r="AX30" s="404"/>
      <c r="AY30" s="455"/>
      <c r="AZ30" s="456"/>
      <c r="BA30" s="456"/>
      <c r="BB30" s="457"/>
      <c r="BC30" s="405" t="s">
        <v>51</v>
      </c>
      <c r="BD30" s="406"/>
      <c r="BE30" s="406"/>
      <c r="BF30" s="406"/>
      <c r="BG30" s="406"/>
      <c r="BH30" s="406"/>
      <c r="BI30" s="406"/>
      <c r="BJ30" s="406"/>
      <c r="BK30" s="406"/>
      <c r="BL30" s="406"/>
      <c r="BM30" s="407"/>
      <c r="BN30" s="466">
        <v>1737848</v>
      </c>
      <c r="BO30" s="467"/>
      <c r="BP30" s="467"/>
      <c r="BQ30" s="467"/>
      <c r="BR30" s="467"/>
      <c r="BS30" s="467"/>
      <c r="BT30" s="467"/>
      <c r="BU30" s="468"/>
      <c r="BV30" s="466">
        <v>1436756</v>
      </c>
      <c r="BW30" s="467"/>
      <c r="BX30" s="467"/>
      <c r="BY30" s="467"/>
      <c r="BZ30" s="467"/>
      <c r="CA30" s="467"/>
      <c r="CB30" s="467"/>
      <c r="CC30" s="46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91" t="s">
        <v>191</v>
      </c>
      <c r="D32" s="391"/>
      <c r="E32" s="391"/>
      <c r="F32" s="391"/>
      <c r="G32" s="391"/>
      <c r="H32" s="391"/>
      <c r="I32" s="391"/>
      <c r="J32" s="391"/>
      <c r="K32" s="391"/>
      <c r="L32" s="391"/>
      <c r="M32" s="391"/>
      <c r="N32" s="391"/>
      <c r="O32" s="391"/>
      <c r="P32" s="391"/>
      <c r="Q32" s="391"/>
      <c r="R32" s="391"/>
      <c r="S32" s="391"/>
      <c r="U32" s="392" t="s">
        <v>192</v>
      </c>
      <c r="V32" s="392"/>
      <c r="W32" s="392"/>
      <c r="X32" s="392"/>
      <c r="Y32" s="392"/>
      <c r="Z32" s="392"/>
      <c r="AA32" s="392"/>
      <c r="AB32" s="392"/>
      <c r="AC32" s="392"/>
      <c r="AD32" s="392"/>
      <c r="AE32" s="392"/>
      <c r="AF32" s="392"/>
      <c r="AG32" s="392"/>
      <c r="AH32" s="392"/>
      <c r="AI32" s="392"/>
      <c r="AJ32" s="392"/>
      <c r="AK32" s="392"/>
      <c r="AM32" s="392" t="s">
        <v>193</v>
      </c>
      <c r="AN32" s="392"/>
      <c r="AO32" s="392"/>
      <c r="AP32" s="392"/>
      <c r="AQ32" s="392"/>
      <c r="AR32" s="392"/>
      <c r="AS32" s="392"/>
      <c r="AT32" s="392"/>
      <c r="AU32" s="392"/>
      <c r="AV32" s="392"/>
      <c r="AW32" s="392"/>
      <c r="AX32" s="392"/>
      <c r="AY32" s="392"/>
      <c r="AZ32" s="392"/>
      <c r="BA32" s="392"/>
      <c r="BB32" s="392"/>
      <c r="BC32" s="392"/>
      <c r="BE32" s="392" t="s">
        <v>194</v>
      </c>
      <c r="BF32" s="392"/>
      <c r="BG32" s="392"/>
      <c r="BH32" s="392"/>
      <c r="BI32" s="392"/>
      <c r="BJ32" s="392"/>
      <c r="BK32" s="392"/>
      <c r="BL32" s="392"/>
      <c r="BM32" s="392"/>
      <c r="BN32" s="392"/>
      <c r="BO32" s="392"/>
      <c r="BP32" s="392"/>
      <c r="BQ32" s="392"/>
      <c r="BR32" s="392"/>
      <c r="BS32" s="392"/>
      <c r="BT32" s="392"/>
      <c r="BU32" s="392"/>
      <c r="BW32" s="392" t="s">
        <v>195</v>
      </c>
      <c r="BX32" s="392"/>
      <c r="BY32" s="392"/>
      <c r="BZ32" s="392"/>
      <c r="CA32" s="392"/>
      <c r="CB32" s="392"/>
      <c r="CC32" s="392"/>
      <c r="CD32" s="392"/>
      <c r="CE32" s="392"/>
      <c r="CF32" s="392"/>
      <c r="CG32" s="392"/>
      <c r="CH32" s="392"/>
      <c r="CI32" s="392"/>
      <c r="CJ32" s="392"/>
      <c r="CK32" s="392"/>
      <c r="CL32" s="392"/>
      <c r="CM32" s="392"/>
      <c r="CO32" s="392" t="s">
        <v>196</v>
      </c>
      <c r="CP32" s="392"/>
      <c r="CQ32" s="392"/>
      <c r="CR32" s="392"/>
      <c r="CS32" s="392"/>
      <c r="CT32" s="392"/>
      <c r="CU32" s="392"/>
      <c r="CV32" s="392"/>
      <c r="CW32" s="392"/>
      <c r="CX32" s="392"/>
      <c r="CY32" s="392"/>
      <c r="CZ32" s="392"/>
      <c r="DA32" s="392"/>
      <c r="DB32" s="392"/>
      <c r="DC32" s="392"/>
      <c r="DD32" s="392"/>
      <c r="DE32" s="392"/>
      <c r="DI32" s="198"/>
    </row>
    <row r="33" spans="1:113" ht="13.5" customHeight="1" x14ac:dyDescent="0.2">
      <c r="A33" s="175"/>
      <c r="B33" s="199"/>
      <c r="C33" s="384" t="s">
        <v>197</v>
      </c>
      <c r="D33" s="384"/>
      <c r="E33" s="383" t="s">
        <v>198</v>
      </c>
      <c r="F33" s="383"/>
      <c r="G33" s="383"/>
      <c r="H33" s="383"/>
      <c r="I33" s="383"/>
      <c r="J33" s="383"/>
      <c r="K33" s="383"/>
      <c r="L33" s="383"/>
      <c r="M33" s="383"/>
      <c r="N33" s="383"/>
      <c r="O33" s="383"/>
      <c r="P33" s="383"/>
      <c r="Q33" s="383"/>
      <c r="R33" s="383"/>
      <c r="S33" s="383"/>
      <c r="T33" s="200"/>
      <c r="U33" s="384" t="s">
        <v>197</v>
      </c>
      <c r="V33" s="384"/>
      <c r="W33" s="383" t="s">
        <v>198</v>
      </c>
      <c r="X33" s="383"/>
      <c r="Y33" s="383"/>
      <c r="Z33" s="383"/>
      <c r="AA33" s="383"/>
      <c r="AB33" s="383"/>
      <c r="AC33" s="383"/>
      <c r="AD33" s="383"/>
      <c r="AE33" s="383"/>
      <c r="AF33" s="383"/>
      <c r="AG33" s="383"/>
      <c r="AH33" s="383"/>
      <c r="AI33" s="383"/>
      <c r="AJ33" s="383"/>
      <c r="AK33" s="383"/>
      <c r="AL33" s="200"/>
      <c r="AM33" s="384" t="s">
        <v>197</v>
      </c>
      <c r="AN33" s="384"/>
      <c r="AO33" s="383" t="s">
        <v>198</v>
      </c>
      <c r="AP33" s="383"/>
      <c r="AQ33" s="383"/>
      <c r="AR33" s="383"/>
      <c r="AS33" s="383"/>
      <c r="AT33" s="383"/>
      <c r="AU33" s="383"/>
      <c r="AV33" s="383"/>
      <c r="AW33" s="383"/>
      <c r="AX33" s="383"/>
      <c r="AY33" s="383"/>
      <c r="AZ33" s="383"/>
      <c r="BA33" s="383"/>
      <c r="BB33" s="383"/>
      <c r="BC33" s="383"/>
      <c r="BD33" s="201"/>
      <c r="BE33" s="383" t="s">
        <v>199</v>
      </c>
      <c r="BF33" s="383"/>
      <c r="BG33" s="383" t="s">
        <v>200</v>
      </c>
      <c r="BH33" s="383"/>
      <c r="BI33" s="383"/>
      <c r="BJ33" s="383"/>
      <c r="BK33" s="383"/>
      <c r="BL33" s="383"/>
      <c r="BM33" s="383"/>
      <c r="BN33" s="383"/>
      <c r="BO33" s="383"/>
      <c r="BP33" s="383"/>
      <c r="BQ33" s="383"/>
      <c r="BR33" s="383"/>
      <c r="BS33" s="383"/>
      <c r="BT33" s="383"/>
      <c r="BU33" s="383"/>
      <c r="BV33" s="201"/>
      <c r="BW33" s="384" t="s">
        <v>199</v>
      </c>
      <c r="BX33" s="384"/>
      <c r="BY33" s="383" t="s">
        <v>201</v>
      </c>
      <c r="BZ33" s="383"/>
      <c r="CA33" s="383"/>
      <c r="CB33" s="383"/>
      <c r="CC33" s="383"/>
      <c r="CD33" s="383"/>
      <c r="CE33" s="383"/>
      <c r="CF33" s="383"/>
      <c r="CG33" s="383"/>
      <c r="CH33" s="383"/>
      <c r="CI33" s="383"/>
      <c r="CJ33" s="383"/>
      <c r="CK33" s="383"/>
      <c r="CL33" s="383"/>
      <c r="CM33" s="383"/>
      <c r="CN33" s="200"/>
      <c r="CO33" s="384" t="s">
        <v>197</v>
      </c>
      <c r="CP33" s="384"/>
      <c r="CQ33" s="383" t="s">
        <v>202</v>
      </c>
      <c r="CR33" s="383"/>
      <c r="CS33" s="383"/>
      <c r="CT33" s="383"/>
      <c r="CU33" s="383"/>
      <c r="CV33" s="383"/>
      <c r="CW33" s="383"/>
      <c r="CX33" s="383"/>
      <c r="CY33" s="383"/>
      <c r="CZ33" s="383"/>
      <c r="DA33" s="383"/>
      <c r="DB33" s="383"/>
      <c r="DC33" s="383"/>
      <c r="DD33" s="383"/>
      <c r="DE33" s="383"/>
      <c r="DF33" s="200"/>
      <c r="DG33" s="382" t="s">
        <v>203</v>
      </c>
      <c r="DH33" s="382"/>
      <c r="DI33" s="202"/>
    </row>
    <row r="34" spans="1:113" ht="32.25" customHeight="1" x14ac:dyDescent="0.2">
      <c r="A34" s="175"/>
      <c r="B34" s="199"/>
      <c r="C34" s="380">
        <f>IF(E34="","",1)</f>
        <v>1</v>
      </c>
      <c r="D34" s="380"/>
      <c r="E34" s="381" t="str">
        <f>IF('各会計、関係団体の財政状況及び健全化判断比率'!B7="","",'各会計、関係団体の財政状況及び健全化判断比率'!B7)</f>
        <v>一般会計</v>
      </c>
      <c r="F34" s="381"/>
      <c r="G34" s="381"/>
      <c r="H34" s="381"/>
      <c r="I34" s="381"/>
      <c r="J34" s="381"/>
      <c r="K34" s="381"/>
      <c r="L34" s="381"/>
      <c r="M34" s="381"/>
      <c r="N34" s="381"/>
      <c r="O34" s="381"/>
      <c r="P34" s="381"/>
      <c r="Q34" s="381"/>
      <c r="R34" s="381"/>
      <c r="S34" s="381"/>
      <c r="T34" s="175"/>
      <c r="U34" s="380">
        <f>IF(W34="","",MAX(C34:D43)+1)</f>
        <v>3</v>
      </c>
      <c r="V34" s="380"/>
      <c r="W34" s="381" t="str">
        <f>IF('各会計、関係団体の財政状況及び健全化判断比率'!B28="","",'各会計、関係団体の財政状況及び健全化判断比率'!B28)</f>
        <v>国民健康保険事業特別会計</v>
      </c>
      <c r="X34" s="381"/>
      <c r="Y34" s="381"/>
      <c r="Z34" s="381"/>
      <c r="AA34" s="381"/>
      <c r="AB34" s="381"/>
      <c r="AC34" s="381"/>
      <c r="AD34" s="381"/>
      <c r="AE34" s="381"/>
      <c r="AF34" s="381"/>
      <c r="AG34" s="381"/>
      <c r="AH34" s="381"/>
      <c r="AI34" s="381"/>
      <c r="AJ34" s="381"/>
      <c r="AK34" s="381"/>
      <c r="AL34" s="175"/>
      <c r="AM34" s="380">
        <f>IF(AO34="","",MAX(C34:D43,U34:V43)+1)</f>
        <v>6</v>
      </c>
      <c r="AN34" s="380"/>
      <c r="AO34" s="381" t="str">
        <f>IF('各会計、関係団体の財政状況及び健全化判断比率'!B31="","",'各会計、関係団体の財政状況及び健全化判断比率'!B31)</f>
        <v>水道事業会計</v>
      </c>
      <c r="AP34" s="381"/>
      <c r="AQ34" s="381"/>
      <c r="AR34" s="381"/>
      <c r="AS34" s="381"/>
      <c r="AT34" s="381"/>
      <c r="AU34" s="381"/>
      <c r="AV34" s="381"/>
      <c r="AW34" s="381"/>
      <c r="AX34" s="381"/>
      <c r="AY34" s="381"/>
      <c r="AZ34" s="381"/>
      <c r="BA34" s="381"/>
      <c r="BB34" s="381"/>
      <c r="BC34" s="381"/>
      <c r="BD34" s="175"/>
      <c r="BE34" s="380" t="str">
        <f>IF(BG34="","",MAX(C34:D43,U34:V43,AM34:AN43)+1)</f>
        <v/>
      </c>
      <c r="BF34" s="380"/>
      <c r="BG34" s="381"/>
      <c r="BH34" s="381"/>
      <c r="BI34" s="381"/>
      <c r="BJ34" s="381"/>
      <c r="BK34" s="381"/>
      <c r="BL34" s="381"/>
      <c r="BM34" s="381"/>
      <c r="BN34" s="381"/>
      <c r="BO34" s="381"/>
      <c r="BP34" s="381"/>
      <c r="BQ34" s="381"/>
      <c r="BR34" s="381"/>
      <c r="BS34" s="381"/>
      <c r="BT34" s="381"/>
      <c r="BU34" s="381"/>
      <c r="BV34" s="175"/>
      <c r="BW34" s="380">
        <f>IF(BY34="","",MAX(C34:D43,U34:V43,AM34:AN43,BE34:BF43)+1)</f>
        <v>8</v>
      </c>
      <c r="BX34" s="380"/>
      <c r="BY34" s="381" t="str">
        <f>IF('各会計、関係団体の財政状況及び健全化判断比率'!B68="","",'各会計、関係団体の財政状況及び健全化判断比率'!B68)</f>
        <v>埼玉県後期高齢者医療広域連合</v>
      </c>
      <c r="BZ34" s="381"/>
      <c r="CA34" s="381"/>
      <c r="CB34" s="381"/>
      <c r="CC34" s="381"/>
      <c r="CD34" s="381"/>
      <c r="CE34" s="381"/>
      <c r="CF34" s="381"/>
      <c r="CG34" s="381"/>
      <c r="CH34" s="381"/>
      <c r="CI34" s="381"/>
      <c r="CJ34" s="381"/>
      <c r="CK34" s="381"/>
      <c r="CL34" s="381"/>
      <c r="CM34" s="381"/>
      <c r="CN34" s="175"/>
      <c r="CO34" s="380" t="str">
        <f>IF(CQ34="","",MAX(C34:D43,U34:V43,AM34:AN43,BE34:BF43,BW34:BX43)+1)</f>
        <v/>
      </c>
      <c r="CP34" s="380"/>
      <c r="CQ34" s="381" t="str">
        <f>IF('各会計、関係団体の財政状況及び健全化判断比率'!BS7="","",'各会計、関係団体の財政状況及び健全化判断比率'!BS7)</f>
        <v/>
      </c>
      <c r="CR34" s="381"/>
      <c r="CS34" s="381"/>
      <c r="CT34" s="381"/>
      <c r="CU34" s="381"/>
      <c r="CV34" s="381"/>
      <c r="CW34" s="381"/>
      <c r="CX34" s="381"/>
      <c r="CY34" s="381"/>
      <c r="CZ34" s="381"/>
      <c r="DA34" s="381"/>
      <c r="DB34" s="381"/>
      <c r="DC34" s="381"/>
      <c r="DD34" s="381"/>
      <c r="DE34" s="381"/>
      <c r="DG34" s="378" t="str">
        <f>IF('各会計、関係団体の財政状況及び健全化判断比率'!BR7="","",'各会計、関係団体の財政状況及び健全化判断比率'!BR7)</f>
        <v/>
      </c>
      <c r="DH34" s="378"/>
      <c r="DI34" s="202"/>
    </row>
    <row r="35" spans="1:113" ht="32.25" customHeight="1" x14ac:dyDescent="0.2">
      <c r="A35" s="175"/>
      <c r="B35" s="199"/>
      <c r="C35" s="380">
        <f>IF(E35="","",C34+1)</f>
        <v>2</v>
      </c>
      <c r="D35" s="380"/>
      <c r="E35" s="381" t="str">
        <f>IF('各会計、関係団体の財政状況及び健全化判断比率'!B8="","",'各会計、関係団体の財政状況及び健全化判断比率'!B8)</f>
        <v>中部特定土地区画整理事業特別会計</v>
      </c>
      <c r="F35" s="381"/>
      <c r="G35" s="381"/>
      <c r="H35" s="381"/>
      <c r="I35" s="381"/>
      <c r="J35" s="381"/>
      <c r="K35" s="381"/>
      <c r="L35" s="381"/>
      <c r="M35" s="381"/>
      <c r="N35" s="381"/>
      <c r="O35" s="381"/>
      <c r="P35" s="381"/>
      <c r="Q35" s="381"/>
      <c r="R35" s="381"/>
      <c r="S35" s="381"/>
      <c r="T35" s="175"/>
      <c r="U35" s="380">
        <f>IF(W35="","",U34+1)</f>
        <v>4</v>
      </c>
      <c r="V35" s="380"/>
      <c r="W35" s="381" t="str">
        <f>IF('各会計、関係団体の財政状況及び健全化判断比率'!B29="","",'各会計、関係団体の財政状況及び健全化判断比率'!B29)</f>
        <v>介護保険事業特別会計</v>
      </c>
      <c r="X35" s="381"/>
      <c r="Y35" s="381"/>
      <c r="Z35" s="381"/>
      <c r="AA35" s="381"/>
      <c r="AB35" s="381"/>
      <c r="AC35" s="381"/>
      <c r="AD35" s="381"/>
      <c r="AE35" s="381"/>
      <c r="AF35" s="381"/>
      <c r="AG35" s="381"/>
      <c r="AH35" s="381"/>
      <c r="AI35" s="381"/>
      <c r="AJ35" s="381"/>
      <c r="AK35" s="381"/>
      <c r="AL35" s="175"/>
      <c r="AM35" s="380">
        <f t="shared" ref="AM35:AM43" si="0">IF(AO35="","",AM34+1)</f>
        <v>7</v>
      </c>
      <c r="AN35" s="380"/>
      <c r="AO35" s="381" t="str">
        <f>IF('各会計、関係団体の財政状況及び健全化判断比率'!B32="","",'各会計、関係団体の財政状況及び健全化判断比率'!B32)</f>
        <v>公共下水道事業会計</v>
      </c>
      <c r="AP35" s="381"/>
      <c r="AQ35" s="381"/>
      <c r="AR35" s="381"/>
      <c r="AS35" s="381"/>
      <c r="AT35" s="381"/>
      <c r="AU35" s="381"/>
      <c r="AV35" s="381"/>
      <c r="AW35" s="381"/>
      <c r="AX35" s="381"/>
      <c r="AY35" s="381"/>
      <c r="AZ35" s="381"/>
      <c r="BA35" s="381"/>
      <c r="BB35" s="381"/>
      <c r="BC35" s="381"/>
      <c r="BD35" s="175"/>
      <c r="BE35" s="380" t="str">
        <f t="shared" ref="BE35:BE43" si="1">IF(BG35="","",BE34+1)</f>
        <v/>
      </c>
      <c r="BF35" s="380"/>
      <c r="BG35" s="381"/>
      <c r="BH35" s="381"/>
      <c r="BI35" s="381"/>
      <c r="BJ35" s="381"/>
      <c r="BK35" s="381"/>
      <c r="BL35" s="381"/>
      <c r="BM35" s="381"/>
      <c r="BN35" s="381"/>
      <c r="BO35" s="381"/>
      <c r="BP35" s="381"/>
      <c r="BQ35" s="381"/>
      <c r="BR35" s="381"/>
      <c r="BS35" s="381"/>
      <c r="BT35" s="381"/>
      <c r="BU35" s="381"/>
      <c r="BV35" s="175"/>
      <c r="BW35" s="380">
        <f t="shared" ref="BW35:BW43" si="2">IF(BY35="","",BW34+1)</f>
        <v>9</v>
      </c>
      <c r="BX35" s="380"/>
      <c r="BY35" s="381" t="str">
        <f>IF('各会計、関係団体の財政状況及び健全化判断比率'!B69="","",'各会計、関係団体の財政状況及び健全化判断比率'!B69)</f>
        <v>埼玉県後期高齢者医療広域連合</v>
      </c>
      <c r="BZ35" s="381"/>
      <c r="CA35" s="381"/>
      <c r="CB35" s="381"/>
      <c r="CC35" s="381"/>
      <c r="CD35" s="381"/>
      <c r="CE35" s="381"/>
      <c r="CF35" s="381"/>
      <c r="CG35" s="381"/>
      <c r="CH35" s="381"/>
      <c r="CI35" s="381"/>
      <c r="CJ35" s="381"/>
      <c r="CK35" s="381"/>
      <c r="CL35" s="381"/>
      <c r="CM35" s="381"/>
      <c r="CN35" s="175"/>
      <c r="CO35" s="380" t="str">
        <f t="shared" ref="CO35:CO43" si="3">IF(CQ35="","",CO34+1)</f>
        <v/>
      </c>
      <c r="CP35" s="380"/>
      <c r="CQ35" s="381" t="str">
        <f>IF('各会計、関係団体の財政状況及び健全化判断比率'!BS8="","",'各会計、関係団体の財政状況及び健全化判断比率'!BS8)</f>
        <v/>
      </c>
      <c r="CR35" s="381"/>
      <c r="CS35" s="381"/>
      <c r="CT35" s="381"/>
      <c r="CU35" s="381"/>
      <c r="CV35" s="381"/>
      <c r="CW35" s="381"/>
      <c r="CX35" s="381"/>
      <c r="CY35" s="381"/>
      <c r="CZ35" s="381"/>
      <c r="DA35" s="381"/>
      <c r="DB35" s="381"/>
      <c r="DC35" s="381"/>
      <c r="DD35" s="381"/>
      <c r="DE35" s="381"/>
      <c r="DG35" s="378" t="str">
        <f>IF('各会計、関係団体の財政状況及び健全化判断比率'!BR8="","",'各会計、関係団体の財政状況及び健全化判断比率'!BR8)</f>
        <v/>
      </c>
      <c r="DH35" s="378"/>
      <c r="DI35" s="202"/>
    </row>
    <row r="36" spans="1:113" ht="32.25" customHeight="1" x14ac:dyDescent="0.2">
      <c r="A36" s="175"/>
      <c r="B36" s="199"/>
      <c r="C36" s="380" t="str">
        <f>IF(E36="","",C35+1)</f>
        <v/>
      </c>
      <c r="D36" s="380"/>
      <c r="E36" s="381" t="str">
        <f>IF('各会計、関係団体の財政状況及び健全化判断比率'!B9="","",'各会計、関係団体の財政状況及び健全化判断比率'!B9)</f>
        <v/>
      </c>
      <c r="F36" s="381"/>
      <c r="G36" s="381"/>
      <c r="H36" s="381"/>
      <c r="I36" s="381"/>
      <c r="J36" s="381"/>
      <c r="K36" s="381"/>
      <c r="L36" s="381"/>
      <c r="M36" s="381"/>
      <c r="N36" s="381"/>
      <c r="O36" s="381"/>
      <c r="P36" s="381"/>
      <c r="Q36" s="381"/>
      <c r="R36" s="381"/>
      <c r="S36" s="381"/>
      <c r="T36" s="175"/>
      <c r="U36" s="380">
        <f t="shared" ref="U36:U43" si="4">IF(W36="","",U35+1)</f>
        <v>5</v>
      </c>
      <c r="V36" s="380"/>
      <c r="W36" s="381" t="str">
        <f>IF('各会計、関係団体の財政状況及び健全化判断比率'!B30="","",'各会計、関係団体の財政状況及び健全化判断比率'!B30)</f>
        <v>後期高齢者医療特別会計</v>
      </c>
      <c r="X36" s="381"/>
      <c r="Y36" s="381"/>
      <c r="Z36" s="381"/>
      <c r="AA36" s="381"/>
      <c r="AB36" s="381"/>
      <c r="AC36" s="381"/>
      <c r="AD36" s="381"/>
      <c r="AE36" s="381"/>
      <c r="AF36" s="381"/>
      <c r="AG36" s="381"/>
      <c r="AH36" s="381"/>
      <c r="AI36" s="381"/>
      <c r="AJ36" s="381"/>
      <c r="AK36" s="381"/>
      <c r="AL36" s="175"/>
      <c r="AM36" s="380" t="str">
        <f t="shared" si="0"/>
        <v/>
      </c>
      <c r="AN36" s="380"/>
      <c r="AO36" s="381"/>
      <c r="AP36" s="381"/>
      <c r="AQ36" s="381"/>
      <c r="AR36" s="381"/>
      <c r="AS36" s="381"/>
      <c r="AT36" s="381"/>
      <c r="AU36" s="381"/>
      <c r="AV36" s="381"/>
      <c r="AW36" s="381"/>
      <c r="AX36" s="381"/>
      <c r="AY36" s="381"/>
      <c r="AZ36" s="381"/>
      <c r="BA36" s="381"/>
      <c r="BB36" s="381"/>
      <c r="BC36" s="381"/>
      <c r="BD36" s="175"/>
      <c r="BE36" s="380" t="str">
        <f t="shared" si="1"/>
        <v/>
      </c>
      <c r="BF36" s="380"/>
      <c r="BG36" s="381"/>
      <c r="BH36" s="381"/>
      <c r="BI36" s="381"/>
      <c r="BJ36" s="381"/>
      <c r="BK36" s="381"/>
      <c r="BL36" s="381"/>
      <c r="BM36" s="381"/>
      <c r="BN36" s="381"/>
      <c r="BO36" s="381"/>
      <c r="BP36" s="381"/>
      <c r="BQ36" s="381"/>
      <c r="BR36" s="381"/>
      <c r="BS36" s="381"/>
      <c r="BT36" s="381"/>
      <c r="BU36" s="381"/>
      <c r="BV36" s="175"/>
      <c r="BW36" s="380">
        <f t="shared" si="2"/>
        <v>10</v>
      </c>
      <c r="BX36" s="380"/>
      <c r="BY36" s="381" t="str">
        <f>IF('各会計、関係団体の財政状況及び健全化判断比率'!B70="","",'各会計、関係団体の財政状況及び健全化判断比率'!B70)</f>
        <v>埼玉県市町村総合事務組合</v>
      </c>
      <c r="BZ36" s="381"/>
      <c r="CA36" s="381"/>
      <c r="CB36" s="381"/>
      <c r="CC36" s="381"/>
      <c r="CD36" s="381"/>
      <c r="CE36" s="381"/>
      <c r="CF36" s="381"/>
      <c r="CG36" s="381"/>
      <c r="CH36" s="381"/>
      <c r="CI36" s="381"/>
      <c r="CJ36" s="381"/>
      <c r="CK36" s="381"/>
      <c r="CL36" s="381"/>
      <c r="CM36" s="381"/>
      <c r="CN36" s="175"/>
      <c r="CO36" s="380" t="str">
        <f t="shared" si="3"/>
        <v/>
      </c>
      <c r="CP36" s="380"/>
      <c r="CQ36" s="381" t="str">
        <f>IF('各会計、関係団体の財政状況及び健全化判断比率'!BS9="","",'各会計、関係団体の財政状況及び健全化判断比率'!BS9)</f>
        <v/>
      </c>
      <c r="CR36" s="381"/>
      <c r="CS36" s="381"/>
      <c r="CT36" s="381"/>
      <c r="CU36" s="381"/>
      <c r="CV36" s="381"/>
      <c r="CW36" s="381"/>
      <c r="CX36" s="381"/>
      <c r="CY36" s="381"/>
      <c r="CZ36" s="381"/>
      <c r="DA36" s="381"/>
      <c r="DB36" s="381"/>
      <c r="DC36" s="381"/>
      <c r="DD36" s="381"/>
      <c r="DE36" s="381"/>
      <c r="DG36" s="378" t="str">
        <f>IF('各会計、関係団体の財政状況及び健全化判断比率'!BR9="","",'各会計、関係団体の財政状況及び健全化判断比率'!BR9)</f>
        <v/>
      </c>
      <c r="DH36" s="378"/>
      <c r="DI36" s="202"/>
    </row>
    <row r="37" spans="1:113" ht="32.25" customHeight="1" x14ac:dyDescent="0.2">
      <c r="A37" s="175"/>
      <c r="B37" s="199"/>
      <c r="C37" s="380" t="str">
        <f>IF(E37="","",C36+1)</f>
        <v/>
      </c>
      <c r="D37" s="380"/>
      <c r="E37" s="381" t="str">
        <f>IF('各会計、関係団体の財政状況及び健全化判断比率'!B10="","",'各会計、関係団体の財政状況及び健全化判断比率'!B10)</f>
        <v/>
      </c>
      <c r="F37" s="381"/>
      <c r="G37" s="381"/>
      <c r="H37" s="381"/>
      <c r="I37" s="381"/>
      <c r="J37" s="381"/>
      <c r="K37" s="381"/>
      <c r="L37" s="381"/>
      <c r="M37" s="381"/>
      <c r="N37" s="381"/>
      <c r="O37" s="381"/>
      <c r="P37" s="381"/>
      <c r="Q37" s="381"/>
      <c r="R37" s="381"/>
      <c r="S37" s="381"/>
      <c r="T37" s="175"/>
      <c r="U37" s="380" t="str">
        <f t="shared" si="4"/>
        <v/>
      </c>
      <c r="V37" s="380"/>
      <c r="W37" s="381"/>
      <c r="X37" s="381"/>
      <c r="Y37" s="381"/>
      <c r="Z37" s="381"/>
      <c r="AA37" s="381"/>
      <c r="AB37" s="381"/>
      <c r="AC37" s="381"/>
      <c r="AD37" s="381"/>
      <c r="AE37" s="381"/>
      <c r="AF37" s="381"/>
      <c r="AG37" s="381"/>
      <c r="AH37" s="381"/>
      <c r="AI37" s="381"/>
      <c r="AJ37" s="381"/>
      <c r="AK37" s="381"/>
      <c r="AL37" s="175"/>
      <c r="AM37" s="380" t="str">
        <f t="shared" si="0"/>
        <v/>
      </c>
      <c r="AN37" s="380"/>
      <c r="AO37" s="381"/>
      <c r="AP37" s="381"/>
      <c r="AQ37" s="381"/>
      <c r="AR37" s="381"/>
      <c r="AS37" s="381"/>
      <c r="AT37" s="381"/>
      <c r="AU37" s="381"/>
      <c r="AV37" s="381"/>
      <c r="AW37" s="381"/>
      <c r="AX37" s="381"/>
      <c r="AY37" s="381"/>
      <c r="AZ37" s="381"/>
      <c r="BA37" s="381"/>
      <c r="BB37" s="381"/>
      <c r="BC37" s="381"/>
      <c r="BD37" s="175"/>
      <c r="BE37" s="380" t="str">
        <f t="shared" si="1"/>
        <v/>
      </c>
      <c r="BF37" s="380"/>
      <c r="BG37" s="381"/>
      <c r="BH37" s="381"/>
      <c r="BI37" s="381"/>
      <c r="BJ37" s="381"/>
      <c r="BK37" s="381"/>
      <c r="BL37" s="381"/>
      <c r="BM37" s="381"/>
      <c r="BN37" s="381"/>
      <c r="BO37" s="381"/>
      <c r="BP37" s="381"/>
      <c r="BQ37" s="381"/>
      <c r="BR37" s="381"/>
      <c r="BS37" s="381"/>
      <c r="BT37" s="381"/>
      <c r="BU37" s="381"/>
      <c r="BV37" s="175"/>
      <c r="BW37" s="380">
        <f t="shared" si="2"/>
        <v>11</v>
      </c>
      <c r="BX37" s="380"/>
      <c r="BY37" s="381" t="str">
        <f>IF('各会計、関係団体の財政状況及び健全化判断比率'!B71="","",'各会計、関係団体の財政状況及び健全化判断比率'!B71)</f>
        <v>埼玉県市町村総合事務組合</v>
      </c>
      <c r="BZ37" s="381"/>
      <c r="CA37" s="381"/>
      <c r="CB37" s="381"/>
      <c r="CC37" s="381"/>
      <c r="CD37" s="381"/>
      <c r="CE37" s="381"/>
      <c r="CF37" s="381"/>
      <c r="CG37" s="381"/>
      <c r="CH37" s="381"/>
      <c r="CI37" s="381"/>
      <c r="CJ37" s="381"/>
      <c r="CK37" s="381"/>
      <c r="CL37" s="381"/>
      <c r="CM37" s="381"/>
      <c r="CN37" s="175"/>
      <c r="CO37" s="380" t="str">
        <f t="shared" si="3"/>
        <v/>
      </c>
      <c r="CP37" s="380"/>
      <c r="CQ37" s="381" t="str">
        <f>IF('各会計、関係団体の財政状況及び健全化判断比率'!BS10="","",'各会計、関係団体の財政状況及び健全化判断比率'!BS10)</f>
        <v/>
      </c>
      <c r="CR37" s="381"/>
      <c r="CS37" s="381"/>
      <c r="CT37" s="381"/>
      <c r="CU37" s="381"/>
      <c r="CV37" s="381"/>
      <c r="CW37" s="381"/>
      <c r="CX37" s="381"/>
      <c r="CY37" s="381"/>
      <c r="CZ37" s="381"/>
      <c r="DA37" s="381"/>
      <c r="DB37" s="381"/>
      <c r="DC37" s="381"/>
      <c r="DD37" s="381"/>
      <c r="DE37" s="381"/>
      <c r="DG37" s="378" t="str">
        <f>IF('各会計、関係団体の財政状況及び健全化判断比率'!BR10="","",'各会計、関係団体の財政状況及び健全化判断比率'!BR10)</f>
        <v/>
      </c>
      <c r="DH37" s="378"/>
      <c r="DI37" s="202"/>
    </row>
    <row r="38" spans="1:113" ht="32.25" customHeight="1" x14ac:dyDescent="0.2">
      <c r="A38" s="175"/>
      <c r="B38" s="199"/>
      <c r="C38" s="380" t="str">
        <f t="shared" ref="C38:C43" si="5">IF(E38="","",C37+1)</f>
        <v/>
      </c>
      <c r="D38" s="380"/>
      <c r="E38" s="381" t="str">
        <f>IF('各会計、関係団体の財政状況及び健全化判断比率'!B11="","",'各会計、関係団体の財政状況及び健全化判断比率'!B11)</f>
        <v/>
      </c>
      <c r="F38" s="381"/>
      <c r="G38" s="381"/>
      <c r="H38" s="381"/>
      <c r="I38" s="381"/>
      <c r="J38" s="381"/>
      <c r="K38" s="381"/>
      <c r="L38" s="381"/>
      <c r="M38" s="381"/>
      <c r="N38" s="381"/>
      <c r="O38" s="381"/>
      <c r="P38" s="381"/>
      <c r="Q38" s="381"/>
      <c r="R38" s="381"/>
      <c r="S38" s="381"/>
      <c r="T38" s="175"/>
      <c r="U38" s="380" t="str">
        <f t="shared" si="4"/>
        <v/>
      </c>
      <c r="V38" s="380"/>
      <c r="W38" s="381"/>
      <c r="X38" s="381"/>
      <c r="Y38" s="381"/>
      <c r="Z38" s="381"/>
      <c r="AA38" s="381"/>
      <c r="AB38" s="381"/>
      <c r="AC38" s="381"/>
      <c r="AD38" s="381"/>
      <c r="AE38" s="381"/>
      <c r="AF38" s="381"/>
      <c r="AG38" s="381"/>
      <c r="AH38" s="381"/>
      <c r="AI38" s="381"/>
      <c r="AJ38" s="381"/>
      <c r="AK38" s="381"/>
      <c r="AL38" s="175"/>
      <c r="AM38" s="380" t="str">
        <f t="shared" si="0"/>
        <v/>
      </c>
      <c r="AN38" s="380"/>
      <c r="AO38" s="381"/>
      <c r="AP38" s="381"/>
      <c r="AQ38" s="381"/>
      <c r="AR38" s="381"/>
      <c r="AS38" s="381"/>
      <c r="AT38" s="381"/>
      <c r="AU38" s="381"/>
      <c r="AV38" s="381"/>
      <c r="AW38" s="381"/>
      <c r="AX38" s="381"/>
      <c r="AY38" s="381"/>
      <c r="AZ38" s="381"/>
      <c r="BA38" s="381"/>
      <c r="BB38" s="381"/>
      <c r="BC38" s="381"/>
      <c r="BD38" s="175"/>
      <c r="BE38" s="380" t="str">
        <f t="shared" si="1"/>
        <v/>
      </c>
      <c r="BF38" s="380"/>
      <c r="BG38" s="381"/>
      <c r="BH38" s="381"/>
      <c r="BI38" s="381"/>
      <c r="BJ38" s="381"/>
      <c r="BK38" s="381"/>
      <c r="BL38" s="381"/>
      <c r="BM38" s="381"/>
      <c r="BN38" s="381"/>
      <c r="BO38" s="381"/>
      <c r="BP38" s="381"/>
      <c r="BQ38" s="381"/>
      <c r="BR38" s="381"/>
      <c r="BS38" s="381"/>
      <c r="BT38" s="381"/>
      <c r="BU38" s="381"/>
      <c r="BV38" s="175"/>
      <c r="BW38" s="380">
        <f t="shared" si="2"/>
        <v>12</v>
      </c>
      <c r="BX38" s="380"/>
      <c r="BY38" s="381" t="str">
        <f>IF('各会計、関係団体の財政状況及び健全化判断比率'!B72="","",'各会計、関係団体の財政状況及び健全化判断比率'!B72)</f>
        <v>彩の国さいたま人づくり広域連合</v>
      </c>
      <c r="BZ38" s="381"/>
      <c r="CA38" s="381"/>
      <c r="CB38" s="381"/>
      <c r="CC38" s="381"/>
      <c r="CD38" s="381"/>
      <c r="CE38" s="381"/>
      <c r="CF38" s="381"/>
      <c r="CG38" s="381"/>
      <c r="CH38" s="381"/>
      <c r="CI38" s="381"/>
      <c r="CJ38" s="381"/>
      <c r="CK38" s="381"/>
      <c r="CL38" s="381"/>
      <c r="CM38" s="381"/>
      <c r="CN38" s="175"/>
      <c r="CO38" s="380" t="str">
        <f t="shared" si="3"/>
        <v/>
      </c>
      <c r="CP38" s="380"/>
      <c r="CQ38" s="381" t="str">
        <f>IF('各会計、関係団体の財政状況及び健全化判断比率'!BS11="","",'各会計、関係団体の財政状況及び健全化判断比率'!BS11)</f>
        <v/>
      </c>
      <c r="CR38" s="381"/>
      <c r="CS38" s="381"/>
      <c r="CT38" s="381"/>
      <c r="CU38" s="381"/>
      <c r="CV38" s="381"/>
      <c r="CW38" s="381"/>
      <c r="CX38" s="381"/>
      <c r="CY38" s="381"/>
      <c r="CZ38" s="381"/>
      <c r="DA38" s="381"/>
      <c r="DB38" s="381"/>
      <c r="DC38" s="381"/>
      <c r="DD38" s="381"/>
      <c r="DE38" s="381"/>
      <c r="DG38" s="378" t="str">
        <f>IF('各会計、関係団体の財政状況及び健全化判断比率'!BR11="","",'各会計、関係団体の財政状況及び健全化判断比率'!BR11)</f>
        <v/>
      </c>
      <c r="DH38" s="378"/>
      <c r="DI38" s="202"/>
    </row>
    <row r="39" spans="1:113" ht="32.25" customHeight="1" x14ac:dyDescent="0.2">
      <c r="A39" s="175"/>
      <c r="B39" s="199"/>
      <c r="C39" s="380" t="str">
        <f t="shared" si="5"/>
        <v/>
      </c>
      <c r="D39" s="380"/>
      <c r="E39" s="381" t="str">
        <f>IF('各会計、関係団体の財政状況及び健全化判断比率'!B12="","",'各会計、関係団体の財政状況及び健全化判断比率'!B12)</f>
        <v/>
      </c>
      <c r="F39" s="381"/>
      <c r="G39" s="381"/>
      <c r="H39" s="381"/>
      <c r="I39" s="381"/>
      <c r="J39" s="381"/>
      <c r="K39" s="381"/>
      <c r="L39" s="381"/>
      <c r="M39" s="381"/>
      <c r="N39" s="381"/>
      <c r="O39" s="381"/>
      <c r="P39" s="381"/>
      <c r="Q39" s="381"/>
      <c r="R39" s="381"/>
      <c r="S39" s="381"/>
      <c r="T39" s="175"/>
      <c r="U39" s="380" t="str">
        <f t="shared" si="4"/>
        <v/>
      </c>
      <c r="V39" s="380"/>
      <c r="W39" s="381"/>
      <c r="X39" s="381"/>
      <c r="Y39" s="381"/>
      <c r="Z39" s="381"/>
      <c r="AA39" s="381"/>
      <c r="AB39" s="381"/>
      <c r="AC39" s="381"/>
      <c r="AD39" s="381"/>
      <c r="AE39" s="381"/>
      <c r="AF39" s="381"/>
      <c r="AG39" s="381"/>
      <c r="AH39" s="381"/>
      <c r="AI39" s="381"/>
      <c r="AJ39" s="381"/>
      <c r="AK39" s="381"/>
      <c r="AL39" s="175"/>
      <c r="AM39" s="380" t="str">
        <f t="shared" si="0"/>
        <v/>
      </c>
      <c r="AN39" s="380"/>
      <c r="AO39" s="381"/>
      <c r="AP39" s="381"/>
      <c r="AQ39" s="381"/>
      <c r="AR39" s="381"/>
      <c r="AS39" s="381"/>
      <c r="AT39" s="381"/>
      <c r="AU39" s="381"/>
      <c r="AV39" s="381"/>
      <c r="AW39" s="381"/>
      <c r="AX39" s="381"/>
      <c r="AY39" s="381"/>
      <c r="AZ39" s="381"/>
      <c r="BA39" s="381"/>
      <c r="BB39" s="381"/>
      <c r="BC39" s="381"/>
      <c r="BD39" s="175"/>
      <c r="BE39" s="380" t="str">
        <f t="shared" si="1"/>
        <v/>
      </c>
      <c r="BF39" s="380"/>
      <c r="BG39" s="381"/>
      <c r="BH39" s="381"/>
      <c r="BI39" s="381"/>
      <c r="BJ39" s="381"/>
      <c r="BK39" s="381"/>
      <c r="BL39" s="381"/>
      <c r="BM39" s="381"/>
      <c r="BN39" s="381"/>
      <c r="BO39" s="381"/>
      <c r="BP39" s="381"/>
      <c r="BQ39" s="381"/>
      <c r="BR39" s="381"/>
      <c r="BS39" s="381"/>
      <c r="BT39" s="381"/>
      <c r="BU39" s="381"/>
      <c r="BV39" s="175"/>
      <c r="BW39" s="380">
        <f t="shared" si="2"/>
        <v>13</v>
      </c>
      <c r="BX39" s="380"/>
      <c r="BY39" s="381" t="str">
        <f>IF('各会計、関係団体の財政状況及び健全化判断比率'!B73="","",'各会計、関係団体の財政状況及び健全化判断比率'!B73)</f>
        <v>上尾、桶川、伊奈衛生組合</v>
      </c>
      <c r="BZ39" s="381"/>
      <c r="CA39" s="381"/>
      <c r="CB39" s="381"/>
      <c r="CC39" s="381"/>
      <c r="CD39" s="381"/>
      <c r="CE39" s="381"/>
      <c r="CF39" s="381"/>
      <c r="CG39" s="381"/>
      <c r="CH39" s="381"/>
      <c r="CI39" s="381"/>
      <c r="CJ39" s="381"/>
      <c r="CK39" s="381"/>
      <c r="CL39" s="381"/>
      <c r="CM39" s="381"/>
      <c r="CN39" s="175"/>
      <c r="CO39" s="380" t="str">
        <f t="shared" si="3"/>
        <v/>
      </c>
      <c r="CP39" s="380"/>
      <c r="CQ39" s="381" t="str">
        <f>IF('各会計、関係団体の財政状況及び健全化判断比率'!BS12="","",'各会計、関係団体の財政状況及び健全化判断比率'!BS12)</f>
        <v/>
      </c>
      <c r="CR39" s="381"/>
      <c r="CS39" s="381"/>
      <c r="CT39" s="381"/>
      <c r="CU39" s="381"/>
      <c r="CV39" s="381"/>
      <c r="CW39" s="381"/>
      <c r="CX39" s="381"/>
      <c r="CY39" s="381"/>
      <c r="CZ39" s="381"/>
      <c r="DA39" s="381"/>
      <c r="DB39" s="381"/>
      <c r="DC39" s="381"/>
      <c r="DD39" s="381"/>
      <c r="DE39" s="381"/>
      <c r="DG39" s="378" t="str">
        <f>IF('各会計、関係団体の財政状況及び健全化判断比率'!BR12="","",'各会計、関係団体の財政状況及び健全化判断比率'!BR12)</f>
        <v/>
      </c>
      <c r="DH39" s="378"/>
      <c r="DI39" s="202"/>
    </row>
    <row r="40" spans="1:113" ht="32.25" customHeight="1" x14ac:dyDescent="0.2">
      <c r="A40" s="175"/>
      <c r="B40" s="199"/>
      <c r="C40" s="380" t="str">
        <f t="shared" si="5"/>
        <v/>
      </c>
      <c r="D40" s="380"/>
      <c r="E40" s="381" t="str">
        <f>IF('各会計、関係団体の財政状況及び健全化判断比率'!B13="","",'各会計、関係団体の財政状況及び健全化判断比率'!B13)</f>
        <v/>
      </c>
      <c r="F40" s="381"/>
      <c r="G40" s="381"/>
      <c r="H40" s="381"/>
      <c r="I40" s="381"/>
      <c r="J40" s="381"/>
      <c r="K40" s="381"/>
      <c r="L40" s="381"/>
      <c r="M40" s="381"/>
      <c r="N40" s="381"/>
      <c r="O40" s="381"/>
      <c r="P40" s="381"/>
      <c r="Q40" s="381"/>
      <c r="R40" s="381"/>
      <c r="S40" s="381"/>
      <c r="T40" s="175"/>
      <c r="U40" s="380" t="str">
        <f t="shared" si="4"/>
        <v/>
      </c>
      <c r="V40" s="380"/>
      <c r="W40" s="381"/>
      <c r="X40" s="381"/>
      <c r="Y40" s="381"/>
      <c r="Z40" s="381"/>
      <c r="AA40" s="381"/>
      <c r="AB40" s="381"/>
      <c r="AC40" s="381"/>
      <c r="AD40" s="381"/>
      <c r="AE40" s="381"/>
      <c r="AF40" s="381"/>
      <c r="AG40" s="381"/>
      <c r="AH40" s="381"/>
      <c r="AI40" s="381"/>
      <c r="AJ40" s="381"/>
      <c r="AK40" s="381"/>
      <c r="AL40" s="175"/>
      <c r="AM40" s="380" t="str">
        <f t="shared" si="0"/>
        <v/>
      </c>
      <c r="AN40" s="380"/>
      <c r="AO40" s="381"/>
      <c r="AP40" s="381"/>
      <c r="AQ40" s="381"/>
      <c r="AR40" s="381"/>
      <c r="AS40" s="381"/>
      <c r="AT40" s="381"/>
      <c r="AU40" s="381"/>
      <c r="AV40" s="381"/>
      <c r="AW40" s="381"/>
      <c r="AX40" s="381"/>
      <c r="AY40" s="381"/>
      <c r="AZ40" s="381"/>
      <c r="BA40" s="381"/>
      <c r="BB40" s="381"/>
      <c r="BC40" s="381"/>
      <c r="BD40" s="175"/>
      <c r="BE40" s="380" t="str">
        <f t="shared" si="1"/>
        <v/>
      </c>
      <c r="BF40" s="380"/>
      <c r="BG40" s="381"/>
      <c r="BH40" s="381"/>
      <c r="BI40" s="381"/>
      <c r="BJ40" s="381"/>
      <c r="BK40" s="381"/>
      <c r="BL40" s="381"/>
      <c r="BM40" s="381"/>
      <c r="BN40" s="381"/>
      <c r="BO40" s="381"/>
      <c r="BP40" s="381"/>
      <c r="BQ40" s="381"/>
      <c r="BR40" s="381"/>
      <c r="BS40" s="381"/>
      <c r="BT40" s="381"/>
      <c r="BU40" s="381"/>
      <c r="BV40" s="175"/>
      <c r="BW40" s="380" t="str">
        <f t="shared" si="2"/>
        <v/>
      </c>
      <c r="BX40" s="380"/>
      <c r="BY40" s="381" t="str">
        <f>IF('各会計、関係団体の財政状況及び健全化判断比率'!B74="","",'各会計、関係団体の財政状況及び健全化判断比率'!B74)</f>
        <v/>
      </c>
      <c r="BZ40" s="381"/>
      <c r="CA40" s="381"/>
      <c r="CB40" s="381"/>
      <c r="CC40" s="381"/>
      <c r="CD40" s="381"/>
      <c r="CE40" s="381"/>
      <c r="CF40" s="381"/>
      <c r="CG40" s="381"/>
      <c r="CH40" s="381"/>
      <c r="CI40" s="381"/>
      <c r="CJ40" s="381"/>
      <c r="CK40" s="381"/>
      <c r="CL40" s="381"/>
      <c r="CM40" s="381"/>
      <c r="CN40" s="175"/>
      <c r="CO40" s="380" t="str">
        <f t="shared" si="3"/>
        <v/>
      </c>
      <c r="CP40" s="380"/>
      <c r="CQ40" s="381" t="str">
        <f>IF('各会計、関係団体の財政状況及び健全化判断比率'!BS13="","",'各会計、関係団体の財政状況及び健全化判断比率'!BS13)</f>
        <v/>
      </c>
      <c r="CR40" s="381"/>
      <c r="CS40" s="381"/>
      <c r="CT40" s="381"/>
      <c r="CU40" s="381"/>
      <c r="CV40" s="381"/>
      <c r="CW40" s="381"/>
      <c r="CX40" s="381"/>
      <c r="CY40" s="381"/>
      <c r="CZ40" s="381"/>
      <c r="DA40" s="381"/>
      <c r="DB40" s="381"/>
      <c r="DC40" s="381"/>
      <c r="DD40" s="381"/>
      <c r="DE40" s="381"/>
      <c r="DG40" s="378" t="str">
        <f>IF('各会計、関係団体の財政状況及び健全化判断比率'!BR13="","",'各会計、関係団体の財政状況及び健全化判断比率'!BR13)</f>
        <v/>
      </c>
      <c r="DH40" s="378"/>
      <c r="DI40" s="202"/>
    </row>
    <row r="41" spans="1:113" ht="32.25" customHeight="1" x14ac:dyDescent="0.2">
      <c r="A41" s="175"/>
      <c r="B41" s="199"/>
      <c r="C41" s="380" t="str">
        <f t="shared" si="5"/>
        <v/>
      </c>
      <c r="D41" s="380"/>
      <c r="E41" s="381" t="str">
        <f>IF('各会計、関係団体の財政状況及び健全化判断比率'!B14="","",'各会計、関係団体の財政状況及び健全化判断比率'!B14)</f>
        <v/>
      </c>
      <c r="F41" s="381"/>
      <c r="G41" s="381"/>
      <c r="H41" s="381"/>
      <c r="I41" s="381"/>
      <c r="J41" s="381"/>
      <c r="K41" s="381"/>
      <c r="L41" s="381"/>
      <c r="M41" s="381"/>
      <c r="N41" s="381"/>
      <c r="O41" s="381"/>
      <c r="P41" s="381"/>
      <c r="Q41" s="381"/>
      <c r="R41" s="381"/>
      <c r="S41" s="381"/>
      <c r="T41" s="175"/>
      <c r="U41" s="380" t="str">
        <f t="shared" si="4"/>
        <v/>
      </c>
      <c r="V41" s="380"/>
      <c r="W41" s="381"/>
      <c r="X41" s="381"/>
      <c r="Y41" s="381"/>
      <c r="Z41" s="381"/>
      <c r="AA41" s="381"/>
      <c r="AB41" s="381"/>
      <c r="AC41" s="381"/>
      <c r="AD41" s="381"/>
      <c r="AE41" s="381"/>
      <c r="AF41" s="381"/>
      <c r="AG41" s="381"/>
      <c r="AH41" s="381"/>
      <c r="AI41" s="381"/>
      <c r="AJ41" s="381"/>
      <c r="AK41" s="381"/>
      <c r="AL41" s="175"/>
      <c r="AM41" s="380" t="str">
        <f t="shared" si="0"/>
        <v/>
      </c>
      <c r="AN41" s="380"/>
      <c r="AO41" s="381"/>
      <c r="AP41" s="381"/>
      <c r="AQ41" s="381"/>
      <c r="AR41" s="381"/>
      <c r="AS41" s="381"/>
      <c r="AT41" s="381"/>
      <c r="AU41" s="381"/>
      <c r="AV41" s="381"/>
      <c r="AW41" s="381"/>
      <c r="AX41" s="381"/>
      <c r="AY41" s="381"/>
      <c r="AZ41" s="381"/>
      <c r="BA41" s="381"/>
      <c r="BB41" s="381"/>
      <c r="BC41" s="381"/>
      <c r="BD41" s="175"/>
      <c r="BE41" s="380" t="str">
        <f t="shared" si="1"/>
        <v/>
      </c>
      <c r="BF41" s="380"/>
      <c r="BG41" s="381"/>
      <c r="BH41" s="381"/>
      <c r="BI41" s="381"/>
      <c r="BJ41" s="381"/>
      <c r="BK41" s="381"/>
      <c r="BL41" s="381"/>
      <c r="BM41" s="381"/>
      <c r="BN41" s="381"/>
      <c r="BO41" s="381"/>
      <c r="BP41" s="381"/>
      <c r="BQ41" s="381"/>
      <c r="BR41" s="381"/>
      <c r="BS41" s="381"/>
      <c r="BT41" s="381"/>
      <c r="BU41" s="381"/>
      <c r="BV41" s="175"/>
      <c r="BW41" s="380" t="str">
        <f t="shared" si="2"/>
        <v/>
      </c>
      <c r="BX41" s="380"/>
      <c r="BY41" s="381" t="str">
        <f>IF('各会計、関係団体の財政状況及び健全化判断比率'!B75="","",'各会計、関係団体の財政状況及び健全化判断比率'!B75)</f>
        <v/>
      </c>
      <c r="BZ41" s="381"/>
      <c r="CA41" s="381"/>
      <c r="CB41" s="381"/>
      <c r="CC41" s="381"/>
      <c r="CD41" s="381"/>
      <c r="CE41" s="381"/>
      <c r="CF41" s="381"/>
      <c r="CG41" s="381"/>
      <c r="CH41" s="381"/>
      <c r="CI41" s="381"/>
      <c r="CJ41" s="381"/>
      <c r="CK41" s="381"/>
      <c r="CL41" s="381"/>
      <c r="CM41" s="381"/>
      <c r="CN41" s="175"/>
      <c r="CO41" s="380" t="str">
        <f t="shared" si="3"/>
        <v/>
      </c>
      <c r="CP41" s="380"/>
      <c r="CQ41" s="381" t="str">
        <f>IF('各会計、関係団体の財政状況及び健全化判断比率'!BS14="","",'各会計、関係団体の財政状況及び健全化判断比率'!BS14)</f>
        <v/>
      </c>
      <c r="CR41" s="381"/>
      <c r="CS41" s="381"/>
      <c r="CT41" s="381"/>
      <c r="CU41" s="381"/>
      <c r="CV41" s="381"/>
      <c r="CW41" s="381"/>
      <c r="CX41" s="381"/>
      <c r="CY41" s="381"/>
      <c r="CZ41" s="381"/>
      <c r="DA41" s="381"/>
      <c r="DB41" s="381"/>
      <c r="DC41" s="381"/>
      <c r="DD41" s="381"/>
      <c r="DE41" s="381"/>
      <c r="DG41" s="378" t="str">
        <f>IF('各会計、関係団体の財政状況及び健全化判断比率'!BR14="","",'各会計、関係団体の財政状況及び健全化判断比率'!BR14)</f>
        <v/>
      </c>
      <c r="DH41" s="378"/>
      <c r="DI41" s="202"/>
    </row>
    <row r="42" spans="1:113" ht="32.25" customHeight="1" x14ac:dyDescent="0.2">
      <c r="B42" s="199"/>
      <c r="C42" s="380" t="str">
        <f t="shared" si="5"/>
        <v/>
      </c>
      <c r="D42" s="380"/>
      <c r="E42" s="381" t="str">
        <f>IF('各会計、関係団体の財政状況及び健全化判断比率'!B15="","",'各会計、関係団体の財政状況及び健全化判断比率'!B15)</f>
        <v/>
      </c>
      <c r="F42" s="381"/>
      <c r="G42" s="381"/>
      <c r="H42" s="381"/>
      <c r="I42" s="381"/>
      <c r="J42" s="381"/>
      <c r="K42" s="381"/>
      <c r="L42" s="381"/>
      <c r="M42" s="381"/>
      <c r="N42" s="381"/>
      <c r="O42" s="381"/>
      <c r="P42" s="381"/>
      <c r="Q42" s="381"/>
      <c r="R42" s="381"/>
      <c r="S42" s="381"/>
      <c r="T42" s="175"/>
      <c r="U42" s="380" t="str">
        <f t="shared" si="4"/>
        <v/>
      </c>
      <c r="V42" s="380"/>
      <c r="W42" s="381"/>
      <c r="X42" s="381"/>
      <c r="Y42" s="381"/>
      <c r="Z42" s="381"/>
      <c r="AA42" s="381"/>
      <c r="AB42" s="381"/>
      <c r="AC42" s="381"/>
      <c r="AD42" s="381"/>
      <c r="AE42" s="381"/>
      <c r="AF42" s="381"/>
      <c r="AG42" s="381"/>
      <c r="AH42" s="381"/>
      <c r="AI42" s="381"/>
      <c r="AJ42" s="381"/>
      <c r="AK42" s="381"/>
      <c r="AL42" s="175"/>
      <c r="AM42" s="380" t="str">
        <f t="shared" si="0"/>
        <v/>
      </c>
      <c r="AN42" s="380"/>
      <c r="AO42" s="381"/>
      <c r="AP42" s="381"/>
      <c r="AQ42" s="381"/>
      <c r="AR42" s="381"/>
      <c r="AS42" s="381"/>
      <c r="AT42" s="381"/>
      <c r="AU42" s="381"/>
      <c r="AV42" s="381"/>
      <c r="AW42" s="381"/>
      <c r="AX42" s="381"/>
      <c r="AY42" s="381"/>
      <c r="AZ42" s="381"/>
      <c r="BA42" s="381"/>
      <c r="BB42" s="381"/>
      <c r="BC42" s="381"/>
      <c r="BD42" s="175"/>
      <c r="BE42" s="380" t="str">
        <f t="shared" si="1"/>
        <v/>
      </c>
      <c r="BF42" s="380"/>
      <c r="BG42" s="381"/>
      <c r="BH42" s="381"/>
      <c r="BI42" s="381"/>
      <c r="BJ42" s="381"/>
      <c r="BK42" s="381"/>
      <c r="BL42" s="381"/>
      <c r="BM42" s="381"/>
      <c r="BN42" s="381"/>
      <c r="BO42" s="381"/>
      <c r="BP42" s="381"/>
      <c r="BQ42" s="381"/>
      <c r="BR42" s="381"/>
      <c r="BS42" s="381"/>
      <c r="BT42" s="381"/>
      <c r="BU42" s="381"/>
      <c r="BV42" s="175"/>
      <c r="BW42" s="380" t="str">
        <f t="shared" si="2"/>
        <v/>
      </c>
      <c r="BX42" s="380"/>
      <c r="BY42" s="381" t="str">
        <f>IF('各会計、関係団体の財政状況及び健全化判断比率'!B76="","",'各会計、関係団体の財政状況及び健全化判断比率'!B76)</f>
        <v/>
      </c>
      <c r="BZ42" s="381"/>
      <c r="CA42" s="381"/>
      <c r="CB42" s="381"/>
      <c r="CC42" s="381"/>
      <c r="CD42" s="381"/>
      <c r="CE42" s="381"/>
      <c r="CF42" s="381"/>
      <c r="CG42" s="381"/>
      <c r="CH42" s="381"/>
      <c r="CI42" s="381"/>
      <c r="CJ42" s="381"/>
      <c r="CK42" s="381"/>
      <c r="CL42" s="381"/>
      <c r="CM42" s="381"/>
      <c r="CN42" s="175"/>
      <c r="CO42" s="380" t="str">
        <f t="shared" si="3"/>
        <v/>
      </c>
      <c r="CP42" s="380"/>
      <c r="CQ42" s="381" t="str">
        <f>IF('各会計、関係団体の財政状況及び健全化判断比率'!BS15="","",'各会計、関係団体の財政状況及び健全化判断比率'!BS15)</f>
        <v/>
      </c>
      <c r="CR42" s="381"/>
      <c r="CS42" s="381"/>
      <c r="CT42" s="381"/>
      <c r="CU42" s="381"/>
      <c r="CV42" s="381"/>
      <c r="CW42" s="381"/>
      <c r="CX42" s="381"/>
      <c r="CY42" s="381"/>
      <c r="CZ42" s="381"/>
      <c r="DA42" s="381"/>
      <c r="DB42" s="381"/>
      <c r="DC42" s="381"/>
      <c r="DD42" s="381"/>
      <c r="DE42" s="381"/>
      <c r="DG42" s="378" t="str">
        <f>IF('各会計、関係団体の財政状況及び健全化判断比率'!BR15="","",'各会計、関係団体の財政状況及び健全化判断比率'!BR15)</f>
        <v/>
      </c>
      <c r="DH42" s="378"/>
      <c r="DI42" s="202"/>
    </row>
    <row r="43" spans="1:113" ht="32.25" customHeight="1" x14ac:dyDescent="0.2">
      <c r="B43" s="199"/>
      <c r="C43" s="380" t="str">
        <f t="shared" si="5"/>
        <v/>
      </c>
      <c r="D43" s="380"/>
      <c r="E43" s="381" t="str">
        <f>IF('各会計、関係団体の財政状況及び健全化判断比率'!B16="","",'各会計、関係団体の財政状況及び健全化判断比率'!B16)</f>
        <v/>
      </c>
      <c r="F43" s="381"/>
      <c r="G43" s="381"/>
      <c r="H43" s="381"/>
      <c r="I43" s="381"/>
      <c r="J43" s="381"/>
      <c r="K43" s="381"/>
      <c r="L43" s="381"/>
      <c r="M43" s="381"/>
      <c r="N43" s="381"/>
      <c r="O43" s="381"/>
      <c r="P43" s="381"/>
      <c r="Q43" s="381"/>
      <c r="R43" s="381"/>
      <c r="S43" s="381"/>
      <c r="T43" s="175"/>
      <c r="U43" s="380" t="str">
        <f t="shared" si="4"/>
        <v/>
      </c>
      <c r="V43" s="380"/>
      <c r="W43" s="381"/>
      <c r="X43" s="381"/>
      <c r="Y43" s="381"/>
      <c r="Z43" s="381"/>
      <c r="AA43" s="381"/>
      <c r="AB43" s="381"/>
      <c r="AC43" s="381"/>
      <c r="AD43" s="381"/>
      <c r="AE43" s="381"/>
      <c r="AF43" s="381"/>
      <c r="AG43" s="381"/>
      <c r="AH43" s="381"/>
      <c r="AI43" s="381"/>
      <c r="AJ43" s="381"/>
      <c r="AK43" s="381"/>
      <c r="AL43" s="175"/>
      <c r="AM43" s="380" t="str">
        <f t="shared" si="0"/>
        <v/>
      </c>
      <c r="AN43" s="380"/>
      <c r="AO43" s="381"/>
      <c r="AP43" s="381"/>
      <c r="AQ43" s="381"/>
      <c r="AR43" s="381"/>
      <c r="AS43" s="381"/>
      <c r="AT43" s="381"/>
      <c r="AU43" s="381"/>
      <c r="AV43" s="381"/>
      <c r="AW43" s="381"/>
      <c r="AX43" s="381"/>
      <c r="AY43" s="381"/>
      <c r="AZ43" s="381"/>
      <c r="BA43" s="381"/>
      <c r="BB43" s="381"/>
      <c r="BC43" s="381"/>
      <c r="BD43" s="175"/>
      <c r="BE43" s="380" t="str">
        <f t="shared" si="1"/>
        <v/>
      </c>
      <c r="BF43" s="380"/>
      <c r="BG43" s="381"/>
      <c r="BH43" s="381"/>
      <c r="BI43" s="381"/>
      <c r="BJ43" s="381"/>
      <c r="BK43" s="381"/>
      <c r="BL43" s="381"/>
      <c r="BM43" s="381"/>
      <c r="BN43" s="381"/>
      <c r="BO43" s="381"/>
      <c r="BP43" s="381"/>
      <c r="BQ43" s="381"/>
      <c r="BR43" s="381"/>
      <c r="BS43" s="381"/>
      <c r="BT43" s="381"/>
      <c r="BU43" s="381"/>
      <c r="BV43" s="175"/>
      <c r="BW43" s="380" t="str">
        <f t="shared" si="2"/>
        <v/>
      </c>
      <c r="BX43" s="380"/>
      <c r="BY43" s="381" t="str">
        <f>IF('各会計、関係団体の財政状況及び健全化判断比率'!B77="","",'各会計、関係団体の財政状況及び健全化判断比率'!B77)</f>
        <v/>
      </c>
      <c r="BZ43" s="381"/>
      <c r="CA43" s="381"/>
      <c r="CB43" s="381"/>
      <c r="CC43" s="381"/>
      <c r="CD43" s="381"/>
      <c r="CE43" s="381"/>
      <c r="CF43" s="381"/>
      <c r="CG43" s="381"/>
      <c r="CH43" s="381"/>
      <c r="CI43" s="381"/>
      <c r="CJ43" s="381"/>
      <c r="CK43" s="381"/>
      <c r="CL43" s="381"/>
      <c r="CM43" s="381"/>
      <c r="CN43" s="175"/>
      <c r="CO43" s="380" t="str">
        <f t="shared" si="3"/>
        <v/>
      </c>
      <c r="CP43" s="380"/>
      <c r="CQ43" s="381" t="str">
        <f>IF('各会計、関係団体の財政状況及び健全化判断比率'!BS16="","",'各会計、関係団体の財政状況及び健全化判断比率'!BS16)</f>
        <v/>
      </c>
      <c r="CR43" s="381"/>
      <c r="CS43" s="381"/>
      <c r="CT43" s="381"/>
      <c r="CU43" s="381"/>
      <c r="CV43" s="381"/>
      <c r="CW43" s="381"/>
      <c r="CX43" s="381"/>
      <c r="CY43" s="381"/>
      <c r="CZ43" s="381"/>
      <c r="DA43" s="381"/>
      <c r="DB43" s="381"/>
      <c r="DC43" s="381"/>
      <c r="DD43" s="381"/>
      <c r="DE43" s="381"/>
      <c r="DG43" s="378" t="str">
        <f>IF('各会計、関係団体の財政状況及び健全化判断比率'!BR16="","",'各会計、関係団体の財政状況及び健全化判断比率'!BR16)</f>
        <v/>
      </c>
      <c r="DH43" s="378"/>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204</v>
      </c>
      <c r="E46" s="377" t="s">
        <v>205</v>
      </c>
      <c r="F46" s="377"/>
      <c r="G46" s="377"/>
      <c r="H46" s="377"/>
      <c r="I46" s="377"/>
      <c r="J46" s="377"/>
      <c r="K46" s="377"/>
      <c r="L46" s="377"/>
      <c r="M46" s="377"/>
      <c r="N46" s="377"/>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c r="AW46" s="377"/>
      <c r="AX46" s="377"/>
      <c r="AY46" s="377"/>
      <c r="AZ46" s="377"/>
      <c r="BA46" s="377"/>
      <c r="BB46" s="377"/>
      <c r="BC46" s="377"/>
      <c r="BD46" s="377"/>
      <c r="BE46" s="377"/>
      <c r="BF46" s="377"/>
      <c r="BG46" s="377"/>
      <c r="BH46" s="377"/>
      <c r="BI46" s="377"/>
      <c r="BJ46" s="377"/>
      <c r="BK46" s="377"/>
      <c r="BL46" s="377"/>
      <c r="BM46" s="377"/>
      <c r="BN46" s="377"/>
      <c r="BO46" s="377"/>
      <c r="BP46" s="377"/>
      <c r="BQ46" s="377"/>
      <c r="BR46" s="377"/>
      <c r="BS46" s="377"/>
      <c r="BT46" s="377"/>
      <c r="BU46" s="377"/>
      <c r="BV46" s="377"/>
      <c r="BW46" s="377"/>
      <c r="BX46" s="377"/>
      <c r="BY46" s="377"/>
      <c r="BZ46" s="377"/>
      <c r="CA46" s="377"/>
      <c r="CB46" s="377"/>
      <c r="CC46" s="377"/>
      <c r="CD46" s="377"/>
      <c r="CE46" s="377"/>
      <c r="CF46" s="377"/>
      <c r="CG46" s="377"/>
      <c r="CH46" s="377"/>
      <c r="CI46" s="377"/>
      <c r="CJ46" s="377"/>
      <c r="CK46" s="377"/>
      <c r="CL46" s="377"/>
      <c r="CM46" s="377"/>
      <c r="CN46" s="377"/>
      <c r="CO46" s="377"/>
      <c r="CP46" s="377"/>
      <c r="CQ46" s="377"/>
      <c r="CR46" s="377"/>
      <c r="CS46" s="377"/>
      <c r="CT46" s="377"/>
      <c r="CU46" s="377"/>
      <c r="CV46" s="377"/>
      <c r="CW46" s="377"/>
      <c r="CX46" s="377"/>
      <c r="CY46" s="377"/>
      <c r="CZ46" s="377"/>
      <c r="DA46" s="377"/>
      <c r="DB46" s="377"/>
      <c r="DC46" s="377"/>
      <c r="DD46" s="377"/>
      <c r="DE46" s="377"/>
      <c r="DF46" s="377"/>
      <c r="DG46" s="377"/>
      <c r="DH46" s="377"/>
      <c r="DI46" s="377"/>
    </row>
    <row r="47" spans="1:113" x14ac:dyDescent="0.2">
      <c r="E47" s="377" t="s">
        <v>206</v>
      </c>
      <c r="F47" s="377"/>
      <c r="G47" s="377"/>
      <c r="H47" s="377"/>
      <c r="I47" s="377"/>
      <c r="J47" s="377"/>
      <c r="K47" s="377"/>
      <c r="L47" s="377"/>
      <c r="M47" s="377"/>
      <c r="N47" s="377"/>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c r="AW47" s="377"/>
      <c r="AX47" s="377"/>
      <c r="AY47" s="377"/>
      <c r="AZ47" s="377"/>
      <c r="BA47" s="377"/>
      <c r="BB47" s="377"/>
      <c r="BC47" s="377"/>
      <c r="BD47" s="377"/>
      <c r="BE47" s="377"/>
      <c r="BF47" s="377"/>
      <c r="BG47" s="377"/>
      <c r="BH47" s="377"/>
      <c r="BI47" s="377"/>
      <c r="BJ47" s="377"/>
      <c r="BK47" s="377"/>
      <c r="BL47" s="377"/>
      <c r="BM47" s="377"/>
      <c r="BN47" s="377"/>
      <c r="BO47" s="377"/>
      <c r="BP47" s="377"/>
      <c r="BQ47" s="377"/>
      <c r="BR47" s="377"/>
      <c r="BS47" s="377"/>
      <c r="BT47" s="377"/>
      <c r="BU47" s="377"/>
      <c r="BV47" s="377"/>
      <c r="BW47" s="377"/>
      <c r="BX47" s="377"/>
      <c r="BY47" s="377"/>
      <c r="BZ47" s="377"/>
      <c r="CA47" s="377"/>
      <c r="CB47" s="377"/>
      <c r="CC47" s="377"/>
      <c r="CD47" s="377"/>
      <c r="CE47" s="377"/>
      <c r="CF47" s="377"/>
      <c r="CG47" s="377"/>
      <c r="CH47" s="377"/>
      <c r="CI47" s="377"/>
      <c r="CJ47" s="377"/>
      <c r="CK47" s="377"/>
      <c r="CL47" s="377"/>
      <c r="CM47" s="377"/>
      <c r="CN47" s="377"/>
      <c r="CO47" s="377"/>
      <c r="CP47" s="377"/>
      <c r="CQ47" s="377"/>
      <c r="CR47" s="377"/>
      <c r="CS47" s="377"/>
      <c r="CT47" s="377"/>
      <c r="CU47" s="377"/>
      <c r="CV47" s="377"/>
      <c r="CW47" s="377"/>
      <c r="CX47" s="377"/>
      <c r="CY47" s="377"/>
      <c r="CZ47" s="377"/>
      <c r="DA47" s="377"/>
      <c r="DB47" s="377"/>
      <c r="DC47" s="377"/>
      <c r="DD47" s="377"/>
      <c r="DE47" s="377"/>
      <c r="DF47" s="377"/>
      <c r="DG47" s="377"/>
      <c r="DH47" s="377"/>
      <c r="DI47" s="377"/>
    </row>
    <row r="48" spans="1:113" x14ac:dyDescent="0.2">
      <c r="E48" s="377" t="s">
        <v>207</v>
      </c>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c r="AW48" s="377"/>
      <c r="AX48" s="377"/>
      <c r="AY48" s="377"/>
      <c r="AZ48" s="377"/>
      <c r="BA48" s="377"/>
      <c r="BB48" s="377"/>
      <c r="BC48" s="377"/>
      <c r="BD48" s="377"/>
      <c r="BE48" s="377"/>
      <c r="BF48" s="377"/>
      <c r="BG48" s="377"/>
      <c r="BH48" s="377"/>
      <c r="BI48" s="377"/>
      <c r="BJ48" s="377"/>
      <c r="BK48" s="377"/>
      <c r="BL48" s="377"/>
      <c r="BM48" s="377"/>
      <c r="BN48" s="377"/>
      <c r="BO48" s="377"/>
      <c r="BP48" s="377"/>
      <c r="BQ48" s="377"/>
      <c r="BR48" s="377"/>
      <c r="BS48" s="377"/>
      <c r="BT48" s="377"/>
      <c r="BU48" s="377"/>
      <c r="BV48" s="377"/>
      <c r="BW48" s="377"/>
      <c r="BX48" s="377"/>
      <c r="BY48" s="377"/>
      <c r="BZ48" s="377"/>
      <c r="CA48" s="377"/>
      <c r="CB48" s="377"/>
      <c r="CC48" s="377"/>
      <c r="CD48" s="377"/>
      <c r="CE48" s="377"/>
      <c r="CF48" s="377"/>
      <c r="CG48" s="377"/>
      <c r="CH48" s="377"/>
      <c r="CI48" s="377"/>
      <c r="CJ48" s="377"/>
      <c r="CK48" s="377"/>
      <c r="CL48" s="377"/>
      <c r="CM48" s="377"/>
      <c r="CN48" s="377"/>
      <c r="CO48" s="377"/>
      <c r="CP48" s="377"/>
      <c r="CQ48" s="377"/>
      <c r="CR48" s="377"/>
      <c r="CS48" s="377"/>
      <c r="CT48" s="377"/>
      <c r="CU48" s="377"/>
      <c r="CV48" s="377"/>
      <c r="CW48" s="377"/>
      <c r="CX48" s="377"/>
      <c r="CY48" s="377"/>
      <c r="CZ48" s="377"/>
      <c r="DA48" s="377"/>
      <c r="DB48" s="377"/>
      <c r="DC48" s="377"/>
      <c r="DD48" s="377"/>
      <c r="DE48" s="377"/>
      <c r="DF48" s="377"/>
      <c r="DG48" s="377"/>
      <c r="DH48" s="377"/>
      <c r="DI48" s="377"/>
    </row>
    <row r="49" spans="5:113" x14ac:dyDescent="0.2">
      <c r="E49" s="379" t="s">
        <v>208</v>
      </c>
      <c r="F49" s="379"/>
      <c r="G49" s="379"/>
      <c r="H49" s="379"/>
      <c r="I49" s="379"/>
      <c r="J49" s="379"/>
      <c r="K49" s="379"/>
      <c r="L49" s="379"/>
      <c r="M49" s="379"/>
      <c r="N49" s="379"/>
      <c r="O49" s="379"/>
      <c r="P49" s="379"/>
      <c r="Q49" s="379"/>
      <c r="R49" s="379"/>
      <c r="S49" s="379"/>
      <c r="T49" s="379"/>
      <c r="U49" s="379"/>
      <c r="V49" s="379"/>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79"/>
      <c r="AZ49" s="379"/>
      <c r="BA49" s="379"/>
      <c r="BB49" s="379"/>
      <c r="BC49" s="379"/>
      <c r="BD49" s="379"/>
      <c r="BE49" s="379"/>
      <c r="BF49" s="379"/>
      <c r="BG49" s="379"/>
      <c r="BH49" s="379"/>
      <c r="BI49" s="379"/>
      <c r="BJ49" s="379"/>
      <c r="BK49" s="379"/>
      <c r="BL49" s="379"/>
      <c r="BM49" s="379"/>
      <c r="BN49" s="379"/>
      <c r="BO49" s="379"/>
      <c r="BP49" s="379"/>
      <c r="BQ49" s="379"/>
      <c r="BR49" s="379"/>
      <c r="BS49" s="379"/>
      <c r="BT49" s="379"/>
      <c r="BU49" s="379"/>
      <c r="BV49" s="379"/>
      <c r="BW49" s="379"/>
      <c r="BX49" s="379"/>
      <c r="BY49" s="379"/>
      <c r="BZ49" s="379"/>
      <c r="CA49" s="379"/>
      <c r="CB49" s="379"/>
      <c r="CC49" s="379"/>
      <c r="CD49" s="379"/>
      <c r="CE49" s="379"/>
      <c r="CF49" s="379"/>
      <c r="CG49" s="379"/>
      <c r="CH49" s="379"/>
      <c r="CI49" s="379"/>
      <c r="CJ49" s="379"/>
      <c r="CK49" s="379"/>
      <c r="CL49" s="379"/>
      <c r="CM49" s="379"/>
      <c r="CN49" s="379"/>
      <c r="CO49" s="379"/>
      <c r="CP49" s="379"/>
      <c r="CQ49" s="379"/>
      <c r="CR49" s="379"/>
      <c r="CS49" s="379"/>
      <c r="CT49" s="379"/>
      <c r="CU49" s="379"/>
      <c r="CV49" s="379"/>
      <c r="CW49" s="379"/>
      <c r="CX49" s="379"/>
      <c r="CY49" s="379"/>
      <c r="CZ49" s="379"/>
      <c r="DA49" s="379"/>
      <c r="DB49" s="379"/>
      <c r="DC49" s="379"/>
      <c r="DD49" s="379"/>
      <c r="DE49" s="379"/>
      <c r="DF49" s="379"/>
      <c r="DG49" s="379"/>
      <c r="DH49" s="379"/>
      <c r="DI49" s="379"/>
    </row>
    <row r="50" spans="5:113" x14ac:dyDescent="0.2">
      <c r="E50" s="377" t="s">
        <v>209</v>
      </c>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c r="AW50" s="377"/>
      <c r="AX50" s="377"/>
      <c r="AY50" s="377"/>
      <c r="AZ50" s="377"/>
      <c r="BA50" s="377"/>
      <c r="BB50" s="377"/>
      <c r="BC50" s="377"/>
      <c r="BD50" s="377"/>
      <c r="BE50" s="377"/>
      <c r="BF50" s="377"/>
      <c r="BG50" s="377"/>
      <c r="BH50" s="377"/>
      <c r="BI50" s="377"/>
      <c r="BJ50" s="377"/>
      <c r="BK50" s="377"/>
      <c r="BL50" s="377"/>
      <c r="BM50" s="377"/>
      <c r="BN50" s="377"/>
      <c r="BO50" s="377"/>
      <c r="BP50" s="377"/>
      <c r="BQ50" s="377"/>
      <c r="BR50" s="377"/>
      <c r="BS50" s="377"/>
      <c r="BT50" s="377"/>
      <c r="BU50" s="377"/>
      <c r="BV50" s="377"/>
      <c r="BW50" s="377"/>
      <c r="BX50" s="377"/>
      <c r="BY50" s="377"/>
      <c r="BZ50" s="377"/>
      <c r="CA50" s="377"/>
      <c r="CB50" s="377"/>
      <c r="CC50" s="377"/>
      <c r="CD50" s="377"/>
      <c r="CE50" s="377"/>
      <c r="CF50" s="377"/>
      <c r="CG50" s="377"/>
      <c r="CH50" s="377"/>
      <c r="CI50" s="377"/>
      <c r="CJ50" s="377"/>
      <c r="CK50" s="377"/>
      <c r="CL50" s="377"/>
      <c r="CM50" s="377"/>
      <c r="CN50" s="377"/>
      <c r="CO50" s="377"/>
      <c r="CP50" s="377"/>
      <c r="CQ50" s="377"/>
      <c r="CR50" s="377"/>
      <c r="CS50" s="377"/>
      <c r="CT50" s="377"/>
      <c r="CU50" s="377"/>
      <c r="CV50" s="377"/>
      <c r="CW50" s="377"/>
      <c r="CX50" s="377"/>
      <c r="CY50" s="377"/>
      <c r="CZ50" s="377"/>
      <c r="DA50" s="377"/>
      <c r="DB50" s="377"/>
      <c r="DC50" s="377"/>
      <c r="DD50" s="377"/>
      <c r="DE50" s="377"/>
      <c r="DF50" s="377"/>
      <c r="DG50" s="377"/>
      <c r="DH50" s="377"/>
      <c r="DI50" s="377"/>
    </row>
    <row r="51" spans="5:113" x14ac:dyDescent="0.2">
      <c r="E51" s="377" t="s">
        <v>210</v>
      </c>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c r="AW51" s="377"/>
      <c r="AX51" s="377"/>
      <c r="AY51" s="377"/>
      <c r="AZ51" s="377"/>
      <c r="BA51" s="377"/>
      <c r="BB51" s="377"/>
      <c r="BC51" s="377"/>
      <c r="BD51" s="377"/>
      <c r="BE51" s="377"/>
      <c r="BF51" s="377"/>
      <c r="BG51" s="377"/>
      <c r="BH51" s="377"/>
      <c r="BI51" s="377"/>
      <c r="BJ51" s="377"/>
      <c r="BK51" s="377"/>
      <c r="BL51" s="377"/>
      <c r="BM51" s="377"/>
      <c r="BN51" s="377"/>
      <c r="BO51" s="377"/>
      <c r="BP51" s="377"/>
      <c r="BQ51" s="377"/>
      <c r="BR51" s="377"/>
      <c r="BS51" s="377"/>
      <c r="BT51" s="377"/>
      <c r="BU51" s="377"/>
      <c r="BV51" s="377"/>
      <c r="BW51" s="377"/>
      <c r="BX51" s="377"/>
      <c r="BY51" s="377"/>
      <c r="BZ51" s="377"/>
      <c r="CA51" s="377"/>
      <c r="CB51" s="377"/>
      <c r="CC51" s="377"/>
      <c r="CD51" s="377"/>
      <c r="CE51" s="377"/>
      <c r="CF51" s="377"/>
      <c r="CG51" s="377"/>
      <c r="CH51" s="377"/>
      <c r="CI51" s="377"/>
      <c r="CJ51" s="377"/>
      <c r="CK51" s="377"/>
      <c r="CL51" s="377"/>
      <c r="CM51" s="377"/>
      <c r="CN51" s="377"/>
      <c r="CO51" s="377"/>
      <c r="CP51" s="377"/>
      <c r="CQ51" s="377"/>
      <c r="CR51" s="377"/>
      <c r="CS51" s="377"/>
      <c r="CT51" s="377"/>
      <c r="CU51" s="377"/>
      <c r="CV51" s="377"/>
      <c r="CW51" s="377"/>
      <c r="CX51" s="377"/>
      <c r="CY51" s="377"/>
      <c r="CZ51" s="377"/>
      <c r="DA51" s="377"/>
      <c r="DB51" s="377"/>
      <c r="DC51" s="377"/>
      <c r="DD51" s="377"/>
      <c r="DE51" s="377"/>
      <c r="DF51" s="377"/>
      <c r="DG51" s="377"/>
      <c r="DH51" s="377"/>
      <c r="DI51" s="377"/>
    </row>
    <row r="52" spans="5:113" x14ac:dyDescent="0.2">
      <c r="E52" s="377" t="s">
        <v>211</v>
      </c>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c r="AW52" s="377"/>
      <c r="AX52" s="377"/>
      <c r="AY52" s="377"/>
      <c r="AZ52" s="377"/>
      <c r="BA52" s="377"/>
      <c r="BB52" s="377"/>
      <c r="BC52" s="377"/>
      <c r="BD52" s="377"/>
      <c r="BE52" s="377"/>
      <c r="BF52" s="377"/>
      <c r="BG52" s="377"/>
      <c r="BH52" s="377"/>
      <c r="BI52" s="377"/>
      <c r="BJ52" s="377"/>
      <c r="BK52" s="377"/>
      <c r="BL52" s="377"/>
      <c r="BM52" s="377"/>
      <c r="BN52" s="377"/>
      <c r="BO52" s="377"/>
      <c r="BP52" s="377"/>
      <c r="BQ52" s="377"/>
      <c r="BR52" s="377"/>
      <c r="BS52" s="377"/>
      <c r="BT52" s="377"/>
      <c r="BU52" s="377"/>
      <c r="BV52" s="377"/>
      <c r="BW52" s="377"/>
      <c r="BX52" s="377"/>
      <c r="BY52" s="377"/>
      <c r="BZ52" s="377"/>
      <c r="CA52" s="377"/>
      <c r="CB52" s="377"/>
      <c r="CC52" s="377"/>
      <c r="CD52" s="377"/>
      <c r="CE52" s="377"/>
      <c r="CF52" s="377"/>
      <c r="CG52" s="377"/>
      <c r="CH52" s="377"/>
      <c r="CI52" s="377"/>
      <c r="CJ52" s="377"/>
      <c r="CK52" s="377"/>
      <c r="CL52" s="377"/>
      <c r="CM52" s="377"/>
      <c r="CN52" s="377"/>
      <c r="CO52" s="377"/>
      <c r="CP52" s="377"/>
      <c r="CQ52" s="377"/>
      <c r="CR52" s="377"/>
      <c r="CS52" s="377"/>
      <c r="CT52" s="377"/>
      <c r="CU52" s="377"/>
      <c r="CV52" s="377"/>
      <c r="CW52" s="377"/>
      <c r="CX52" s="377"/>
      <c r="CY52" s="377"/>
      <c r="CZ52" s="377"/>
      <c r="DA52" s="377"/>
      <c r="DB52" s="377"/>
      <c r="DC52" s="377"/>
      <c r="DD52" s="377"/>
      <c r="DE52" s="377"/>
      <c r="DF52" s="377"/>
      <c r="DG52" s="377"/>
      <c r="DH52" s="377"/>
      <c r="DI52" s="377"/>
    </row>
    <row r="53" spans="5:113" x14ac:dyDescent="0.2">
      <c r="E53" s="377" t="s">
        <v>212</v>
      </c>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7"/>
      <c r="AU53" s="377"/>
      <c r="AV53" s="377"/>
      <c r="AW53" s="377"/>
      <c r="AX53" s="377"/>
      <c r="AY53" s="377"/>
      <c r="AZ53" s="377"/>
      <c r="BA53" s="377"/>
      <c r="BB53" s="377"/>
      <c r="BC53" s="377"/>
      <c r="BD53" s="377"/>
      <c r="BE53" s="377"/>
      <c r="BF53" s="377"/>
      <c r="BG53" s="377"/>
      <c r="BH53" s="377"/>
      <c r="BI53" s="377"/>
      <c r="BJ53" s="377"/>
      <c r="BK53" s="377"/>
      <c r="BL53" s="377"/>
      <c r="BM53" s="377"/>
      <c r="BN53" s="377"/>
      <c r="BO53" s="377"/>
      <c r="BP53" s="377"/>
      <c r="BQ53" s="377"/>
      <c r="BR53" s="377"/>
      <c r="BS53" s="377"/>
      <c r="BT53" s="377"/>
      <c r="BU53" s="377"/>
      <c r="BV53" s="377"/>
      <c r="BW53" s="377"/>
      <c r="BX53" s="377"/>
      <c r="BY53" s="377"/>
      <c r="BZ53" s="377"/>
      <c r="CA53" s="377"/>
      <c r="CB53" s="377"/>
      <c r="CC53" s="377"/>
      <c r="CD53" s="377"/>
      <c r="CE53" s="377"/>
      <c r="CF53" s="377"/>
      <c r="CG53" s="377"/>
      <c r="CH53" s="377"/>
      <c r="CI53" s="377"/>
      <c r="CJ53" s="377"/>
      <c r="CK53" s="377"/>
      <c r="CL53" s="377"/>
      <c r="CM53" s="377"/>
      <c r="CN53" s="377"/>
      <c r="CO53" s="377"/>
      <c r="CP53" s="377"/>
      <c r="CQ53" s="377"/>
      <c r="CR53" s="377"/>
      <c r="CS53" s="377"/>
      <c r="CT53" s="377"/>
      <c r="CU53" s="377"/>
      <c r="CV53" s="377"/>
      <c r="CW53" s="377"/>
      <c r="CX53" s="377"/>
      <c r="CY53" s="377"/>
      <c r="CZ53" s="377"/>
      <c r="DA53" s="377"/>
      <c r="DB53" s="377"/>
      <c r="DC53" s="377"/>
      <c r="DD53" s="377"/>
      <c r="DE53" s="377"/>
      <c r="DF53" s="377"/>
      <c r="DG53" s="377"/>
      <c r="DH53" s="377"/>
      <c r="DI53" s="377"/>
    </row>
    <row r="54" spans="5:113" x14ac:dyDescent="0.2"/>
    <row r="55" spans="5:113" x14ac:dyDescent="0.2"/>
    <row r="56" spans="5:113" x14ac:dyDescent="0.2"/>
  </sheetData>
  <sheetProtection algorithmName="SHA-512" hashValue="xtSuyDnjKnARf4kyJ9uheMipYf4XR+ue8BEVHrWmBHycGTN6ZObaC0NP0pMlWBCAnoinWQsqR+IszbfuRMH9Xg==" saltValue="CGOcZtMiHO3iiN1fq6wh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30" t="s">
        <v>213</v>
      </c>
      <c r="DI1" s="731"/>
      <c r="DJ1" s="731"/>
      <c r="DK1" s="731"/>
      <c r="DL1" s="731"/>
      <c r="DM1" s="731"/>
      <c r="DN1" s="732"/>
      <c r="DO1" s="208"/>
      <c r="DP1" s="730" t="s">
        <v>214</v>
      </c>
      <c r="DQ1" s="731"/>
      <c r="DR1" s="731"/>
      <c r="DS1" s="731"/>
      <c r="DT1" s="731"/>
      <c r="DU1" s="731"/>
      <c r="DV1" s="731"/>
      <c r="DW1" s="731"/>
      <c r="DX1" s="731"/>
      <c r="DY1" s="731"/>
      <c r="DZ1" s="731"/>
      <c r="EA1" s="731"/>
      <c r="EB1" s="731"/>
      <c r="EC1" s="732"/>
      <c r="ED1" s="207"/>
      <c r="EE1" s="207"/>
      <c r="EF1" s="207"/>
      <c r="EG1" s="207"/>
      <c r="EH1" s="207"/>
      <c r="EI1" s="207"/>
      <c r="EJ1" s="207"/>
      <c r="EK1" s="207"/>
      <c r="EL1" s="207"/>
      <c r="EM1" s="207"/>
    </row>
    <row r="2" spans="2:143" ht="22.5" customHeight="1" x14ac:dyDescent="0.2">
      <c r="B2" s="209" t="s">
        <v>215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86" t="s">
        <v>216</v>
      </c>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687"/>
      <c r="AJ3" s="687"/>
      <c r="AK3" s="687"/>
      <c r="AL3" s="687"/>
      <c r="AM3" s="687"/>
      <c r="AN3" s="687"/>
      <c r="AO3" s="687"/>
      <c r="AP3" s="686" t="s">
        <v>217</v>
      </c>
      <c r="AQ3" s="687"/>
      <c r="AR3" s="687"/>
      <c r="AS3" s="687"/>
      <c r="AT3" s="687"/>
      <c r="AU3" s="687"/>
      <c r="AV3" s="687"/>
      <c r="AW3" s="687"/>
      <c r="AX3" s="687"/>
      <c r="AY3" s="687"/>
      <c r="AZ3" s="687"/>
      <c r="BA3" s="687"/>
      <c r="BB3" s="687"/>
      <c r="BC3" s="687"/>
      <c r="BD3" s="687"/>
      <c r="BE3" s="687"/>
      <c r="BF3" s="687"/>
      <c r="BG3" s="687"/>
      <c r="BH3" s="687"/>
      <c r="BI3" s="687"/>
      <c r="BJ3" s="687"/>
      <c r="BK3" s="687"/>
      <c r="BL3" s="687"/>
      <c r="BM3" s="687"/>
      <c r="BN3" s="687"/>
      <c r="BO3" s="687"/>
      <c r="BP3" s="687"/>
      <c r="BQ3" s="687"/>
      <c r="BR3" s="687"/>
      <c r="BS3" s="687"/>
      <c r="BT3" s="687"/>
      <c r="BU3" s="687"/>
      <c r="BV3" s="687"/>
      <c r="BW3" s="687"/>
      <c r="BX3" s="687"/>
      <c r="BY3" s="687"/>
      <c r="BZ3" s="687"/>
      <c r="CA3" s="687"/>
      <c r="CB3" s="688"/>
      <c r="CD3" s="686" t="s">
        <v>218</v>
      </c>
      <c r="CE3" s="687"/>
      <c r="CF3" s="687"/>
      <c r="CG3" s="687"/>
      <c r="CH3" s="687"/>
      <c r="CI3" s="687"/>
      <c r="CJ3" s="687"/>
      <c r="CK3" s="687"/>
      <c r="CL3" s="687"/>
      <c r="CM3" s="687"/>
      <c r="CN3" s="687"/>
      <c r="CO3" s="687"/>
      <c r="CP3" s="687"/>
      <c r="CQ3" s="687"/>
      <c r="CR3" s="687"/>
      <c r="CS3" s="687"/>
      <c r="CT3" s="687"/>
      <c r="CU3" s="687"/>
      <c r="CV3" s="687"/>
      <c r="CW3" s="687"/>
      <c r="CX3" s="687"/>
      <c r="CY3" s="687"/>
      <c r="CZ3" s="687"/>
      <c r="DA3" s="687"/>
      <c r="DB3" s="687"/>
      <c r="DC3" s="687"/>
      <c r="DD3" s="687"/>
      <c r="DE3" s="687"/>
      <c r="DF3" s="687"/>
      <c r="DG3" s="687"/>
      <c r="DH3" s="687"/>
      <c r="DI3" s="687"/>
      <c r="DJ3" s="687"/>
      <c r="DK3" s="687"/>
      <c r="DL3" s="687"/>
      <c r="DM3" s="687"/>
      <c r="DN3" s="687"/>
      <c r="DO3" s="687"/>
      <c r="DP3" s="687"/>
      <c r="DQ3" s="687"/>
      <c r="DR3" s="687"/>
      <c r="DS3" s="687"/>
      <c r="DT3" s="687"/>
      <c r="DU3" s="687"/>
      <c r="DV3" s="687"/>
      <c r="DW3" s="687"/>
      <c r="DX3" s="687"/>
      <c r="DY3" s="687"/>
      <c r="DZ3" s="687"/>
      <c r="EA3" s="687"/>
      <c r="EB3" s="687"/>
      <c r="EC3" s="688"/>
    </row>
    <row r="4" spans="2:143" ht="11.25" customHeight="1" x14ac:dyDescent="0.2">
      <c r="B4" s="686" t="s">
        <v>1</v>
      </c>
      <c r="C4" s="687"/>
      <c r="D4" s="687"/>
      <c r="E4" s="687"/>
      <c r="F4" s="687"/>
      <c r="G4" s="687"/>
      <c r="H4" s="687"/>
      <c r="I4" s="687"/>
      <c r="J4" s="687"/>
      <c r="K4" s="687"/>
      <c r="L4" s="687"/>
      <c r="M4" s="687"/>
      <c r="N4" s="687"/>
      <c r="O4" s="687"/>
      <c r="P4" s="687"/>
      <c r="Q4" s="688"/>
      <c r="R4" s="686" t="s">
        <v>219</v>
      </c>
      <c r="S4" s="687"/>
      <c r="T4" s="687"/>
      <c r="U4" s="687"/>
      <c r="V4" s="687"/>
      <c r="W4" s="687"/>
      <c r="X4" s="687"/>
      <c r="Y4" s="688"/>
      <c r="Z4" s="686" t="s">
        <v>220</v>
      </c>
      <c r="AA4" s="687"/>
      <c r="AB4" s="687"/>
      <c r="AC4" s="688"/>
      <c r="AD4" s="686" t="s">
        <v>221</v>
      </c>
      <c r="AE4" s="687"/>
      <c r="AF4" s="687"/>
      <c r="AG4" s="687"/>
      <c r="AH4" s="687"/>
      <c r="AI4" s="687"/>
      <c r="AJ4" s="687"/>
      <c r="AK4" s="688"/>
      <c r="AL4" s="686" t="s">
        <v>220</v>
      </c>
      <c r="AM4" s="687"/>
      <c r="AN4" s="687"/>
      <c r="AO4" s="688"/>
      <c r="AP4" s="733" t="s">
        <v>222</v>
      </c>
      <c r="AQ4" s="733"/>
      <c r="AR4" s="733"/>
      <c r="AS4" s="733"/>
      <c r="AT4" s="733"/>
      <c r="AU4" s="733"/>
      <c r="AV4" s="733"/>
      <c r="AW4" s="733"/>
      <c r="AX4" s="733"/>
      <c r="AY4" s="733"/>
      <c r="AZ4" s="733"/>
      <c r="BA4" s="733"/>
      <c r="BB4" s="733"/>
      <c r="BC4" s="733"/>
      <c r="BD4" s="733"/>
      <c r="BE4" s="733"/>
      <c r="BF4" s="733"/>
      <c r="BG4" s="733" t="s">
        <v>223</v>
      </c>
      <c r="BH4" s="733"/>
      <c r="BI4" s="733"/>
      <c r="BJ4" s="733"/>
      <c r="BK4" s="733"/>
      <c r="BL4" s="733"/>
      <c r="BM4" s="733"/>
      <c r="BN4" s="733"/>
      <c r="BO4" s="733" t="s">
        <v>220</v>
      </c>
      <c r="BP4" s="733"/>
      <c r="BQ4" s="733"/>
      <c r="BR4" s="733"/>
      <c r="BS4" s="733" t="s">
        <v>224</v>
      </c>
      <c r="BT4" s="733"/>
      <c r="BU4" s="733"/>
      <c r="BV4" s="733"/>
      <c r="BW4" s="733"/>
      <c r="BX4" s="733"/>
      <c r="BY4" s="733"/>
      <c r="BZ4" s="733"/>
      <c r="CA4" s="733"/>
      <c r="CB4" s="733"/>
      <c r="CD4" s="686" t="s">
        <v>225</v>
      </c>
      <c r="CE4" s="687"/>
      <c r="CF4" s="687"/>
      <c r="CG4" s="687"/>
      <c r="CH4" s="687"/>
      <c r="CI4" s="687"/>
      <c r="CJ4" s="687"/>
      <c r="CK4" s="687"/>
      <c r="CL4" s="687"/>
      <c r="CM4" s="687"/>
      <c r="CN4" s="687"/>
      <c r="CO4" s="687"/>
      <c r="CP4" s="687"/>
      <c r="CQ4" s="687"/>
      <c r="CR4" s="687"/>
      <c r="CS4" s="687"/>
      <c r="CT4" s="687"/>
      <c r="CU4" s="687"/>
      <c r="CV4" s="687"/>
      <c r="CW4" s="687"/>
      <c r="CX4" s="687"/>
      <c r="CY4" s="687"/>
      <c r="CZ4" s="687"/>
      <c r="DA4" s="687"/>
      <c r="DB4" s="687"/>
      <c r="DC4" s="687"/>
      <c r="DD4" s="687"/>
      <c r="DE4" s="687"/>
      <c r="DF4" s="687"/>
      <c r="DG4" s="687"/>
      <c r="DH4" s="687"/>
      <c r="DI4" s="687"/>
      <c r="DJ4" s="687"/>
      <c r="DK4" s="687"/>
      <c r="DL4" s="687"/>
      <c r="DM4" s="687"/>
      <c r="DN4" s="687"/>
      <c r="DO4" s="687"/>
      <c r="DP4" s="687"/>
      <c r="DQ4" s="687"/>
      <c r="DR4" s="687"/>
      <c r="DS4" s="687"/>
      <c r="DT4" s="687"/>
      <c r="DU4" s="687"/>
      <c r="DV4" s="687"/>
      <c r="DW4" s="687"/>
      <c r="DX4" s="687"/>
      <c r="DY4" s="687"/>
      <c r="DZ4" s="687"/>
      <c r="EA4" s="687"/>
      <c r="EB4" s="687"/>
      <c r="EC4" s="688"/>
    </row>
    <row r="5" spans="2:143" ht="11.25" customHeight="1" x14ac:dyDescent="0.2">
      <c r="B5" s="692" t="s">
        <v>226</v>
      </c>
      <c r="C5" s="693"/>
      <c r="D5" s="693"/>
      <c r="E5" s="693"/>
      <c r="F5" s="693"/>
      <c r="G5" s="693"/>
      <c r="H5" s="693"/>
      <c r="I5" s="693"/>
      <c r="J5" s="693"/>
      <c r="K5" s="693"/>
      <c r="L5" s="693"/>
      <c r="M5" s="693"/>
      <c r="N5" s="693"/>
      <c r="O5" s="693"/>
      <c r="P5" s="693"/>
      <c r="Q5" s="694"/>
      <c r="R5" s="689">
        <v>5979016</v>
      </c>
      <c r="S5" s="690"/>
      <c r="T5" s="690"/>
      <c r="U5" s="690"/>
      <c r="V5" s="690"/>
      <c r="W5" s="690"/>
      <c r="X5" s="690"/>
      <c r="Y5" s="715"/>
      <c r="Z5" s="728">
        <v>42</v>
      </c>
      <c r="AA5" s="728"/>
      <c r="AB5" s="728"/>
      <c r="AC5" s="728"/>
      <c r="AD5" s="729">
        <v>5979016</v>
      </c>
      <c r="AE5" s="729"/>
      <c r="AF5" s="729"/>
      <c r="AG5" s="729"/>
      <c r="AH5" s="729"/>
      <c r="AI5" s="729"/>
      <c r="AJ5" s="729"/>
      <c r="AK5" s="729"/>
      <c r="AL5" s="716">
        <v>68.3</v>
      </c>
      <c r="AM5" s="698"/>
      <c r="AN5" s="698"/>
      <c r="AO5" s="717"/>
      <c r="AP5" s="692" t="s">
        <v>227</v>
      </c>
      <c r="AQ5" s="693"/>
      <c r="AR5" s="693"/>
      <c r="AS5" s="693"/>
      <c r="AT5" s="693"/>
      <c r="AU5" s="693"/>
      <c r="AV5" s="693"/>
      <c r="AW5" s="693"/>
      <c r="AX5" s="693"/>
      <c r="AY5" s="693"/>
      <c r="AZ5" s="693"/>
      <c r="BA5" s="693"/>
      <c r="BB5" s="693"/>
      <c r="BC5" s="693"/>
      <c r="BD5" s="693"/>
      <c r="BE5" s="693"/>
      <c r="BF5" s="694"/>
      <c r="BG5" s="634">
        <v>5979016</v>
      </c>
      <c r="BH5" s="635"/>
      <c r="BI5" s="635"/>
      <c r="BJ5" s="635"/>
      <c r="BK5" s="635"/>
      <c r="BL5" s="635"/>
      <c r="BM5" s="635"/>
      <c r="BN5" s="636"/>
      <c r="BO5" s="672">
        <v>100</v>
      </c>
      <c r="BP5" s="672"/>
      <c r="BQ5" s="672"/>
      <c r="BR5" s="672"/>
      <c r="BS5" s="673">
        <v>73336</v>
      </c>
      <c r="BT5" s="673"/>
      <c r="BU5" s="673"/>
      <c r="BV5" s="673"/>
      <c r="BW5" s="673"/>
      <c r="BX5" s="673"/>
      <c r="BY5" s="673"/>
      <c r="BZ5" s="673"/>
      <c r="CA5" s="673"/>
      <c r="CB5" s="713"/>
      <c r="CD5" s="686" t="s">
        <v>222</v>
      </c>
      <c r="CE5" s="687"/>
      <c r="CF5" s="687"/>
      <c r="CG5" s="687"/>
      <c r="CH5" s="687"/>
      <c r="CI5" s="687"/>
      <c r="CJ5" s="687"/>
      <c r="CK5" s="687"/>
      <c r="CL5" s="687"/>
      <c r="CM5" s="687"/>
      <c r="CN5" s="687"/>
      <c r="CO5" s="687"/>
      <c r="CP5" s="687"/>
      <c r="CQ5" s="688"/>
      <c r="CR5" s="686" t="s">
        <v>228</v>
      </c>
      <c r="CS5" s="687"/>
      <c r="CT5" s="687"/>
      <c r="CU5" s="687"/>
      <c r="CV5" s="687"/>
      <c r="CW5" s="687"/>
      <c r="CX5" s="687"/>
      <c r="CY5" s="688"/>
      <c r="CZ5" s="686" t="s">
        <v>220</v>
      </c>
      <c r="DA5" s="687"/>
      <c r="DB5" s="687"/>
      <c r="DC5" s="688"/>
      <c r="DD5" s="686" t="s">
        <v>229</v>
      </c>
      <c r="DE5" s="687"/>
      <c r="DF5" s="687"/>
      <c r="DG5" s="687"/>
      <c r="DH5" s="687"/>
      <c r="DI5" s="687"/>
      <c r="DJ5" s="687"/>
      <c r="DK5" s="687"/>
      <c r="DL5" s="687"/>
      <c r="DM5" s="687"/>
      <c r="DN5" s="687"/>
      <c r="DO5" s="687"/>
      <c r="DP5" s="688"/>
      <c r="DQ5" s="686" t="s">
        <v>230</v>
      </c>
      <c r="DR5" s="687"/>
      <c r="DS5" s="687"/>
      <c r="DT5" s="687"/>
      <c r="DU5" s="687"/>
      <c r="DV5" s="687"/>
      <c r="DW5" s="687"/>
      <c r="DX5" s="687"/>
      <c r="DY5" s="687"/>
      <c r="DZ5" s="687"/>
      <c r="EA5" s="687"/>
      <c r="EB5" s="687"/>
      <c r="EC5" s="688"/>
    </row>
    <row r="6" spans="2:143" ht="11.25" customHeight="1" x14ac:dyDescent="0.2">
      <c r="B6" s="631" t="s">
        <v>231</v>
      </c>
      <c r="C6" s="632"/>
      <c r="D6" s="632"/>
      <c r="E6" s="632"/>
      <c r="F6" s="632"/>
      <c r="G6" s="632"/>
      <c r="H6" s="632"/>
      <c r="I6" s="632"/>
      <c r="J6" s="632"/>
      <c r="K6" s="632"/>
      <c r="L6" s="632"/>
      <c r="M6" s="632"/>
      <c r="N6" s="632"/>
      <c r="O6" s="632"/>
      <c r="P6" s="632"/>
      <c r="Q6" s="633"/>
      <c r="R6" s="634">
        <v>113554</v>
      </c>
      <c r="S6" s="635"/>
      <c r="T6" s="635"/>
      <c r="U6" s="635"/>
      <c r="V6" s="635"/>
      <c r="W6" s="635"/>
      <c r="X6" s="635"/>
      <c r="Y6" s="636"/>
      <c r="Z6" s="672">
        <v>0.8</v>
      </c>
      <c r="AA6" s="672"/>
      <c r="AB6" s="672"/>
      <c r="AC6" s="672"/>
      <c r="AD6" s="673">
        <v>113554</v>
      </c>
      <c r="AE6" s="673"/>
      <c r="AF6" s="673"/>
      <c r="AG6" s="673"/>
      <c r="AH6" s="673"/>
      <c r="AI6" s="673"/>
      <c r="AJ6" s="673"/>
      <c r="AK6" s="673"/>
      <c r="AL6" s="637">
        <v>1.3</v>
      </c>
      <c r="AM6" s="638"/>
      <c r="AN6" s="638"/>
      <c r="AO6" s="674"/>
      <c r="AP6" s="631" t="s">
        <v>232</v>
      </c>
      <c r="AQ6" s="632"/>
      <c r="AR6" s="632"/>
      <c r="AS6" s="632"/>
      <c r="AT6" s="632"/>
      <c r="AU6" s="632"/>
      <c r="AV6" s="632"/>
      <c r="AW6" s="632"/>
      <c r="AX6" s="632"/>
      <c r="AY6" s="632"/>
      <c r="AZ6" s="632"/>
      <c r="BA6" s="632"/>
      <c r="BB6" s="632"/>
      <c r="BC6" s="632"/>
      <c r="BD6" s="632"/>
      <c r="BE6" s="632"/>
      <c r="BF6" s="633"/>
      <c r="BG6" s="634">
        <v>5979016</v>
      </c>
      <c r="BH6" s="635"/>
      <c r="BI6" s="635"/>
      <c r="BJ6" s="635"/>
      <c r="BK6" s="635"/>
      <c r="BL6" s="635"/>
      <c r="BM6" s="635"/>
      <c r="BN6" s="636"/>
      <c r="BO6" s="672">
        <v>100</v>
      </c>
      <c r="BP6" s="672"/>
      <c r="BQ6" s="672"/>
      <c r="BR6" s="672"/>
      <c r="BS6" s="673">
        <v>73336</v>
      </c>
      <c r="BT6" s="673"/>
      <c r="BU6" s="673"/>
      <c r="BV6" s="673"/>
      <c r="BW6" s="673"/>
      <c r="BX6" s="673"/>
      <c r="BY6" s="673"/>
      <c r="BZ6" s="673"/>
      <c r="CA6" s="673"/>
      <c r="CB6" s="713"/>
      <c r="CD6" s="692" t="s">
        <v>233</v>
      </c>
      <c r="CE6" s="693"/>
      <c r="CF6" s="693"/>
      <c r="CG6" s="693"/>
      <c r="CH6" s="693"/>
      <c r="CI6" s="693"/>
      <c r="CJ6" s="693"/>
      <c r="CK6" s="693"/>
      <c r="CL6" s="693"/>
      <c r="CM6" s="693"/>
      <c r="CN6" s="693"/>
      <c r="CO6" s="693"/>
      <c r="CP6" s="693"/>
      <c r="CQ6" s="694"/>
      <c r="CR6" s="634">
        <v>113125</v>
      </c>
      <c r="CS6" s="635"/>
      <c r="CT6" s="635"/>
      <c r="CU6" s="635"/>
      <c r="CV6" s="635"/>
      <c r="CW6" s="635"/>
      <c r="CX6" s="635"/>
      <c r="CY6" s="636"/>
      <c r="CZ6" s="716">
        <v>0.8</v>
      </c>
      <c r="DA6" s="698"/>
      <c r="DB6" s="698"/>
      <c r="DC6" s="718"/>
      <c r="DD6" s="640" t="s">
        <v>180</v>
      </c>
      <c r="DE6" s="635"/>
      <c r="DF6" s="635"/>
      <c r="DG6" s="635"/>
      <c r="DH6" s="635"/>
      <c r="DI6" s="635"/>
      <c r="DJ6" s="635"/>
      <c r="DK6" s="635"/>
      <c r="DL6" s="635"/>
      <c r="DM6" s="635"/>
      <c r="DN6" s="635"/>
      <c r="DO6" s="635"/>
      <c r="DP6" s="636"/>
      <c r="DQ6" s="640">
        <v>113125</v>
      </c>
      <c r="DR6" s="635"/>
      <c r="DS6" s="635"/>
      <c r="DT6" s="635"/>
      <c r="DU6" s="635"/>
      <c r="DV6" s="635"/>
      <c r="DW6" s="635"/>
      <c r="DX6" s="635"/>
      <c r="DY6" s="635"/>
      <c r="DZ6" s="635"/>
      <c r="EA6" s="635"/>
      <c r="EB6" s="635"/>
      <c r="EC6" s="671"/>
    </row>
    <row r="7" spans="2:143" ht="11.25" customHeight="1" x14ac:dyDescent="0.2">
      <c r="B7" s="631" t="s">
        <v>234</v>
      </c>
      <c r="C7" s="632"/>
      <c r="D7" s="632"/>
      <c r="E7" s="632"/>
      <c r="F7" s="632"/>
      <c r="G7" s="632"/>
      <c r="H7" s="632"/>
      <c r="I7" s="632"/>
      <c r="J7" s="632"/>
      <c r="K7" s="632"/>
      <c r="L7" s="632"/>
      <c r="M7" s="632"/>
      <c r="N7" s="632"/>
      <c r="O7" s="632"/>
      <c r="P7" s="632"/>
      <c r="Q7" s="633"/>
      <c r="R7" s="634">
        <v>2444</v>
      </c>
      <c r="S7" s="635"/>
      <c r="T7" s="635"/>
      <c r="U7" s="635"/>
      <c r="V7" s="635"/>
      <c r="W7" s="635"/>
      <c r="X7" s="635"/>
      <c r="Y7" s="636"/>
      <c r="Z7" s="672">
        <v>0</v>
      </c>
      <c r="AA7" s="672"/>
      <c r="AB7" s="672"/>
      <c r="AC7" s="672"/>
      <c r="AD7" s="673">
        <v>2444</v>
      </c>
      <c r="AE7" s="673"/>
      <c r="AF7" s="673"/>
      <c r="AG7" s="673"/>
      <c r="AH7" s="673"/>
      <c r="AI7" s="673"/>
      <c r="AJ7" s="673"/>
      <c r="AK7" s="673"/>
      <c r="AL7" s="637">
        <v>0</v>
      </c>
      <c r="AM7" s="638"/>
      <c r="AN7" s="638"/>
      <c r="AO7" s="674"/>
      <c r="AP7" s="631" t="s">
        <v>235</v>
      </c>
      <c r="AQ7" s="632"/>
      <c r="AR7" s="632"/>
      <c r="AS7" s="632"/>
      <c r="AT7" s="632"/>
      <c r="AU7" s="632"/>
      <c r="AV7" s="632"/>
      <c r="AW7" s="632"/>
      <c r="AX7" s="632"/>
      <c r="AY7" s="632"/>
      <c r="AZ7" s="632"/>
      <c r="BA7" s="632"/>
      <c r="BB7" s="632"/>
      <c r="BC7" s="632"/>
      <c r="BD7" s="632"/>
      <c r="BE7" s="632"/>
      <c r="BF7" s="633"/>
      <c r="BG7" s="634">
        <v>3067787</v>
      </c>
      <c r="BH7" s="635"/>
      <c r="BI7" s="635"/>
      <c r="BJ7" s="635"/>
      <c r="BK7" s="635"/>
      <c r="BL7" s="635"/>
      <c r="BM7" s="635"/>
      <c r="BN7" s="636"/>
      <c r="BO7" s="672">
        <v>51.3</v>
      </c>
      <c r="BP7" s="672"/>
      <c r="BQ7" s="672"/>
      <c r="BR7" s="672"/>
      <c r="BS7" s="673">
        <v>73336</v>
      </c>
      <c r="BT7" s="673"/>
      <c r="BU7" s="673"/>
      <c r="BV7" s="673"/>
      <c r="BW7" s="673"/>
      <c r="BX7" s="673"/>
      <c r="BY7" s="673"/>
      <c r="BZ7" s="673"/>
      <c r="CA7" s="673"/>
      <c r="CB7" s="713"/>
      <c r="CD7" s="631" t="s">
        <v>236</v>
      </c>
      <c r="CE7" s="632"/>
      <c r="CF7" s="632"/>
      <c r="CG7" s="632"/>
      <c r="CH7" s="632"/>
      <c r="CI7" s="632"/>
      <c r="CJ7" s="632"/>
      <c r="CK7" s="632"/>
      <c r="CL7" s="632"/>
      <c r="CM7" s="632"/>
      <c r="CN7" s="632"/>
      <c r="CO7" s="632"/>
      <c r="CP7" s="632"/>
      <c r="CQ7" s="633"/>
      <c r="CR7" s="634">
        <v>2020866</v>
      </c>
      <c r="CS7" s="635"/>
      <c r="CT7" s="635"/>
      <c r="CU7" s="635"/>
      <c r="CV7" s="635"/>
      <c r="CW7" s="635"/>
      <c r="CX7" s="635"/>
      <c r="CY7" s="636"/>
      <c r="CZ7" s="672">
        <v>14.9</v>
      </c>
      <c r="DA7" s="672"/>
      <c r="DB7" s="672"/>
      <c r="DC7" s="672"/>
      <c r="DD7" s="640">
        <v>16259</v>
      </c>
      <c r="DE7" s="635"/>
      <c r="DF7" s="635"/>
      <c r="DG7" s="635"/>
      <c r="DH7" s="635"/>
      <c r="DI7" s="635"/>
      <c r="DJ7" s="635"/>
      <c r="DK7" s="635"/>
      <c r="DL7" s="635"/>
      <c r="DM7" s="635"/>
      <c r="DN7" s="635"/>
      <c r="DO7" s="635"/>
      <c r="DP7" s="636"/>
      <c r="DQ7" s="640">
        <v>1860425</v>
      </c>
      <c r="DR7" s="635"/>
      <c r="DS7" s="635"/>
      <c r="DT7" s="635"/>
      <c r="DU7" s="635"/>
      <c r="DV7" s="635"/>
      <c r="DW7" s="635"/>
      <c r="DX7" s="635"/>
      <c r="DY7" s="635"/>
      <c r="DZ7" s="635"/>
      <c r="EA7" s="635"/>
      <c r="EB7" s="635"/>
      <c r="EC7" s="671"/>
    </row>
    <row r="8" spans="2:143" ht="11.25" customHeight="1" x14ac:dyDescent="0.2">
      <c r="B8" s="631" t="s">
        <v>237</v>
      </c>
      <c r="C8" s="632"/>
      <c r="D8" s="632"/>
      <c r="E8" s="632"/>
      <c r="F8" s="632"/>
      <c r="G8" s="632"/>
      <c r="H8" s="632"/>
      <c r="I8" s="632"/>
      <c r="J8" s="632"/>
      <c r="K8" s="632"/>
      <c r="L8" s="632"/>
      <c r="M8" s="632"/>
      <c r="N8" s="632"/>
      <c r="O8" s="632"/>
      <c r="P8" s="632"/>
      <c r="Q8" s="633"/>
      <c r="R8" s="634">
        <v>35415</v>
      </c>
      <c r="S8" s="635"/>
      <c r="T8" s="635"/>
      <c r="U8" s="635"/>
      <c r="V8" s="635"/>
      <c r="W8" s="635"/>
      <c r="X8" s="635"/>
      <c r="Y8" s="636"/>
      <c r="Z8" s="672">
        <v>0.2</v>
      </c>
      <c r="AA8" s="672"/>
      <c r="AB8" s="672"/>
      <c r="AC8" s="672"/>
      <c r="AD8" s="673">
        <v>35415</v>
      </c>
      <c r="AE8" s="673"/>
      <c r="AF8" s="673"/>
      <c r="AG8" s="673"/>
      <c r="AH8" s="673"/>
      <c r="AI8" s="673"/>
      <c r="AJ8" s="673"/>
      <c r="AK8" s="673"/>
      <c r="AL8" s="637">
        <v>0.4</v>
      </c>
      <c r="AM8" s="638"/>
      <c r="AN8" s="638"/>
      <c r="AO8" s="674"/>
      <c r="AP8" s="631" t="s">
        <v>238</v>
      </c>
      <c r="AQ8" s="632"/>
      <c r="AR8" s="632"/>
      <c r="AS8" s="632"/>
      <c r="AT8" s="632"/>
      <c r="AU8" s="632"/>
      <c r="AV8" s="632"/>
      <c r="AW8" s="632"/>
      <c r="AX8" s="632"/>
      <c r="AY8" s="632"/>
      <c r="AZ8" s="632"/>
      <c r="BA8" s="632"/>
      <c r="BB8" s="632"/>
      <c r="BC8" s="632"/>
      <c r="BD8" s="632"/>
      <c r="BE8" s="632"/>
      <c r="BF8" s="633"/>
      <c r="BG8" s="634">
        <v>83145</v>
      </c>
      <c r="BH8" s="635"/>
      <c r="BI8" s="635"/>
      <c r="BJ8" s="635"/>
      <c r="BK8" s="635"/>
      <c r="BL8" s="635"/>
      <c r="BM8" s="635"/>
      <c r="BN8" s="636"/>
      <c r="BO8" s="672">
        <v>1.4</v>
      </c>
      <c r="BP8" s="672"/>
      <c r="BQ8" s="672"/>
      <c r="BR8" s="672"/>
      <c r="BS8" s="673" t="s">
        <v>180</v>
      </c>
      <c r="BT8" s="673"/>
      <c r="BU8" s="673"/>
      <c r="BV8" s="673"/>
      <c r="BW8" s="673"/>
      <c r="BX8" s="673"/>
      <c r="BY8" s="673"/>
      <c r="BZ8" s="673"/>
      <c r="CA8" s="673"/>
      <c r="CB8" s="713"/>
      <c r="CD8" s="631" t="s">
        <v>239</v>
      </c>
      <c r="CE8" s="632"/>
      <c r="CF8" s="632"/>
      <c r="CG8" s="632"/>
      <c r="CH8" s="632"/>
      <c r="CI8" s="632"/>
      <c r="CJ8" s="632"/>
      <c r="CK8" s="632"/>
      <c r="CL8" s="632"/>
      <c r="CM8" s="632"/>
      <c r="CN8" s="632"/>
      <c r="CO8" s="632"/>
      <c r="CP8" s="632"/>
      <c r="CQ8" s="633"/>
      <c r="CR8" s="634">
        <v>5722192</v>
      </c>
      <c r="CS8" s="635"/>
      <c r="CT8" s="635"/>
      <c r="CU8" s="635"/>
      <c r="CV8" s="635"/>
      <c r="CW8" s="635"/>
      <c r="CX8" s="635"/>
      <c r="CY8" s="636"/>
      <c r="CZ8" s="672">
        <v>42.2</v>
      </c>
      <c r="DA8" s="672"/>
      <c r="DB8" s="672"/>
      <c r="DC8" s="672"/>
      <c r="DD8" s="640">
        <v>7225</v>
      </c>
      <c r="DE8" s="635"/>
      <c r="DF8" s="635"/>
      <c r="DG8" s="635"/>
      <c r="DH8" s="635"/>
      <c r="DI8" s="635"/>
      <c r="DJ8" s="635"/>
      <c r="DK8" s="635"/>
      <c r="DL8" s="635"/>
      <c r="DM8" s="635"/>
      <c r="DN8" s="635"/>
      <c r="DO8" s="635"/>
      <c r="DP8" s="636"/>
      <c r="DQ8" s="640">
        <v>2837162</v>
      </c>
      <c r="DR8" s="635"/>
      <c r="DS8" s="635"/>
      <c r="DT8" s="635"/>
      <c r="DU8" s="635"/>
      <c r="DV8" s="635"/>
      <c r="DW8" s="635"/>
      <c r="DX8" s="635"/>
      <c r="DY8" s="635"/>
      <c r="DZ8" s="635"/>
      <c r="EA8" s="635"/>
      <c r="EB8" s="635"/>
      <c r="EC8" s="671"/>
    </row>
    <row r="9" spans="2:143" ht="11.25" customHeight="1" x14ac:dyDescent="0.2">
      <c r="B9" s="631" t="s">
        <v>240</v>
      </c>
      <c r="C9" s="632"/>
      <c r="D9" s="632"/>
      <c r="E9" s="632"/>
      <c r="F9" s="632"/>
      <c r="G9" s="632"/>
      <c r="H9" s="632"/>
      <c r="I9" s="632"/>
      <c r="J9" s="632"/>
      <c r="K9" s="632"/>
      <c r="L9" s="632"/>
      <c r="M9" s="632"/>
      <c r="N9" s="632"/>
      <c r="O9" s="632"/>
      <c r="P9" s="632"/>
      <c r="Q9" s="633"/>
      <c r="R9" s="634">
        <v>27643</v>
      </c>
      <c r="S9" s="635"/>
      <c r="T9" s="635"/>
      <c r="U9" s="635"/>
      <c r="V9" s="635"/>
      <c r="W9" s="635"/>
      <c r="X9" s="635"/>
      <c r="Y9" s="636"/>
      <c r="Z9" s="672">
        <v>0.2</v>
      </c>
      <c r="AA9" s="672"/>
      <c r="AB9" s="672"/>
      <c r="AC9" s="672"/>
      <c r="AD9" s="673">
        <v>27643</v>
      </c>
      <c r="AE9" s="673"/>
      <c r="AF9" s="673"/>
      <c r="AG9" s="673"/>
      <c r="AH9" s="673"/>
      <c r="AI9" s="673"/>
      <c r="AJ9" s="673"/>
      <c r="AK9" s="673"/>
      <c r="AL9" s="637">
        <v>0.3</v>
      </c>
      <c r="AM9" s="638"/>
      <c r="AN9" s="638"/>
      <c r="AO9" s="674"/>
      <c r="AP9" s="631" t="s">
        <v>241</v>
      </c>
      <c r="AQ9" s="632"/>
      <c r="AR9" s="632"/>
      <c r="AS9" s="632"/>
      <c r="AT9" s="632"/>
      <c r="AU9" s="632"/>
      <c r="AV9" s="632"/>
      <c r="AW9" s="632"/>
      <c r="AX9" s="632"/>
      <c r="AY9" s="632"/>
      <c r="AZ9" s="632"/>
      <c r="BA9" s="632"/>
      <c r="BB9" s="632"/>
      <c r="BC9" s="632"/>
      <c r="BD9" s="632"/>
      <c r="BE9" s="632"/>
      <c r="BF9" s="633"/>
      <c r="BG9" s="634">
        <v>2576552</v>
      </c>
      <c r="BH9" s="635"/>
      <c r="BI9" s="635"/>
      <c r="BJ9" s="635"/>
      <c r="BK9" s="635"/>
      <c r="BL9" s="635"/>
      <c r="BM9" s="635"/>
      <c r="BN9" s="636"/>
      <c r="BO9" s="672">
        <v>43.1</v>
      </c>
      <c r="BP9" s="672"/>
      <c r="BQ9" s="672"/>
      <c r="BR9" s="672"/>
      <c r="BS9" s="673" t="s">
        <v>242</v>
      </c>
      <c r="BT9" s="673"/>
      <c r="BU9" s="673"/>
      <c r="BV9" s="673"/>
      <c r="BW9" s="673"/>
      <c r="BX9" s="673"/>
      <c r="BY9" s="673"/>
      <c r="BZ9" s="673"/>
      <c r="CA9" s="673"/>
      <c r="CB9" s="713"/>
      <c r="CD9" s="631" t="s">
        <v>243</v>
      </c>
      <c r="CE9" s="632"/>
      <c r="CF9" s="632"/>
      <c r="CG9" s="632"/>
      <c r="CH9" s="632"/>
      <c r="CI9" s="632"/>
      <c r="CJ9" s="632"/>
      <c r="CK9" s="632"/>
      <c r="CL9" s="632"/>
      <c r="CM9" s="632"/>
      <c r="CN9" s="632"/>
      <c r="CO9" s="632"/>
      <c r="CP9" s="632"/>
      <c r="CQ9" s="633"/>
      <c r="CR9" s="634">
        <v>1530095</v>
      </c>
      <c r="CS9" s="635"/>
      <c r="CT9" s="635"/>
      <c r="CU9" s="635"/>
      <c r="CV9" s="635"/>
      <c r="CW9" s="635"/>
      <c r="CX9" s="635"/>
      <c r="CY9" s="636"/>
      <c r="CZ9" s="672">
        <v>11.3</v>
      </c>
      <c r="DA9" s="672"/>
      <c r="DB9" s="672"/>
      <c r="DC9" s="672"/>
      <c r="DD9" s="640">
        <v>118993</v>
      </c>
      <c r="DE9" s="635"/>
      <c r="DF9" s="635"/>
      <c r="DG9" s="635"/>
      <c r="DH9" s="635"/>
      <c r="DI9" s="635"/>
      <c r="DJ9" s="635"/>
      <c r="DK9" s="635"/>
      <c r="DL9" s="635"/>
      <c r="DM9" s="635"/>
      <c r="DN9" s="635"/>
      <c r="DO9" s="635"/>
      <c r="DP9" s="636"/>
      <c r="DQ9" s="640">
        <v>1115549</v>
      </c>
      <c r="DR9" s="635"/>
      <c r="DS9" s="635"/>
      <c r="DT9" s="635"/>
      <c r="DU9" s="635"/>
      <c r="DV9" s="635"/>
      <c r="DW9" s="635"/>
      <c r="DX9" s="635"/>
      <c r="DY9" s="635"/>
      <c r="DZ9" s="635"/>
      <c r="EA9" s="635"/>
      <c r="EB9" s="635"/>
      <c r="EC9" s="671"/>
    </row>
    <row r="10" spans="2:143" ht="11.25" customHeight="1" x14ac:dyDescent="0.2">
      <c r="B10" s="631" t="s">
        <v>244</v>
      </c>
      <c r="C10" s="632"/>
      <c r="D10" s="632"/>
      <c r="E10" s="632"/>
      <c r="F10" s="632"/>
      <c r="G10" s="632"/>
      <c r="H10" s="632"/>
      <c r="I10" s="632"/>
      <c r="J10" s="632"/>
      <c r="K10" s="632"/>
      <c r="L10" s="632"/>
      <c r="M10" s="632"/>
      <c r="N10" s="632"/>
      <c r="O10" s="632"/>
      <c r="P10" s="632"/>
      <c r="Q10" s="633"/>
      <c r="R10" s="634" t="s">
        <v>180</v>
      </c>
      <c r="S10" s="635"/>
      <c r="T10" s="635"/>
      <c r="U10" s="635"/>
      <c r="V10" s="635"/>
      <c r="W10" s="635"/>
      <c r="X10" s="635"/>
      <c r="Y10" s="636"/>
      <c r="Z10" s="672" t="s">
        <v>180</v>
      </c>
      <c r="AA10" s="672"/>
      <c r="AB10" s="672"/>
      <c r="AC10" s="672"/>
      <c r="AD10" s="673" t="s">
        <v>180</v>
      </c>
      <c r="AE10" s="673"/>
      <c r="AF10" s="673"/>
      <c r="AG10" s="673"/>
      <c r="AH10" s="673"/>
      <c r="AI10" s="673"/>
      <c r="AJ10" s="673"/>
      <c r="AK10" s="673"/>
      <c r="AL10" s="637" t="s">
        <v>245</v>
      </c>
      <c r="AM10" s="638"/>
      <c r="AN10" s="638"/>
      <c r="AO10" s="674"/>
      <c r="AP10" s="631" t="s">
        <v>246</v>
      </c>
      <c r="AQ10" s="632"/>
      <c r="AR10" s="632"/>
      <c r="AS10" s="632"/>
      <c r="AT10" s="632"/>
      <c r="AU10" s="632"/>
      <c r="AV10" s="632"/>
      <c r="AW10" s="632"/>
      <c r="AX10" s="632"/>
      <c r="AY10" s="632"/>
      <c r="AZ10" s="632"/>
      <c r="BA10" s="632"/>
      <c r="BB10" s="632"/>
      <c r="BC10" s="632"/>
      <c r="BD10" s="632"/>
      <c r="BE10" s="632"/>
      <c r="BF10" s="633"/>
      <c r="BG10" s="634">
        <v>115865</v>
      </c>
      <c r="BH10" s="635"/>
      <c r="BI10" s="635"/>
      <c r="BJ10" s="635"/>
      <c r="BK10" s="635"/>
      <c r="BL10" s="635"/>
      <c r="BM10" s="635"/>
      <c r="BN10" s="636"/>
      <c r="BO10" s="672">
        <v>1.9</v>
      </c>
      <c r="BP10" s="672"/>
      <c r="BQ10" s="672"/>
      <c r="BR10" s="672"/>
      <c r="BS10" s="673" t="s">
        <v>180</v>
      </c>
      <c r="BT10" s="673"/>
      <c r="BU10" s="673"/>
      <c r="BV10" s="673"/>
      <c r="BW10" s="673"/>
      <c r="BX10" s="673"/>
      <c r="BY10" s="673"/>
      <c r="BZ10" s="673"/>
      <c r="CA10" s="673"/>
      <c r="CB10" s="713"/>
      <c r="CD10" s="631" t="s">
        <v>247</v>
      </c>
      <c r="CE10" s="632"/>
      <c r="CF10" s="632"/>
      <c r="CG10" s="632"/>
      <c r="CH10" s="632"/>
      <c r="CI10" s="632"/>
      <c r="CJ10" s="632"/>
      <c r="CK10" s="632"/>
      <c r="CL10" s="632"/>
      <c r="CM10" s="632"/>
      <c r="CN10" s="632"/>
      <c r="CO10" s="632"/>
      <c r="CP10" s="632"/>
      <c r="CQ10" s="633"/>
      <c r="CR10" s="634">
        <v>10803</v>
      </c>
      <c r="CS10" s="635"/>
      <c r="CT10" s="635"/>
      <c r="CU10" s="635"/>
      <c r="CV10" s="635"/>
      <c r="CW10" s="635"/>
      <c r="CX10" s="635"/>
      <c r="CY10" s="636"/>
      <c r="CZ10" s="672">
        <v>0.1</v>
      </c>
      <c r="DA10" s="672"/>
      <c r="DB10" s="672"/>
      <c r="DC10" s="672"/>
      <c r="DD10" s="640" t="s">
        <v>242</v>
      </c>
      <c r="DE10" s="635"/>
      <c r="DF10" s="635"/>
      <c r="DG10" s="635"/>
      <c r="DH10" s="635"/>
      <c r="DI10" s="635"/>
      <c r="DJ10" s="635"/>
      <c r="DK10" s="635"/>
      <c r="DL10" s="635"/>
      <c r="DM10" s="635"/>
      <c r="DN10" s="635"/>
      <c r="DO10" s="635"/>
      <c r="DP10" s="636"/>
      <c r="DQ10" s="640">
        <v>8803</v>
      </c>
      <c r="DR10" s="635"/>
      <c r="DS10" s="635"/>
      <c r="DT10" s="635"/>
      <c r="DU10" s="635"/>
      <c r="DV10" s="635"/>
      <c r="DW10" s="635"/>
      <c r="DX10" s="635"/>
      <c r="DY10" s="635"/>
      <c r="DZ10" s="635"/>
      <c r="EA10" s="635"/>
      <c r="EB10" s="635"/>
      <c r="EC10" s="671"/>
    </row>
    <row r="11" spans="2:143" ht="11.25" customHeight="1" x14ac:dyDescent="0.2">
      <c r="B11" s="631" t="s">
        <v>248</v>
      </c>
      <c r="C11" s="632"/>
      <c r="D11" s="632"/>
      <c r="E11" s="632"/>
      <c r="F11" s="632"/>
      <c r="G11" s="632"/>
      <c r="H11" s="632"/>
      <c r="I11" s="632"/>
      <c r="J11" s="632"/>
      <c r="K11" s="632"/>
      <c r="L11" s="632"/>
      <c r="M11" s="632"/>
      <c r="N11" s="632"/>
      <c r="O11" s="632"/>
      <c r="P11" s="632"/>
      <c r="Q11" s="633"/>
      <c r="R11" s="634">
        <v>1042584</v>
      </c>
      <c r="S11" s="635"/>
      <c r="T11" s="635"/>
      <c r="U11" s="635"/>
      <c r="V11" s="635"/>
      <c r="W11" s="635"/>
      <c r="X11" s="635"/>
      <c r="Y11" s="636"/>
      <c r="Z11" s="637">
        <v>7.3</v>
      </c>
      <c r="AA11" s="638"/>
      <c r="AB11" s="638"/>
      <c r="AC11" s="639"/>
      <c r="AD11" s="640">
        <v>1042584</v>
      </c>
      <c r="AE11" s="635"/>
      <c r="AF11" s="635"/>
      <c r="AG11" s="635"/>
      <c r="AH11" s="635"/>
      <c r="AI11" s="635"/>
      <c r="AJ11" s="635"/>
      <c r="AK11" s="636"/>
      <c r="AL11" s="637">
        <v>11.9</v>
      </c>
      <c r="AM11" s="638"/>
      <c r="AN11" s="638"/>
      <c r="AO11" s="674"/>
      <c r="AP11" s="631" t="s">
        <v>249</v>
      </c>
      <c r="AQ11" s="632"/>
      <c r="AR11" s="632"/>
      <c r="AS11" s="632"/>
      <c r="AT11" s="632"/>
      <c r="AU11" s="632"/>
      <c r="AV11" s="632"/>
      <c r="AW11" s="632"/>
      <c r="AX11" s="632"/>
      <c r="AY11" s="632"/>
      <c r="AZ11" s="632"/>
      <c r="BA11" s="632"/>
      <c r="BB11" s="632"/>
      <c r="BC11" s="632"/>
      <c r="BD11" s="632"/>
      <c r="BE11" s="632"/>
      <c r="BF11" s="633"/>
      <c r="BG11" s="634">
        <v>292225</v>
      </c>
      <c r="BH11" s="635"/>
      <c r="BI11" s="635"/>
      <c r="BJ11" s="635"/>
      <c r="BK11" s="635"/>
      <c r="BL11" s="635"/>
      <c r="BM11" s="635"/>
      <c r="BN11" s="636"/>
      <c r="BO11" s="672">
        <v>4.9000000000000004</v>
      </c>
      <c r="BP11" s="672"/>
      <c r="BQ11" s="672"/>
      <c r="BR11" s="672"/>
      <c r="BS11" s="673">
        <v>73336</v>
      </c>
      <c r="BT11" s="673"/>
      <c r="BU11" s="673"/>
      <c r="BV11" s="673"/>
      <c r="BW11" s="673"/>
      <c r="BX11" s="673"/>
      <c r="BY11" s="673"/>
      <c r="BZ11" s="673"/>
      <c r="CA11" s="673"/>
      <c r="CB11" s="713"/>
      <c r="CD11" s="631" t="s">
        <v>250</v>
      </c>
      <c r="CE11" s="632"/>
      <c r="CF11" s="632"/>
      <c r="CG11" s="632"/>
      <c r="CH11" s="632"/>
      <c r="CI11" s="632"/>
      <c r="CJ11" s="632"/>
      <c r="CK11" s="632"/>
      <c r="CL11" s="632"/>
      <c r="CM11" s="632"/>
      <c r="CN11" s="632"/>
      <c r="CO11" s="632"/>
      <c r="CP11" s="632"/>
      <c r="CQ11" s="633"/>
      <c r="CR11" s="634">
        <v>140073</v>
      </c>
      <c r="CS11" s="635"/>
      <c r="CT11" s="635"/>
      <c r="CU11" s="635"/>
      <c r="CV11" s="635"/>
      <c r="CW11" s="635"/>
      <c r="CX11" s="635"/>
      <c r="CY11" s="636"/>
      <c r="CZ11" s="672">
        <v>1</v>
      </c>
      <c r="DA11" s="672"/>
      <c r="DB11" s="672"/>
      <c r="DC11" s="672"/>
      <c r="DD11" s="640">
        <v>63890</v>
      </c>
      <c r="DE11" s="635"/>
      <c r="DF11" s="635"/>
      <c r="DG11" s="635"/>
      <c r="DH11" s="635"/>
      <c r="DI11" s="635"/>
      <c r="DJ11" s="635"/>
      <c r="DK11" s="635"/>
      <c r="DL11" s="635"/>
      <c r="DM11" s="635"/>
      <c r="DN11" s="635"/>
      <c r="DO11" s="635"/>
      <c r="DP11" s="636"/>
      <c r="DQ11" s="640">
        <v>89334</v>
      </c>
      <c r="DR11" s="635"/>
      <c r="DS11" s="635"/>
      <c r="DT11" s="635"/>
      <c r="DU11" s="635"/>
      <c r="DV11" s="635"/>
      <c r="DW11" s="635"/>
      <c r="DX11" s="635"/>
      <c r="DY11" s="635"/>
      <c r="DZ11" s="635"/>
      <c r="EA11" s="635"/>
      <c r="EB11" s="635"/>
      <c r="EC11" s="671"/>
    </row>
    <row r="12" spans="2:143" ht="11.25" customHeight="1" x14ac:dyDescent="0.2">
      <c r="B12" s="631" t="s">
        <v>251</v>
      </c>
      <c r="C12" s="632"/>
      <c r="D12" s="632"/>
      <c r="E12" s="632"/>
      <c r="F12" s="632"/>
      <c r="G12" s="632"/>
      <c r="H12" s="632"/>
      <c r="I12" s="632"/>
      <c r="J12" s="632"/>
      <c r="K12" s="632"/>
      <c r="L12" s="632"/>
      <c r="M12" s="632"/>
      <c r="N12" s="632"/>
      <c r="O12" s="632"/>
      <c r="P12" s="632"/>
      <c r="Q12" s="633"/>
      <c r="R12" s="634" t="s">
        <v>245</v>
      </c>
      <c r="S12" s="635"/>
      <c r="T12" s="635"/>
      <c r="U12" s="635"/>
      <c r="V12" s="635"/>
      <c r="W12" s="635"/>
      <c r="X12" s="635"/>
      <c r="Y12" s="636"/>
      <c r="Z12" s="672" t="s">
        <v>242</v>
      </c>
      <c r="AA12" s="672"/>
      <c r="AB12" s="672"/>
      <c r="AC12" s="672"/>
      <c r="AD12" s="673" t="s">
        <v>242</v>
      </c>
      <c r="AE12" s="673"/>
      <c r="AF12" s="673"/>
      <c r="AG12" s="673"/>
      <c r="AH12" s="673"/>
      <c r="AI12" s="673"/>
      <c r="AJ12" s="673"/>
      <c r="AK12" s="673"/>
      <c r="AL12" s="637" t="s">
        <v>245</v>
      </c>
      <c r="AM12" s="638"/>
      <c r="AN12" s="638"/>
      <c r="AO12" s="674"/>
      <c r="AP12" s="631" t="s">
        <v>252</v>
      </c>
      <c r="AQ12" s="632"/>
      <c r="AR12" s="632"/>
      <c r="AS12" s="632"/>
      <c r="AT12" s="632"/>
      <c r="AU12" s="632"/>
      <c r="AV12" s="632"/>
      <c r="AW12" s="632"/>
      <c r="AX12" s="632"/>
      <c r="AY12" s="632"/>
      <c r="AZ12" s="632"/>
      <c r="BA12" s="632"/>
      <c r="BB12" s="632"/>
      <c r="BC12" s="632"/>
      <c r="BD12" s="632"/>
      <c r="BE12" s="632"/>
      <c r="BF12" s="633"/>
      <c r="BG12" s="634">
        <v>2509931</v>
      </c>
      <c r="BH12" s="635"/>
      <c r="BI12" s="635"/>
      <c r="BJ12" s="635"/>
      <c r="BK12" s="635"/>
      <c r="BL12" s="635"/>
      <c r="BM12" s="635"/>
      <c r="BN12" s="636"/>
      <c r="BO12" s="672">
        <v>42</v>
      </c>
      <c r="BP12" s="672"/>
      <c r="BQ12" s="672"/>
      <c r="BR12" s="672"/>
      <c r="BS12" s="673" t="s">
        <v>245</v>
      </c>
      <c r="BT12" s="673"/>
      <c r="BU12" s="673"/>
      <c r="BV12" s="673"/>
      <c r="BW12" s="673"/>
      <c r="BX12" s="673"/>
      <c r="BY12" s="673"/>
      <c r="BZ12" s="673"/>
      <c r="CA12" s="673"/>
      <c r="CB12" s="713"/>
      <c r="CD12" s="631" t="s">
        <v>253</v>
      </c>
      <c r="CE12" s="632"/>
      <c r="CF12" s="632"/>
      <c r="CG12" s="632"/>
      <c r="CH12" s="632"/>
      <c r="CI12" s="632"/>
      <c r="CJ12" s="632"/>
      <c r="CK12" s="632"/>
      <c r="CL12" s="632"/>
      <c r="CM12" s="632"/>
      <c r="CN12" s="632"/>
      <c r="CO12" s="632"/>
      <c r="CP12" s="632"/>
      <c r="CQ12" s="633"/>
      <c r="CR12" s="634">
        <v>214056</v>
      </c>
      <c r="CS12" s="635"/>
      <c r="CT12" s="635"/>
      <c r="CU12" s="635"/>
      <c r="CV12" s="635"/>
      <c r="CW12" s="635"/>
      <c r="CX12" s="635"/>
      <c r="CY12" s="636"/>
      <c r="CZ12" s="672">
        <v>1.6</v>
      </c>
      <c r="DA12" s="672"/>
      <c r="DB12" s="672"/>
      <c r="DC12" s="672"/>
      <c r="DD12" s="640" t="s">
        <v>180</v>
      </c>
      <c r="DE12" s="635"/>
      <c r="DF12" s="635"/>
      <c r="DG12" s="635"/>
      <c r="DH12" s="635"/>
      <c r="DI12" s="635"/>
      <c r="DJ12" s="635"/>
      <c r="DK12" s="635"/>
      <c r="DL12" s="635"/>
      <c r="DM12" s="635"/>
      <c r="DN12" s="635"/>
      <c r="DO12" s="635"/>
      <c r="DP12" s="636"/>
      <c r="DQ12" s="640">
        <v>205439</v>
      </c>
      <c r="DR12" s="635"/>
      <c r="DS12" s="635"/>
      <c r="DT12" s="635"/>
      <c r="DU12" s="635"/>
      <c r="DV12" s="635"/>
      <c r="DW12" s="635"/>
      <c r="DX12" s="635"/>
      <c r="DY12" s="635"/>
      <c r="DZ12" s="635"/>
      <c r="EA12" s="635"/>
      <c r="EB12" s="635"/>
      <c r="EC12" s="671"/>
    </row>
    <row r="13" spans="2:143" ht="11.25" customHeight="1" x14ac:dyDescent="0.2">
      <c r="B13" s="631" t="s">
        <v>254</v>
      </c>
      <c r="C13" s="632"/>
      <c r="D13" s="632"/>
      <c r="E13" s="632"/>
      <c r="F13" s="632"/>
      <c r="G13" s="632"/>
      <c r="H13" s="632"/>
      <c r="I13" s="632"/>
      <c r="J13" s="632"/>
      <c r="K13" s="632"/>
      <c r="L13" s="632"/>
      <c r="M13" s="632"/>
      <c r="N13" s="632"/>
      <c r="O13" s="632"/>
      <c r="P13" s="632"/>
      <c r="Q13" s="633"/>
      <c r="R13" s="634" t="s">
        <v>242</v>
      </c>
      <c r="S13" s="635"/>
      <c r="T13" s="635"/>
      <c r="U13" s="635"/>
      <c r="V13" s="635"/>
      <c r="W13" s="635"/>
      <c r="X13" s="635"/>
      <c r="Y13" s="636"/>
      <c r="Z13" s="672" t="s">
        <v>242</v>
      </c>
      <c r="AA13" s="672"/>
      <c r="AB13" s="672"/>
      <c r="AC13" s="672"/>
      <c r="AD13" s="673" t="s">
        <v>180</v>
      </c>
      <c r="AE13" s="673"/>
      <c r="AF13" s="673"/>
      <c r="AG13" s="673"/>
      <c r="AH13" s="673"/>
      <c r="AI13" s="673"/>
      <c r="AJ13" s="673"/>
      <c r="AK13" s="673"/>
      <c r="AL13" s="637" t="s">
        <v>245</v>
      </c>
      <c r="AM13" s="638"/>
      <c r="AN13" s="638"/>
      <c r="AO13" s="674"/>
      <c r="AP13" s="631" t="s">
        <v>255</v>
      </c>
      <c r="AQ13" s="632"/>
      <c r="AR13" s="632"/>
      <c r="AS13" s="632"/>
      <c r="AT13" s="632"/>
      <c r="AU13" s="632"/>
      <c r="AV13" s="632"/>
      <c r="AW13" s="632"/>
      <c r="AX13" s="632"/>
      <c r="AY13" s="632"/>
      <c r="AZ13" s="632"/>
      <c r="BA13" s="632"/>
      <c r="BB13" s="632"/>
      <c r="BC13" s="632"/>
      <c r="BD13" s="632"/>
      <c r="BE13" s="632"/>
      <c r="BF13" s="633"/>
      <c r="BG13" s="634">
        <v>2509690</v>
      </c>
      <c r="BH13" s="635"/>
      <c r="BI13" s="635"/>
      <c r="BJ13" s="635"/>
      <c r="BK13" s="635"/>
      <c r="BL13" s="635"/>
      <c r="BM13" s="635"/>
      <c r="BN13" s="636"/>
      <c r="BO13" s="672">
        <v>42</v>
      </c>
      <c r="BP13" s="672"/>
      <c r="BQ13" s="672"/>
      <c r="BR13" s="672"/>
      <c r="BS13" s="673" t="s">
        <v>180</v>
      </c>
      <c r="BT13" s="673"/>
      <c r="BU13" s="673"/>
      <c r="BV13" s="673"/>
      <c r="BW13" s="673"/>
      <c r="BX13" s="673"/>
      <c r="BY13" s="673"/>
      <c r="BZ13" s="673"/>
      <c r="CA13" s="673"/>
      <c r="CB13" s="713"/>
      <c r="CD13" s="631" t="s">
        <v>256</v>
      </c>
      <c r="CE13" s="632"/>
      <c r="CF13" s="632"/>
      <c r="CG13" s="632"/>
      <c r="CH13" s="632"/>
      <c r="CI13" s="632"/>
      <c r="CJ13" s="632"/>
      <c r="CK13" s="632"/>
      <c r="CL13" s="632"/>
      <c r="CM13" s="632"/>
      <c r="CN13" s="632"/>
      <c r="CO13" s="632"/>
      <c r="CP13" s="632"/>
      <c r="CQ13" s="633"/>
      <c r="CR13" s="634">
        <v>833543</v>
      </c>
      <c r="CS13" s="635"/>
      <c r="CT13" s="635"/>
      <c r="CU13" s="635"/>
      <c r="CV13" s="635"/>
      <c r="CW13" s="635"/>
      <c r="CX13" s="635"/>
      <c r="CY13" s="636"/>
      <c r="CZ13" s="672">
        <v>6.2</v>
      </c>
      <c r="DA13" s="672"/>
      <c r="DB13" s="672"/>
      <c r="DC13" s="672"/>
      <c r="DD13" s="640">
        <v>358035</v>
      </c>
      <c r="DE13" s="635"/>
      <c r="DF13" s="635"/>
      <c r="DG13" s="635"/>
      <c r="DH13" s="635"/>
      <c r="DI13" s="635"/>
      <c r="DJ13" s="635"/>
      <c r="DK13" s="635"/>
      <c r="DL13" s="635"/>
      <c r="DM13" s="635"/>
      <c r="DN13" s="635"/>
      <c r="DO13" s="635"/>
      <c r="DP13" s="636"/>
      <c r="DQ13" s="640">
        <v>578289</v>
      </c>
      <c r="DR13" s="635"/>
      <c r="DS13" s="635"/>
      <c r="DT13" s="635"/>
      <c r="DU13" s="635"/>
      <c r="DV13" s="635"/>
      <c r="DW13" s="635"/>
      <c r="DX13" s="635"/>
      <c r="DY13" s="635"/>
      <c r="DZ13" s="635"/>
      <c r="EA13" s="635"/>
      <c r="EB13" s="635"/>
      <c r="EC13" s="671"/>
    </row>
    <row r="14" spans="2:143" ht="11.25" customHeight="1" x14ac:dyDescent="0.2">
      <c r="B14" s="631" t="s">
        <v>257</v>
      </c>
      <c r="C14" s="632"/>
      <c r="D14" s="632"/>
      <c r="E14" s="632"/>
      <c r="F14" s="632"/>
      <c r="G14" s="632"/>
      <c r="H14" s="632"/>
      <c r="I14" s="632"/>
      <c r="J14" s="632"/>
      <c r="K14" s="632"/>
      <c r="L14" s="632"/>
      <c r="M14" s="632"/>
      <c r="N14" s="632"/>
      <c r="O14" s="632"/>
      <c r="P14" s="632"/>
      <c r="Q14" s="633"/>
      <c r="R14" s="634">
        <v>292</v>
      </c>
      <c r="S14" s="635"/>
      <c r="T14" s="635"/>
      <c r="U14" s="635"/>
      <c r="V14" s="635"/>
      <c r="W14" s="635"/>
      <c r="X14" s="635"/>
      <c r="Y14" s="636"/>
      <c r="Z14" s="672">
        <v>0</v>
      </c>
      <c r="AA14" s="672"/>
      <c r="AB14" s="672"/>
      <c r="AC14" s="672"/>
      <c r="AD14" s="673">
        <v>292</v>
      </c>
      <c r="AE14" s="673"/>
      <c r="AF14" s="673"/>
      <c r="AG14" s="673"/>
      <c r="AH14" s="673"/>
      <c r="AI14" s="673"/>
      <c r="AJ14" s="673"/>
      <c r="AK14" s="673"/>
      <c r="AL14" s="637">
        <v>0</v>
      </c>
      <c r="AM14" s="638"/>
      <c r="AN14" s="638"/>
      <c r="AO14" s="674"/>
      <c r="AP14" s="631" t="s">
        <v>258</v>
      </c>
      <c r="AQ14" s="632"/>
      <c r="AR14" s="632"/>
      <c r="AS14" s="632"/>
      <c r="AT14" s="632"/>
      <c r="AU14" s="632"/>
      <c r="AV14" s="632"/>
      <c r="AW14" s="632"/>
      <c r="AX14" s="632"/>
      <c r="AY14" s="632"/>
      <c r="AZ14" s="632"/>
      <c r="BA14" s="632"/>
      <c r="BB14" s="632"/>
      <c r="BC14" s="632"/>
      <c r="BD14" s="632"/>
      <c r="BE14" s="632"/>
      <c r="BF14" s="633"/>
      <c r="BG14" s="634">
        <v>121274</v>
      </c>
      <c r="BH14" s="635"/>
      <c r="BI14" s="635"/>
      <c r="BJ14" s="635"/>
      <c r="BK14" s="635"/>
      <c r="BL14" s="635"/>
      <c r="BM14" s="635"/>
      <c r="BN14" s="636"/>
      <c r="BO14" s="672">
        <v>2</v>
      </c>
      <c r="BP14" s="672"/>
      <c r="BQ14" s="672"/>
      <c r="BR14" s="672"/>
      <c r="BS14" s="673" t="s">
        <v>180</v>
      </c>
      <c r="BT14" s="673"/>
      <c r="BU14" s="673"/>
      <c r="BV14" s="673"/>
      <c r="BW14" s="673"/>
      <c r="BX14" s="673"/>
      <c r="BY14" s="673"/>
      <c r="BZ14" s="673"/>
      <c r="CA14" s="673"/>
      <c r="CB14" s="713"/>
      <c r="CD14" s="631" t="s">
        <v>259</v>
      </c>
      <c r="CE14" s="632"/>
      <c r="CF14" s="632"/>
      <c r="CG14" s="632"/>
      <c r="CH14" s="632"/>
      <c r="CI14" s="632"/>
      <c r="CJ14" s="632"/>
      <c r="CK14" s="632"/>
      <c r="CL14" s="632"/>
      <c r="CM14" s="632"/>
      <c r="CN14" s="632"/>
      <c r="CO14" s="632"/>
      <c r="CP14" s="632"/>
      <c r="CQ14" s="633"/>
      <c r="CR14" s="634">
        <v>571565</v>
      </c>
      <c r="CS14" s="635"/>
      <c r="CT14" s="635"/>
      <c r="CU14" s="635"/>
      <c r="CV14" s="635"/>
      <c r="CW14" s="635"/>
      <c r="CX14" s="635"/>
      <c r="CY14" s="636"/>
      <c r="CZ14" s="672">
        <v>4.2</v>
      </c>
      <c r="DA14" s="672"/>
      <c r="DB14" s="672"/>
      <c r="DC14" s="672"/>
      <c r="DD14" s="640">
        <v>17849</v>
      </c>
      <c r="DE14" s="635"/>
      <c r="DF14" s="635"/>
      <c r="DG14" s="635"/>
      <c r="DH14" s="635"/>
      <c r="DI14" s="635"/>
      <c r="DJ14" s="635"/>
      <c r="DK14" s="635"/>
      <c r="DL14" s="635"/>
      <c r="DM14" s="635"/>
      <c r="DN14" s="635"/>
      <c r="DO14" s="635"/>
      <c r="DP14" s="636"/>
      <c r="DQ14" s="640">
        <v>562342</v>
      </c>
      <c r="DR14" s="635"/>
      <c r="DS14" s="635"/>
      <c r="DT14" s="635"/>
      <c r="DU14" s="635"/>
      <c r="DV14" s="635"/>
      <c r="DW14" s="635"/>
      <c r="DX14" s="635"/>
      <c r="DY14" s="635"/>
      <c r="DZ14" s="635"/>
      <c r="EA14" s="635"/>
      <c r="EB14" s="635"/>
      <c r="EC14" s="671"/>
    </row>
    <row r="15" spans="2:143" ht="11.25" customHeight="1" x14ac:dyDescent="0.2">
      <c r="B15" s="631" t="s">
        <v>260</v>
      </c>
      <c r="C15" s="632"/>
      <c r="D15" s="632"/>
      <c r="E15" s="632"/>
      <c r="F15" s="632"/>
      <c r="G15" s="632"/>
      <c r="H15" s="632"/>
      <c r="I15" s="632"/>
      <c r="J15" s="632"/>
      <c r="K15" s="632"/>
      <c r="L15" s="632"/>
      <c r="M15" s="632"/>
      <c r="N15" s="632"/>
      <c r="O15" s="632"/>
      <c r="P15" s="632"/>
      <c r="Q15" s="633"/>
      <c r="R15" s="634" t="s">
        <v>245</v>
      </c>
      <c r="S15" s="635"/>
      <c r="T15" s="635"/>
      <c r="U15" s="635"/>
      <c r="V15" s="635"/>
      <c r="W15" s="635"/>
      <c r="X15" s="635"/>
      <c r="Y15" s="636"/>
      <c r="Z15" s="672" t="s">
        <v>242</v>
      </c>
      <c r="AA15" s="672"/>
      <c r="AB15" s="672"/>
      <c r="AC15" s="672"/>
      <c r="AD15" s="673" t="s">
        <v>180</v>
      </c>
      <c r="AE15" s="673"/>
      <c r="AF15" s="673"/>
      <c r="AG15" s="673"/>
      <c r="AH15" s="673"/>
      <c r="AI15" s="673"/>
      <c r="AJ15" s="673"/>
      <c r="AK15" s="673"/>
      <c r="AL15" s="637" t="s">
        <v>180</v>
      </c>
      <c r="AM15" s="638"/>
      <c r="AN15" s="638"/>
      <c r="AO15" s="674"/>
      <c r="AP15" s="631" t="s">
        <v>261</v>
      </c>
      <c r="AQ15" s="632"/>
      <c r="AR15" s="632"/>
      <c r="AS15" s="632"/>
      <c r="AT15" s="632"/>
      <c r="AU15" s="632"/>
      <c r="AV15" s="632"/>
      <c r="AW15" s="632"/>
      <c r="AX15" s="632"/>
      <c r="AY15" s="632"/>
      <c r="AZ15" s="632"/>
      <c r="BA15" s="632"/>
      <c r="BB15" s="632"/>
      <c r="BC15" s="632"/>
      <c r="BD15" s="632"/>
      <c r="BE15" s="632"/>
      <c r="BF15" s="633"/>
      <c r="BG15" s="634">
        <v>280024</v>
      </c>
      <c r="BH15" s="635"/>
      <c r="BI15" s="635"/>
      <c r="BJ15" s="635"/>
      <c r="BK15" s="635"/>
      <c r="BL15" s="635"/>
      <c r="BM15" s="635"/>
      <c r="BN15" s="636"/>
      <c r="BO15" s="672">
        <v>4.7</v>
      </c>
      <c r="BP15" s="672"/>
      <c r="BQ15" s="672"/>
      <c r="BR15" s="672"/>
      <c r="BS15" s="673" t="s">
        <v>180</v>
      </c>
      <c r="BT15" s="673"/>
      <c r="BU15" s="673"/>
      <c r="BV15" s="673"/>
      <c r="BW15" s="673"/>
      <c r="BX15" s="673"/>
      <c r="BY15" s="673"/>
      <c r="BZ15" s="673"/>
      <c r="CA15" s="673"/>
      <c r="CB15" s="713"/>
      <c r="CD15" s="631" t="s">
        <v>262</v>
      </c>
      <c r="CE15" s="632"/>
      <c r="CF15" s="632"/>
      <c r="CG15" s="632"/>
      <c r="CH15" s="632"/>
      <c r="CI15" s="632"/>
      <c r="CJ15" s="632"/>
      <c r="CK15" s="632"/>
      <c r="CL15" s="632"/>
      <c r="CM15" s="632"/>
      <c r="CN15" s="632"/>
      <c r="CO15" s="632"/>
      <c r="CP15" s="632"/>
      <c r="CQ15" s="633"/>
      <c r="CR15" s="634">
        <v>1172500</v>
      </c>
      <c r="CS15" s="635"/>
      <c r="CT15" s="635"/>
      <c r="CU15" s="635"/>
      <c r="CV15" s="635"/>
      <c r="CW15" s="635"/>
      <c r="CX15" s="635"/>
      <c r="CY15" s="636"/>
      <c r="CZ15" s="672">
        <v>8.6999999999999993</v>
      </c>
      <c r="DA15" s="672"/>
      <c r="DB15" s="672"/>
      <c r="DC15" s="672"/>
      <c r="DD15" s="640">
        <v>95460</v>
      </c>
      <c r="DE15" s="635"/>
      <c r="DF15" s="635"/>
      <c r="DG15" s="635"/>
      <c r="DH15" s="635"/>
      <c r="DI15" s="635"/>
      <c r="DJ15" s="635"/>
      <c r="DK15" s="635"/>
      <c r="DL15" s="635"/>
      <c r="DM15" s="635"/>
      <c r="DN15" s="635"/>
      <c r="DO15" s="635"/>
      <c r="DP15" s="636"/>
      <c r="DQ15" s="640">
        <v>1035753</v>
      </c>
      <c r="DR15" s="635"/>
      <c r="DS15" s="635"/>
      <c r="DT15" s="635"/>
      <c r="DU15" s="635"/>
      <c r="DV15" s="635"/>
      <c r="DW15" s="635"/>
      <c r="DX15" s="635"/>
      <c r="DY15" s="635"/>
      <c r="DZ15" s="635"/>
      <c r="EA15" s="635"/>
      <c r="EB15" s="635"/>
      <c r="EC15" s="671"/>
    </row>
    <row r="16" spans="2:143" ht="11.25" customHeight="1" x14ac:dyDescent="0.2">
      <c r="B16" s="631" t="s">
        <v>263</v>
      </c>
      <c r="C16" s="632"/>
      <c r="D16" s="632"/>
      <c r="E16" s="632"/>
      <c r="F16" s="632"/>
      <c r="G16" s="632"/>
      <c r="H16" s="632"/>
      <c r="I16" s="632"/>
      <c r="J16" s="632"/>
      <c r="K16" s="632"/>
      <c r="L16" s="632"/>
      <c r="M16" s="632"/>
      <c r="N16" s="632"/>
      <c r="O16" s="632"/>
      <c r="P16" s="632"/>
      <c r="Q16" s="633"/>
      <c r="R16" s="634">
        <v>19305</v>
      </c>
      <c r="S16" s="635"/>
      <c r="T16" s="635"/>
      <c r="U16" s="635"/>
      <c r="V16" s="635"/>
      <c r="W16" s="635"/>
      <c r="X16" s="635"/>
      <c r="Y16" s="636"/>
      <c r="Z16" s="672">
        <v>0.1</v>
      </c>
      <c r="AA16" s="672"/>
      <c r="AB16" s="672"/>
      <c r="AC16" s="672"/>
      <c r="AD16" s="673">
        <v>19305</v>
      </c>
      <c r="AE16" s="673"/>
      <c r="AF16" s="673"/>
      <c r="AG16" s="673"/>
      <c r="AH16" s="673"/>
      <c r="AI16" s="673"/>
      <c r="AJ16" s="673"/>
      <c r="AK16" s="673"/>
      <c r="AL16" s="637">
        <v>0.2</v>
      </c>
      <c r="AM16" s="638"/>
      <c r="AN16" s="638"/>
      <c r="AO16" s="674"/>
      <c r="AP16" s="631" t="s">
        <v>264</v>
      </c>
      <c r="AQ16" s="632"/>
      <c r="AR16" s="632"/>
      <c r="AS16" s="632"/>
      <c r="AT16" s="632"/>
      <c r="AU16" s="632"/>
      <c r="AV16" s="632"/>
      <c r="AW16" s="632"/>
      <c r="AX16" s="632"/>
      <c r="AY16" s="632"/>
      <c r="AZ16" s="632"/>
      <c r="BA16" s="632"/>
      <c r="BB16" s="632"/>
      <c r="BC16" s="632"/>
      <c r="BD16" s="632"/>
      <c r="BE16" s="632"/>
      <c r="BF16" s="633"/>
      <c r="BG16" s="634" t="s">
        <v>242</v>
      </c>
      <c r="BH16" s="635"/>
      <c r="BI16" s="635"/>
      <c r="BJ16" s="635"/>
      <c r="BK16" s="635"/>
      <c r="BL16" s="635"/>
      <c r="BM16" s="635"/>
      <c r="BN16" s="636"/>
      <c r="BO16" s="672" t="s">
        <v>245</v>
      </c>
      <c r="BP16" s="672"/>
      <c r="BQ16" s="672"/>
      <c r="BR16" s="672"/>
      <c r="BS16" s="673" t="s">
        <v>180</v>
      </c>
      <c r="BT16" s="673"/>
      <c r="BU16" s="673"/>
      <c r="BV16" s="673"/>
      <c r="BW16" s="673"/>
      <c r="BX16" s="673"/>
      <c r="BY16" s="673"/>
      <c r="BZ16" s="673"/>
      <c r="CA16" s="673"/>
      <c r="CB16" s="713"/>
      <c r="CD16" s="631" t="s">
        <v>265</v>
      </c>
      <c r="CE16" s="632"/>
      <c r="CF16" s="632"/>
      <c r="CG16" s="632"/>
      <c r="CH16" s="632"/>
      <c r="CI16" s="632"/>
      <c r="CJ16" s="632"/>
      <c r="CK16" s="632"/>
      <c r="CL16" s="632"/>
      <c r="CM16" s="632"/>
      <c r="CN16" s="632"/>
      <c r="CO16" s="632"/>
      <c r="CP16" s="632"/>
      <c r="CQ16" s="633"/>
      <c r="CR16" s="634" t="s">
        <v>242</v>
      </c>
      <c r="CS16" s="635"/>
      <c r="CT16" s="635"/>
      <c r="CU16" s="635"/>
      <c r="CV16" s="635"/>
      <c r="CW16" s="635"/>
      <c r="CX16" s="635"/>
      <c r="CY16" s="636"/>
      <c r="CZ16" s="672" t="s">
        <v>245</v>
      </c>
      <c r="DA16" s="672"/>
      <c r="DB16" s="672"/>
      <c r="DC16" s="672"/>
      <c r="DD16" s="640" t="s">
        <v>242</v>
      </c>
      <c r="DE16" s="635"/>
      <c r="DF16" s="635"/>
      <c r="DG16" s="635"/>
      <c r="DH16" s="635"/>
      <c r="DI16" s="635"/>
      <c r="DJ16" s="635"/>
      <c r="DK16" s="635"/>
      <c r="DL16" s="635"/>
      <c r="DM16" s="635"/>
      <c r="DN16" s="635"/>
      <c r="DO16" s="635"/>
      <c r="DP16" s="636"/>
      <c r="DQ16" s="640" t="s">
        <v>180</v>
      </c>
      <c r="DR16" s="635"/>
      <c r="DS16" s="635"/>
      <c r="DT16" s="635"/>
      <c r="DU16" s="635"/>
      <c r="DV16" s="635"/>
      <c r="DW16" s="635"/>
      <c r="DX16" s="635"/>
      <c r="DY16" s="635"/>
      <c r="DZ16" s="635"/>
      <c r="EA16" s="635"/>
      <c r="EB16" s="635"/>
      <c r="EC16" s="671"/>
    </row>
    <row r="17" spans="2:133" ht="11.25" customHeight="1" x14ac:dyDescent="0.2">
      <c r="B17" s="631" t="s">
        <v>266</v>
      </c>
      <c r="C17" s="632"/>
      <c r="D17" s="632"/>
      <c r="E17" s="632"/>
      <c r="F17" s="632"/>
      <c r="G17" s="632"/>
      <c r="H17" s="632"/>
      <c r="I17" s="632"/>
      <c r="J17" s="632"/>
      <c r="K17" s="632"/>
      <c r="L17" s="632"/>
      <c r="M17" s="632"/>
      <c r="N17" s="632"/>
      <c r="O17" s="632"/>
      <c r="P17" s="632"/>
      <c r="Q17" s="633"/>
      <c r="R17" s="634">
        <v>73695</v>
      </c>
      <c r="S17" s="635"/>
      <c r="T17" s="635"/>
      <c r="U17" s="635"/>
      <c r="V17" s="635"/>
      <c r="W17" s="635"/>
      <c r="X17" s="635"/>
      <c r="Y17" s="636"/>
      <c r="Z17" s="672">
        <v>0.5</v>
      </c>
      <c r="AA17" s="672"/>
      <c r="AB17" s="672"/>
      <c r="AC17" s="672"/>
      <c r="AD17" s="673">
        <v>73695</v>
      </c>
      <c r="AE17" s="673"/>
      <c r="AF17" s="673"/>
      <c r="AG17" s="673"/>
      <c r="AH17" s="673"/>
      <c r="AI17" s="673"/>
      <c r="AJ17" s="673"/>
      <c r="AK17" s="673"/>
      <c r="AL17" s="637">
        <v>0.8</v>
      </c>
      <c r="AM17" s="638"/>
      <c r="AN17" s="638"/>
      <c r="AO17" s="674"/>
      <c r="AP17" s="631" t="s">
        <v>267</v>
      </c>
      <c r="AQ17" s="632"/>
      <c r="AR17" s="632"/>
      <c r="AS17" s="632"/>
      <c r="AT17" s="632"/>
      <c r="AU17" s="632"/>
      <c r="AV17" s="632"/>
      <c r="AW17" s="632"/>
      <c r="AX17" s="632"/>
      <c r="AY17" s="632"/>
      <c r="AZ17" s="632"/>
      <c r="BA17" s="632"/>
      <c r="BB17" s="632"/>
      <c r="BC17" s="632"/>
      <c r="BD17" s="632"/>
      <c r="BE17" s="632"/>
      <c r="BF17" s="633"/>
      <c r="BG17" s="634" t="s">
        <v>242</v>
      </c>
      <c r="BH17" s="635"/>
      <c r="BI17" s="635"/>
      <c r="BJ17" s="635"/>
      <c r="BK17" s="635"/>
      <c r="BL17" s="635"/>
      <c r="BM17" s="635"/>
      <c r="BN17" s="636"/>
      <c r="BO17" s="672" t="s">
        <v>242</v>
      </c>
      <c r="BP17" s="672"/>
      <c r="BQ17" s="672"/>
      <c r="BR17" s="672"/>
      <c r="BS17" s="673" t="s">
        <v>245</v>
      </c>
      <c r="BT17" s="673"/>
      <c r="BU17" s="673"/>
      <c r="BV17" s="673"/>
      <c r="BW17" s="673"/>
      <c r="BX17" s="673"/>
      <c r="BY17" s="673"/>
      <c r="BZ17" s="673"/>
      <c r="CA17" s="673"/>
      <c r="CB17" s="713"/>
      <c r="CD17" s="631" t="s">
        <v>268</v>
      </c>
      <c r="CE17" s="632"/>
      <c r="CF17" s="632"/>
      <c r="CG17" s="632"/>
      <c r="CH17" s="632"/>
      <c r="CI17" s="632"/>
      <c r="CJ17" s="632"/>
      <c r="CK17" s="632"/>
      <c r="CL17" s="632"/>
      <c r="CM17" s="632"/>
      <c r="CN17" s="632"/>
      <c r="CO17" s="632"/>
      <c r="CP17" s="632"/>
      <c r="CQ17" s="633"/>
      <c r="CR17" s="634">
        <v>1216845</v>
      </c>
      <c r="CS17" s="635"/>
      <c r="CT17" s="635"/>
      <c r="CU17" s="635"/>
      <c r="CV17" s="635"/>
      <c r="CW17" s="635"/>
      <c r="CX17" s="635"/>
      <c r="CY17" s="636"/>
      <c r="CZ17" s="672">
        <v>9</v>
      </c>
      <c r="DA17" s="672"/>
      <c r="DB17" s="672"/>
      <c r="DC17" s="672"/>
      <c r="DD17" s="640" t="s">
        <v>180</v>
      </c>
      <c r="DE17" s="635"/>
      <c r="DF17" s="635"/>
      <c r="DG17" s="635"/>
      <c r="DH17" s="635"/>
      <c r="DI17" s="635"/>
      <c r="DJ17" s="635"/>
      <c r="DK17" s="635"/>
      <c r="DL17" s="635"/>
      <c r="DM17" s="635"/>
      <c r="DN17" s="635"/>
      <c r="DO17" s="635"/>
      <c r="DP17" s="636"/>
      <c r="DQ17" s="640">
        <v>1216845</v>
      </c>
      <c r="DR17" s="635"/>
      <c r="DS17" s="635"/>
      <c r="DT17" s="635"/>
      <c r="DU17" s="635"/>
      <c r="DV17" s="635"/>
      <c r="DW17" s="635"/>
      <c r="DX17" s="635"/>
      <c r="DY17" s="635"/>
      <c r="DZ17" s="635"/>
      <c r="EA17" s="635"/>
      <c r="EB17" s="635"/>
      <c r="EC17" s="671"/>
    </row>
    <row r="18" spans="2:133" ht="11.25" customHeight="1" x14ac:dyDescent="0.2">
      <c r="B18" s="631" t="s">
        <v>269</v>
      </c>
      <c r="C18" s="632"/>
      <c r="D18" s="632"/>
      <c r="E18" s="632"/>
      <c r="F18" s="632"/>
      <c r="G18" s="632"/>
      <c r="H18" s="632"/>
      <c r="I18" s="632"/>
      <c r="J18" s="632"/>
      <c r="K18" s="632"/>
      <c r="L18" s="632"/>
      <c r="M18" s="632"/>
      <c r="N18" s="632"/>
      <c r="O18" s="632"/>
      <c r="P18" s="632"/>
      <c r="Q18" s="633"/>
      <c r="R18" s="634">
        <v>61213</v>
      </c>
      <c r="S18" s="635"/>
      <c r="T18" s="635"/>
      <c r="U18" s="635"/>
      <c r="V18" s="635"/>
      <c r="W18" s="635"/>
      <c r="X18" s="635"/>
      <c r="Y18" s="636"/>
      <c r="Z18" s="672">
        <v>0.4</v>
      </c>
      <c r="AA18" s="672"/>
      <c r="AB18" s="672"/>
      <c r="AC18" s="672"/>
      <c r="AD18" s="673">
        <v>61213</v>
      </c>
      <c r="AE18" s="673"/>
      <c r="AF18" s="673"/>
      <c r="AG18" s="673"/>
      <c r="AH18" s="673"/>
      <c r="AI18" s="673"/>
      <c r="AJ18" s="673"/>
      <c r="AK18" s="673"/>
      <c r="AL18" s="637">
        <v>0.7</v>
      </c>
      <c r="AM18" s="638"/>
      <c r="AN18" s="638"/>
      <c r="AO18" s="674"/>
      <c r="AP18" s="631" t="s">
        <v>270</v>
      </c>
      <c r="AQ18" s="632"/>
      <c r="AR18" s="632"/>
      <c r="AS18" s="632"/>
      <c r="AT18" s="632"/>
      <c r="AU18" s="632"/>
      <c r="AV18" s="632"/>
      <c r="AW18" s="632"/>
      <c r="AX18" s="632"/>
      <c r="AY18" s="632"/>
      <c r="AZ18" s="632"/>
      <c r="BA18" s="632"/>
      <c r="BB18" s="632"/>
      <c r="BC18" s="632"/>
      <c r="BD18" s="632"/>
      <c r="BE18" s="632"/>
      <c r="BF18" s="633"/>
      <c r="BG18" s="634" t="s">
        <v>245</v>
      </c>
      <c r="BH18" s="635"/>
      <c r="BI18" s="635"/>
      <c r="BJ18" s="635"/>
      <c r="BK18" s="635"/>
      <c r="BL18" s="635"/>
      <c r="BM18" s="635"/>
      <c r="BN18" s="636"/>
      <c r="BO18" s="672" t="s">
        <v>245</v>
      </c>
      <c r="BP18" s="672"/>
      <c r="BQ18" s="672"/>
      <c r="BR18" s="672"/>
      <c r="BS18" s="673" t="s">
        <v>245</v>
      </c>
      <c r="BT18" s="673"/>
      <c r="BU18" s="673"/>
      <c r="BV18" s="673"/>
      <c r="BW18" s="673"/>
      <c r="BX18" s="673"/>
      <c r="BY18" s="673"/>
      <c r="BZ18" s="673"/>
      <c r="CA18" s="673"/>
      <c r="CB18" s="713"/>
      <c r="CD18" s="631" t="s">
        <v>271</v>
      </c>
      <c r="CE18" s="632"/>
      <c r="CF18" s="632"/>
      <c r="CG18" s="632"/>
      <c r="CH18" s="632"/>
      <c r="CI18" s="632"/>
      <c r="CJ18" s="632"/>
      <c r="CK18" s="632"/>
      <c r="CL18" s="632"/>
      <c r="CM18" s="632"/>
      <c r="CN18" s="632"/>
      <c r="CO18" s="632"/>
      <c r="CP18" s="632"/>
      <c r="CQ18" s="633"/>
      <c r="CR18" s="634" t="s">
        <v>180</v>
      </c>
      <c r="CS18" s="635"/>
      <c r="CT18" s="635"/>
      <c r="CU18" s="635"/>
      <c r="CV18" s="635"/>
      <c r="CW18" s="635"/>
      <c r="CX18" s="635"/>
      <c r="CY18" s="636"/>
      <c r="CZ18" s="672" t="s">
        <v>245</v>
      </c>
      <c r="DA18" s="672"/>
      <c r="DB18" s="672"/>
      <c r="DC18" s="672"/>
      <c r="DD18" s="640" t="s">
        <v>245</v>
      </c>
      <c r="DE18" s="635"/>
      <c r="DF18" s="635"/>
      <c r="DG18" s="635"/>
      <c r="DH18" s="635"/>
      <c r="DI18" s="635"/>
      <c r="DJ18" s="635"/>
      <c r="DK18" s="635"/>
      <c r="DL18" s="635"/>
      <c r="DM18" s="635"/>
      <c r="DN18" s="635"/>
      <c r="DO18" s="635"/>
      <c r="DP18" s="636"/>
      <c r="DQ18" s="640" t="s">
        <v>180</v>
      </c>
      <c r="DR18" s="635"/>
      <c r="DS18" s="635"/>
      <c r="DT18" s="635"/>
      <c r="DU18" s="635"/>
      <c r="DV18" s="635"/>
      <c r="DW18" s="635"/>
      <c r="DX18" s="635"/>
      <c r="DY18" s="635"/>
      <c r="DZ18" s="635"/>
      <c r="EA18" s="635"/>
      <c r="EB18" s="635"/>
      <c r="EC18" s="671"/>
    </row>
    <row r="19" spans="2:133" ht="11.25" customHeight="1" x14ac:dyDescent="0.2">
      <c r="B19" s="631" t="s">
        <v>272</v>
      </c>
      <c r="C19" s="632"/>
      <c r="D19" s="632"/>
      <c r="E19" s="632"/>
      <c r="F19" s="632"/>
      <c r="G19" s="632"/>
      <c r="H19" s="632"/>
      <c r="I19" s="632"/>
      <c r="J19" s="632"/>
      <c r="K19" s="632"/>
      <c r="L19" s="632"/>
      <c r="M19" s="632"/>
      <c r="N19" s="632"/>
      <c r="O19" s="632"/>
      <c r="P19" s="632"/>
      <c r="Q19" s="633"/>
      <c r="R19" s="634">
        <v>59959</v>
      </c>
      <c r="S19" s="635"/>
      <c r="T19" s="635"/>
      <c r="U19" s="635"/>
      <c r="V19" s="635"/>
      <c r="W19" s="635"/>
      <c r="X19" s="635"/>
      <c r="Y19" s="636"/>
      <c r="Z19" s="672">
        <v>0.4</v>
      </c>
      <c r="AA19" s="672"/>
      <c r="AB19" s="672"/>
      <c r="AC19" s="672"/>
      <c r="AD19" s="673">
        <v>59959</v>
      </c>
      <c r="AE19" s="673"/>
      <c r="AF19" s="673"/>
      <c r="AG19" s="673"/>
      <c r="AH19" s="673"/>
      <c r="AI19" s="673"/>
      <c r="AJ19" s="673"/>
      <c r="AK19" s="673"/>
      <c r="AL19" s="637">
        <v>0.7</v>
      </c>
      <c r="AM19" s="638"/>
      <c r="AN19" s="638"/>
      <c r="AO19" s="674"/>
      <c r="AP19" s="631" t="s">
        <v>273</v>
      </c>
      <c r="AQ19" s="632"/>
      <c r="AR19" s="632"/>
      <c r="AS19" s="632"/>
      <c r="AT19" s="632"/>
      <c r="AU19" s="632"/>
      <c r="AV19" s="632"/>
      <c r="AW19" s="632"/>
      <c r="AX19" s="632"/>
      <c r="AY19" s="632"/>
      <c r="AZ19" s="632"/>
      <c r="BA19" s="632"/>
      <c r="BB19" s="632"/>
      <c r="BC19" s="632"/>
      <c r="BD19" s="632"/>
      <c r="BE19" s="632"/>
      <c r="BF19" s="633"/>
      <c r="BG19" s="634" t="s">
        <v>180</v>
      </c>
      <c r="BH19" s="635"/>
      <c r="BI19" s="635"/>
      <c r="BJ19" s="635"/>
      <c r="BK19" s="635"/>
      <c r="BL19" s="635"/>
      <c r="BM19" s="635"/>
      <c r="BN19" s="636"/>
      <c r="BO19" s="672" t="s">
        <v>242</v>
      </c>
      <c r="BP19" s="672"/>
      <c r="BQ19" s="672"/>
      <c r="BR19" s="672"/>
      <c r="BS19" s="673" t="s">
        <v>242</v>
      </c>
      <c r="BT19" s="673"/>
      <c r="BU19" s="673"/>
      <c r="BV19" s="673"/>
      <c r="BW19" s="673"/>
      <c r="BX19" s="673"/>
      <c r="BY19" s="673"/>
      <c r="BZ19" s="673"/>
      <c r="CA19" s="673"/>
      <c r="CB19" s="713"/>
      <c r="CD19" s="631" t="s">
        <v>274</v>
      </c>
      <c r="CE19" s="632"/>
      <c r="CF19" s="632"/>
      <c r="CG19" s="632"/>
      <c r="CH19" s="632"/>
      <c r="CI19" s="632"/>
      <c r="CJ19" s="632"/>
      <c r="CK19" s="632"/>
      <c r="CL19" s="632"/>
      <c r="CM19" s="632"/>
      <c r="CN19" s="632"/>
      <c r="CO19" s="632"/>
      <c r="CP19" s="632"/>
      <c r="CQ19" s="633"/>
      <c r="CR19" s="634" t="s">
        <v>180</v>
      </c>
      <c r="CS19" s="635"/>
      <c r="CT19" s="635"/>
      <c r="CU19" s="635"/>
      <c r="CV19" s="635"/>
      <c r="CW19" s="635"/>
      <c r="CX19" s="635"/>
      <c r="CY19" s="636"/>
      <c r="CZ19" s="672" t="s">
        <v>245</v>
      </c>
      <c r="DA19" s="672"/>
      <c r="DB19" s="672"/>
      <c r="DC19" s="672"/>
      <c r="DD19" s="640" t="s">
        <v>245</v>
      </c>
      <c r="DE19" s="635"/>
      <c r="DF19" s="635"/>
      <c r="DG19" s="635"/>
      <c r="DH19" s="635"/>
      <c r="DI19" s="635"/>
      <c r="DJ19" s="635"/>
      <c r="DK19" s="635"/>
      <c r="DL19" s="635"/>
      <c r="DM19" s="635"/>
      <c r="DN19" s="635"/>
      <c r="DO19" s="635"/>
      <c r="DP19" s="636"/>
      <c r="DQ19" s="640" t="s">
        <v>242</v>
      </c>
      <c r="DR19" s="635"/>
      <c r="DS19" s="635"/>
      <c r="DT19" s="635"/>
      <c r="DU19" s="635"/>
      <c r="DV19" s="635"/>
      <c r="DW19" s="635"/>
      <c r="DX19" s="635"/>
      <c r="DY19" s="635"/>
      <c r="DZ19" s="635"/>
      <c r="EA19" s="635"/>
      <c r="EB19" s="635"/>
      <c r="EC19" s="671"/>
    </row>
    <row r="20" spans="2:133" ht="11.25" customHeight="1" x14ac:dyDescent="0.2">
      <c r="B20" s="701" t="s">
        <v>275</v>
      </c>
      <c r="C20" s="702"/>
      <c r="D20" s="702"/>
      <c r="E20" s="702"/>
      <c r="F20" s="702"/>
      <c r="G20" s="702"/>
      <c r="H20" s="702"/>
      <c r="I20" s="702"/>
      <c r="J20" s="702"/>
      <c r="K20" s="702"/>
      <c r="L20" s="702"/>
      <c r="M20" s="702"/>
      <c r="N20" s="702"/>
      <c r="O20" s="702"/>
      <c r="P20" s="702"/>
      <c r="Q20" s="703"/>
      <c r="R20" s="634">
        <v>1254</v>
      </c>
      <c r="S20" s="635"/>
      <c r="T20" s="635"/>
      <c r="U20" s="635"/>
      <c r="V20" s="635"/>
      <c r="W20" s="635"/>
      <c r="X20" s="635"/>
      <c r="Y20" s="636"/>
      <c r="Z20" s="672">
        <v>0</v>
      </c>
      <c r="AA20" s="672"/>
      <c r="AB20" s="672"/>
      <c r="AC20" s="672"/>
      <c r="AD20" s="673">
        <v>1254</v>
      </c>
      <c r="AE20" s="673"/>
      <c r="AF20" s="673"/>
      <c r="AG20" s="673"/>
      <c r="AH20" s="673"/>
      <c r="AI20" s="673"/>
      <c r="AJ20" s="673"/>
      <c r="AK20" s="673"/>
      <c r="AL20" s="637">
        <v>0</v>
      </c>
      <c r="AM20" s="638"/>
      <c r="AN20" s="638"/>
      <c r="AO20" s="674"/>
      <c r="AP20" s="631" t="s">
        <v>276</v>
      </c>
      <c r="AQ20" s="632"/>
      <c r="AR20" s="632"/>
      <c r="AS20" s="632"/>
      <c r="AT20" s="632"/>
      <c r="AU20" s="632"/>
      <c r="AV20" s="632"/>
      <c r="AW20" s="632"/>
      <c r="AX20" s="632"/>
      <c r="AY20" s="632"/>
      <c r="AZ20" s="632"/>
      <c r="BA20" s="632"/>
      <c r="BB20" s="632"/>
      <c r="BC20" s="632"/>
      <c r="BD20" s="632"/>
      <c r="BE20" s="632"/>
      <c r="BF20" s="633"/>
      <c r="BG20" s="634" t="s">
        <v>242</v>
      </c>
      <c r="BH20" s="635"/>
      <c r="BI20" s="635"/>
      <c r="BJ20" s="635"/>
      <c r="BK20" s="635"/>
      <c r="BL20" s="635"/>
      <c r="BM20" s="635"/>
      <c r="BN20" s="636"/>
      <c r="BO20" s="672" t="s">
        <v>180</v>
      </c>
      <c r="BP20" s="672"/>
      <c r="BQ20" s="672"/>
      <c r="BR20" s="672"/>
      <c r="BS20" s="673" t="s">
        <v>180</v>
      </c>
      <c r="BT20" s="673"/>
      <c r="BU20" s="673"/>
      <c r="BV20" s="673"/>
      <c r="BW20" s="673"/>
      <c r="BX20" s="673"/>
      <c r="BY20" s="673"/>
      <c r="BZ20" s="673"/>
      <c r="CA20" s="673"/>
      <c r="CB20" s="713"/>
      <c r="CD20" s="631" t="s">
        <v>277</v>
      </c>
      <c r="CE20" s="632"/>
      <c r="CF20" s="632"/>
      <c r="CG20" s="632"/>
      <c r="CH20" s="632"/>
      <c r="CI20" s="632"/>
      <c r="CJ20" s="632"/>
      <c r="CK20" s="632"/>
      <c r="CL20" s="632"/>
      <c r="CM20" s="632"/>
      <c r="CN20" s="632"/>
      <c r="CO20" s="632"/>
      <c r="CP20" s="632"/>
      <c r="CQ20" s="633"/>
      <c r="CR20" s="634">
        <v>13545663</v>
      </c>
      <c r="CS20" s="635"/>
      <c r="CT20" s="635"/>
      <c r="CU20" s="635"/>
      <c r="CV20" s="635"/>
      <c r="CW20" s="635"/>
      <c r="CX20" s="635"/>
      <c r="CY20" s="636"/>
      <c r="CZ20" s="672">
        <v>100</v>
      </c>
      <c r="DA20" s="672"/>
      <c r="DB20" s="672"/>
      <c r="DC20" s="672"/>
      <c r="DD20" s="640">
        <v>677711</v>
      </c>
      <c r="DE20" s="635"/>
      <c r="DF20" s="635"/>
      <c r="DG20" s="635"/>
      <c r="DH20" s="635"/>
      <c r="DI20" s="635"/>
      <c r="DJ20" s="635"/>
      <c r="DK20" s="635"/>
      <c r="DL20" s="635"/>
      <c r="DM20" s="635"/>
      <c r="DN20" s="635"/>
      <c r="DO20" s="635"/>
      <c r="DP20" s="636"/>
      <c r="DQ20" s="640">
        <v>9623066</v>
      </c>
      <c r="DR20" s="635"/>
      <c r="DS20" s="635"/>
      <c r="DT20" s="635"/>
      <c r="DU20" s="635"/>
      <c r="DV20" s="635"/>
      <c r="DW20" s="635"/>
      <c r="DX20" s="635"/>
      <c r="DY20" s="635"/>
      <c r="DZ20" s="635"/>
      <c r="EA20" s="635"/>
      <c r="EB20" s="635"/>
      <c r="EC20" s="671"/>
    </row>
    <row r="21" spans="2:133" ht="11.25" customHeight="1" x14ac:dyDescent="0.2">
      <c r="B21" s="631" t="s">
        <v>278</v>
      </c>
      <c r="C21" s="632"/>
      <c r="D21" s="632"/>
      <c r="E21" s="632"/>
      <c r="F21" s="632"/>
      <c r="G21" s="632"/>
      <c r="H21" s="632"/>
      <c r="I21" s="632"/>
      <c r="J21" s="632"/>
      <c r="K21" s="632"/>
      <c r="L21" s="632"/>
      <c r="M21" s="632"/>
      <c r="N21" s="632"/>
      <c r="O21" s="632"/>
      <c r="P21" s="632"/>
      <c r="Q21" s="633"/>
      <c r="R21" s="634">
        <v>1442649</v>
      </c>
      <c r="S21" s="635"/>
      <c r="T21" s="635"/>
      <c r="U21" s="635"/>
      <c r="V21" s="635"/>
      <c r="W21" s="635"/>
      <c r="X21" s="635"/>
      <c r="Y21" s="636"/>
      <c r="Z21" s="672">
        <v>10.1</v>
      </c>
      <c r="AA21" s="672"/>
      <c r="AB21" s="672"/>
      <c r="AC21" s="672"/>
      <c r="AD21" s="673">
        <v>1331329</v>
      </c>
      <c r="AE21" s="673"/>
      <c r="AF21" s="673"/>
      <c r="AG21" s="673"/>
      <c r="AH21" s="673"/>
      <c r="AI21" s="673"/>
      <c r="AJ21" s="673"/>
      <c r="AK21" s="673"/>
      <c r="AL21" s="637">
        <v>15.2</v>
      </c>
      <c r="AM21" s="638"/>
      <c r="AN21" s="638"/>
      <c r="AO21" s="674"/>
      <c r="AP21" s="631" t="s">
        <v>279</v>
      </c>
      <c r="AQ21" s="711"/>
      <c r="AR21" s="711"/>
      <c r="AS21" s="711"/>
      <c r="AT21" s="711"/>
      <c r="AU21" s="711"/>
      <c r="AV21" s="711"/>
      <c r="AW21" s="711"/>
      <c r="AX21" s="711"/>
      <c r="AY21" s="711"/>
      <c r="AZ21" s="711"/>
      <c r="BA21" s="711"/>
      <c r="BB21" s="711"/>
      <c r="BC21" s="711"/>
      <c r="BD21" s="711"/>
      <c r="BE21" s="711"/>
      <c r="BF21" s="712"/>
      <c r="BG21" s="634" t="s">
        <v>180</v>
      </c>
      <c r="BH21" s="635"/>
      <c r="BI21" s="635"/>
      <c r="BJ21" s="635"/>
      <c r="BK21" s="635"/>
      <c r="BL21" s="635"/>
      <c r="BM21" s="635"/>
      <c r="BN21" s="636"/>
      <c r="BO21" s="672" t="s">
        <v>180</v>
      </c>
      <c r="BP21" s="672"/>
      <c r="BQ21" s="672"/>
      <c r="BR21" s="672"/>
      <c r="BS21" s="673" t="s">
        <v>180</v>
      </c>
      <c r="BT21" s="673"/>
      <c r="BU21" s="673"/>
      <c r="BV21" s="673"/>
      <c r="BW21" s="673"/>
      <c r="BX21" s="673"/>
      <c r="BY21" s="673"/>
      <c r="BZ21" s="673"/>
      <c r="CA21" s="673"/>
      <c r="CB21" s="713"/>
      <c r="CD21" s="615"/>
      <c r="CE21" s="616"/>
      <c r="CF21" s="616"/>
      <c r="CG21" s="616"/>
      <c r="CH21" s="616"/>
      <c r="CI21" s="616"/>
      <c r="CJ21" s="616"/>
      <c r="CK21" s="616"/>
      <c r="CL21" s="616"/>
      <c r="CM21" s="616"/>
      <c r="CN21" s="616"/>
      <c r="CO21" s="616"/>
      <c r="CP21" s="616"/>
      <c r="CQ21" s="617"/>
      <c r="CR21" s="719"/>
      <c r="CS21" s="720"/>
      <c r="CT21" s="720"/>
      <c r="CU21" s="720"/>
      <c r="CV21" s="720"/>
      <c r="CW21" s="720"/>
      <c r="CX21" s="720"/>
      <c r="CY21" s="721"/>
      <c r="CZ21" s="722"/>
      <c r="DA21" s="722"/>
      <c r="DB21" s="722"/>
      <c r="DC21" s="722"/>
      <c r="DD21" s="723"/>
      <c r="DE21" s="720"/>
      <c r="DF21" s="720"/>
      <c r="DG21" s="720"/>
      <c r="DH21" s="720"/>
      <c r="DI21" s="720"/>
      <c r="DJ21" s="720"/>
      <c r="DK21" s="720"/>
      <c r="DL21" s="720"/>
      <c r="DM21" s="720"/>
      <c r="DN21" s="720"/>
      <c r="DO21" s="720"/>
      <c r="DP21" s="721"/>
      <c r="DQ21" s="723"/>
      <c r="DR21" s="720"/>
      <c r="DS21" s="720"/>
      <c r="DT21" s="720"/>
      <c r="DU21" s="720"/>
      <c r="DV21" s="720"/>
      <c r="DW21" s="720"/>
      <c r="DX21" s="720"/>
      <c r="DY21" s="720"/>
      <c r="DZ21" s="720"/>
      <c r="EA21" s="720"/>
      <c r="EB21" s="720"/>
      <c r="EC21" s="727"/>
    </row>
    <row r="22" spans="2:133" ht="11.25" customHeight="1" x14ac:dyDescent="0.2">
      <c r="B22" s="631" t="s">
        <v>280</v>
      </c>
      <c r="C22" s="632"/>
      <c r="D22" s="632"/>
      <c r="E22" s="632"/>
      <c r="F22" s="632"/>
      <c r="G22" s="632"/>
      <c r="H22" s="632"/>
      <c r="I22" s="632"/>
      <c r="J22" s="632"/>
      <c r="K22" s="632"/>
      <c r="L22" s="632"/>
      <c r="M22" s="632"/>
      <c r="N22" s="632"/>
      <c r="O22" s="632"/>
      <c r="P22" s="632"/>
      <c r="Q22" s="633"/>
      <c r="R22" s="634">
        <v>1331329</v>
      </c>
      <c r="S22" s="635"/>
      <c r="T22" s="635"/>
      <c r="U22" s="635"/>
      <c r="V22" s="635"/>
      <c r="W22" s="635"/>
      <c r="X22" s="635"/>
      <c r="Y22" s="636"/>
      <c r="Z22" s="672">
        <v>9.4</v>
      </c>
      <c r="AA22" s="672"/>
      <c r="AB22" s="672"/>
      <c r="AC22" s="672"/>
      <c r="AD22" s="673">
        <v>1331329</v>
      </c>
      <c r="AE22" s="673"/>
      <c r="AF22" s="673"/>
      <c r="AG22" s="673"/>
      <c r="AH22" s="673"/>
      <c r="AI22" s="673"/>
      <c r="AJ22" s="673"/>
      <c r="AK22" s="673"/>
      <c r="AL22" s="637">
        <v>15.2</v>
      </c>
      <c r="AM22" s="638"/>
      <c r="AN22" s="638"/>
      <c r="AO22" s="674"/>
      <c r="AP22" s="631" t="s">
        <v>281</v>
      </c>
      <c r="AQ22" s="711"/>
      <c r="AR22" s="711"/>
      <c r="AS22" s="711"/>
      <c r="AT22" s="711"/>
      <c r="AU22" s="711"/>
      <c r="AV22" s="711"/>
      <c r="AW22" s="711"/>
      <c r="AX22" s="711"/>
      <c r="AY22" s="711"/>
      <c r="AZ22" s="711"/>
      <c r="BA22" s="711"/>
      <c r="BB22" s="711"/>
      <c r="BC22" s="711"/>
      <c r="BD22" s="711"/>
      <c r="BE22" s="711"/>
      <c r="BF22" s="712"/>
      <c r="BG22" s="634" t="s">
        <v>242</v>
      </c>
      <c r="BH22" s="635"/>
      <c r="BI22" s="635"/>
      <c r="BJ22" s="635"/>
      <c r="BK22" s="635"/>
      <c r="BL22" s="635"/>
      <c r="BM22" s="635"/>
      <c r="BN22" s="636"/>
      <c r="BO22" s="672" t="s">
        <v>180</v>
      </c>
      <c r="BP22" s="672"/>
      <c r="BQ22" s="672"/>
      <c r="BR22" s="672"/>
      <c r="BS22" s="673" t="s">
        <v>242</v>
      </c>
      <c r="BT22" s="673"/>
      <c r="BU22" s="673"/>
      <c r="BV22" s="673"/>
      <c r="BW22" s="673"/>
      <c r="BX22" s="673"/>
      <c r="BY22" s="673"/>
      <c r="BZ22" s="673"/>
      <c r="CA22" s="673"/>
      <c r="CB22" s="713"/>
      <c r="CD22" s="686" t="s">
        <v>282</v>
      </c>
      <c r="CE22" s="687"/>
      <c r="CF22" s="687"/>
      <c r="CG22" s="687"/>
      <c r="CH22" s="687"/>
      <c r="CI22" s="687"/>
      <c r="CJ22" s="687"/>
      <c r="CK22" s="687"/>
      <c r="CL22" s="687"/>
      <c r="CM22" s="687"/>
      <c r="CN22" s="687"/>
      <c r="CO22" s="687"/>
      <c r="CP22" s="687"/>
      <c r="CQ22" s="687"/>
      <c r="CR22" s="687"/>
      <c r="CS22" s="687"/>
      <c r="CT22" s="687"/>
      <c r="CU22" s="687"/>
      <c r="CV22" s="687"/>
      <c r="CW22" s="687"/>
      <c r="CX22" s="687"/>
      <c r="CY22" s="687"/>
      <c r="CZ22" s="687"/>
      <c r="DA22" s="687"/>
      <c r="DB22" s="687"/>
      <c r="DC22" s="687"/>
      <c r="DD22" s="687"/>
      <c r="DE22" s="687"/>
      <c r="DF22" s="687"/>
      <c r="DG22" s="687"/>
      <c r="DH22" s="687"/>
      <c r="DI22" s="687"/>
      <c r="DJ22" s="687"/>
      <c r="DK22" s="687"/>
      <c r="DL22" s="687"/>
      <c r="DM22" s="687"/>
      <c r="DN22" s="687"/>
      <c r="DO22" s="687"/>
      <c r="DP22" s="687"/>
      <c r="DQ22" s="687"/>
      <c r="DR22" s="687"/>
      <c r="DS22" s="687"/>
      <c r="DT22" s="687"/>
      <c r="DU22" s="687"/>
      <c r="DV22" s="687"/>
      <c r="DW22" s="687"/>
      <c r="DX22" s="687"/>
      <c r="DY22" s="687"/>
      <c r="DZ22" s="687"/>
      <c r="EA22" s="687"/>
      <c r="EB22" s="687"/>
      <c r="EC22" s="688"/>
    </row>
    <row r="23" spans="2:133" ht="11.25" customHeight="1" x14ac:dyDescent="0.2">
      <c r="B23" s="631" t="s">
        <v>283</v>
      </c>
      <c r="C23" s="632"/>
      <c r="D23" s="632"/>
      <c r="E23" s="632"/>
      <c r="F23" s="632"/>
      <c r="G23" s="632"/>
      <c r="H23" s="632"/>
      <c r="I23" s="632"/>
      <c r="J23" s="632"/>
      <c r="K23" s="632"/>
      <c r="L23" s="632"/>
      <c r="M23" s="632"/>
      <c r="N23" s="632"/>
      <c r="O23" s="632"/>
      <c r="P23" s="632"/>
      <c r="Q23" s="633"/>
      <c r="R23" s="634">
        <v>111320</v>
      </c>
      <c r="S23" s="635"/>
      <c r="T23" s="635"/>
      <c r="U23" s="635"/>
      <c r="V23" s="635"/>
      <c r="W23" s="635"/>
      <c r="X23" s="635"/>
      <c r="Y23" s="636"/>
      <c r="Z23" s="672">
        <v>0.8</v>
      </c>
      <c r="AA23" s="672"/>
      <c r="AB23" s="672"/>
      <c r="AC23" s="672"/>
      <c r="AD23" s="673" t="s">
        <v>180</v>
      </c>
      <c r="AE23" s="673"/>
      <c r="AF23" s="673"/>
      <c r="AG23" s="673"/>
      <c r="AH23" s="673"/>
      <c r="AI23" s="673"/>
      <c r="AJ23" s="673"/>
      <c r="AK23" s="673"/>
      <c r="AL23" s="637" t="s">
        <v>242</v>
      </c>
      <c r="AM23" s="638"/>
      <c r="AN23" s="638"/>
      <c r="AO23" s="674"/>
      <c r="AP23" s="631" t="s">
        <v>284</v>
      </c>
      <c r="AQ23" s="711"/>
      <c r="AR23" s="711"/>
      <c r="AS23" s="711"/>
      <c r="AT23" s="711"/>
      <c r="AU23" s="711"/>
      <c r="AV23" s="711"/>
      <c r="AW23" s="711"/>
      <c r="AX23" s="711"/>
      <c r="AY23" s="711"/>
      <c r="AZ23" s="711"/>
      <c r="BA23" s="711"/>
      <c r="BB23" s="711"/>
      <c r="BC23" s="711"/>
      <c r="BD23" s="711"/>
      <c r="BE23" s="711"/>
      <c r="BF23" s="712"/>
      <c r="BG23" s="634" t="s">
        <v>180</v>
      </c>
      <c r="BH23" s="635"/>
      <c r="BI23" s="635"/>
      <c r="BJ23" s="635"/>
      <c r="BK23" s="635"/>
      <c r="BL23" s="635"/>
      <c r="BM23" s="635"/>
      <c r="BN23" s="636"/>
      <c r="BO23" s="672" t="s">
        <v>180</v>
      </c>
      <c r="BP23" s="672"/>
      <c r="BQ23" s="672"/>
      <c r="BR23" s="672"/>
      <c r="BS23" s="673" t="s">
        <v>242</v>
      </c>
      <c r="BT23" s="673"/>
      <c r="BU23" s="673"/>
      <c r="BV23" s="673"/>
      <c r="BW23" s="673"/>
      <c r="BX23" s="673"/>
      <c r="BY23" s="673"/>
      <c r="BZ23" s="673"/>
      <c r="CA23" s="673"/>
      <c r="CB23" s="713"/>
      <c r="CD23" s="686" t="s">
        <v>222</v>
      </c>
      <c r="CE23" s="687"/>
      <c r="CF23" s="687"/>
      <c r="CG23" s="687"/>
      <c r="CH23" s="687"/>
      <c r="CI23" s="687"/>
      <c r="CJ23" s="687"/>
      <c r="CK23" s="687"/>
      <c r="CL23" s="687"/>
      <c r="CM23" s="687"/>
      <c r="CN23" s="687"/>
      <c r="CO23" s="687"/>
      <c r="CP23" s="687"/>
      <c r="CQ23" s="688"/>
      <c r="CR23" s="686" t="s">
        <v>285</v>
      </c>
      <c r="CS23" s="687"/>
      <c r="CT23" s="687"/>
      <c r="CU23" s="687"/>
      <c r="CV23" s="687"/>
      <c r="CW23" s="687"/>
      <c r="CX23" s="687"/>
      <c r="CY23" s="688"/>
      <c r="CZ23" s="686" t="s">
        <v>286</v>
      </c>
      <c r="DA23" s="687"/>
      <c r="DB23" s="687"/>
      <c r="DC23" s="688"/>
      <c r="DD23" s="686" t="s">
        <v>287</v>
      </c>
      <c r="DE23" s="687"/>
      <c r="DF23" s="687"/>
      <c r="DG23" s="687"/>
      <c r="DH23" s="687"/>
      <c r="DI23" s="687"/>
      <c r="DJ23" s="687"/>
      <c r="DK23" s="688"/>
      <c r="DL23" s="724" t="s">
        <v>288</v>
      </c>
      <c r="DM23" s="725"/>
      <c r="DN23" s="725"/>
      <c r="DO23" s="725"/>
      <c r="DP23" s="725"/>
      <c r="DQ23" s="725"/>
      <c r="DR23" s="725"/>
      <c r="DS23" s="725"/>
      <c r="DT23" s="725"/>
      <c r="DU23" s="725"/>
      <c r="DV23" s="726"/>
      <c r="DW23" s="686" t="s">
        <v>289</v>
      </c>
      <c r="DX23" s="687"/>
      <c r="DY23" s="687"/>
      <c r="DZ23" s="687"/>
      <c r="EA23" s="687"/>
      <c r="EB23" s="687"/>
      <c r="EC23" s="688"/>
    </row>
    <row r="24" spans="2:133" ht="11.25" customHeight="1" x14ac:dyDescent="0.2">
      <c r="B24" s="631" t="s">
        <v>290</v>
      </c>
      <c r="C24" s="632"/>
      <c r="D24" s="632"/>
      <c r="E24" s="632"/>
      <c r="F24" s="632"/>
      <c r="G24" s="632"/>
      <c r="H24" s="632"/>
      <c r="I24" s="632"/>
      <c r="J24" s="632"/>
      <c r="K24" s="632"/>
      <c r="L24" s="632"/>
      <c r="M24" s="632"/>
      <c r="N24" s="632"/>
      <c r="O24" s="632"/>
      <c r="P24" s="632"/>
      <c r="Q24" s="633"/>
      <c r="R24" s="634" t="s">
        <v>242</v>
      </c>
      <c r="S24" s="635"/>
      <c r="T24" s="635"/>
      <c r="U24" s="635"/>
      <c r="V24" s="635"/>
      <c r="W24" s="635"/>
      <c r="X24" s="635"/>
      <c r="Y24" s="636"/>
      <c r="Z24" s="672" t="s">
        <v>245</v>
      </c>
      <c r="AA24" s="672"/>
      <c r="AB24" s="672"/>
      <c r="AC24" s="672"/>
      <c r="AD24" s="673" t="s">
        <v>242</v>
      </c>
      <c r="AE24" s="673"/>
      <c r="AF24" s="673"/>
      <c r="AG24" s="673"/>
      <c r="AH24" s="673"/>
      <c r="AI24" s="673"/>
      <c r="AJ24" s="673"/>
      <c r="AK24" s="673"/>
      <c r="AL24" s="637" t="s">
        <v>242</v>
      </c>
      <c r="AM24" s="638"/>
      <c r="AN24" s="638"/>
      <c r="AO24" s="674"/>
      <c r="AP24" s="631" t="s">
        <v>291</v>
      </c>
      <c r="AQ24" s="711"/>
      <c r="AR24" s="711"/>
      <c r="AS24" s="711"/>
      <c r="AT24" s="711"/>
      <c r="AU24" s="711"/>
      <c r="AV24" s="711"/>
      <c r="AW24" s="711"/>
      <c r="AX24" s="711"/>
      <c r="AY24" s="711"/>
      <c r="AZ24" s="711"/>
      <c r="BA24" s="711"/>
      <c r="BB24" s="711"/>
      <c r="BC24" s="711"/>
      <c r="BD24" s="711"/>
      <c r="BE24" s="711"/>
      <c r="BF24" s="712"/>
      <c r="BG24" s="634" t="s">
        <v>245</v>
      </c>
      <c r="BH24" s="635"/>
      <c r="BI24" s="635"/>
      <c r="BJ24" s="635"/>
      <c r="BK24" s="635"/>
      <c r="BL24" s="635"/>
      <c r="BM24" s="635"/>
      <c r="BN24" s="636"/>
      <c r="BO24" s="672" t="s">
        <v>245</v>
      </c>
      <c r="BP24" s="672"/>
      <c r="BQ24" s="672"/>
      <c r="BR24" s="672"/>
      <c r="BS24" s="673" t="s">
        <v>242</v>
      </c>
      <c r="BT24" s="673"/>
      <c r="BU24" s="673"/>
      <c r="BV24" s="673"/>
      <c r="BW24" s="673"/>
      <c r="BX24" s="673"/>
      <c r="BY24" s="673"/>
      <c r="BZ24" s="673"/>
      <c r="CA24" s="673"/>
      <c r="CB24" s="713"/>
      <c r="CD24" s="692" t="s">
        <v>292</v>
      </c>
      <c r="CE24" s="693"/>
      <c r="CF24" s="693"/>
      <c r="CG24" s="693"/>
      <c r="CH24" s="693"/>
      <c r="CI24" s="693"/>
      <c r="CJ24" s="693"/>
      <c r="CK24" s="693"/>
      <c r="CL24" s="693"/>
      <c r="CM24" s="693"/>
      <c r="CN24" s="693"/>
      <c r="CO24" s="693"/>
      <c r="CP24" s="693"/>
      <c r="CQ24" s="694"/>
      <c r="CR24" s="689">
        <v>7550675</v>
      </c>
      <c r="CS24" s="690"/>
      <c r="CT24" s="690"/>
      <c r="CU24" s="690"/>
      <c r="CV24" s="690"/>
      <c r="CW24" s="690"/>
      <c r="CX24" s="690"/>
      <c r="CY24" s="715"/>
      <c r="CZ24" s="716">
        <v>55.7</v>
      </c>
      <c r="DA24" s="698"/>
      <c r="DB24" s="698"/>
      <c r="DC24" s="718"/>
      <c r="DD24" s="714">
        <v>4858555</v>
      </c>
      <c r="DE24" s="690"/>
      <c r="DF24" s="690"/>
      <c r="DG24" s="690"/>
      <c r="DH24" s="690"/>
      <c r="DI24" s="690"/>
      <c r="DJ24" s="690"/>
      <c r="DK24" s="715"/>
      <c r="DL24" s="714">
        <v>4850943</v>
      </c>
      <c r="DM24" s="690"/>
      <c r="DN24" s="690"/>
      <c r="DO24" s="690"/>
      <c r="DP24" s="690"/>
      <c r="DQ24" s="690"/>
      <c r="DR24" s="690"/>
      <c r="DS24" s="690"/>
      <c r="DT24" s="690"/>
      <c r="DU24" s="690"/>
      <c r="DV24" s="715"/>
      <c r="DW24" s="716">
        <v>54.1</v>
      </c>
      <c r="DX24" s="698"/>
      <c r="DY24" s="698"/>
      <c r="DZ24" s="698"/>
      <c r="EA24" s="698"/>
      <c r="EB24" s="698"/>
      <c r="EC24" s="717"/>
    </row>
    <row r="25" spans="2:133" ht="11.25" customHeight="1" x14ac:dyDescent="0.2">
      <c r="B25" s="631" t="s">
        <v>293</v>
      </c>
      <c r="C25" s="632"/>
      <c r="D25" s="632"/>
      <c r="E25" s="632"/>
      <c r="F25" s="632"/>
      <c r="G25" s="632"/>
      <c r="H25" s="632"/>
      <c r="I25" s="632"/>
      <c r="J25" s="632"/>
      <c r="K25" s="632"/>
      <c r="L25" s="632"/>
      <c r="M25" s="632"/>
      <c r="N25" s="632"/>
      <c r="O25" s="632"/>
      <c r="P25" s="632"/>
      <c r="Q25" s="633"/>
      <c r="R25" s="634">
        <v>8797810</v>
      </c>
      <c r="S25" s="635"/>
      <c r="T25" s="635"/>
      <c r="U25" s="635"/>
      <c r="V25" s="635"/>
      <c r="W25" s="635"/>
      <c r="X25" s="635"/>
      <c r="Y25" s="636"/>
      <c r="Z25" s="672">
        <v>61.8</v>
      </c>
      <c r="AA25" s="672"/>
      <c r="AB25" s="672"/>
      <c r="AC25" s="672"/>
      <c r="AD25" s="673">
        <v>8686490</v>
      </c>
      <c r="AE25" s="673"/>
      <c r="AF25" s="673"/>
      <c r="AG25" s="673"/>
      <c r="AH25" s="673"/>
      <c r="AI25" s="673"/>
      <c r="AJ25" s="673"/>
      <c r="AK25" s="673"/>
      <c r="AL25" s="637">
        <v>99.2</v>
      </c>
      <c r="AM25" s="638"/>
      <c r="AN25" s="638"/>
      <c r="AO25" s="674"/>
      <c r="AP25" s="631" t="s">
        <v>294</v>
      </c>
      <c r="AQ25" s="711"/>
      <c r="AR25" s="711"/>
      <c r="AS25" s="711"/>
      <c r="AT25" s="711"/>
      <c r="AU25" s="711"/>
      <c r="AV25" s="711"/>
      <c r="AW25" s="711"/>
      <c r="AX25" s="711"/>
      <c r="AY25" s="711"/>
      <c r="AZ25" s="711"/>
      <c r="BA25" s="711"/>
      <c r="BB25" s="711"/>
      <c r="BC25" s="711"/>
      <c r="BD25" s="711"/>
      <c r="BE25" s="711"/>
      <c r="BF25" s="712"/>
      <c r="BG25" s="634" t="s">
        <v>180</v>
      </c>
      <c r="BH25" s="635"/>
      <c r="BI25" s="635"/>
      <c r="BJ25" s="635"/>
      <c r="BK25" s="635"/>
      <c r="BL25" s="635"/>
      <c r="BM25" s="635"/>
      <c r="BN25" s="636"/>
      <c r="BO25" s="672" t="s">
        <v>245</v>
      </c>
      <c r="BP25" s="672"/>
      <c r="BQ25" s="672"/>
      <c r="BR25" s="672"/>
      <c r="BS25" s="673" t="s">
        <v>180</v>
      </c>
      <c r="BT25" s="673"/>
      <c r="BU25" s="673"/>
      <c r="BV25" s="673"/>
      <c r="BW25" s="673"/>
      <c r="BX25" s="673"/>
      <c r="BY25" s="673"/>
      <c r="BZ25" s="673"/>
      <c r="CA25" s="673"/>
      <c r="CB25" s="713"/>
      <c r="CD25" s="631" t="s">
        <v>295</v>
      </c>
      <c r="CE25" s="632"/>
      <c r="CF25" s="632"/>
      <c r="CG25" s="632"/>
      <c r="CH25" s="632"/>
      <c r="CI25" s="632"/>
      <c r="CJ25" s="632"/>
      <c r="CK25" s="632"/>
      <c r="CL25" s="632"/>
      <c r="CM25" s="632"/>
      <c r="CN25" s="632"/>
      <c r="CO25" s="632"/>
      <c r="CP25" s="632"/>
      <c r="CQ25" s="633"/>
      <c r="CR25" s="634">
        <v>2890910</v>
      </c>
      <c r="CS25" s="647"/>
      <c r="CT25" s="647"/>
      <c r="CU25" s="647"/>
      <c r="CV25" s="647"/>
      <c r="CW25" s="647"/>
      <c r="CX25" s="647"/>
      <c r="CY25" s="648"/>
      <c r="CZ25" s="637">
        <v>21.3</v>
      </c>
      <c r="DA25" s="649"/>
      <c r="DB25" s="649"/>
      <c r="DC25" s="650"/>
      <c r="DD25" s="640">
        <v>2525244</v>
      </c>
      <c r="DE25" s="647"/>
      <c r="DF25" s="647"/>
      <c r="DG25" s="647"/>
      <c r="DH25" s="647"/>
      <c r="DI25" s="647"/>
      <c r="DJ25" s="647"/>
      <c r="DK25" s="648"/>
      <c r="DL25" s="640">
        <v>2517662</v>
      </c>
      <c r="DM25" s="647"/>
      <c r="DN25" s="647"/>
      <c r="DO25" s="647"/>
      <c r="DP25" s="647"/>
      <c r="DQ25" s="647"/>
      <c r="DR25" s="647"/>
      <c r="DS25" s="647"/>
      <c r="DT25" s="647"/>
      <c r="DU25" s="647"/>
      <c r="DV25" s="648"/>
      <c r="DW25" s="637">
        <v>28.1</v>
      </c>
      <c r="DX25" s="649"/>
      <c r="DY25" s="649"/>
      <c r="DZ25" s="649"/>
      <c r="EA25" s="649"/>
      <c r="EB25" s="649"/>
      <c r="EC25" s="661"/>
    </row>
    <row r="26" spans="2:133" ht="11.25" customHeight="1" x14ac:dyDescent="0.2">
      <c r="B26" s="631" t="s">
        <v>296</v>
      </c>
      <c r="C26" s="632"/>
      <c r="D26" s="632"/>
      <c r="E26" s="632"/>
      <c r="F26" s="632"/>
      <c r="G26" s="632"/>
      <c r="H26" s="632"/>
      <c r="I26" s="632"/>
      <c r="J26" s="632"/>
      <c r="K26" s="632"/>
      <c r="L26" s="632"/>
      <c r="M26" s="632"/>
      <c r="N26" s="632"/>
      <c r="O26" s="632"/>
      <c r="P26" s="632"/>
      <c r="Q26" s="633"/>
      <c r="R26" s="634">
        <v>5301</v>
      </c>
      <c r="S26" s="635"/>
      <c r="T26" s="635"/>
      <c r="U26" s="635"/>
      <c r="V26" s="635"/>
      <c r="W26" s="635"/>
      <c r="X26" s="635"/>
      <c r="Y26" s="636"/>
      <c r="Z26" s="672">
        <v>0</v>
      </c>
      <c r="AA26" s="672"/>
      <c r="AB26" s="672"/>
      <c r="AC26" s="672"/>
      <c r="AD26" s="673">
        <v>5301</v>
      </c>
      <c r="AE26" s="673"/>
      <c r="AF26" s="673"/>
      <c r="AG26" s="673"/>
      <c r="AH26" s="673"/>
      <c r="AI26" s="673"/>
      <c r="AJ26" s="673"/>
      <c r="AK26" s="673"/>
      <c r="AL26" s="637">
        <v>0.1</v>
      </c>
      <c r="AM26" s="638"/>
      <c r="AN26" s="638"/>
      <c r="AO26" s="674"/>
      <c r="AP26" s="631" t="s">
        <v>297</v>
      </c>
      <c r="AQ26" s="711"/>
      <c r="AR26" s="711"/>
      <c r="AS26" s="711"/>
      <c r="AT26" s="711"/>
      <c r="AU26" s="711"/>
      <c r="AV26" s="711"/>
      <c r="AW26" s="711"/>
      <c r="AX26" s="711"/>
      <c r="AY26" s="711"/>
      <c r="AZ26" s="711"/>
      <c r="BA26" s="711"/>
      <c r="BB26" s="711"/>
      <c r="BC26" s="711"/>
      <c r="BD26" s="711"/>
      <c r="BE26" s="711"/>
      <c r="BF26" s="712"/>
      <c r="BG26" s="634" t="s">
        <v>242</v>
      </c>
      <c r="BH26" s="635"/>
      <c r="BI26" s="635"/>
      <c r="BJ26" s="635"/>
      <c r="BK26" s="635"/>
      <c r="BL26" s="635"/>
      <c r="BM26" s="635"/>
      <c r="BN26" s="636"/>
      <c r="BO26" s="672" t="s">
        <v>245</v>
      </c>
      <c r="BP26" s="672"/>
      <c r="BQ26" s="672"/>
      <c r="BR26" s="672"/>
      <c r="BS26" s="673" t="s">
        <v>180</v>
      </c>
      <c r="BT26" s="673"/>
      <c r="BU26" s="673"/>
      <c r="BV26" s="673"/>
      <c r="BW26" s="673"/>
      <c r="BX26" s="673"/>
      <c r="BY26" s="673"/>
      <c r="BZ26" s="673"/>
      <c r="CA26" s="673"/>
      <c r="CB26" s="713"/>
      <c r="CD26" s="631" t="s">
        <v>298</v>
      </c>
      <c r="CE26" s="632"/>
      <c r="CF26" s="632"/>
      <c r="CG26" s="632"/>
      <c r="CH26" s="632"/>
      <c r="CI26" s="632"/>
      <c r="CJ26" s="632"/>
      <c r="CK26" s="632"/>
      <c r="CL26" s="632"/>
      <c r="CM26" s="632"/>
      <c r="CN26" s="632"/>
      <c r="CO26" s="632"/>
      <c r="CP26" s="632"/>
      <c r="CQ26" s="633"/>
      <c r="CR26" s="634">
        <v>1873061</v>
      </c>
      <c r="CS26" s="635"/>
      <c r="CT26" s="635"/>
      <c r="CU26" s="635"/>
      <c r="CV26" s="635"/>
      <c r="CW26" s="635"/>
      <c r="CX26" s="635"/>
      <c r="CY26" s="636"/>
      <c r="CZ26" s="637">
        <v>13.8</v>
      </c>
      <c r="DA26" s="649"/>
      <c r="DB26" s="649"/>
      <c r="DC26" s="650"/>
      <c r="DD26" s="640">
        <v>1654135</v>
      </c>
      <c r="DE26" s="635"/>
      <c r="DF26" s="635"/>
      <c r="DG26" s="635"/>
      <c r="DH26" s="635"/>
      <c r="DI26" s="635"/>
      <c r="DJ26" s="635"/>
      <c r="DK26" s="636"/>
      <c r="DL26" s="640" t="s">
        <v>180</v>
      </c>
      <c r="DM26" s="635"/>
      <c r="DN26" s="635"/>
      <c r="DO26" s="635"/>
      <c r="DP26" s="635"/>
      <c r="DQ26" s="635"/>
      <c r="DR26" s="635"/>
      <c r="DS26" s="635"/>
      <c r="DT26" s="635"/>
      <c r="DU26" s="635"/>
      <c r="DV26" s="636"/>
      <c r="DW26" s="637" t="s">
        <v>242</v>
      </c>
      <c r="DX26" s="649"/>
      <c r="DY26" s="649"/>
      <c r="DZ26" s="649"/>
      <c r="EA26" s="649"/>
      <c r="EB26" s="649"/>
      <c r="EC26" s="661"/>
    </row>
    <row r="27" spans="2:133" ht="11.25" customHeight="1" x14ac:dyDescent="0.2">
      <c r="B27" s="631" t="s">
        <v>299</v>
      </c>
      <c r="C27" s="632"/>
      <c r="D27" s="632"/>
      <c r="E27" s="632"/>
      <c r="F27" s="632"/>
      <c r="G27" s="632"/>
      <c r="H27" s="632"/>
      <c r="I27" s="632"/>
      <c r="J27" s="632"/>
      <c r="K27" s="632"/>
      <c r="L27" s="632"/>
      <c r="M27" s="632"/>
      <c r="N27" s="632"/>
      <c r="O27" s="632"/>
      <c r="P27" s="632"/>
      <c r="Q27" s="633"/>
      <c r="R27" s="634">
        <v>64882</v>
      </c>
      <c r="S27" s="635"/>
      <c r="T27" s="635"/>
      <c r="U27" s="635"/>
      <c r="V27" s="635"/>
      <c r="W27" s="635"/>
      <c r="X27" s="635"/>
      <c r="Y27" s="636"/>
      <c r="Z27" s="672">
        <v>0.5</v>
      </c>
      <c r="AA27" s="672"/>
      <c r="AB27" s="672"/>
      <c r="AC27" s="672"/>
      <c r="AD27" s="673" t="s">
        <v>242</v>
      </c>
      <c r="AE27" s="673"/>
      <c r="AF27" s="673"/>
      <c r="AG27" s="673"/>
      <c r="AH27" s="673"/>
      <c r="AI27" s="673"/>
      <c r="AJ27" s="673"/>
      <c r="AK27" s="673"/>
      <c r="AL27" s="637" t="s">
        <v>180</v>
      </c>
      <c r="AM27" s="638"/>
      <c r="AN27" s="638"/>
      <c r="AO27" s="674"/>
      <c r="AP27" s="631" t="s">
        <v>300</v>
      </c>
      <c r="AQ27" s="632"/>
      <c r="AR27" s="632"/>
      <c r="AS27" s="632"/>
      <c r="AT27" s="632"/>
      <c r="AU27" s="632"/>
      <c r="AV27" s="632"/>
      <c r="AW27" s="632"/>
      <c r="AX27" s="632"/>
      <c r="AY27" s="632"/>
      <c r="AZ27" s="632"/>
      <c r="BA27" s="632"/>
      <c r="BB27" s="632"/>
      <c r="BC27" s="632"/>
      <c r="BD27" s="632"/>
      <c r="BE27" s="632"/>
      <c r="BF27" s="633"/>
      <c r="BG27" s="634">
        <v>5979016</v>
      </c>
      <c r="BH27" s="635"/>
      <c r="BI27" s="635"/>
      <c r="BJ27" s="635"/>
      <c r="BK27" s="635"/>
      <c r="BL27" s="635"/>
      <c r="BM27" s="635"/>
      <c r="BN27" s="636"/>
      <c r="BO27" s="672">
        <v>100</v>
      </c>
      <c r="BP27" s="672"/>
      <c r="BQ27" s="672"/>
      <c r="BR27" s="672"/>
      <c r="BS27" s="673">
        <v>73336</v>
      </c>
      <c r="BT27" s="673"/>
      <c r="BU27" s="673"/>
      <c r="BV27" s="673"/>
      <c r="BW27" s="673"/>
      <c r="BX27" s="673"/>
      <c r="BY27" s="673"/>
      <c r="BZ27" s="673"/>
      <c r="CA27" s="673"/>
      <c r="CB27" s="713"/>
      <c r="CD27" s="631" t="s">
        <v>301</v>
      </c>
      <c r="CE27" s="632"/>
      <c r="CF27" s="632"/>
      <c r="CG27" s="632"/>
      <c r="CH27" s="632"/>
      <c r="CI27" s="632"/>
      <c r="CJ27" s="632"/>
      <c r="CK27" s="632"/>
      <c r="CL27" s="632"/>
      <c r="CM27" s="632"/>
      <c r="CN27" s="632"/>
      <c r="CO27" s="632"/>
      <c r="CP27" s="632"/>
      <c r="CQ27" s="633"/>
      <c r="CR27" s="634">
        <v>3442920</v>
      </c>
      <c r="CS27" s="647"/>
      <c r="CT27" s="647"/>
      <c r="CU27" s="647"/>
      <c r="CV27" s="647"/>
      <c r="CW27" s="647"/>
      <c r="CX27" s="647"/>
      <c r="CY27" s="648"/>
      <c r="CZ27" s="637">
        <v>25.4</v>
      </c>
      <c r="DA27" s="649"/>
      <c r="DB27" s="649"/>
      <c r="DC27" s="650"/>
      <c r="DD27" s="640">
        <v>1116466</v>
      </c>
      <c r="DE27" s="647"/>
      <c r="DF27" s="647"/>
      <c r="DG27" s="647"/>
      <c r="DH27" s="647"/>
      <c r="DI27" s="647"/>
      <c r="DJ27" s="647"/>
      <c r="DK27" s="648"/>
      <c r="DL27" s="640">
        <v>1116436</v>
      </c>
      <c r="DM27" s="647"/>
      <c r="DN27" s="647"/>
      <c r="DO27" s="647"/>
      <c r="DP27" s="647"/>
      <c r="DQ27" s="647"/>
      <c r="DR27" s="647"/>
      <c r="DS27" s="647"/>
      <c r="DT27" s="647"/>
      <c r="DU27" s="647"/>
      <c r="DV27" s="648"/>
      <c r="DW27" s="637">
        <v>12.5</v>
      </c>
      <c r="DX27" s="649"/>
      <c r="DY27" s="649"/>
      <c r="DZ27" s="649"/>
      <c r="EA27" s="649"/>
      <c r="EB27" s="649"/>
      <c r="EC27" s="661"/>
    </row>
    <row r="28" spans="2:133" ht="11.25" customHeight="1" x14ac:dyDescent="0.2">
      <c r="B28" s="631" t="s">
        <v>302</v>
      </c>
      <c r="C28" s="632"/>
      <c r="D28" s="632"/>
      <c r="E28" s="632"/>
      <c r="F28" s="632"/>
      <c r="G28" s="632"/>
      <c r="H28" s="632"/>
      <c r="I28" s="632"/>
      <c r="J28" s="632"/>
      <c r="K28" s="632"/>
      <c r="L28" s="632"/>
      <c r="M28" s="632"/>
      <c r="N28" s="632"/>
      <c r="O28" s="632"/>
      <c r="P28" s="632"/>
      <c r="Q28" s="633"/>
      <c r="R28" s="634">
        <v>173801</v>
      </c>
      <c r="S28" s="635"/>
      <c r="T28" s="635"/>
      <c r="U28" s="635"/>
      <c r="V28" s="635"/>
      <c r="W28" s="635"/>
      <c r="X28" s="635"/>
      <c r="Y28" s="636"/>
      <c r="Z28" s="672">
        <v>1.2</v>
      </c>
      <c r="AA28" s="672"/>
      <c r="AB28" s="672"/>
      <c r="AC28" s="672"/>
      <c r="AD28" s="673">
        <v>37034</v>
      </c>
      <c r="AE28" s="673"/>
      <c r="AF28" s="673"/>
      <c r="AG28" s="673"/>
      <c r="AH28" s="673"/>
      <c r="AI28" s="673"/>
      <c r="AJ28" s="673"/>
      <c r="AK28" s="673"/>
      <c r="AL28" s="637">
        <v>0.4</v>
      </c>
      <c r="AM28" s="638"/>
      <c r="AN28" s="638"/>
      <c r="AO28" s="674"/>
      <c r="AP28" s="631"/>
      <c r="AQ28" s="632"/>
      <c r="AR28" s="632"/>
      <c r="AS28" s="632"/>
      <c r="AT28" s="632"/>
      <c r="AU28" s="632"/>
      <c r="AV28" s="632"/>
      <c r="AW28" s="632"/>
      <c r="AX28" s="632"/>
      <c r="AY28" s="632"/>
      <c r="AZ28" s="632"/>
      <c r="BA28" s="632"/>
      <c r="BB28" s="632"/>
      <c r="BC28" s="632"/>
      <c r="BD28" s="632"/>
      <c r="BE28" s="632"/>
      <c r="BF28" s="633"/>
      <c r="BG28" s="634"/>
      <c r="BH28" s="635"/>
      <c r="BI28" s="635"/>
      <c r="BJ28" s="635"/>
      <c r="BK28" s="635"/>
      <c r="BL28" s="635"/>
      <c r="BM28" s="635"/>
      <c r="BN28" s="636"/>
      <c r="BO28" s="672"/>
      <c r="BP28" s="672"/>
      <c r="BQ28" s="672"/>
      <c r="BR28" s="672"/>
      <c r="BS28" s="640"/>
      <c r="BT28" s="635"/>
      <c r="BU28" s="635"/>
      <c r="BV28" s="635"/>
      <c r="BW28" s="635"/>
      <c r="BX28" s="635"/>
      <c r="BY28" s="635"/>
      <c r="BZ28" s="635"/>
      <c r="CA28" s="635"/>
      <c r="CB28" s="671"/>
      <c r="CD28" s="631" t="s">
        <v>303</v>
      </c>
      <c r="CE28" s="632"/>
      <c r="CF28" s="632"/>
      <c r="CG28" s="632"/>
      <c r="CH28" s="632"/>
      <c r="CI28" s="632"/>
      <c r="CJ28" s="632"/>
      <c r="CK28" s="632"/>
      <c r="CL28" s="632"/>
      <c r="CM28" s="632"/>
      <c r="CN28" s="632"/>
      <c r="CO28" s="632"/>
      <c r="CP28" s="632"/>
      <c r="CQ28" s="633"/>
      <c r="CR28" s="634">
        <v>1216845</v>
      </c>
      <c r="CS28" s="635"/>
      <c r="CT28" s="635"/>
      <c r="CU28" s="635"/>
      <c r="CV28" s="635"/>
      <c r="CW28" s="635"/>
      <c r="CX28" s="635"/>
      <c r="CY28" s="636"/>
      <c r="CZ28" s="637">
        <v>9</v>
      </c>
      <c r="DA28" s="649"/>
      <c r="DB28" s="649"/>
      <c r="DC28" s="650"/>
      <c r="DD28" s="640">
        <v>1216845</v>
      </c>
      <c r="DE28" s="635"/>
      <c r="DF28" s="635"/>
      <c r="DG28" s="635"/>
      <c r="DH28" s="635"/>
      <c r="DI28" s="635"/>
      <c r="DJ28" s="635"/>
      <c r="DK28" s="636"/>
      <c r="DL28" s="640">
        <v>1216845</v>
      </c>
      <c r="DM28" s="635"/>
      <c r="DN28" s="635"/>
      <c r="DO28" s="635"/>
      <c r="DP28" s="635"/>
      <c r="DQ28" s="635"/>
      <c r="DR28" s="635"/>
      <c r="DS28" s="635"/>
      <c r="DT28" s="635"/>
      <c r="DU28" s="635"/>
      <c r="DV28" s="636"/>
      <c r="DW28" s="637">
        <v>13.6</v>
      </c>
      <c r="DX28" s="649"/>
      <c r="DY28" s="649"/>
      <c r="DZ28" s="649"/>
      <c r="EA28" s="649"/>
      <c r="EB28" s="649"/>
      <c r="EC28" s="661"/>
    </row>
    <row r="29" spans="2:133" ht="11.25" customHeight="1" x14ac:dyDescent="0.2">
      <c r="B29" s="631" t="s">
        <v>304</v>
      </c>
      <c r="C29" s="632"/>
      <c r="D29" s="632"/>
      <c r="E29" s="632"/>
      <c r="F29" s="632"/>
      <c r="G29" s="632"/>
      <c r="H29" s="632"/>
      <c r="I29" s="632"/>
      <c r="J29" s="632"/>
      <c r="K29" s="632"/>
      <c r="L29" s="632"/>
      <c r="M29" s="632"/>
      <c r="N29" s="632"/>
      <c r="O29" s="632"/>
      <c r="P29" s="632"/>
      <c r="Q29" s="633"/>
      <c r="R29" s="634">
        <v>86522</v>
      </c>
      <c r="S29" s="635"/>
      <c r="T29" s="635"/>
      <c r="U29" s="635"/>
      <c r="V29" s="635"/>
      <c r="W29" s="635"/>
      <c r="X29" s="635"/>
      <c r="Y29" s="636"/>
      <c r="Z29" s="672">
        <v>0.6</v>
      </c>
      <c r="AA29" s="672"/>
      <c r="AB29" s="672"/>
      <c r="AC29" s="672"/>
      <c r="AD29" s="673" t="s">
        <v>180</v>
      </c>
      <c r="AE29" s="673"/>
      <c r="AF29" s="673"/>
      <c r="AG29" s="673"/>
      <c r="AH29" s="673"/>
      <c r="AI29" s="673"/>
      <c r="AJ29" s="673"/>
      <c r="AK29" s="673"/>
      <c r="AL29" s="637" t="s">
        <v>245</v>
      </c>
      <c r="AM29" s="638"/>
      <c r="AN29" s="638"/>
      <c r="AO29" s="674"/>
      <c r="AP29" s="615"/>
      <c r="AQ29" s="616"/>
      <c r="AR29" s="616"/>
      <c r="AS29" s="616"/>
      <c r="AT29" s="616"/>
      <c r="AU29" s="616"/>
      <c r="AV29" s="616"/>
      <c r="AW29" s="616"/>
      <c r="AX29" s="616"/>
      <c r="AY29" s="616"/>
      <c r="AZ29" s="616"/>
      <c r="BA29" s="616"/>
      <c r="BB29" s="616"/>
      <c r="BC29" s="616"/>
      <c r="BD29" s="616"/>
      <c r="BE29" s="616"/>
      <c r="BF29" s="617"/>
      <c r="BG29" s="634"/>
      <c r="BH29" s="635"/>
      <c r="BI29" s="635"/>
      <c r="BJ29" s="635"/>
      <c r="BK29" s="635"/>
      <c r="BL29" s="635"/>
      <c r="BM29" s="635"/>
      <c r="BN29" s="636"/>
      <c r="BO29" s="672"/>
      <c r="BP29" s="672"/>
      <c r="BQ29" s="672"/>
      <c r="BR29" s="672"/>
      <c r="BS29" s="673"/>
      <c r="BT29" s="673"/>
      <c r="BU29" s="673"/>
      <c r="BV29" s="673"/>
      <c r="BW29" s="673"/>
      <c r="BX29" s="673"/>
      <c r="BY29" s="673"/>
      <c r="BZ29" s="673"/>
      <c r="CA29" s="673"/>
      <c r="CB29" s="713"/>
      <c r="CD29" s="653" t="s">
        <v>305</v>
      </c>
      <c r="CE29" s="654"/>
      <c r="CF29" s="631" t="s">
        <v>306</v>
      </c>
      <c r="CG29" s="632"/>
      <c r="CH29" s="632"/>
      <c r="CI29" s="632"/>
      <c r="CJ29" s="632"/>
      <c r="CK29" s="632"/>
      <c r="CL29" s="632"/>
      <c r="CM29" s="632"/>
      <c r="CN29" s="632"/>
      <c r="CO29" s="632"/>
      <c r="CP29" s="632"/>
      <c r="CQ29" s="633"/>
      <c r="CR29" s="634">
        <v>1216845</v>
      </c>
      <c r="CS29" s="647"/>
      <c r="CT29" s="647"/>
      <c r="CU29" s="647"/>
      <c r="CV29" s="647"/>
      <c r="CW29" s="647"/>
      <c r="CX29" s="647"/>
      <c r="CY29" s="648"/>
      <c r="CZ29" s="637">
        <v>9</v>
      </c>
      <c r="DA29" s="649"/>
      <c r="DB29" s="649"/>
      <c r="DC29" s="650"/>
      <c r="DD29" s="640">
        <v>1216845</v>
      </c>
      <c r="DE29" s="647"/>
      <c r="DF29" s="647"/>
      <c r="DG29" s="647"/>
      <c r="DH29" s="647"/>
      <c r="DI29" s="647"/>
      <c r="DJ29" s="647"/>
      <c r="DK29" s="648"/>
      <c r="DL29" s="640">
        <v>1216845</v>
      </c>
      <c r="DM29" s="647"/>
      <c r="DN29" s="647"/>
      <c r="DO29" s="647"/>
      <c r="DP29" s="647"/>
      <c r="DQ29" s="647"/>
      <c r="DR29" s="647"/>
      <c r="DS29" s="647"/>
      <c r="DT29" s="647"/>
      <c r="DU29" s="647"/>
      <c r="DV29" s="648"/>
      <c r="DW29" s="637">
        <v>13.6</v>
      </c>
      <c r="DX29" s="649"/>
      <c r="DY29" s="649"/>
      <c r="DZ29" s="649"/>
      <c r="EA29" s="649"/>
      <c r="EB29" s="649"/>
      <c r="EC29" s="661"/>
    </row>
    <row r="30" spans="2:133" ht="11.25" customHeight="1" x14ac:dyDescent="0.2">
      <c r="B30" s="631" t="s">
        <v>307</v>
      </c>
      <c r="C30" s="632"/>
      <c r="D30" s="632"/>
      <c r="E30" s="632"/>
      <c r="F30" s="632"/>
      <c r="G30" s="632"/>
      <c r="H30" s="632"/>
      <c r="I30" s="632"/>
      <c r="J30" s="632"/>
      <c r="K30" s="632"/>
      <c r="L30" s="632"/>
      <c r="M30" s="632"/>
      <c r="N30" s="632"/>
      <c r="O30" s="632"/>
      <c r="P30" s="632"/>
      <c r="Q30" s="633"/>
      <c r="R30" s="634">
        <v>2604901</v>
      </c>
      <c r="S30" s="635"/>
      <c r="T30" s="635"/>
      <c r="U30" s="635"/>
      <c r="V30" s="635"/>
      <c r="W30" s="635"/>
      <c r="X30" s="635"/>
      <c r="Y30" s="636"/>
      <c r="Z30" s="672">
        <v>18.3</v>
      </c>
      <c r="AA30" s="672"/>
      <c r="AB30" s="672"/>
      <c r="AC30" s="672"/>
      <c r="AD30" s="673" t="s">
        <v>180</v>
      </c>
      <c r="AE30" s="673"/>
      <c r="AF30" s="673"/>
      <c r="AG30" s="673"/>
      <c r="AH30" s="673"/>
      <c r="AI30" s="673"/>
      <c r="AJ30" s="673"/>
      <c r="AK30" s="673"/>
      <c r="AL30" s="637" t="s">
        <v>242</v>
      </c>
      <c r="AM30" s="638"/>
      <c r="AN30" s="638"/>
      <c r="AO30" s="674"/>
      <c r="AP30" s="686" t="s">
        <v>222</v>
      </c>
      <c r="AQ30" s="687"/>
      <c r="AR30" s="687"/>
      <c r="AS30" s="687"/>
      <c r="AT30" s="687"/>
      <c r="AU30" s="687"/>
      <c r="AV30" s="687"/>
      <c r="AW30" s="687"/>
      <c r="AX30" s="687"/>
      <c r="AY30" s="687"/>
      <c r="AZ30" s="687"/>
      <c r="BA30" s="687"/>
      <c r="BB30" s="687"/>
      <c r="BC30" s="687"/>
      <c r="BD30" s="687"/>
      <c r="BE30" s="687"/>
      <c r="BF30" s="688"/>
      <c r="BG30" s="686" t="s">
        <v>308</v>
      </c>
      <c r="BH30" s="709"/>
      <c r="BI30" s="709"/>
      <c r="BJ30" s="709"/>
      <c r="BK30" s="709"/>
      <c r="BL30" s="709"/>
      <c r="BM30" s="709"/>
      <c r="BN30" s="709"/>
      <c r="BO30" s="709"/>
      <c r="BP30" s="709"/>
      <c r="BQ30" s="710"/>
      <c r="BR30" s="686" t="s">
        <v>309</v>
      </c>
      <c r="BS30" s="709"/>
      <c r="BT30" s="709"/>
      <c r="BU30" s="709"/>
      <c r="BV30" s="709"/>
      <c r="BW30" s="709"/>
      <c r="BX30" s="709"/>
      <c r="BY30" s="709"/>
      <c r="BZ30" s="709"/>
      <c r="CA30" s="709"/>
      <c r="CB30" s="710"/>
      <c r="CD30" s="655"/>
      <c r="CE30" s="656"/>
      <c r="CF30" s="631" t="s">
        <v>310</v>
      </c>
      <c r="CG30" s="632"/>
      <c r="CH30" s="632"/>
      <c r="CI30" s="632"/>
      <c r="CJ30" s="632"/>
      <c r="CK30" s="632"/>
      <c r="CL30" s="632"/>
      <c r="CM30" s="632"/>
      <c r="CN30" s="632"/>
      <c r="CO30" s="632"/>
      <c r="CP30" s="632"/>
      <c r="CQ30" s="633"/>
      <c r="CR30" s="634">
        <v>1176857</v>
      </c>
      <c r="CS30" s="635"/>
      <c r="CT30" s="635"/>
      <c r="CU30" s="635"/>
      <c r="CV30" s="635"/>
      <c r="CW30" s="635"/>
      <c r="CX30" s="635"/>
      <c r="CY30" s="636"/>
      <c r="CZ30" s="637">
        <v>8.6999999999999993</v>
      </c>
      <c r="DA30" s="649"/>
      <c r="DB30" s="649"/>
      <c r="DC30" s="650"/>
      <c r="DD30" s="640">
        <v>1176857</v>
      </c>
      <c r="DE30" s="635"/>
      <c r="DF30" s="635"/>
      <c r="DG30" s="635"/>
      <c r="DH30" s="635"/>
      <c r="DI30" s="635"/>
      <c r="DJ30" s="635"/>
      <c r="DK30" s="636"/>
      <c r="DL30" s="640">
        <v>1176857</v>
      </c>
      <c r="DM30" s="635"/>
      <c r="DN30" s="635"/>
      <c r="DO30" s="635"/>
      <c r="DP30" s="635"/>
      <c r="DQ30" s="635"/>
      <c r="DR30" s="635"/>
      <c r="DS30" s="635"/>
      <c r="DT30" s="635"/>
      <c r="DU30" s="635"/>
      <c r="DV30" s="636"/>
      <c r="DW30" s="637">
        <v>13.1</v>
      </c>
      <c r="DX30" s="649"/>
      <c r="DY30" s="649"/>
      <c r="DZ30" s="649"/>
      <c r="EA30" s="649"/>
      <c r="EB30" s="649"/>
      <c r="EC30" s="661"/>
    </row>
    <row r="31" spans="2:133" ht="11.25" customHeight="1" x14ac:dyDescent="0.2">
      <c r="B31" s="701" t="s">
        <v>311</v>
      </c>
      <c r="C31" s="702"/>
      <c r="D31" s="702"/>
      <c r="E31" s="702"/>
      <c r="F31" s="702"/>
      <c r="G31" s="702"/>
      <c r="H31" s="702"/>
      <c r="I31" s="702"/>
      <c r="J31" s="702"/>
      <c r="K31" s="702"/>
      <c r="L31" s="702"/>
      <c r="M31" s="702"/>
      <c r="N31" s="702"/>
      <c r="O31" s="702"/>
      <c r="P31" s="702"/>
      <c r="Q31" s="703"/>
      <c r="R31" s="634" t="s">
        <v>180</v>
      </c>
      <c r="S31" s="635"/>
      <c r="T31" s="635"/>
      <c r="U31" s="635"/>
      <c r="V31" s="635"/>
      <c r="W31" s="635"/>
      <c r="X31" s="635"/>
      <c r="Y31" s="636"/>
      <c r="Z31" s="672" t="s">
        <v>242</v>
      </c>
      <c r="AA31" s="672"/>
      <c r="AB31" s="672"/>
      <c r="AC31" s="672"/>
      <c r="AD31" s="673" t="s">
        <v>180</v>
      </c>
      <c r="AE31" s="673"/>
      <c r="AF31" s="673"/>
      <c r="AG31" s="673"/>
      <c r="AH31" s="673"/>
      <c r="AI31" s="673"/>
      <c r="AJ31" s="673"/>
      <c r="AK31" s="673"/>
      <c r="AL31" s="637" t="s">
        <v>242</v>
      </c>
      <c r="AM31" s="638"/>
      <c r="AN31" s="638"/>
      <c r="AO31" s="674"/>
      <c r="AP31" s="704" t="s">
        <v>312</v>
      </c>
      <c r="AQ31" s="705"/>
      <c r="AR31" s="705"/>
      <c r="AS31" s="705"/>
      <c r="AT31" s="706" t="s">
        <v>313</v>
      </c>
      <c r="AU31" s="212"/>
      <c r="AV31" s="212"/>
      <c r="AW31" s="212"/>
      <c r="AX31" s="692" t="s">
        <v>188</v>
      </c>
      <c r="AY31" s="693"/>
      <c r="AZ31" s="693"/>
      <c r="BA31" s="693"/>
      <c r="BB31" s="693"/>
      <c r="BC31" s="693"/>
      <c r="BD31" s="693"/>
      <c r="BE31" s="693"/>
      <c r="BF31" s="694"/>
      <c r="BG31" s="696">
        <v>99.3</v>
      </c>
      <c r="BH31" s="697"/>
      <c r="BI31" s="697"/>
      <c r="BJ31" s="697"/>
      <c r="BK31" s="697"/>
      <c r="BL31" s="697"/>
      <c r="BM31" s="698">
        <v>98.5</v>
      </c>
      <c r="BN31" s="697"/>
      <c r="BO31" s="697"/>
      <c r="BP31" s="697"/>
      <c r="BQ31" s="699"/>
      <c r="BR31" s="696">
        <v>99.4</v>
      </c>
      <c r="BS31" s="697"/>
      <c r="BT31" s="697"/>
      <c r="BU31" s="697"/>
      <c r="BV31" s="697"/>
      <c r="BW31" s="697"/>
      <c r="BX31" s="698">
        <v>98.7</v>
      </c>
      <c r="BY31" s="697"/>
      <c r="BZ31" s="697"/>
      <c r="CA31" s="697"/>
      <c r="CB31" s="699"/>
      <c r="CD31" s="655"/>
      <c r="CE31" s="656"/>
      <c r="CF31" s="631" t="s">
        <v>314</v>
      </c>
      <c r="CG31" s="632"/>
      <c r="CH31" s="632"/>
      <c r="CI31" s="632"/>
      <c r="CJ31" s="632"/>
      <c r="CK31" s="632"/>
      <c r="CL31" s="632"/>
      <c r="CM31" s="632"/>
      <c r="CN31" s="632"/>
      <c r="CO31" s="632"/>
      <c r="CP31" s="632"/>
      <c r="CQ31" s="633"/>
      <c r="CR31" s="634">
        <v>39988</v>
      </c>
      <c r="CS31" s="647"/>
      <c r="CT31" s="647"/>
      <c r="CU31" s="647"/>
      <c r="CV31" s="647"/>
      <c r="CW31" s="647"/>
      <c r="CX31" s="647"/>
      <c r="CY31" s="648"/>
      <c r="CZ31" s="637">
        <v>0.3</v>
      </c>
      <c r="DA31" s="649"/>
      <c r="DB31" s="649"/>
      <c r="DC31" s="650"/>
      <c r="DD31" s="640">
        <v>39988</v>
      </c>
      <c r="DE31" s="647"/>
      <c r="DF31" s="647"/>
      <c r="DG31" s="647"/>
      <c r="DH31" s="647"/>
      <c r="DI31" s="647"/>
      <c r="DJ31" s="647"/>
      <c r="DK31" s="648"/>
      <c r="DL31" s="640">
        <v>39988</v>
      </c>
      <c r="DM31" s="647"/>
      <c r="DN31" s="647"/>
      <c r="DO31" s="647"/>
      <c r="DP31" s="647"/>
      <c r="DQ31" s="647"/>
      <c r="DR31" s="647"/>
      <c r="DS31" s="647"/>
      <c r="DT31" s="647"/>
      <c r="DU31" s="647"/>
      <c r="DV31" s="648"/>
      <c r="DW31" s="637">
        <v>0.4</v>
      </c>
      <c r="DX31" s="649"/>
      <c r="DY31" s="649"/>
      <c r="DZ31" s="649"/>
      <c r="EA31" s="649"/>
      <c r="EB31" s="649"/>
      <c r="EC31" s="661"/>
    </row>
    <row r="32" spans="2:133" ht="11.25" customHeight="1" x14ac:dyDescent="0.2">
      <c r="B32" s="631" t="s">
        <v>315</v>
      </c>
      <c r="C32" s="632"/>
      <c r="D32" s="632"/>
      <c r="E32" s="632"/>
      <c r="F32" s="632"/>
      <c r="G32" s="632"/>
      <c r="H32" s="632"/>
      <c r="I32" s="632"/>
      <c r="J32" s="632"/>
      <c r="K32" s="632"/>
      <c r="L32" s="632"/>
      <c r="M32" s="632"/>
      <c r="N32" s="632"/>
      <c r="O32" s="632"/>
      <c r="P32" s="632"/>
      <c r="Q32" s="633"/>
      <c r="R32" s="634">
        <v>1050845</v>
      </c>
      <c r="S32" s="635"/>
      <c r="T32" s="635"/>
      <c r="U32" s="635"/>
      <c r="V32" s="635"/>
      <c r="W32" s="635"/>
      <c r="X32" s="635"/>
      <c r="Y32" s="636"/>
      <c r="Z32" s="672">
        <v>7.4</v>
      </c>
      <c r="AA32" s="672"/>
      <c r="AB32" s="672"/>
      <c r="AC32" s="672"/>
      <c r="AD32" s="673" t="s">
        <v>242</v>
      </c>
      <c r="AE32" s="673"/>
      <c r="AF32" s="673"/>
      <c r="AG32" s="673"/>
      <c r="AH32" s="673"/>
      <c r="AI32" s="673"/>
      <c r="AJ32" s="673"/>
      <c r="AK32" s="673"/>
      <c r="AL32" s="637" t="s">
        <v>180</v>
      </c>
      <c r="AM32" s="638"/>
      <c r="AN32" s="638"/>
      <c r="AO32" s="674"/>
      <c r="AP32" s="675"/>
      <c r="AQ32" s="676"/>
      <c r="AR32" s="676"/>
      <c r="AS32" s="676"/>
      <c r="AT32" s="707"/>
      <c r="AU32" s="208" t="s">
        <v>316</v>
      </c>
      <c r="AX32" s="631" t="s">
        <v>317</v>
      </c>
      <c r="AY32" s="632"/>
      <c r="AZ32" s="632"/>
      <c r="BA32" s="632"/>
      <c r="BB32" s="632"/>
      <c r="BC32" s="632"/>
      <c r="BD32" s="632"/>
      <c r="BE32" s="632"/>
      <c r="BF32" s="633"/>
      <c r="BG32" s="700">
        <v>99.1</v>
      </c>
      <c r="BH32" s="647"/>
      <c r="BI32" s="647"/>
      <c r="BJ32" s="647"/>
      <c r="BK32" s="647"/>
      <c r="BL32" s="647"/>
      <c r="BM32" s="638">
        <v>97.9</v>
      </c>
      <c r="BN32" s="647"/>
      <c r="BO32" s="647"/>
      <c r="BP32" s="647"/>
      <c r="BQ32" s="670"/>
      <c r="BR32" s="700">
        <v>99</v>
      </c>
      <c r="BS32" s="647"/>
      <c r="BT32" s="647"/>
      <c r="BU32" s="647"/>
      <c r="BV32" s="647"/>
      <c r="BW32" s="647"/>
      <c r="BX32" s="638">
        <v>98</v>
      </c>
      <c r="BY32" s="647"/>
      <c r="BZ32" s="647"/>
      <c r="CA32" s="647"/>
      <c r="CB32" s="670"/>
      <c r="CD32" s="657"/>
      <c r="CE32" s="658"/>
      <c r="CF32" s="631" t="s">
        <v>318</v>
      </c>
      <c r="CG32" s="632"/>
      <c r="CH32" s="632"/>
      <c r="CI32" s="632"/>
      <c r="CJ32" s="632"/>
      <c r="CK32" s="632"/>
      <c r="CL32" s="632"/>
      <c r="CM32" s="632"/>
      <c r="CN32" s="632"/>
      <c r="CO32" s="632"/>
      <c r="CP32" s="632"/>
      <c r="CQ32" s="633"/>
      <c r="CR32" s="634" t="s">
        <v>245</v>
      </c>
      <c r="CS32" s="635"/>
      <c r="CT32" s="635"/>
      <c r="CU32" s="635"/>
      <c r="CV32" s="635"/>
      <c r="CW32" s="635"/>
      <c r="CX32" s="635"/>
      <c r="CY32" s="636"/>
      <c r="CZ32" s="637" t="s">
        <v>180</v>
      </c>
      <c r="DA32" s="649"/>
      <c r="DB32" s="649"/>
      <c r="DC32" s="650"/>
      <c r="DD32" s="640" t="s">
        <v>180</v>
      </c>
      <c r="DE32" s="635"/>
      <c r="DF32" s="635"/>
      <c r="DG32" s="635"/>
      <c r="DH32" s="635"/>
      <c r="DI32" s="635"/>
      <c r="DJ32" s="635"/>
      <c r="DK32" s="636"/>
      <c r="DL32" s="640" t="s">
        <v>242</v>
      </c>
      <c r="DM32" s="635"/>
      <c r="DN32" s="635"/>
      <c r="DO32" s="635"/>
      <c r="DP32" s="635"/>
      <c r="DQ32" s="635"/>
      <c r="DR32" s="635"/>
      <c r="DS32" s="635"/>
      <c r="DT32" s="635"/>
      <c r="DU32" s="635"/>
      <c r="DV32" s="636"/>
      <c r="DW32" s="637" t="s">
        <v>245</v>
      </c>
      <c r="DX32" s="649"/>
      <c r="DY32" s="649"/>
      <c r="DZ32" s="649"/>
      <c r="EA32" s="649"/>
      <c r="EB32" s="649"/>
      <c r="EC32" s="661"/>
    </row>
    <row r="33" spans="2:133" ht="11.25" customHeight="1" x14ac:dyDescent="0.2">
      <c r="B33" s="631" t="s">
        <v>319</v>
      </c>
      <c r="C33" s="632"/>
      <c r="D33" s="632"/>
      <c r="E33" s="632"/>
      <c r="F33" s="632"/>
      <c r="G33" s="632"/>
      <c r="H33" s="632"/>
      <c r="I33" s="632"/>
      <c r="J33" s="632"/>
      <c r="K33" s="632"/>
      <c r="L33" s="632"/>
      <c r="M33" s="632"/>
      <c r="N33" s="632"/>
      <c r="O33" s="632"/>
      <c r="P33" s="632"/>
      <c r="Q33" s="633"/>
      <c r="R33" s="634">
        <v>24090</v>
      </c>
      <c r="S33" s="635"/>
      <c r="T33" s="635"/>
      <c r="U33" s="635"/>
      <c r="V33" s="635"/>
      <c r="W33" s="635"/>
      <c r="X33" s="635"/>
      <c r="Y33" s="636"/>
      <c r="Z33" s="672">
        <v>0.2</v>
      </c>
      <c r="AA33" s="672"/>
      <c r="AB33" s="672"/>
      <c r="AC33" s="672"/>
      <c r="AD33" s="673">
        <v>13014</v>
      </c>
      <c r="AE33" s="673"/>
      <c r="AF33" s="673"/>
      <c r="AG33" s="673"/>
      <c r="AH33" s="673"/>
      <c r="AI33" s="673"/>
      <c r="AJ33" s="673"/>
      <c r="AK33" s="673"/>
      <c r="AL33" s="637">
        <v>0.1</v>
      </c>
      <c r="AM33" s="638"/>
      <c r="AN33" s="638"/>
      <c r="AO33" s="674"/>
      <c r="AP33" s="677"/>
      <c r="AQ33" s="678"/>
      <c r="AR33" s="678"/>
      <c r="AS33" s="678"/>
      <c r="AT33" s="708"/>
      <c r="AU33" s="213"/>
      <c r="AV33" s="213"/>
      <c r="AW33" s="213"/>
      <c r="AX33" s="615" t="s">
        <v>320</v>
      </c>
      <c r="AY33" s="616"/>
      <c r="AZ33" s="616"/>
      <c r="BA33" s="616"/>
      <c r="BB33" s="616"/>
      <c r="BC33" s="616"/>
      <c r="BD33" s="616"/>
      <c r="BE33" s="616"/>
      <c r="BF33" s="617"/>
      <c r="BG33" s="695">
        <v>99.5</v>
      </c>
      <c r="BH33" s="619"/>
      <c r="BI33" s="619"/>
      <c r="BJ33" s="619"/>
      <c r="BK33" s="619"/>
      <c r="BL33" s="619"/>
      <c r="BM33" s="665">
        <v>99.1</v>
      </c>
      <c r="BN33" s="619"/>
      <c r="BO33" s="619"/>
      <c r="BP33" s="619"/>
      <c r="BQ33" s="682"/>
      <c r="BR33" s="695">
        <v>99.8</v>
      </c>
      <c r="BS33" s="619"/>
      <c r="BT33" s="619"/>
      <c r="BU33" s="619"/>
      <c r="BV33" s="619"/>
      <c r="BW33" s="619"/>
      <c r="BX33" s="665">
        <v>99.4</v>
      </c>
      <c r="BY33" s="619"/>
      <c r="BZ33" s="619"/>
      <c r="CA33" s="619"/>
      <c r="CB33" s="682"/>
      <c r="CD33" s="631" t="s">
        <v>321</v>
      </c>
      <c r="CE33" s="632"/>
      <c r="CF33" s="632"/>
      <c r="CG33" s="632"/>
      <c r="CH33" s="632"/>
      <c r="CI33" s="632"/>
      <c r="CJ33" s="632"/>
      <c r="CK33" s="632"/>
      <c r="CL33" s="632"/>
      <c r="CM33" s="632"/>
      <c r="CN33" s="632"/>
      <c r="CO33" s="632"/>
      <c r="CP33" s="632"/>
      <c r="CQ33" s="633"/>
      <c r="CR33" s="634">
        <v>5317277</v>
      </c>
      <c r="CS33" s="647"/>
      <c r="CT33" s="647"/>
      <c r="CU33" s="647"/>
      <c r="CV33" s="647"/>
      <c r="CW33" s="647"/>
      <c r="CX33" s="647"/>
      <c r="CY33" s="648"/>
      <c r="CZ33" s="637">
        <v>39.299999999999997</v>
      </c>
      <c r="DA33" s="649"/>
      <c r="DB33" s="649"/>
      <c r="DC33" s="650"/>
      <c r="DD33" s="640">
        <v>4524780</v>
      </c>
      <c r="DE33" s="647"/>
      <c r="DF33" s="647"/>
      <c r="DG33" s="647"/>
      <c r="DH33" s="647"/>
      <c r="DI33" s="647"/>
      <c r="DJ33" s="647"/>
      <c r="DK33" s="648"/>
      <c r="DL33" s="640">
        <v>3364170</v>
      </c>
      <c r="DM33" s="647"/>
      <c r="DN33" s="647"/>
      <c r="DO33" s="647"/>
      <c r="DP33" s="647"/>
      <c r="DQ33" s="647"/>
      <c r="DR33" s="647"/>
      <c r="DS33" s="647"/>
      <c r="DT33" s="647"/>
      <c r="DU33" s="647"/>
      <c r="DV33" s="648"/>
      <c r="DW33" s="637">
        <v>37.5</v>
      </c>
      <c r="DX33" s="649"/>
      <c r="DY33" s="649"/>
      <c r="DZ33" s="649"/>
      <c r="EA33" s="649"/>
      <c r="EB33" s="649"/>
      <c r="EC33" s="661"/>
    </row>
    <row r="34" spans="2:133" ht="11.25" customHeight="1" x14ac:dyDescent="0.2">
      <c r="B34" s="631" t="s">
        <v>322</v>
      </c>
      <c r="C34" s="632"/>
      <c r="D34" s="632"/>
      <c r="E34" s="632"/>
      <c r="F34" s="632"/>
      <c r="G34" s="632"/>
      <c r="H34" s="632"/>
      <c r="I34" s="632"/>
      <c r="J34" s="632"/>
      <c r="K34" s="632"/>
      <c r="L34" s="632"/>
      <c r="M34" s="632"/>
      <c r="N34" s="632"/>
      <c r="O34" s="632"/>
      <c r="P34" s="632"/>
      <c r="Q34" s="633"/>
      <c r="R34" s="634">
        <v>13662</v>
      </c>
      <c r="S34" s="635"/>
      <c r="T34" s="635"/>
      <c r="U34" s="635"/>
      <c r="V34" s="635"/>
      <c r="W34" s="635"/>
      <c r="X34" s="635"/>
      <c r="Y34" s="636"/>
      <c r="Z34" s="672">
        <v>0.1</v>
      </c>
      <c r="AA34" s="672"/>
      <c r="AB34" s="672"/>
      <c r="AC34" s="672"/>
      <c r="AD34" s="673" t="s">
        <v>242</v>
      </c>
      <c r="AE34" s="673"/>
      <c r="AF34" s="673"/>
      <c r="AG34" s="673"/>
      <c r="AH34" s="673"/>
      <c r="AI34" s="673"/>
      <c r="AJ34" s="673"/>
      <c r="AK34" s="673"/>
      <c r="AL34" s="637" t="s">
        <v>180</v>
      </c>
      <c r="AM34" s="638"/>
      <c r="AN34" s="638"/>
      <c r="AO34" s="674"/>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31" t="s">
        <v>323</v>
      </c>
      <c r="CE34" s="632"/>
      <c r="CF34" s="632"/>
      <c r="CG34" s="632"/>
      <c r="CH34" s="632"/>
      <c r="CI34" s="632"/>
      <c r="CJ34" s="632"/>
      <c r="CK34" s="632"/>
      <c r="CL34" s="632"/>
      <c r="CM34" s="632"/>
      <c r="CN34" s="632"/>
      <c r="CO34" s="632"/>
      <c r="CP34" s="632"/>
      <c r="CQ34" s="633"/>
      <c r="CR34" s="634">
        <v>2624913</v>
      </c>
      <c r="CS34" s="635"/>
      <c r="CT34" s="635"/>
      <c r="CU34" s="635"/>
      <c r="CV34" s="635"/>
      <c r="CW34" s="635"/>
      <c r="CX34" s="635"/>
      <c r="CY34" s="636"/>
      <c r="CZ34" s="637">
        <v>19.399999999999999</v>
      </c>
      <c r="DA34" s="649"/>
      <c r="DB34" s="649"/>
      <c r="DC34" s="650"/>
      <c r="DD34" s="640">
        <v>2144996</v>
      </c>
      <c r="DE34" s="635"/>
      <c r="DF34" s="635"/>
      <c r="DG34" s="635"/>
      <c r="DH34" s="635"/>
      <c r="DI34" s="635"/>
      <c r="DJ34" s="635"/>
      <c r="DK34" s="636"/>
      <c r="DL34" s="640">
        <v>1989064</v>
      </c>
      <c r="DM34" s="635"/>
      <c r="DN34" s="635"/>
      <c r="DO34" s="635"/>
      <c r="DP34" s="635"/>
      <c r="DQ34" s="635"/>
      <c r="DR34" s="635"/>
      <c r="DS34" s="635"/>
      <c r="DT34" s="635"/>
      <c r="DU34" s="635"/>
      <c r="DV34" s="636"/>
      <c r="DW34" s="637">
        <v>22.2</v>
      </c>
      <c r="DX34" s="649"/>
      <c r="DY34" s="649"/>
      <c r="DZ34" s="649"/>
      <c r="EA34" s="649"/>
      <c r="EB34" s="649"/>
      <c r="EC34" s="661"/>
    </row>
    <row r="35" spans="2:133" ht="11.25" customHeight="1" x14ac:dyDescent="0.2">
      <c r="B35" s="631" t="s">
        <v>324</v>
      </c>
      <c r="C35" s="632"/>
      <c r="D35" s="632"/>
      <c r="E35" s="632"/>
      <c r="F35" s="632"/>
      <c r="G35" s="632"/>
      <c r="H35" s="632"/>
      <c r="I35" s="632"/>
      <c r="J35" s="632"/>
      <c r="K35" s="632"/>
      <c r="L35" s="632"/>
      <c r="M35" s="632"/>
      <c r="N35" s="632"/>
      <c r="O35" s="632"/>
      <c r="P35" s="632"/>
      <c r="Q35" s="633"/>
      <c r="R35" s="634">
        <v>29746</v>
      </c>
      <c r="S35" s="635"/>
      <c r="T35" s="635"/>
      <c r="U35" s="635"/>
      <c r="V35" s="635"/>
      <c r="W35" s="635"/>
      <c r="X35" s="635"/>
      <c r="Y35" s="636"/>
      <c r="Z35" s="672">
        <v>0.2</v>
      </c>
      <c r="AA35" s="672"/>
      <c r="AB35" s="672"/>
      <c r="AC35" s="672"/>
      <c r="AD35" s="673" t="s">
        <v>180</v>
      </c>
      <c r="AE35" s="673"/>
      <c r="AF35" s="673"/>
      <c r="AG35" s="673"/>
      <c r="AH35" s="673"/>
      <c r="AI35" s="673"/>
      <c r="AJ35" s="673"/>
      <c r="AK35" s="673"/>
      <c r="AL35" s="637" t="s">
        <v>245</v>
      </c>
      <c r="AM35" s="638"/>
      <c r="AN35" s="638"/>
      <c r="AO35" s="674"/>
      <c r="AP35" s="216"/>
      <c r="AQ35" s="686" t="s">
        <v>325</v>
      </c>
      <c r="AR35" s="687"/>
      <c r="AS35" s="687"/>
      <c r="AT35" s="687"/>
      <c r="AU35" s="687"/>
      <c r="AV35" s="687"/>
      <c r="AW35" s="687"/>
      <c r="AX35" s="687"/>
      <c r="AY35" s="687"/>
      <c r="AZ35" s="687"/>
      <c r="BA35" s="687"/>
      <c r="BB35" s="687"/>
      <c r="BC35" s="687"/>
      <c r="BD35" s="687"/>
      <c r="BE35" s="687"/>
      <c r="BF35" s="688"/>
      <c r="BG35" s="686" t="s">
        <v>326</v>
      </c>
      <c r="BH35" s="687"/>
      <c r="BI35" s="687"/>
      <c r="BJ35" s="687"/>
      <c r="BK35" s="687"/>
      <c r="BL35" s="687"/>
      <c r="BM35" s="687"/>
      <c r="BN35" s="687"/>
      <c r="BO35" s="687"/>
      <c r="BP35" s="687"/>
      <c r="BQ35" s="687"/>
      <c r="BR35" s="687"/>
      <c r="BS35" s="687"/>
      <c r="BT35" s="687"/>
      <c r="BU35" s="687"/>
      <c r="BV35" s="687"/>
      <c r="BW35" s="687"/>
      <c r="BX35" s="687"/>
      <c r="BY35" s="687"/>
      <c r="BZ35" s="687"/>
      <c r="CA35" s="687"/>
      <c r="CB35" s="688"/>
      <c r="CD35" s="631" t="s">
        <v>327</v>
      </c>
      <c r="CE35" s="632"/>
      <c r="CF35" s="632"/>
      <c r="CG35" s="632"/>
      <c r="CH35" s="632"/>
      <c r="CI35" s="632"/>
      <c r="CJ35" s="632"/>
      <c r="CK35" s="632"/>
      <c r="CL35" s="632"/>
      <c r="CM35" s="632"/>
      <c r="CN35" s="632"/>
      <c r="CO35" s="632"/>
      <c r="CP35" s="632"/>
      <c r="CQ35" s="633"/>
      <c r="CR35" s="634">
        <v>163034</v>
      </c>
      <c r="CS35" s="647"/>
      <c r="CT35" s="647"/>
      <c r="CU35" s="647"/>
      <c r="CV35" s="647"/>
      <c r="CW35" s="647"/>
      <c r="CX35" s="647"/>
      <c r="CY35" s="648"/>
      <c r="CZ35" s="637">
        <v>1.2</v>
      </c>
      <c r="DA35" s="649"/>
      <c r="DB35" s="649"/>
      <c r="DC35" s="650"/>
      <c r="DD35" s="640">
        <v>161689</v>
      </c>
      <c r="DE35" s="647"/>
      <c r="DF35" s="647"/>
      <c r="DG35" s="647"/>
      <c r="DH35" s="647"/>
      <c r="DI35" s="647"/>
      <c r="DJ35" s="647"/>
      <c r="DK35" s="648"/>
      <c r="DL35" s="640">
        <v>133254</v>
      </c>
      <c r="DM35" s="647"/>
      <c r="DN35" s="647"/>
      <c r="DO35" s="647"/>
      <c r="DP35" s="647"/>
      <c r="DQ35" s="647"/>
      <c r="DR35" s="647"/>
      <c r="DS35" s="647"/>
      <c r="DT35" s="647"/>
      <c r="DU35" s="647"/>
      <c r="DV35" s="648"/>
      <c r="DW35" s="637">
        <v>1.5</v>
      </c>
      <c r="DX35" s="649"/>
      <c r="DY35" s="649"/>
      <c r="DZ35" s="649"/>
      <c r="EA35" s="649"/>
      <c r="EB35" s="649"/>
      <c r="EC35" s="661"/>
    </row>
    <row r="36" spans="2:133" ht="11.25" customHeight="1" x14ac:dyDescent="0.2">
      <c r="B36" s="631" t="s">
        <v>328</v>
      </c>
      <c r="C36" s="632"/>
      <c r="D36" s="632"/>
      <c r="E36" s="632"/>
      <c r="F36" s="632"/>
      <c r="G36" s="632"/>
      <c r="H36" s="632"/>
      <c r="I36" s="632"/>
      <c r="J36" s="632"/>
      <c r="K36" s="632"/>
      <c r="L36" s="632"/>
      <c r="M36" s="632"/>
      <c r="N36" s="632"/>
      <c r="O36" s="632"/>
      <c r="P36" s="632"/>
      <c r="Q36" s="633"/>
      <c r="R36" s="634">
        <v>654093</v>
      </c>
      <c r="S36" s="635"/>
      <c r="T36" s="635"/>
      <c r="U36" s="635"/>
      <c r="V36" s="635"/>
      <c r="W36" s="635"/>
      <c r="X36" s="635"/>
      <c r="Y36" s="636"/>
      <c r="Z36" s="672">
        <v>4.5999999999999996</v>
      </c>
      <c r="AA36" s="672"/>
      <c r="AB36" s="672"/>
      <c r="AC36" s="672"/>
      <c r="AD36" s="673" t="s">
        <v>180</v>
      </c>
      <c r="AE36" s="673"/>
      <c r="AF36" s="673"/>
      <c r="AG36" s="673"/>
      <c r="AH36" s="673"/>
      <c r="AI36" s="673"/>
      <c r="AJ36" s="673"/>
      <c r="AK36" s="673"/>
      <c r="AL36" s="637" t="s">
        <v>180</v>
      </c>
      <c r="AM36" s="638"/>
      <c r="AN36" s="638"/>
      <c r="AO36" s="674"/>
      <c r="AP36" s="216"/>
      <c r="AQ36" s="683" t="s">
        <v>329</v>
      </c>
      <c r="AR36" s="684"/>
      <c r="AS36" s="684"/>
      <c r="AT36" s="684"/>
      <c r="AU36" s="684"/>
      <c r="AV36" s="684"/>
      <c r="AW36" s="684"/>
      <c r="AX36" s="684"/>
      <c r="AY36" s="685"/>
      <c r="AZ36" s="689">
        <v>1307990</v>
      </c>
      <c r="BA36" s="690"/>
      <c r="BB36" s="690"/>
      <c r="BC36" s="690"/>
      <c r="BD36" s="690"/>
      <c r="BE36" s="690"/>
      <c r="BF36" s="691"/>
      <c r="BG36" s="692" t="s">
        <v>330</v>
      </c>
      <c r="BH36" s="693"/>
      <c r="BI36" s="693"/>
      <c r="BJ36" s="693"/>
      <c r="BK36" s="693"/>
      <c r="BL36" s="693"/>
      <c r="BM36" s="693"/>
      <c r="BN36" s="693"/>
      <c r="BO36" s="693"/>
      <c r="BP36" s="693"/>
      <c r="BQ36" s="693"/>
      <c r="BR36" s="693"/>
      <c r="BS36" s="693"/>
      <c r="BT36" s="693"/>
      <c r="BU36" s="694"/>
      <c r="BV36" s="689">
        <v>72169</v>
      </c>
      <c r="BW36" s="690"/>
      <c r="BX36" s="690"/>
      <c r="BY36" s="690"/>
      <c r="BZ36" s="690"/>
      <c r="CA36" s="690"/>
      <c r="CB36" s="691"/>
      <c r="CD36" s="631" t="s">
        <v>331</v>
      </c>
      <c r="CE36" s="632"/>
      <c r="CF36" s="632"/>
      <c r="CG36" s="632"/>
      <c r="CH36" s="632"/>
      <c r="CI36" s="632"/>
      <c r="CJ36" s="632"/>
      <c r="CK36" s="632"/>
      <c r="CL36" s="632"/>
      <c r="CM36" s="632"/>
      <c r="CN36" s="632"/>
      <c r="CO36" s="632"/>
      <c r="CP36" s="632"/>
      <c r="CQ36" s="633"/>
      <c r="CR36" s="634">
        <v>1034208</v>
      </c>
      <c r="CS36" s="635"/>
      <c r="CT36" s="635"/>
      <c r="CU36" s="635"/>
      <c r="CV36" s="635"/>
      <c r="CW36" s="635"/>
      <c r="CX36" s="635"/>
      <c r="CY36" s="636"/>
      <c r="CZ36" s="637">
        <v>7.6</v>
      </c>
      <c r="DA36" s="649"/>
      <c r="DB36" s="649"/>
      <c r="DC36" s="650"/>
      <c r="DD36" s="640">
        <v>916215</v>
      </c>
      <c r="DE36" s="635"/>
      <c r="DF36" s="635"/>
      <c r="DG36" s="635"/>
      <c r="DH36" s="635"/>
      <c r="DI36" s="635"/>
      <c r="DJ36" s="635"/>
      <c r="DK36" s="636"/>
      <c r="DL36" s="640">
        <v>353696</v>
      </c>
      <c r="DM36" s="635"/>
      <c r="DN36" s="635"/>
      <c r="DO36" s="635"/>
      <c r="DP36" s="635"/>
      <c r="DQ36" s="635"/>
      <c r="DR36" s="635"/>
      <c r="DS36" s="635"/>
      <c r="DT36" s="635"/>
      <c r="DU36" s="635"/>
      <c r="DV36" s="636"/>
      <c r="DW36" s="637">
        <v>3.9</v>
      </c>
      <c r="DX36" s="649"/>
      <c r="DY36" s="649"/>
      <c r="DZ36" s="649"/>
      <c r="EA36" s="649"/>
      <c r="EB36" s="649"/>
      <c r="EC36" s="661"/>
    </row>
    <row r="37" spans="2:133" ht="11.25" customHeight="1" x14ac:dyDescent="0.2">
      <c r="B37" s="631" t="s">
        <v>332</v>
      </c>
      <c r="C37" s="632"/>
      <c r="D37" s="632"/>
      <c r="E37" s="632"/>
      <c r="F37" s="632"/>
      <c r="G37" s="632"/>
      <c r="H37" s="632"/>
      <c r="I37" s="632"/>
      <c r="J37" s="632"/>
      <c r="K37" s="632"/>
      <c r="L37" s="632"/>
      <c r="M37" s="632"/>
      <c r="N37" s="632"/>
      <c r="O37" s="632"/>
      <c r="P37" s="632"/>
      <c r="Q37" s="633"/>
      <c r="R37" s="634">
        <v>195934</v>
      </c>
      <c r="S37" s="635"/>
      <c r="T37" s="635"/>
      <c r="U37" s="635"/>
      <c r="V37" s="635"/>
      <c r="W37" s="635"/>
      <c r="X37" s="635"/>
      <c r="Y37" s="636"/>
      <c r="Z37" s="672">
        <v>1.4</v>
      </c>
      <c r="AA37" s="672"/>
      <c r="AB37" s="672"/>
      <c r="AC37" s="672"/>
      <c r="AD37" s="673">
        <v>17347</v>
      </c>
      <c r="AE37" s="673"/>
      <c r="AF37" s="673"/>
      <c r="AG37" s="673"/>
      <c r="AH37" s="673"/>
      <c r="AI37" s="673"/>
      <c r="AJ37" s="673"/>
      <c r="AK37" s="673"/>
      <c r="AL37" s="637">
        <v>0.2</v>
      </c>
      <c r="AM37" s="638"/>
      <c r="AN37" s="638"/>
      <c r="AO37" s="674"/>
      <c r="AQ37" s="667" t="s">
        <v>333</v>
      </c>
      <c r="AR37" s="668"/>
      <c r="AS37" s="668"/>
      <c r="AT37" s="668"/>
      <c r="AU37" s="668"/>
      <c r="AV37" s="668"/>
      <c r="AW37" s="668"/>
      <c r="AX37" s="668"/>
      <c r="AY37" s="669"/>
      <c r="AZ37" s="634">
        <v>157214</v>
      </c>
      <c r="BA37" s="635"/>
      <c r="BB37" s="635"/>
      <c r="BC37" s="635"/>
      <c r="BD37" s="647"/>
      <c r="BE37" s="647"/>
      <c r="BF37" s="670"/>
      <c r="BG37" s="631" t="s">
        <v>334</v>
      </c>
      <c r="BH37" s="632"/>
      <c r="BI37" s="632"/>
      <c r="BJ37" s="632"/>
      <c r="BK37" s="632"/>
      <c r="BL37" s="632"/>
      <c r="BM37" s="632"/>
      <c r="BN37" s="632"/>
      <c r="BO37" s="632"/>
      <c r="BP37" s="632"/>
      <c r="BQ37" s="632"/>
      <c r="BR37" s="632"/>
      <c r="BS37" s="632"/>
      <c r="BT37" s="632"/>
      <c r="BU37" s="633"/>
      <c r="BV37" s="634">
        <v>62298</v>
      </c>
      <c r="BW37" s="635"/>
      <c r="BX37" s="635"/>
      <c r="BY37" s="635"/>
      <c r="BZ37" s="635"/>
      <c r="CA37" s="635"/>
      <c r="CB37" s="671"/>
      <c r="CD37" s="631" t="s">
        <v>335</v>
      </c>
      <c r="CE37" s="632"/>
      <c r="CF37" s="632"/>
      <c r="CG37" s="632"/>
      <c r="CH37" s="632"/>
      <c r="CI37" s="632"/>
      <c r="CJ37" s="632"/>
      <c r="CK37" s="632"/>
      <c r="CL37" s="632"/>
      <c r="CM37" s="632"/>
      <c r="CN37" s="632"/>
      <c r="CO37" s="632"/>
      <c r="CP37" s="632"/>
      <c r="CQ37" s="633"/>
      <c r="CR37" s="634">
        <v>34138</v>
      </c>
      <c r="CS37" s="647"/>
      <c r="CT37" s="647"/>
      <c r="CU37" s="647"/>
      <c r="CV37" s="647"/>
      <c r="CW37" s="647"/>
      <c r="CX37" s="647"/>
      <c r="CY37" s="648"/>
      <c r="CZ37" s="637">
        <v>0.3</v>
      </c>
      <c r="DA37" s="649"/>
      <c r="DB37" s="649"/>
      <c r="DC37" s="650"/>
      <c r="DD37" s="640">
        <v>34138</v>
      </c>
      <c r="DE37" s="647"/>
      <c r="DF37" s="647"/>
      <c r="DG37" s="647"/>
      <c r="DH37" s="647"/>
      <c r="DI37" s="647"/>
      <c r="DJ37" s="647"/>
      <c r="DK37" s="648"/>
      <c r="DL37" s="640">
        <v>34138</v>
      </c>
      <c r="DM37" s="647"/>
      <c r="DN37" s="647"/>
      <c r="DO37" s="647"/>
      <c r="DP37" s="647"/>
      <c r="DQ37" s="647"/>
      <c r="DR37" s="647"/>
      <c r="DS37" s="647"/>
      <c r="DT37" s="647"/>
      <c r="DU37" s="647"/>
      <c r="DV37" s="648"/>
      <c r="DW37" s="637">
        <v>0.4</v>
      </c>
      <c r="DX37" s="649"/>
      <c r="DY37" s="649"/>
      <c r="DZ37" s="649"/>
      <c r="EA37" s="649"/>
      <c r="EB37" s="649"/>
      <c r="EC37" s="661"/>
    </row>
    <row r="38" spans="2:133" ht="11.25" customHeight="1" x14ac:dyDescent="0.2">
      <c r="B38" s="631" t="s">
        <v>336</v>
      </c>
      <c r="C38" s="632"/>
      <c r="D38" s="632"/>
      <c r="E38" s="632"/>
      <c r="F38" s="632"/>
      <c r="G38" s="632"/>
      <c r="H38" s="632"/>
      <c r="I38" s="632"/>
      <c r="J38" s="632"/>
      <c r="K38" s="632"/>
      <c r="L38" s="632"/>
      <c r="M38" s="632"/>
      <c r="N38" s="632"/>
      <c r="O38" s="632"/>
      <c r="P38" s="632"/>
      <c r="Q38" s="633"/>
      <c r="R38" s="634">
        <v>523133</v>
      </c>
      <c r="S38" s="635"/>
      <c r="T38" s="635"/>
      <c r="U38" s="635"/>
      <c r="V38" s="635"/>
      <c r="W38" s="635"/>
      <c r="X38" s="635"/>
      <c r="Y38" s="636"/>
      <c r="Z38" s="672">
        <v>3.7</v>
      </c>
      <c r="AA38" s="672"/>
      <c r="AB38" s="672"/>
      <c r="AC38" s="672"/>
      <c r="AD38" s="673" t="s">
        <v>245</v>
      </c>
      <c r="AE38" s="673"/>
      <c r="AF38" s="673"/>
      <c r="AG38" s="673"/>
      <c r="AH38" s="673"/>
      <c r="AI38" s="673"/>
      <c r="AJ38" s="673"/>
      <c r="AK38" s="673"/>
      <c r="AL38" s="637" t="s">
        <v>180</v>
      </c>
      <c r="AM38" s="638"/>
      <c r="AN38" s="638"/>
      <c r="AO38" s="674"/>
      <c r="AQ38" s="667" t="s">
        <v>337</v>
      </c>
      <c r="AR38" s="668"/>
      <c r="AS38" s="668"/>
      <c r="AT38" s="668"/>
      <c r="AU38" s="668"/>
      <c r="AV38" s="668"/>
      <c r="AW38" s="668"/>
      <c r="AX38" s="668"/>
      <c r="AY38" s="669"/>
      <c r="AZ38" s="634">
        <v>54368</v>
      </c>
      <c r="BA38" s="635"/>
      <c r="BB38" s="635"/>
      <c r="BC38" s="635"/>
      <c r="BD38" s="647"/>
      <c r="BE38" s="647"/>
      <c r="BF38" s="670"/>
      <c r="BG38" s="631" t="s">
        <v>338</v>
      </c>
      <c r="BH38" s="632"/>
      <c r="BI38" s="632"/>
      <c r="BJ38" s="632"/>
      <c r="BK38" s="632"/>
      <c r="BL38" s="632"/>
      <c r="BM38" s="632"/>
      <c r="BN38" s="632"/>
      <c r="BO38" s="632"/>
      <c r="BP38" s="632"/>
      <c r="BQ38" s="632"/>
      <c r="BR38" s="632"/>
      <c r="BS38" s="632"/>
      <c r="BT38" s="632"/>
      <c r="BU38" s="633"/>
      <c r="BV38" s="634">
        <v>4917</v>
      </c>
      <c r="BW38" s="635"/>
      <c r="BX38" s="635"/>
      <c r="BY38" s="635"/>
      <c r="BZ38" s="635"/>
      <c r="CA38" s="635"/>
      <c r="CB38" s="671"/>
      <c r="CD38" s="631" t="s">
        <v>339</v>
      </c>
      <c r="CE38" s="632"/>
      <c r="CF38" s="632"/>
      <c r="CG38" s="632"/>
      <c r="CH38" s="632"/>
      <c r="CI38" s="632"/>
      <c r="CJ38" s="632"/>
      <c r="CK38" s="632"/>
      <c r="CL38" s="632"/>
      <c r="CM38" s="632"/>
      <c r="CN38" s="632"/>
      <c r="CO38" s="632"/>
      <c r="CP38" s="632"/>
      <c r="CQ38" s="633"/>
      <c r="CR38" s="634">
        <v>1096408</v>
      </c>
      <c r="CS38" s="635"/>
      <c r="CT38" s="635"/>
      <c r="CU38" s="635"/>
      <c r="CV38" s="635"/>
      <c r="CW38" s="635"/>
      <c r="CX38" s="635"/>
      <c r="CY38" s="636"/>
      <c r="CZ38" s="637">
        <v>8.1</v>
      </c>
      <c r="DA38" s="649"/>
      <c r="DB38" s="649"/>
      <c r="DC38" s="650"/>
      <c r="DD38" s="640">
        <v>912838</v>
      </c>
      <c r="DE38" s="635"/>
      <c r="DF38" s="635"/>
      <c r="DG38" s="635"/>
      <c r="DH38" s="635"/>
      <c r="DI38" s="635"/>
      <c r="DJ38" s="635"/>
      <c r="DK38" s="636"/>
      <c r="DL38" s="640">
        <v>888156</v>
      </c>
      <c r="DM38" s="635"/>
      <c r="DN38" s="635"/>
      <c r="DO38" s="635"/>
      <c r="DP38" s="635"/>
      <c r="DQ38" s="635"/>
      <c r="DR38" s="635"/>
      <c r="DS38" s="635"/>
      <c r="DT38" s="635"/>
      <c r="DU38" s="635"/>
      <c r="DV38" s="636"/>
      <c r="DW38" s="637">
        <v>9.9</v>
      </c>
      <c r="DX38" s="649"/>
      <c r="DY38" s="649"/>
      <c r="DZ38" s="649"/>
      <c r="EA38" s="649"/>
      <c r="EB38" s="649"/>
      <c r="EC38" s="661"/>
    </row>
    <row r="39" spans="2:133" ht="11.25" customHeight="1" x14ac:dyDescent="0.2">
      <c r="B39" s="631" t="s">
        <v>340</v>
      </c>
      <c r="C39" s="632"/>
      <c r="D39" s="632"/>
      <c r="E39" s="632"/>
      <c r="F39" s="632"/>
      <c r="G39" s="632"/>
      <c r="H39" s="632"/>
      <c r="I39" s="632"/>
      <c r="J39" s="632"/>
      <c r="K39" s="632"/>
      <c r="L39" s="632"/>
      <c r="M39" s="632"/>
      <c r="N39" s="632"/>
      <c r="O39" s="632"/>
      <c r="P39" s="632"/>
      <c r="Q39" s="633"/>
      <c r="R39" s="634" t="s">
        <v>242</v>
      </c>
      <c r="S39" s="635"/>
      <c r="T39" s="635"/>
      <c r="U39" s="635"/>
      <c r="V39" s="635"/>
      <c r="W39" s="635"/>
      <c r="X39" s="635"/>
      <c r="Y39" s="636"/>
      <c r="Z39" s="672" t="s">
        <v>180</v>
      </c>
      <c r="AA39" s="672"/>
      <c r="AB39" s="672"/>
      <c r="AC39" s="672"/>
      <c r="AD39" s="673" t="s">
        <v>245</v>
      </c>
      <c r="AE39" s="673"/>
      <c r="AF39" s="673"/>
      <c r="AG39" s="673"/>
      <c r="AH39" s="673"/>
      <c r="AI39" s="673"/>
      <c r="AJ39" s="673"/>
      <c r="AK39" s="673"/>
      <c r="AL39" s="637" t="s">
        <v>245</v>
      </c>
      <c r="AM39" s="638"/>
      <c r="AN39" s="638"/>
      <c r="AO39" s="674"/>
      <c r="AQ39" s="667" t="s">
        <v>341</v>
      </c>
      <c r="AR39" s="668"/>
      <c r="AS39" s="668"/>
      <c r="AT39" s="668"/>
      <c r="AU39" s="668"/>
      <c r="AV39" s="668"/>
      <c r="AW39" s="668"/>
      <c r="AX39" s="668"/>
      <c r="AY39" s="669"/>
      <c r="AZ39" s="634" t="s">
        <v>242</v>
      </c>
      <c r="BA39" s="635"/>
      <c r="BB39" s="635"/>
      <c r="BC39" s="635"/>
      <c r="BD39" s="647"/>
      <c r="BE39" s="647"/>
      <c r="BF39" s="670"/>
      <c r="BG39" s="631" t="s">
        <v>342</v>
      </c>
      <c r="BH39" s="632"/>
      <c r="BI39" s="632"/>
      <c r="BJ39" s="632"/>
      <c r="BK39" s="632"/>
      <c r="BL39" s="632"/>
      <c r="BM39" s="632"/>
      <c r="BN39" s="632"/>
      <c r="BO39" s="632"/>
      <c r="BP39" s="632"/>
      <c r="BQ39" s="632"/>
      <c r="BR39" s="632"/>
      <c r="BS39" s="632"/>
      <c r="BT39" s="632"/>
      <c r="BU39" s="633"/>
      <c r="BV39" s="634">
        <v>7489</v>
      </c>
      <c r="BW39" s="635"/>
      <c r="BX39" s="635"/>
      <c r="BY39" s="635"/>
      <c r="BZ39" s="635"/>
      <c r="CA39" s="635"/>
      <c r="CB39" s="671"/>
      <c r="CD39" s="631" t="s">
        <v>343</v>
      </c>
      <c r="CE39" s="632"/>
      <c r="CF39" s="632"/>
      <c r="CG39" s="632"/>
      <c r="CH39" s="632"/>
      <c r="CI39" s="632"/>
      <c r="CJ39" s="632"/>
      <c r="CK39" s="632"/>
      <c r="CL39" s="632"/>
      <c r="CM39" s="632"/>
      <c r="CN39" s="632"/>
      <c r="CO39" s="632"/>
      <c r="CP39" s="632"/>
      <c r="CQ39" s="633"/>
      <c r="CR39" s="634">
        <v>389064</v>
      </c>
      <c r="CS39" s="647"/>
      <c r="CT39" s="647"/>
      <c r="CU39" s="647"/>
      <c r="CV39" s="647"/>
      <c r="CW39" s="647"/>
      <c r="CX39" s="647"/>
      <c r="CY39" s="648"/>
      <c r="CZ39" s="637">
        <v>2.9</v>
      </c>
      <c r="DA39" s="649"/>
      <c r="DB39" s="649"/>
      <c r="DC39" s="650"/>
      <c r="DD39" s="640">
        <v>389042</v>
      </c>
      <c r="DE39" s="647"/>
      <c r="DF39" s="647"/>
      <c r="DG39" s="647"/>
      <c r="DH39" s="647"/>
      <c r="DI39" s="647"/>
      <c r="DJ39" s="647"/>
      <c r="DK39" s="648"/>
      <c r="DL39" s="640" t="s">
        <v>242</v>
      </c>
      <c r="DM39" s="647"/>
      <c r="DN39" s="647"/>
      <c r="DO39" s="647"/>
      <c r="DP39" s="647"/>
      <c r="DQ39" s="647"/>
      <c r="DR39" s="647"/>
      <c r="DS39" s="647"/>
      <c r="DT39" s="647"/>
      <c r="DU39" s="647"/>
      <c r="DV39" s="648"/>
      <c r="DW39" s="637" t="s">
        <v>180</v>
      </c>
      <c r="DX39" s="649"/>
      <c r="DY39" s="649"/>
      <c r="DZ39" s="649"/>
      <c r="EA39" s="649"/>
      <c r="EB39" s="649"/>
      <c r="EC39" s="661"/>
    </row>
    <row r="40" spans="2:133" ht="11.25" customHeight="1" x14ac:dyDescent="0.2">
      <c r="B40" s="631" t="s">
        <v>344</v>
      </c>
      <c r="C40" s="632"/>
      <c r="D40" s="632"/>
      <c r="E40" s="632"/>
      <c r="F40" s="632"/>
      <c r="G40" s="632"/>
      <c r="H40" s="632"/>
      <c r="I40" s="632"/>
      <c r="J40" s="632"/>
      <c r="K40" s="632"/>
      <c r="L40" s="632"/>
      <c r="M40" s="632"/>
      <c r="N40" s="632"/>
      <c r="O40" s="632"/>
      <c r="P40" s="632"/>
      <c r="Q40" s="633"/>
      <c r="R40" s="634">
        <v>207833</v>
      </c>
      <c r="S40" s="635"/>
      <c r="T40" s="635"/>
      <c r="U40" s="635"/>
      <c r="V40" s="635"/>
      <c r="W40" s="635"/>
      <c r="X40" s="635"/>
      <c r="Y40" s="636"/>
      <c r="Z40" s="672">
        <v>1.5</v>
      </c>
      <c r="AA40" s="672"/>
      <c r="AB40" s="672"/>
      <c r="AC40" s="672"/>
      <c r="AD40" s="673" t="s">
        <v>180</v>
      </c>
      <c r="AE40" s="673"/>
      <c r="AF40" s="673"/>
      <c r="AG40" s="673"/>
      <c r="AH40" s="673"/>
      <c r="AI40" s="673"/>
      <c r="AJ40" s="673"/>
      <c r="AK40" s="673"/>
      <c r="AL40" s="637" t="s">
        <v>242</v>
      </c>
      <c r="AM40" s="638"/>
      <c r="AN40" s="638"/>
      <c r="AO40" s="674"/>
      <c r="AQ40" s="667" t="s">
        <v>345</v>
      </c>
      <c r="AR40" s="668"/>
      <c r="AS40" s="668"/>
      <c r="AT40" s="668"/>
      <c r="AU40" s="668"/>
      <c r="AV40" s="668"/>
      <c r="AW40" s="668"/>
      <c r="AX40" s="668"/>
      <c r="AY40" s="669"/>
      <c r="AZ40" s="634" t="s">
        <v>180</v>
      </c>
      <c r="BA40" s="635"/>
      <c r="BB40" s="635"/>
      <c r="BC40" s="635"/>
      <c r="BD40" s="647"/>
      <c r="BE40" s="647"/>
      <c r="BF40" s="670"/>
      <c r="BG40" s="675" t="s">
        <v>346</v>
      </c>
      <c r="BH40" s="676"/>
      <c r="BI40" s="676"/>
      <c r="BJ40" s="676"/>
      <c r="BK40" s="676"/>
      <c r="BL40" s="217"/>
      <c r="BM40" s="632" t="s">
        <v>347</v>
      </c>
      <c r="BN40" s="632"/>
      <c r="BO40" s="632"/>
      <c r="BP40" s="632"/>
      <c r="BQ40" s="632"/>
      <c r="BR40" s="632"/>
      <c r="BS40" s="632"/>
      <c r="BT40" s="632"/>
      <c r="BU40" s="633"/>
      <c r="BV40" s="634">
        <v>98</v>
      </c>
      <c r="BW40" s="635"/>
      <c r="BX40" s="635"/>
      <c r="BY40" s="635"/>
      <c r="BZ40" s="635"/>
      <c r="CA40" s="635"/>
      <c r="CB40" s="671"/>
      <c r="CD40" s="631" t="s">
        <v>348</v>
      </c>
      <c r="CE40" s="632"/>
      <c r="CF40" s="632"/>
      <c r="CG40" s="632"/>
      <c r="CH40" s="632"/>
      <c r="CI40" s="632"/>
      <c r="CJ40" s="632"/>
      <c r="CK40" s="632"/>
      <c r="CL40" s="632"/>
      <c r="CM40" s="632"/>
      <c r="CN40" s="632"/>
      <c r="CO40" s="632"/>
      <c r="CP40" s="632"/>
      <c r="CQ40" s="633"/>
      <c r="CR40" s="634">
        <v>9650</v>
      </c>
      <c r="CS40" s="635"/>
      <c r="CT40" s="635"/>
      <c r="CU40" s="635"/>
      <c r="CV40" s="635"/>
      <c r="CW40" s="635"/>
      <c r="CX40" s="635"/>
      <c r="CY40" s="636"/>
      <c r="CZ40" s="637">
        <v>0.1</v>
      </c>
      <c r="DA40" s="649"/>
      <c r="DB40" s="649"/>
      <c r="DC40" s="650"/>
      <c r="DD40" s="640" t="s">
        <v>242</v>
      </c>
      <c r="DE40" s="635"/>
      <c r="DF40" s="635"/>
      <c r="DG40" s="635"/>
      <c r="DH40" s="635"/>
      <c r="DI40" s="635"/>
      <c r="DJ40" s="635"/>
      <c r="DK40" s="636"/>
      <c r="DL40" s="640" t="s">
        <v>245</v>
      </c>
      <c r="DM40" s="635"/>
      <c r="DN40" s="635"/>
      <c r="DO40" s="635"/>
      <c r="DP40" s="635"/>
      <c r="DQ40" s="635"/>
      <c r="DR40" s="635"/>
      <c r="DS40" s="635"/>
      <c r="DT40" s="635"/>
      <c r="DU40" s="635"/>
      <c r="DV40" s="636"/>
      <c r="DW40" s="637" t="s">
        <v>242</v>
      </c>
      <c r="DX40" s="649"/>
      <c r="DY40" s="649"/>
      <c r="DZ40" s="649"/>
      <c r="EA40" s="649"/>
      <c r="EB40" s="649"/>
      <c r="EC40" s="661"/>
    </row>
    <row r="41" spans="2:133" ht="11.25" customHeight="1" x14ac:dyDescent="0.2">
      <c r="B41" s="615" t="s">
        <v>349</v>
      </c>
      <c r="C41" s="616"/>
      <c r="D41" s="616"/>
      <c r="E41" s="616"/>
      <c r="F41" s="616"/>
      <c r="G41" s="616"/>
      <c r="H41" s="616"/>
      <c r="I41" s="616"/>
      <c r="J41" s="616"/>
      <c r="K41" s="616"/>
      <c r="L41" s="616"/>
      <c r="M41" s="616"/>
      <c r="N41" s="616"/>
      <c r="O41" s="616"/>
      <c r="P41" s="616"/>
      <c r="Q41" s="617"/>
      <c r="R41" s="618">
        <v>14224720</v>
      </c>
      <c r="S41" s="659"/>
      <c r="T41" s="659"/>
      <c r="U41" s="659"/>
      <c r="V41" s="659"/>
      <c r="W41" s="659"/>
      <c r="X41" s="659"/>
      <c r="Y41" s="662"/>
      <c r="Z41" s="663">
        <v>100</v>
      </c>
      <c r="AA41" s="663"/>
      <c r="AB41" s="663"/>
      <c r="AC41" s="663"/>
      <c r="AD41" s="664">
        <v>8759186</v>
      </c>
      <c r="AE41" s="664"/>
      <c r="AF41" s="664"/>
      <c r="AG41" s="664"/>
      <c r="AH41" s="664"/>
      <c r="AI41" s="664"/>
      <c r="AJ41" s="664"/>
      <c r="AK41" s="664"/>
      <c r="AL41" s="621">
        <v>100</v>
      </c>
      <c r="AM41" s="665"/>
      <c r="AN41" s="665"/>
      <c r="AO41" s="666"/>
      <c r="AQ41" s="667" t="s">
        <v>350</v>
      </c>
      <c r="AR41" s="668"/>
      <c r="AS41" s="668"/>
      <c r="AT41" s="668"/>
      <c r="AU41" s="668"/>
      <c r="AV41" s="668"/>
      <c r="AW41" s="668"/>
      <c r="AX41" s="668"/>
      <c r="AY41" s="669"/>
      <c r="AZ41" s="634">
        <v>192959</v>
      </c>
      <c r="BA41" s="635"/>
      <c r="BB41" s="635"/>
      <c r="BC41" s="635"/>
      <c r="BD41" s="647"/>
      <c r="BE41" s="647"/>
      <c r="BF41" s="670"/>
      <c r="BG41" s="675"/>
      <c r="BH41" s="676"/>
      <c r="BI41" s="676"/>
      <c r="BJ41" s="676"/>
      <c r="BK41" s="676"/>
      <c r="BL41" s="217"/>
      <c r="BM41" s="632" t="s">
        <v>351</v>
      </c>
      <c r="BN41" s="632"/>
      <c r="BO41" s="632"/>
      <c r="BP41" s="632"/>
      <c r="BQ41" s="632"/>
      <c r="BR41" s="632"/>
      <c r="BS41" s="632"/>
      <c r="BT41" s="632"/>
      <c r="BU41" s="633"/>
      <c r="BV41" s="634" t="s">
        <v>245</v>
      </c>
      <c r="BW41" s="635"/>
      <c r="BX41" s="635"/>
      <c r="BY41" s="635"/>
      <c r="BZ41" s="635"/>
      <c r="CA41" s="635"/>
      <c r="CB41" s="671"/>
      <c r="CD41" s="631" t="s">
        <v>352</v>
      </c>
      <c r="CE41" s="632"/>
      <c r="CF41" s="632"/>
      <c r="CG41" s="632"/>
      <c r="CH41" s="632"/>
      <c r="CI41" s="632"/>
      <c r="CJ41" s="632"/>
      <c r="CK41" s="632"/>
      <c r="CL41" s="632"/>
      <c r="CM41" s="632"/>
      <c r="CN41" s="632"/>
      <c r="CO41" s="632"/>
      <c r="CP41" s="632"/>
      <c r="CQ41" s="633"/>
      <c r="CR41" s="634" t="s">
        <v>180</v>
      </c>
      <c r="CS41" s="647"/>
      <c r="CT41" s="647"/>
      <c r="CU41" s="647"/>
      <c r="CV41" s="647"/>
      <c r="CW41" s="647"/>
      <c r="CX41" s="647"/>
      <c r="CY41" s="648"/>
      <c r="CZ41" s="637" t="s">
        <v>180</v>
      </c>
      <c r="DA41" s="649"/>
      <c r="DB41" s="649"/>
      <c r="DC41" s="650"/>
      <c r="DD41" s="640" t="s">
        <v>245</v>
      </c>
      <c r="DE41" s="647"/>
      <c r="DF41" s="647"/>
      <c r="DG41" s="647"/>
      <c r="DH41" s="647"/>
      <c r="DI41" s="647"/>
      <c r="DJ41" s="647"/>
      <c r="DK41" s="648"/>
      <c r="DL41" s="641"/>
      <c r="DM41" s="642"/>
      <c r="DN41" s="642"/>
      <c r="DO41" s="642"/>
      <c r="DP41" s="642"/>
      <c r="DQ41" s="642"/>
      <c r="DR41" s="642"/>
      <c r="DS41" s="642"/>
      <c r="DT41" s="642"/>
      <c r="DU41" s="642"/>
      <c r="DV41" s="643"/>
      <c r="DW41" s="644"/>
      <c r="DX41" s="645"/>
      <c r="DY41" s="645"/>
      <c r="DZ41" s="645"/>
      <c r="EA41" s="645"/>
      <c r="EB41" s="645"/>
      <c r="EC41" s="646"/>
    </row>
    <row r="42" spans="2:133" ht="11.25" customHeight="1" x14ac:dyDescent="0.2">
      <c r="AQ42" s="679" t="s">
        <v>353</v>
      </c>
      <c r="AR42" s="680"/>
      <c r="AS42" s="680"/>
      <c r="AT42" s="680"/>
      <c r="AU42" s="680"/>
      <c r="AV42" s="680"/>
      <c r="AW42" s="680"/>
      <c r="AX42" s="680"/>
      <c r="AY42" s="681"/>
      <c r="AZ42" s="618">
        <v>903449</v>
      </c>
      <c r="BA42" s="659"/>
      <c r="BB42" s="659"/>
      <c r="BC42" s="659"/>
      <c r="BD42" s="619"/>
      <c r="BE42" s="619"/>
      <c r="BF42" s="682"/>
      <c r="BG42" s="677"/>
      <c r="BH42" s="678"/>
      <c r="BI42" s="678"/>
      <c r="BJ42" s="678"/>
      <c r="BK42" s="678"/>
      <c r="BL42" s="218"/>
      <c r="BM42" s="616" t="s">
        <v>354</v>
      </c>
      <c r="BN42" s="616"/>
      <c r="BO42" s="616"/>
      <c r="BP42" s="616"/>
      <c r="BQ42" s="616"/>
      <c r="BR42" s="616"/>
      <c r="BS42" s="616"/>
      <c r="BT42" s="616"/>
      <c r="BU42" s="617"/>
      <c r="BV42" s="618">
        <v>315</v>
      </c>
      <c r="BW42" s="659"/>
      <c r="BX42" s="659"/>
      <c r="BY42" s="659"/>
      <c r="BZ42" s="659"/>
      <c r="CA42" s="659"/>
      <c r="CB42" s="660"/>
      <c r="CD42" s="631" t="s">
        <v>355</v>
      </c>
      <c r="CE42" s="632"/>
      <c r="CF42" s="632"/>
      <c r="CG42" s="632"/>
      <c r="CH42" s="632"/>
      <c r="CI42" s="632"/>
      <c r="CJ42" s="632"/>
      <c r="CK42" s="632"/>
      <c r="CL42" s="632"/>
      <c r="CM42" s="632"/>
      <c r="CN42" s="632"/>
      <c r="CO42" s="632"/>
      <c r="CP42" s="632"/>
      <c r="CQ42" s="633"/>
      <c r="CR42" s="634">
        <v>677711</v>
      </c>
      <c r="CS42" s="647"/>
      <c r="CT42" s="647"/>
      <c r="CU42" s="647"/>
      <c r="CV42" s="647"/>
      <c r="CW42" s="647"/>
      <c r="CX42" s="647"/>
      <c r="CY42" s="648"/>
      <c r="CZ42" s="637">
        <v>5</v>
      </c>
      <c r="DA42" s="649"/>
      <c r="DB42" s="649"/>
      <c r="DC42" s="650"/>
      <c r="DD42" s="640">
        <v>239731</v>
      </c>
      <c r="DE42" s="647"/>
      <c r="DF42" s="647"/>
      <c r="DG42" s="647"/>
      <c r="DH42" s="647"/>
      <c r="DI42" s="647"/>
      <c r="DJ42" s="647"/>
      <c r="DK42" s="648"/>
      <c r="DL42" s="641"/>
      <c r="DM42" s="642"/>
      <c r="DN42" s="642"/>
      <c r="DO42" s="642"/>
      <c r="DP42" s="642"/>
      <c r="DQ42" s="642"/>
      <c r="DR42" s="642"/>
      <c r="DS42" s="642"/>
      <c r="DT42" s="642"/>
      <c r="DU42" s="642"/>
      <c r="DV42" s="643"/>
      <c r="DW42" s="644"/>
      <c r="DX42" s="645"/>
      <c r="DY42" s="645"/>
      <c r="DZ42" s="645"/>
      <c r="EA42" s="645"/>
      <c r="EB42" s="645"/>
      <c r="EC42" s="646"/>
    </row>
    <row r="43" spans="2:133" ht="11.25" customHeight="1" x14ac:dyDescent="0.2">
      <c r="B43" s="208" t="s">
        <v>356</v>
      </c>
      <c r="CD43" s="631" t="s">
        <v>357</v>
      </c>
      <c r="CE43" s="632"/>
      <c r="CF43" s="632"/>
      <c r="CG43" s="632"/>
      <c r="CH43" s="632"/>
      <c r="CI43" s="632"/>
      <c r="CJ43" s="632"/>
      <c r="CK43" s="632"/>
      <c r="CL43" s="632"/>
      <c r="CM43" s="632"/>
      <c r="CN43" s="632"/>
      <c r="CO43" s="632"/>
      <c r="CP43" s="632"/>
      <c r="CQ43" s="633"/>
      <c r="CR43" s="634">
        <v>29335</v>
      </c>
      <c r="CS43" s="647"/>
      <c r="CT43" s="647"/>
      <c r="CU43" s="647"/>
      <c r="CV43" s="647"/>
      <c r="CW43" s="647"/>
      <c r="CX43" s="647"/>
      <c r="CY43" s="648"/>
      <c r="CZ43" s="637">
        <v>0.2</v>
      </c>
      <c r="DA43" s="649"/>
      <c r="DB43" s="649"/>
      <c r="DC43" s="650"/>
      <c r="DD43" s="640">
        <v>29335</v>
      </c>
      <c r="DE43" s="647"/>
      <c r="DF43" s="647"/>
      <c r="DG43" s="647"/>
      <c r="DH43" s="647"/>
      <c r="DI43" s="647"/>
      <c r="DJ43" s="647"/>
      <c r="DK43" s="648"/>
      <c r="DL43" s="641"/>
      <c r="DM43" s="642"/>
      <c r="DN43" s="642"/>
      <c r="DO43" s="642"/>
      <c r="DP43" s="642"/>
      <c r="DQ43" s="642"/>
      <c r="DR43" s="642"/>
      <c r="DS43" s="642"/>
      <c r="DT43" s="642"/>
      <c r="DU43" s="642"/>
      <c r="DV43" s="643"/>
      <c r="DW43" s="644"/>
      <c r="DX43" s="645"/>
      <c r="DY43" s="645"/>
      <c r="DZ43" s="645"/>
      <c r="EA43" s="645"/>
      <c r="EB43" s="645"/>
      <c r="EC43" s="646"/>
    </row>
    <row r="44" spans="2:133" ht="11.25" customHeight="1" x14ac:dyDescent="0.2">
      <c r="B44" s="651" t="s">
        <v>358</v>
      </c>
      <c r="C44" s="651"/>
      <c r="D44" s="651"/>
      <c r="E44" s="651"/>
      <c r="F44" s="651"/>
      <c r="G44" s="651"/>
      <c r="H44" s="651"/>
      <c r="I44" s="651"/>
      <c r="J44" s="651"/>
      <c r="K44" s="651"/>
      <c r="L44" s="651"/>
      <c r="M44" s="651"/>
      <c r="N44" s="651"/>
      <c r="O44" s="651"/>
      <c r="P44" s="651"/>
      <c r="Q44" s="651"/>
      <c r="R44" s="651"/>
      <c r="S44" s="651"/>
      <c r="T44" s="651"/>
      <c r="U44" s="651"/>
      <c r="V44" s="651"/>
      <c r="W44" s="651"/>
      <c r="X44" s="651"/>
      <c r="Y44" s="651"/>
      <c r="Z44" s="651"/>
      <c r="AA44" s="651"/>
      <c r="AB44" s="651"/>
      <c r="AC44" s="651"/>
      <c r="AD44" s="651"/>
      <c r="AE44" s="651"/>
      <c r="AF44" s="651"/>
      <c r="AG44" s="651"/>
      <c r="AH44" s="651"/>
      <c r="AI44" s="651"/>
      <c r="AJ44" s="651"/>
      <c r="AK44" s="651"/>
      <c r="AL44" s="651"/>
      <c r="AM44" s="651"/>
      <c r="AN44" s="651"/>
      <c r="AO44" s="651"/>
      <c r="AP44" s="651"/>
      <c r="AQ44" s="651"/>
      <c r="AR44" s="651"/>
      <c r="AS44" s="651"/>
      <c r="AT44" s="651"/>
      <c r="AU44" s="651"/>
      <c r="AV44" s="651"/>
      <c r="AW44" s="651"/>
      <c r="AX44" s="651"/>
      <c r="AY44" s="651"/>
      <c r="AZ44" s="651"/>
      <c r="BA44" s="651"/>
      <c r="BB44" s="651"/>
      <c r="BC44" s="651"/>
      <c r="BD44" s="651"/>
      <c r="BE44" s="651"/>
      <c r="BF44" s="651"/>
      <c r="BG44" s="651"/>
      <c r="BH44" s="651"/>
      <c r="BI44" s="651"/>
      <c r="BJ44" s="651"/>
      <c r="BK44" s="651"/>
      <c r="BL44" s="651"/>
      <c r="BM44" s="651"/>
      <c r="BN44" s="651"/>
      <c r="BO44" s="651"/>
      <c r="BP44" s="651"/>
      <c r="BQ44" s="651"/>
      <c r="BR44" s="651"/>
      <c r="BS44" s="651"/>
      <c r="BT44" s="651"/>
      <c r="BU44" s="651"/>
      <c r="BV44" s="651"/>
      <c r="BW44" s="651"/>
      <c r="BX44" s="651"/>
      <c r="BY44" s="651"/>
      <c r="BZ44" s="651"/>
      <c r="CA44" s="651"/>
      <c r="CB44" s="651"/>
      <c r="CC44" s="652"/>
      <c r="CD44" s="653" t="s">
        <v>305</v>
      </c>
      <c r="CE44" s="654"/>
      <c r="CF44" s="631" t="s">
        <v>359</v>
      </c>
      <c r="CG44" s="632"/>
      <c r="CH44" s="632"/>
      <c r="CI44" s="632"/>
      <c r="CJ44" s="632"/>
      <c r="CK44" s="632"/>
      <c r="CL44" s="632"/>
      <c r="CM44" s="632"/>
      <c r="CN44" s="632"/>
      <c r="CO44" s="632"/>
      <c r="CP44" s="632"/>
      <c r="CQ44" s="633"/>
      <c r="CR44" s="634">
        <v>677711</v>
      </c>
      <c r="CS44" s="635"/>
      <c r="CT44" s="635"/>
      <c r="CU44" s="635"/>
      <c r="CV44" s="635"/>
      <c r="CW44" s="635"/>
      <c r="CX44" s="635"/>
      <c r="CY44" s="636"/>
      <c r="CZ44" s="637">
        <v>5</v>
      </c>
      <c r="DA44" s="638"/>
      <c r="DB44" s="638"/>
      <c r="DC44" s="639"/>
      <c r="DD44" s="640">
        <v>239731</v>
      </c>
      <c r="DE44" s="635"/>
      <c r="DF44" s="635"/>
      <c r="DG44" s="635"/>
      <c r="DH44" s="635"/>
      <c r="DI44" s="635"/>
      <c r="DJ44" s="635"/>
      <c r="DK44" s="636"/>
      <c r="DL44" s="641"/>
      <c r="DM44" s="642"/>
      <c r="DN44" s="642"/>
      <c r="DO44" s="642"/>
      <c r="DP44" s="642"/>
      <c r="DQ44" s="642"/>
      <c r="DR44" s="642"/>
      <c r="DS44" s="642"/>
      <c r="DT44" s="642"/>
      <c r="DU44" s="642"/>
      <c r="DV44" s="643"/>
      <c r="DW44" s="644"/>
      <c r="DX44" s="645"/>
      <c r="DY44" s="645"/>
      <c r="DZ44" s="645"/>
      <c r="EA44" s="645"/>
      <c r="EB44" s="645"/>
      <c r="EC44" s="646"/>
    </row>
    <row r="45" spans="2:133" ht="11.25" customHeight="1" x14ac:dyDescent="0.2">
      <c r="B45" s="651" t="s">
        <v>360</v>
      </c>
      <c r="C45" s="651"/>
      <c r="D45" s="651"/>
      <c r="E45" s="651"/>
      <c r="F45" s="651"/>
      <c r="G45" s="651"/>
      <c r="H45" s="651"/>
      <c r="I45" s="651"/>
      <c r="J45" s="651"/>
      <c r="K45" s="651"/>
      <c r="L45" s="651"/>
      <c r="M45" s="651"/>
      <c r="N45" s="651"/>
      <c r="O45" s="651"/>
      <c r="P45" s="651"/>
      <c r="Q45" s="651"/>
      <c r="R45" s="651"/>
      <c r="S45" s="651"/>
      <c r="T45" s="651"/>
      <c r="U45" s="651"/>
      <c r="V45" s="651"/>
      <c r="W45" s="651"/>
      <c r="X45" s="651"/>
      <c r="Y45" s="651"/>
      <c r="Z45" s="651"/>
      <c r="AA45" s="651"/>
      <c r="AB45" s="651"/>
      <c r="AC45" s="651"/>
      <c r="AD45" s="651"/>
      <c r="AE45" s="651"/>
      <c r="AF45" s="651"/>
      <c r="AG45" s="651"/>
      <c r="AH45" s="651"/>
      <c r="AI45" s="651"/>
      <c r="AJ45" s="651"/>
      <c r="AK45" s="651"/>
      <c r="AL45" s="651"/>
      <c r="AM45" s="651"/>
      <c r="AN45" s="651"/>
      <c r="AO45" s="651"/>
      <c r="AP45" s="651"/>
      <c r="AQ45" s="651"/>
      <c r="AR45" s="651"/>
      <c r="AS45" s="651"/>
      <c r="AT45" s="651"/>
      <c r="AU45" s="651"/>
      <c r="AV45" s="651"/>
      <c r="AW45" s="651"/>
      <c r="AX45" s="651"/>
      <c r="AY45" s="651"/>
      <c r="AZ45" s="651"/>
      <c r="BA45" s="651"/>
      <c r="BB45" s="651"/>
      <c r="BC45" s="651"/>
      <c r="BD45" s="651"/>
      <c r="BE45" s="651"/>
      <c r="BF45" s="651"/>
      <c r="BG45" s="651"/>
      <c r="BH45" s="651"/>
      <c r="BI45" s="651"/>
      <c r="BJ45" s="651"/>
      <c r="BK45" s="651"/>
      <c r="BL45" s="651"/>
      <c r="BM45" s="651"/>
      <c r="BN45" s="651"/>
      <c r="BO45" s="651"/>
      <c r="BP45" s="651"/>
      <c r="BQ45" s="651"/>
      <c r="BR45" s="651"/>
      <c r="BS45" s="651"/>
      <c r="BT45" s="651"/>
      <c r="BU45" s="651"/>
      <c r="BV45" s="651"/>
      <c r="BW45" s="651"/>
      <c r="BX45" s="651"/>
      <c r="BY45" s="651"/>
      <c r="BZ45" s="651"/>
      <c r="CA45" s="651"/>
      <c r="CB45" s="651"/>
      <c r="CC45" s="652"/>
      <c r="CD45" s="655"/>
      <c r="CE45" s="656"/>
      <c r="CF45" s="631" t="s">
        <v>361</v>
      </c>
      <c r="CG45" s="632"/>
      <c r="CH45" s="632"/>
      <c r="CI45" s="632"/>
      <c r="CJ45" s="632"/>
      <c r="CK45" s="632"/>
      <c r="CL45" s="632"/>
      <c r="CM45" s="632"/>
      <c r="CN45" s="632"/>
      <c r="CO45" s="632"/>
      <c r="CP45" s="632"/>
      <c r="CQ45" s="633"/>
      <c r="CR45" s="634">
        <v>250230</v>
      </c>
      <c r="CS45" s="647"/>
      <c r="CT45" s="647"/>
      <c r="CU45" s="647"/>
      <c r="CV45" s="647"/>
      <c r="CW45" s="647"/>
      <c r="CX45" s="647"/>
      <c r="CY45" s="648"/>
      <c r="CZ45" s="637">
        <v>1.8</v>
      </c>
      <c r="DA45" s="649"/>
      <c r="DB45" s="649"/>
      <c r="DC45" s="650"/>
      <c r="DD45" s="640">
        <v>40638</v>
      </c>
      <c r="DE45" s="647"/>
      <c r="DF45" s="647"/>
      <c r="DG45" s="647"/>
      <c r="DH45" s="647"/>
      <c r="DI45" s="647"/>
      <c r="DJ45" s="647"/>
      <c r="DK45" s="648"/>
      <c r="DL45" s="641"/>
      <c r="DM45" s="642"/>
      <c r="DN45" s="642"/>
      <c r="DO45" s="642"/>
      <c r="DP45" s="642"/>
      <c r="DQ45" s="642"/>
      <c r="DR45" s="642"/>
      <c r="DS45" s="642"/>
      <c r="DT45" s="642"/>
      <c r="DU45" s="642"/>
      <c r="DV45" s="643"/>
      <c r="DW45" s="644"/>
      <c r="DX45" s="645"/>
      <c r="DY45" s="645"/>
      <c r="DZ45" s="645"/>
      <c r="EA45" s="645"/>
      <c r="EB45" s="645"/>
      <c r="EC45" s="646"/>
    </row>
    <row r="46" spans="2:133" ht="11.25" customHeight="1" x14ac:dyDescent="0.2">
      <c r="B46" s="219"/>
      <c r="CD46" s="655"/>
      <c r="CE46" s="656"/>
      <c r="CF46" s="631" t="s">
        <v>362</v>
      </c>
      <c r="CG46" s="632"/>
      <c r="CH46" s="632"/>
      <c r="CI46" s="632"/>
      <c r="CJ46" s="632"/>
      <c r="CK46" s="632"/>
      <c r="CL46" s="632"/>
      <c r="CM46" s="632"/>
      <c r="CN46" s="632"/>
      <c r="CO46" s="632"/>
      <c r="CP46" s="632"/>
      <c r="CQ46" s="633"/>
      <c r="CR46" s="634">
        <v>421256</v>
      </c>
      <c r="CS46" s="635"/>
      <c r="CT46" s="635"/>
      <c r="CU46" s="635"/>
      <c r="CV46" s="635"/>
      <c r="CW46" s="635"/>
      <c r="CX46" s="635"/>
      <c r="CY46" s="636"/>
      <c r="CZ46" s="637">
        <v>3.1</v>
      </c>
      <c r="DA46" s="638"/>
      <c r="DB46" s="638"/>
      <c r="DC46" s="639"/>
      <c r="DD46" s="640">
        <v>195507</v>
      </c>
      <c r="DE46" s="635"/>
      <c r="DF46" s="635"/>
      <c r="DG46" s="635"/>
      <c r="DH46" s="635"/>
      <c r="DI46" s="635"/>
      <c r="DJ46" s="635"/>
      <c r="DK46" s="636"/>
      <c r="DL46" s="641"/>
      <c r="DM46" s="642"/>
      <c r="DN46" s="642"/>
      <c r="DO46" s="642"/>
      <c r="DP46" s="642"/>
      <c r="DQ46" s="642"/>
      <c r="DR46" s="642"/>
      <c r="DS46" s="642"/>
      <c r="DT46" s="642"/>
      <c r="DU46" s="642"/>
      <c r="DV46" s="643"/>
      <c r="DW46" s="644"/>
      <c r="DX46" s="645"/>
      <c r="DY46" s="645"/>
      <c r="DZ46" s="645"/>
      <c r="EA46" s="645"/>
      <c r="EB46" s="645"/>
      <c r="EC46" s="646"/>
    </row>
    <row r="47" spans="2:133" ht="11.25" customHeight="1" x14ac:dyDescent="0.2">
      <c r="B47" s="219"/>
      <c r="CD47" s="655"/>
      <c r="CE47" s="656"/>
      <c r="CF47" s="631" t="s">
        <v>363</v>
      </c>
      <c r="CG47" s="632"/>
      <c r="CH47" s="632"/>
      <c r="CI47" s="632"/>
      <c r="CJ47" s="632"/>
      <c r="CK47" s="632"/>
      <c r="CL47" s="632"/>
      <c r="CM47" s="632"/>
      <c r="CN47" s="632"/>
      <c r="CO47" s="632"/>
      <c r="CP47" s="632"/>
      <c r="CQ47" s="633"/>
      <c r="CR47" s="634" t="s">
        <v>180</v>
      </c>
      <c r="CS47" s="647"/>
      <c r="CT47" s="647"/>
      <c r="CU47" s="647"/>
      <c r="CV47" s="647"/>
      <c r="CW47" s="647"/>
      <c r="CX47" s="647"/>
      <c r="CY47" s="648"/>
      <c r="CZ47" s="637" t="s">
        <v>245</v>
      </c>
      <c r="DA47" s="649"/>
      <c r="DB47" s="649"/>
      <c r="DC47" s="650"/>
      <c r="DD47" s="640" t="s">
        <v>245</v>
      </c>
      <c r="DE47" s="647"/>
      <c r="DF47" s="647"/>
      <c r="DG47" s="647"/>
      <c r="DH47" s="647"/>
      <c r="DI47" s="647"/>
      <c r="DJ47" s="647"/>
      <c r="DK47" s="648"/>
      <c r="DL47" s="641"/>
      <c r="DM47" s="642"/>
      <c r="DN47" s="642"/>
      <c r="DO47" s="642"/>
      <c r="DP47" s="642"/>
      <c r="DQ47" s="642"/>
      <c r="DR47" s="642"/>
      <c r="DS47" s="642"/>
      <c r="DT47" s="642"/>
      <c r="DU47" s="642"/>
      <c r="DV47" s="643"/>
      <c r="DW47" s="644"/>
      <c r="DX47" s="645"/>
      <c r="DY47" s="645"/>
      <c r="DZ47" s="645"/>
      <c r="EA47" s="645"/>
      <c r="EB47" s="645"/>
      <c r="EC47" s="646"/>
    </row>
    <row r="48" spans="2:133" ht="11" x14ac:dyDescent="0.2">
      <c r="B48" s="219"/>
      <c r="CD48" s="657"/>
      <c r="CE48" s="658"/>
      <c r="CF48" s="631" t="s">
        <v>364</v>
      </c>
      <c r="CG48" s="632"/>
      <c r="CH48" s="632"/>
      <c r="CI48" s="632"/>
      <c r="CJ48" s="632"/>
      <c r="CK48" s="632"/>
      <c r="CL48" s="632"/>
      <c r="CM48" s="632"/>
      <c r="CN48" s="632"/>
      <c r="CO48" s="632"/>
      <c r="CP48" s="632"/>
      <c r="CQ48" s="633"/>
      <c r="CR48" s="634" t="s">
        <v>245</v>
      </c>
      <c r="CS48" s="635"/>
      <c r="CT48" s="635"/>
      <c r="CU48" s="635"/>
      <c r="CV48" s="635"/>
      <c r="CW48" s="635"/>
      <c r="CX48" s="635"/>
      <c r="CY48" s="636"/>
      <c r="CZ48" s="637" t="s">
        <v>180</v>
      </c>
      <c r="DA48" s="638"/>
      <c r="DB48" s="638"/>
      <c r="DC48" s="639"/>
      <c r="DD48" s="640" t="s">
        <v>245</v>
      </c>
      <c r="DE48" s="635"/>
      <c r="DF48" s="635"/>
      <c r="DG48" s="635"/>
      <c r="DH48" s="635"/>
      <c r="DI48" s="635"/>
      <c r="DJ48" s="635"/>
      <c r="DK48" s="636"/>
      <c r="DL48" s="641"/>
      <c r="DM48" s="642"/>
      <c r="DN48" s="642"/>
      <c r="DO48" s="642"/>
      <c r="DP48" s="642"/>
      <c r="DQ48" s="642"/>
      <c r="DR48" s="642"/>
      <c r="DS48" s="642"/>
      <c r="DT48" s="642"/>
      <c r="DU48" s="642"/>
      <c r="DV48" s="643"/>
      <c r="DW48" s="644"/>
      <c r="DX48" s="645"/>
      <c r="DY48" s="645"/>
      <c r="DZ48" s="645"/>
      <c r="EA48" s="645"/>
      <c r="EB48" s="645"/>
      <c r="EC48" s="646"/>
    </row>
    <row r="49" spans="2:133" ht="11.25" customHeight="1" x14ac:dyDescent="0.2">
      <c r="B49" s="219"/>
      <c r="CD49" s="615" t="s">
        <v>365</v>
      </c>
      <c r="CE49" s="616"/>
      <c r="CF49" s="616"/>
      <c r="CG49" s="616"/>
      <c r="CH49" s="616"/>
      <c r="CI49" s="616"/>
      <c r="CJ49" s="616"/>
      <c r="CK49" s="616"/>
      <c r="CL49" s="616"/>
      <c r="CM49" s="616"/>
      <c r="CN49" s="616"/>
      <c r="CO49" s="616"/>
      <c r="CP49" s="616"/>
      <c r="CQ49" s="617"/>
      <c r="CR49" s="618">
        <v>13545663</v>
      </c>
      <c r="CS49" s="619"/>
      <c r="CT49" s="619"/>
      <c r="CU49" s="619"/>
      <c r="CV49" s="619"/>
      <c r="CW49" s="619"/>
      <c r="CX49" s="619"/>
      <c r="CY49" s="620"/>
      <c r="CZ49" s="621">
        <v>100</v>
      </c>
      <c r="DA49" s="622"/>
      <c r="DB49" s="622"/>
      <c r="DC49" s="623"/>
      <c r="DD49" s="624">
        <v>9623066</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sheetData>
  <sheetProtection algorithmName="SHA-512" hashValue="YOmQy+JEB3dLPI4VdXW1mid6KSw8KUbbBOly33fTLWokWKNPRtpO2uRz/n8+26mgOc6b2e392UcKo5+WkJCNUA==" saltValue="bowd0zx87SknmO/Z1ct8A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V76" sqref="V76:Z76"/>
    </sheetView>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103" t="s">
        <v>366</v>
      </c>
      <c r="B2" s="1103"/>
      <c r="C2" s="1103"/>
      <c r="D2" s="1103"/>
      <c r="E2" s="1103"/>
      <c r="F2" s="1103"/>
      <c r="G2" s="1103"/>
      <c r="H2" s="1103"/>
      <c r="I2" s="1103"/>
      <c r="J2" s="1103"/>
      <c r="K2" s="1103"/>
      <c r="L2" s="1103"/>
      <c r="M2" s="1103"/>
      <c r="N2" s="1103"/>
      <c r="O2" s="1103"/>
      <c r="P2" s="1103"/>
      <c r="Q2" s="1103"/>
      <c r="R2" s="1103"/>
      <c r="S2" s="1103"/>
      <c r="T2" s="1103"/>
      <c r="U2" s="1103"/>
      <c r="V2" s="1103"/>
      <c r="W2" s="1103"/>
      <c r="X2" s="1103"/>
      <c r="Y2" s="1103"/>
      <c r="Z2" s="1103"/>
      <c r="AA2" s="1103"/>
      <c r="AB2" s="1103"/>
      <c r="AC2" s="1103"/>
      <c r="AD2" s="1103"/>
      <c r="AE2" s="1103"/>
      <c r="AF2" s="1103"/>
      <c r="AG2" s="1103"/>
      <c r="AH2" s="1103"/>
      <c r="AI2" s="1103"/>
      <c r="AJ2" s="1103"/>
      <c r="AK2" s="1103"/>
      <c r="AL2" s="1103"/>
      <c r="AM2" s="1103"/>
      <c r="AN2" s="1103"/>
      <c r="AO2" s="1103"/>
      <c r="AP2" s="1103"/>
      <c r="AQ2" s="1103"/>
      <c r="AR2" s="1103"/>
      <c r="AS2" s="1103"/>
      <c r="AT2" s="1103"/>
      <c r="AU2" s="1103"/>
      <c r="AV2" s="1103"/>
      <c r="AW2" s="1103"/>
      <c r="AX2" s="1103"/>
      <c r="AY2" s="1103"/>
      <c r="AZ2" s="1103"/>
      <c r="BA2" s="1103"/>
      <c r="BB2" s="1103"/>
      <c r="BC2" s="1103"/>
      <c r="BD2" s="1103"/>
      <c r="BE2" s="1103"/>
      <c r="BF2" s="1103"/>
      <c r="BG2" s="1103"/>
      <c r="BH2" s="1103"/>
      <c r="BI2" s="1103"/>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104" t="s">
        <v>367</v>
      </c>
      <c r="DK2" s="1105"/>
      <c r="DL2" s="1105"/>
      <c r="DM2" s="1105"/>
      <c r="DN2" s="1105"/>
      <c r="DO2" s="1106"/>
      <c r="DP2" s="222"/>
      <c r="DQ2" s="1104" t="s">
        <v>368</v>
      </c>
      <c r="DR2" s="1105"/>
      <c r="DS2" s="1105"/>
      <c r="DT2" s="1105"/>
      <c r="DU2" s="1105"/>
      <c r="DV2" s="1105"/>
      <c r="DW2" s="1105"/>
      <c r="DX2" s="1105"/>
      <c r="DY2" s="1105"/>
      <c r="DZ2" s="1106"/>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72" t="s">
        <v>369</v>
      </c>
      <c r="B4" s="1072"/>
      <c r="C4" s="1072"/>
      <c r="D4" s="1072"/>
      <c r="E4" s="1072"/>
      <c r="F4" s="1072"/>
      <c r="G4" s="1072"/>
      <c r="H4" s="1072"/>
      <c r="I4" s="1072"/>
      <c r="J4" s="1072"/>
      <c r="K4" s="1072"/>
      <c r="L4" s="1072"/>
      <c r="M4" s="1072"/>
      <c r="N4" s="1072"/>
      <c r="O4" s="1072"/>
      <c r="P4" s="1072"/>
      <c r="Q4" s="1072"/>
      <c r="R4" s="1072"/>
      <c r="S4" s="1072"/>
      <c r="T4" s="1072"/>
      <c r="U4" s="1072"/>
      <c r="V4" s="1072"/>
      <c r="W4" s="1072"/>
      <c r="X4" s="1072"/>
      <c r="Y4" s="1072"/>
      <c r="Z4" s="1072"/>
      <c r="AA4" s="1072"/>
      <c r="AB4" s="1072"/>
      <c r="AC4" s="1072"/>
      <c r="AD4" s="1072"/>
      <c r="AE4" s="1072"/>
      <c r="AF4" s="1072"/>
      <c r="AG4" s="1072"/>
      <c r="AH4" s="1072"/>
      <c r="AI4" s="1072"/>
      <c r="AJ4" s="1072"/>
      <c r="AK4" s="1072"/>
      <c r="AL4" s="1072"/>
      <c r="AM4" s="1072"/>
      <c r="AN4" s="1072"/>
      <c r="AO4" s="1072"/>
      <c r="AP4" s="1072"/>
      <c r="AQ4" s="1072"/>
      <c r="AR4" s="1072"/>
      <c r="AS4" s="1072"/>
      <c r="AT4" s="1072"/>
      <c r="AU4" s="1072"/>
      <c r="AV4" s="1072"/>
      <c r="AW4" s="1072"/>
      <c r="AX4" s="1072"/>
      <c r="AY4" s="1072"/>
      <c r="AZ4" s="226"/>
      <c r="BA4" s="226"/>
      <c r="BB4" s="226"/>
      <c r="BC4" s="226"/>
      <c r="BD4" s="226"/>
      <c r="BE4" s="227"/>
      <c r="BF4" s="227"/>
      <c r="BG4" s="227"/>
      <c r="BH4" s="227"/>
      <c r="BI4" s="227"/>
      <c r="BJ4" s="227"/>
      <c r="BK4" s="227"/>
      <c r="BL4" s="227"/>
      <c r="BM4" s="227"/>
      <c r="BN4" s="227"/>
      <c r="BO4" s="227"/>
      <c r="BP4" s="227"/>
      <c r="BQ4" s="743" t="s">
        <v>370</v>
      </c>
      <c r="BR4" s="743"/>
      <c r="BS4" s="743"/>
      <c r="BT4" s="743"/>
      <c r="BU4" s="743"/>
      <c r="BV4" s="743"/>
      <c r="BW4" s="743"/>
      <c r="BX4" s="743"/>
      <c r="BY4" s="743"/>
      <c r="BZ4" s="743"/>
      <c r="CA4" s="743"/>
      <c r="CB4" s="743"/>
      <c r="CC4" s="743"/>
      <c r="CD4" s="743"/>
      <c r="CE4" s="743"/>
      <c r="CF4" s="743"/>
      <c r="CG4" s="743"/>
      <c r="CH4" s="743"/>
      <c r="CI4" s="743"/>
      <c r="CJ4" s="743"/>
      <c r="CK4" s="743"/>
      <c r="CL4" s="743"/>
      <c r="CM4" s="743"/>
      <c r="CN4" s="743"/>
      <c r="CO4" s="743"/>
      <c r="CP4" s="743"/>
      <c r="CQ4" s="743"/>
      <c r="CR4" s="743"/>
      <c r="CS4" s="743"/>
      <c r="CT4" s="743"/>
      <c r="CU4" s="743"/>
      <c r="CV4" s="743"/>
      <c r="CW4" s="743"/>
      <c r="CX4" s="743"/>
      <c r="CY4" s="743"/>
      <c r="CZ4" s="743"/>
      <c r="DA4" s="743"/>
      <c r="DB4" s="743"/>
      <c r="DC4" s="743"/>
      <c r="DD4" s="743"/>
      <c r="DE4" s="743"/>
      <c r="DF4" s="743"/>
      <c r="DG4" s="743"/>
      <c r="DH4" s="743"/>
      <c r="DI4" s="743"/>
      <c r="DJ4" s="743"/>
      <c r="DK4" s="743"/>
      <c r="DL4" s="743"/>
      <c r="DM4" s="743"/>
      <c r="DN4" s="743"/>
      <c r="DO4" s="743"/>
      <c r="DP4" s="743"/>
      <c r="DQ4" s="743"/>
      <c r="DR4" s="743"/>
      <c r="DS4" s="743"/>
      <c r="DT4" s="743"/>
      <c r="DU4" s="743"/>
      <c r="DV4" s="743"/>
      <c r="DW4" s="743"/>
      <c r="DX4" s="743"/>
      <c r="DY4" s="743"/>
      <c r="DZ4" s="743"/>
      <c r="EA4" s="228"/>
    </row>
    <row r="5" spans="1:131" s="229" customFormat="1" ht="26.25" customHeight="1" x14ac:dyDescent="0.2">
      <c r="A5" s="1008" t="s">
        <v>371</v>
      </c>
      <c r="B5" s="1009"/>
      <c r="C5" s="1009"/>
      <c r="D5" s="1009"/>
      <c r="E5" s="1009"/>
      <c r="F5" s="1009"/>
      <c r="G5" s="1009"/>
      <c r="H5" s="1009"/>
      <c r="I5" s="1009"/>
      <c r="J5" s="1009"/>
      <c r="K5" s="1009"/>
      <c r="L5" s="1009"/>
      <c r="M5" s="1009"/>
      <c r="N5" s="1009"/>
      <c r="O5" s="1009"/>
      <c r="P5" s="1010"/>
      <c r="Q5" s="1014" t="s">
        <v>372</v>
      </c>
      <c r="R5" s="1015"/>
      <c r="S5" s="1015"/>
      <c r="T5" s="1015"/>
      <c r="U5" s="1016"/>
      <c r="V5" s="1014" t="s">
        <v>373</v>
      </c>
      <c r="W5" s="1015"/>
      <c r="X5" s="1015"/>
      <c r="Y5" s="1015"/>
      <c r="Z5" s="1016"/>
      <c r="AA5" s="1014" t="s">
        <v>374</v>
      </c>
      <c r="AB5" s="1015"/>
      <c r="AC5" s="1015"/>
      <c r="AD5" s="1015"/>
      <c r="AE5" s="1015"/>
      <c r="AF5" s="1107" t="s">
        <v>375</v>
      </c>
      <c r="AG5" s="1015"/>
      <c r="AH5" s="1015"/>
      <c r="AI5" s="1015"/>
      <c r="AJ5" s="1028"/>
      <c r="AK5" s="1015" t="s">
        <v>376</v>
      </c>
      <c r="AL5" s="1015"/>
      <c r="AM5" s="1015"/>
      <c r="AN5" s="1015"/>
      <c r="AO5" s="1016"/>
      <c r="AP5" s="1014" t="s">
        <v>377</v>
      </c>
      <c r="AQ5" s="1015"/>
      <c r="AR5" s="1015"/>
      <c r="AS5" s="1015"/>
      <c r="AT5" s="1016"/>
      <c r="AU5" s="1014" t="s">
        <v>378</v>
      </c>
      <c r="AV5" s="1015"/>
      <c r="AW5" s="1015"/>
      <c r="AX5" s="1015"/>
      <c r="AY5" s="1028"/>
      <c r="AZ5" s="226"/>
      <c r="BA5" s="226"/>
      <c r="BB5" s="226"/>
      <c r="BC5" s="226"/>
      <c r="BD5" s="226"/>
      <c r="BE5" s="227"/>
      <c r="BF5" s="227"/>
      <c r="BG5" s="227"/>
      <c r="BH5" s="227"/>
      <c r="BI5" s="227"/>
      <c r="BJ5" s="227"/>
      <c r="BK5" s="227"/>
      <c r="BL5" s="227"/>
      <c r="BM5" s="227"/>
      <c r="BN5" s="227"/>
      <c r="BO5" s="227"/>
      <c r="BP5" s="227"/>
      <c r="BQ5" s="1008" t="s">
        <v>379</v>
      </c>
      <c r="BR5" s="1009"/>
      <c r="BS5" s="1009"/>
      <c r="BT5" s="1009"/>
      <c r="BU5" s="1009"/>
      <c r="BV5" s="1009"/>
      <c r="BW5" s="1009"/>
      <c r="BX5" s="1009"/>
      <c r="BY5" s="1009"/>
      <c r="BZ5" s="1009"/>
      <c r="CA5" s="1009"/>
      <c r="CB5" s="1009"/>
      <c r="CC5" s="1009"/>
      <c r="CD5" s="1009"/>
      <c r="CE5" s="1009"/>
      <c r="CF5" s="1009"/>
      <c r="CG5" s="1010"/>
      <c r="CH5" s="1014" t="s">
        <v>380</v>
      </c>
      <c r="CI5" s="1015"/>
      <c r="CJ5" s="1015"/>
      <c r="CK5" s="1015"/>
      <c r="CL5" s="1016"/>
      <c r="CM5" s="1014" t="s">
        <v>381</v>
      </c>
      <c r="CN5" s="1015"/>
      <c r="CO5" s="1015"/>
      <c r="CP5" s="1015"/>
      <c r="CQ5" s="1016"/>
      <c r="CR5" s="1014" t="s">
        <v>382</v>
      </c>
      <c r="CS5" s="1015"/>
      <c r="CT5" s="1015"/>
      <c r="CU5" s="1015"/>
      <c r="CV5" s="1016"/>
      <c r="CW5" s="1014" t="s">
        <v>383</v>
      </c>
      <c r="CX5" s="1015"/>
      <c r="CY5" s="1015"/>
      <c r="CZ5" s="1015"/>
      <c r="DA5" s="1016"/>
      <c r="DB5" s="1014" t="s">
        <v>384</v>
      </c>
      <c r="DC5" s="1015"/>
      <c r="DD5" s="1015"/>
      <c r="DE5" s="1015"/>
      <c r="DF5" s="1016"/>
      <c r="DG5" s="1097" t="s">
        <v>385</v>
      </c>
      <c r="DH5" s="1098"/>
      <c r="DI5" s="1098"/>
      <c r="DJ5" s="1098"/>
      <c r="DK5" s="1099"/>
      <c r="DL5" s="1097" t="s">
        <v>386</v>
      </c>
      <c r="DM5" s="1098"/>
      <c r="DN5" s="1098"/>
      <c r="DO5" s="1098"/>
      <c r="DP5" s="1099"/>
      <c r="DQ5" s="1014" t="s">
        <v>387</v>
      </c>
      <c r="DR5" s="1015"/>
      <c r="DS5" s="1015"/>
      <c r="DT5" s="1015"/>
      <c r="DU5" s="1016"/>
      <c r="DV5" s="1014" t="s">
        <v>378</v>
      </c>
      <c r="DW5" s="1015"/>
      <c r="DX5" s="1015"/>
      <c r="DY5" s="1015"/>
      <c r="DZ5" s="1028"/>
      <c r="EA5" s="228"/>
    </row>
    <row r="6" spans="1:131" s="229" customFormat="1" ht="26.25" customHeight="1" thickBot="1" x14ac:dyDescent="0.25">
      <c r="A6" s="1011"/>
      <c r="B6" s="1012"/>
      <c r="C6" s="1012"/>
      <c r="D6" s="1012"/>
      <c r="E6" s="1012"/>
      <c r="F6" s="1012"/>
      <c r="G6" s="1012"/>
      <c r="H6" s="1012"/>
      <c r="I6" s="1012"/>
      <c r="J6" s="1012"/>
      <c r="K6" s="1012"/>
      <c r="L6" s="1012"/>
      <c r="M6" s="1012"/>
      <c r="N6" s="1012"/>
      <c r="O6" s="1012"/>
      <c r="P6" s="1013"/>
      <c r="Q6" s="1017"/>
      <c r="R6" s="1018"/>
      <c r="S6" s="1018"/>
      <c r="T6" s="1018"/>
      <c r="U6" s="1019"/>
      <c r="V6" s="1017"/>
      <c r="W6" s="1018"/>
      <c r="X6" s="1018"/>
      <c r="Y6" s="1018"/>
      <c r="Z6" s="1019"/>
      <c r="AA6" s="1017"/>
      <c r="AB6" s="1018"/>
      <c r="AC6" s="1018"/>
      <c r="AD6" s="1018"/>
      <c r="AE6" s="1018"/>
      <c r="AF6" s="1108"/>
      <c r="AG6" s="1018"/>
      <c r="AH6" s="1018"/>
      <c r="AI6" s="1018"/>
      <c r="AJ6" s="1029"/>
      <c r="AK6" s="1018"/>
      <c r="AL6" s="1018"/>
      <c r="AM6" s="1018"/>
      <c r="AN6" s="1018"/>
      <c r="AO6" s="1019"/>
      <c r="AP6" s="1017"/>
      <c r="AQ6" s="1018"/>
      <c r="AR6" s="1018"/>
      <c r="AS6" s="1018"/>
      <c r="AT6" s="1019"/>
      <c r="AU6" s="1017"/>
      <c r="AV6" s="1018"/>
      <c r="AW6" s="1018"/>
      <c r="AX6" s="1018"/>
      <c r="AY6" s="1029"/>
      <c r="AZ6" s="226"/>
      <c r="BA6" s="226"/>
      <c r="BB6" s="226"/>
      <c r="BC6" s="226"/>
      <c r="BD6" s="226"/>
      <c r="BE6" s="227"/>
      <c r="BF6" s="227"/>
      <c r="BG6" s="227"/>
      <c r="BH6" s="227"/>
      <c r="BI6" s="227"/>
      <c r="BJ6" s="227"/>
      <c r="BK6" s="227"/>
      <c r="BL6" s="227"/>
      <c r="BM6" s="227"/>
      <c r="BN6" s="227"/>
      <c r="BO6" s="227"/>
      <c r="BP6" s="227"/>
      <c r="BQ6" s="1011"/>
      <c r="BR6" s="1012"/>
      <c r="BS6" s="1012"/>
      <c r="BT6" s="1012"/>
      <c r="BU6" s="1012"/>
      <c r="BV6" s="1012"/>
      <c r="BW6" s="1012"/>
      <c r="BX6" s="1012"/>
      <c r="BY6" s="1012"/>
      <c r="BZ6" s="1012"/>
      <c r="CA6" s="1012"/>
      <c r="CB6" s="1012"/>
      <c r="CC6" s="1012"/>
      <c r="CD6" s="1012"/>
      <c r="CE6" s="1012"/>
      <c r="CF6" s="1012"/>
      <c r="CG6" s="1013"/>
      <c r="CH6" s="1017"/>
      <c r="CI6" s="1018"/>
      <c r="CJ6" s="1018"/>
      <c r="CK6" s="1018"/>
      <c r="CL6" s="1019"/>
      <c r="CM6" s="1017"/>
      <c r="CN6" s="1018"/>
      <c r="CO6" s="1018"/>
      <c r="CP6" s="1018"/>
      <c r="CQ6" s="1019"/>
      <c r="CR6" s="1017"/>
      <c r="CS6" s="1018"/>
      <c r="CT6" s="1018"/>
      <c r="CU6" s="1018"/>
      <c r="CV6" s="1019"/>
      <c r="CW6" s="1017"/>
      <c r="CX6" s="1018"/>
      <c r="CY6" s="1018"/>
      <c r="CZ6" s="1018"/>
      <c r="DA6" s="1019"/>
      <c r="DB6" s="1017"/>
      <c r="DC6" s="1018"/>
      <c r="DD6" s="1018"/>
      <c r="DE6" s="1018"/>
      <c r="DF6" s="1019"/>
      <c r="DG6" s="1100"/>
      <c r="DH6" s="1101"/>
      <c r="DI6" s="1101"/>
      <c r="DJ6" s="1101"/>
      <c r="DK6" s="1102"/>
      <c r="DL6" s="1100"/>
      <c r="DM6" s="1101"/>
      <c r="DN6" s="1101"/>
      <c r="DO6" s="1101"/>
      <c r="DP6" s="1102"/>
      <c r="DQ6" s="1017"/>
      <c r="DR6" s="1018"/>
      <c r="DS6" s="1018"/>
      <c r="DT6" s="1018"/>
      <c r="DU6" s="1019"/>
      <c r="DV6" s="1017"/>
      <c r="DW6" s="1018"/>
      <c r="DX6" s="1018"/>
      <c r="DY6" s="1018"/>
      <c r="DZ6" s="1029"/>
      <c r="EA6" s="228"/>
    </row>
    <row r="7" spans="1:131" s="229" customFormat="1" ht="26.25" customHeight="1" thickTop="1" x14ac:dyDescent="0.2">
      <c r="A7" s="230">
        <v>1</v>
      </c>
      <c r="B7" s="1060" t="s">
        <v>388</v>
      </c>
      <c r="C7" s="1061"/>
      <c r="D7" s="1061"/>
      <c r="E7" s="1061"/>
      <c r="F7" s="1061"/>
      <c r="G7" s="1061"/>
      <c r="H7" s="1061"/>
      <c r="I7" s="1061"/>
      <c r="J7" s="1061"/>
      <c r="K7" s="1061"/>
      <c r="L7" s="1061"/>
      <c r="M7" s="1061"/>
      <c r="N7" s="1061"/>
      <c r="O7" s="1061"/>
      <c r="P7" s="1062"/>
      <c r="Q7" s="1115">
        <v>14225</v>
      </c>
      <c r="R7" s="1116"/>
      <c r="S7" s="1116"/>
      <c r="T7" s="1116"/>
      <c r="U7" s="1116"/>
      <c r="V7" s="1116">
        <v>13548</v>
      </c>
      <c r="W7" s="1116"/>
      <c r="X7" s="1116"/>
      <c r="Y7" s="1116"/>
      <c r="Z7" s="1116"/>
      <c r="AA7" s="1116">
        <v>676</v>
      </c>
      <c r="AB7" s="1116"/>
      <c r="AC7" s="1116"/>
      <c r="AD7" s="1116"/>
      <c r="AE7" s="1117"/>
      <c r="AF7" s="1118">
        <v>651</v>
      </c>
      <c r="AG7" s="1119"/>
      <c r="AH7" s="1119"/>
      <c r="AI7" s="1119"/>
      <c r="AJ7" s="1120"/>
      <c r="AK7" s="1121"/>
      <c r="AL7" s="1122"/>
      <c r="AM7" s="1122"/>
      <c r="AN7" s="1122"/>
      <c r="AO7" s="1122"/>
      <c r="AP7" s="1122">
        <v>10591</v>
      </c>
      <c r="AQ7" s="1122"/>
      <c r="AR7" s="1122"/>
      <c r="AS7" s="1122"/>
      <c r="AT7" s="1122"/>
      <c r="AU7" s="1123"/>
      <c r="AV7" s="1123"/>
      <c r="AW7" s="1123"/>
      <c r="AX7" s="1123"/>
      <c r="AY7" s="1124"/>
      <c r="AZ7" s="226"/>
      <c r="BA7" s="226"/>
      <c r="BB7" s="226"/>
      <c r="BC7" s="226"/>
      <c r="BD7" s="226"/>
      <c r="BE7" s="227"/>
      <c r="BF7" s="227"/>
      <c r="BG7" s="227"/>
      <c r="BH7" s="227"/>
      <c r="BI7" s="227"/>
      <c r="BJ7" s="227"/>
      <c r="BK7" s="227"/>
      <c r="BL7" s="227"/>
      <c r="BM7" s="227"/>
      <c r="BN7" s="227"/>
      <c r="BO7" s="227"/>
      <c r="BP7" s="227"/>
      <c r="BQ7" s="230">
        <v>1</v>
      </c>
      <c r="BR7" s="231"/>
      <c r="BS7" s="1112"/>
      <c r="BT7" s="1113"/>
      <c r="BU7" s="1113"/>
      <c r="BV7" s="1113"/>
      <c r="BW7" s="1113"/>
      <c r="BX7" s="1113"/>
      <c r="BY7" s="1113"/>
      <c r="BZ7" s="1113"/>
      <c r="CA7" s="1113"/>
      <c r="CB7" s="1113"/>
      <c r="CC7" s="1113"/>
      <c r="CD7" s="1113"/>
      <c r="CE7" s="1113"/>
      <c r="CF7" s="1113"/>
      <c r="CG7" s="1125"/>
      <c r="CH7" s="1109"/>
      <c r="CI7" s="1110"/>
      <c r="CJ7" s="1110"/>
      <c r="CK7" s="1110"/>
      <c r="CL7" s="1111"/>
      <c r="CM7" s="1109"/>
      <c r="CN7" s="1110"/>
      <c r="CO7" s="1110"/>
      <c r="CP7" s="1110"/>
      <c r="CQ7" s="1111"/>
      <c r="CR7" s="1109"/>
      <c r="CS7" s="1110"/>
      <c r="CT7" s="1110"/>
      <c r="CU7" s="1110"/>
      <c r="CV7" s="1111"/>
      <c r="CW7" s="1109"/>
      <c r="CX7" s="1110"/>
      <c r="CY7" s="1110"/>
      <c r="CZ7" s="1110"/>
      <c r="DA7" s="1111"/>
      <c r="DB7" s="1109"/>
      <c r="DC7" s="1110"/>
      <c r="DD7" s="1110"/>
      <c r="DE7" s="1110"/>
      <c r="DF7" s="1111"/>
      <c r="DG7" s="1109"/>
      <c r="DH7" s="1110"/>
      <c r="DI7" s="1110"/>
      <c r="DJ7" s="1110"/>
      <c r="DK7" s="1111"/>
      <c r="DL7" s="1109"/>
      <c r="DM7" s="1110"/>
      <c r="DN7" s="1110"/>
      <c r="DO7" s="1110"/>
      <c r="DP7" s="1111"/>
      <c r="DQ7" s="1109"/>
      <c r="DR7" s="1110"/>
      <c r="DS7" s="1110"/>
      <c r="DT7" s="1110"/>
      <c r="DU7" s="1111"/>
      <c r="DV7" s="1112"/>
      <c r="DW7" s="1113"/>
      <c r="DX7" s="1113"/>
      <c r="DY7" s="1113"/>
      <c r="DZ7" s="1114"/>
      <c r="EA7" s="228"/>
    </row>
    <row r="8" spans="1:131" s="229" customFormat="1" ht="26.25" customHeight="1" x14ac:dyDescent="0.2">
      <c r="A8" s="232">
        <v>2</v>
      </c>
      <c r="B8" s="1043" t="s">
        <v>389</v>
      </c>
      <c r="C8" s="1044"/>
      <c r="D8" s="1044"/>
      <c r="E8" s="1044"/>
      <c r="F8" s="1044"/>
      <c r="G8" s="1044"/>
      <c r="H8" s="1044"/>
      <c r="I8" s="1044"/>
      <c r="J8" s="1044"/>
      <c r="K8" s="1044"/>
      <c r="L8" s="1044"/>
      <c r="M8" s="1044"/>
      <c r="N8" s="1044"/>
      <c r="O8" s="1044"/>
      <c r="P8" s="1045"/>
      <c r="Q8" s="1051">
        <v>22</v>
      </c>
      <c r="R8" s="1052"/>
      <c r="S8" s="1052"/>
      <c r="T8" s="1052"/>
      <c r="U8" s="1052"/>
      <c r="V8" s="1052">
        <v>19</v>
      </c>
      <c r="W8" s="1052"/>
      <c r="X8" s="1052"/>
      <c r="Y8" s="1052"/>
      <c r="Z8" s="1052"/>
      <c r="AA8" s="1052">
        <v>3</v>
      </c>
      <c r="AB8" s="1052"/>
      <c r="AC8" s="1052"/>
      <c r="AD8" s="1052"/>
      <c r="AE8" s="1053"/>
      <c r="AF8" s="1048">
        <v>3</v>
      </c>
      <c r="AG8" s="1049"/>
      <c r="AH8" s="1049"/>
      <c r="AI8" s="1049"/>
      <c r="AJ8" s="1050"/>
      <c r="AK8" s="1093">
        <v>7</v>
      </c>
      <c r="AL8" s="1094"/>
      <c r="AM8" s="1094"/>
      <c r="AN8" s="1094"/>
      <c r="AO8" s="1094"/>
      <c r="AP8" s="1094"/>
      <c r="AQ8" s="1094"/>
      <c r="AR8" s="1094"/>
      <c r="AS8" s="1094"/>
      <c r="AT8" s="1094"/>
      <c r="AU8" s="1095"/>
      <c r="AV8" s="1095"/>
      <c r="AW8" s="1095"/>
      <c r="AX8" s="1095"/>
      <c r="AY8" s="1096"/>
      <c r="AZ8" s="226"/>
      <c r="BA8" s="226"/>
      <c r="BB8" s="226"/>
      <c r="BC8" s="226"/>
      <c r="BD8" s="226"/>
      <c r="BE8" s="227"/>
      <c r="BF8" s="227"/>
      <c r="BG8" s="227"/>
      <c r="BH8" s="227"/>
      <c r="BI8" s="227"/>
      <c r="BJ8" s="227"/>
      <c r="BK8" s="227"/>
      <c r="BL8" s="227"/>
      <c r="BM8" s="227"/>
      <c r="BN8" s="227"/>
      <c r="BO8" s="227"/>
      <c r="BP8" s="227"/>
      <c r="BQ8" s="232">
        <v>2</v>
      </c>
      <c r="BR8" s="233"/>
      <c r="BS8" s="1005"/>
      <c r="BT8" s="1006"/>
      <c r="BU8" s="1006"/>
      <c r="BV8" s="1006"/>
      <c r="BW8" s="1006"/>
      <c r="BX8" s="1006"/>
      <c r="BY8" s="1006"/>
      <c r="BZ8" s="1006"/>
      <c r="CA8" s="1006"/>
      <c r="CB8" s="1006"/>
      <c r="CC8" s="1006"/>
      <c r="CD8" s="1006"/>
      <c r="CE8" s="1006"/>
      <c r="CF8" s="1006"/>
      <c r="CG8" s="1027"/>
      <c r="CH8" s="1002"/>
      <c r="CI8" s="1003"/>
      <c r="CJ8" s="1003"/>
      <c r="CK8" s="1003"/>
      <c r="CL8" s="1004"/>
      <c r="CM8" s="1002"/>
      <c r="CN8" s="1003"/>
      <c r="CO8" s="1003"/>
      <c r="CP8" s="1003"/>
      <c r="CQ8" s="1004"/>
      <c r="CR8" s="1002"/>
      <c r="CS8" s="1003"/>
      <c r="CT8" s="1003"/>
      <c r="CU8" s="1003"/>
      <c r="CV8" s="1004"/>
      <c r="CW8" s="1002"/>
      <c r="CX8" s="1003"/>
      <c r="CY8" s="1003"/>
      <c r="CZ8" s="1003"/>
      <c r="DA8" s="1004"/>
      <c r="DB8" s="1002"/>
      <c r="DC8" s="1003"/>
      <c r="DD8" s="1003"/>
      <c r="DE8" s="1003"/>
      <c r="DF8" s="1004"/>
      <c r="DG8" s="1002"/>
      <c r="DH8" s="1003"/>
      <c r="DI8" s="1003"/>
      <c r="DJ8" s="1003"/>
      <c r="DK8" s="1004"/>
      <c r="DL8" s="1002"/>
      <c r="DM8" s="1003"/>
      <c r="DN8" s="1003"/>
      <c r="DO8" s="1003"/>
      <c r="DP8" s="1004"/>
      <c r="DQ8" s="1002"/>
      <c r="DR8" s="1003"/>
      <c r="DS8" s="1003"/>
      <c r="DT8" s="1003"/>
      <c r="DU8" s="1004"/>
      <c r="DV8" s="1005"/>
      <c r="DW8" s="1006"/>
      <c r="DX8" s="1006"/>
      <c r="DY8" s="1006"/>
      <c r="DZ8" s="1007"/>
      <c r="EA8" s="228"/>
    </row>
    <row r="9" spans="1:131" s="229" customFormat="1" ht="26.25" customHeight="1" x14ac:dyDescent="0.2">
      <c r="A9" s="232">
        <v>3</v>
      </c>
      <c r="B9" s="1043"/>
      <c r="C9" s="1044"/>
      <c r="D9" s="1044"/>
      <c r="E9" s="1044"/>
      <c r="F9" s="1044"/>
      <c r="G9" s="1044"/>
      <c r="H9" s="1044"/>
      <c r="I9" s="1044"/>
      <c r="J9" s="1044"/>
      <c r="K9" s="1044"/>
      <c r="L9" s="1044"/>
      <c r="M9" s="1044"/>
      <c r="N9" s="1044"/>
      <c r="O9" s="1044"/>
      <c r="P9" s="1045"/>
      <c r="Q9" s="1051"/>
      <c r="R9" s="1052"/>
      <c r="S9" s="1052"/>
      <c r="T9" s="1052"/>
      <c r="U9" s="1052"/>
      <c r="V9" s="1052"/>
      <c r="W9" s="1052"/>
      <c r="X9" s="1052"/>
      <c r="Y9" s="1052"/>
      <c r="Z9" s="1052"/>
      <c r="AA9" s="1052"/>
      <c r="AB9" s="1052"/>
      <c r="AC9" s="1052"/>
      <c r="AD9" s="1052"/>
      <c r="AE9" s="1053"/>
      <c r="AF9" s="1048"/>
      <c r="AG9" s="1049"/>
      <c r="AH9" s="1049"/>
      <c r="AI9" s="1049"/>
      <c r="AJ9" s="1050"/>
      <c r="AK9" s="1093"/>
      <c r="AL9" s="1094"/>
      <c r="AM9" s="1094"/>
      <c r="AN9" s="1094"/>
      <c r="AO9" s="1094"/>
      <c r="AP9" s="1094"/>
      <c r="AQ9" s="1094"/>
      <c r="AR9" s="1094"/>
      <c r="AS9" s="1094"/>
      <c r="AT9" s="1094"/>
      <c r="AU9" s="1095"/>
      <c r="AV9" s="1095"/>
      <c r="AW9" s="1095"/>
      <c r="AX9" s="1095"/>
      <c r="AY9" s="1096"/>
      <c r="AZ9" s="226"/>
      <c r="BA9" s="226"/>
      <c r="BB9" s="226"/>
      <c r="BC9" s="226"/>
      <c r="BD9" s="226"/>
      <c r="BE9" s="227"/>
      <c r="BF9" s="227"/>
      <c r="BG9" s="227"/>
      <c r="BH9" s="227"/>
      <c r="BI9" s="227"/>
      <c r="BJ9" s="227"/>
      <c r="BK9" s="227"/>
      <c r="BL9" s="227"/>
      <c r="BM9" s="227"/>
      <c r="BN9" s="227"/>
      <c r="BO9" s="227"/>
      <c r="BP9" s="227"/>
      <c r="BQ9" s="232">
        <v>3</v>
      </c>
      <c r="BR9" s="233"/>
      <c r="BS9" s="1005"/>
      <c r="BT9" s="1006"/>
      <c r="BU9" s="1006"/>
      <c r="BV9" s="1006"/>
      <c r="BW9" s="1006"/>
      <c r="BX9" s="1006"/>
      <c r="BY9" s="1006"/>
      <c r="BZ9" s="1006"/>
      <c r="CA9" s="1006"/>
      <c r="CB9" s="1006"/>
      <c r="CC9" s="1006"/>
      <c r="CD9" s="1006"/>
      <c r="CE9" s="1006"/>
      <c r="CF9" s="1006"/>
      <c r="CG9" s="1027"/>
      <c r="CH9" s="1002"/>
      <c r="CI9" s="1003"/>
      <c r="CJ9" s="1003"/>
      <c r="CK9" s="1003"/>
      <c r="CL9" s="1004"/>
      <c r="CM9" s="1002"/>
      <c r="CN9" s="1003"/>
      <c r="CO9" s="1003"/>
      <c r="CP9" s="1003"/>
      <c r="CQ9" s="1004"/>
      <c r="CR9" s="1002"/>
      <c r="CS9" s="1003"/>
      <c r="CT9" s="1003"/>
      <c r="CU9" s="1003"/>
      <c r="CV9" s="1004"/>
      <c r="CW9" s="1002"/>
      <c r="CX9" s="1003"/>
      <c r="CY9" s="1003"/>
      <c r="CZ9" s="1003"/>
      <c r="DA9" s="1004"/>
      <c r="DB9" s="1002"/>
      <c r="DC9" s="1003"/>
      <c r="DD9" s="1003"/>
      <c r="DE9" s="1003"/>
      <c r="DF9" s="1004"/>
      <c r="DG9" s="1002"/>
      <c r="DH9" s="1003"/>
      <c r="DI9" s="1003"/>
      <c r="DJ9" s="1003"/>
      <c r="DK9" s="1004"/>
      <c r="DL9" s="1002"/>
      <c r="DM9" s="1003"/>
      <c r="DN9" s="1003"/>
      <c r="DO9" s="1003"/>
      <c r="DP9" s="1004"/>
      <c r="DQ9" s="1002"/>
      <c r="DR9" s="1003"/>
      <c r="DS9" s="1003"/>
      <c r="DT9" s="1003"/>
      <c r="DU9" s="1004"/>
      <c r="DV9" s="1005"/>
      <c r="DW9" s="1006"/>
      <c r="DX9" s="1006"/>
      <c r="DY9" s="1006"/>
      <c r="DZ9" s="1007"/>
      <c r="EA9" s="228"/>
    </row>
    <row r="10" spans="1:131" s="229" customFormat="1" ht="26.25" customHeight="1" x14ac:dyDescent="0.2">
      <c r="A10" s="232">
        <v>4</v>
      </c>
      <c r="B10" s="1043"/>
      <c r="C10" s="1044"/>
      <c r="D10" s="1044"/>
      <c r="E10" s="1044"/>
      <c r="F10" s="1044"/>
      <c r="G10" s="1044"/>
      <c r="H10" s="1044"/>
      <c r="I10" s="1044"/>
      <c r="J10" s="1044"/>
      <c r="K10" s="1044"/>
      <c r="L10" s="1044"/>
      <c r="M10" s="1044"/>
      <c r="N10" s="1044"/>
      <c r="O10" s="1044"/>
      <c r="P10" s="1045"/>
      <c r="Q10" s="1051"/>
      <c r="R10" s="1052"/>
      <c r="S10" s="1052"/>
      <c r="T10" s="1052"/>
      <c r="U10" s="1052"/>
      <c r="V10" s="1052"/>
      <c r="W10" s="1052"/>
      <c r="X10" s="1052"/>
      <c r="Y10" s="1052"/>
      <c r="Z10" s="1052"/>
      <c r="AA10" s="1052"/>
      <c r="AB10" s="1052"/>
      <c r="AC10" s="1052"/>
      <c r="AD10" s="1052"/>
      <c r="AE10" s="1053"/>
      <c r="AF10" s="1048"/>
      <c r="AG10" s="1049"/>
      <c r="AH10" s="1049"/>
      <c r="AI10" s="1049"/>
      <c r="AJ10" s="1050"/>
      <c r="AK10" s="1093"/>
      <c r="AL10" s="1094"/>
      <c r="AM10" s="1094"/>
      <c r="AN10" s="1094"/>
      <c r="AO10" s="1094"/>
      <c r="AP10" s="1094"/>
      <c r="AQ10" s="1094"/>
      <c r="AR10" s="1094"/>
      <c r="AS10" s="1094"/>
      <c r="AT10" s="1094"/>
      <c r="AU10" s="1095"/>
      <c r="AV10" s="1095"/>
      <c r="AW10" s="1095"/>
      <c r="AX10" s="1095"/>
      <c r="AY10" s="1096"/>
      <c r="AZ10" s="226"/>
      <c r="BA10" s="226"/>
      <c r="BB10" s="226"/>
      <c r="BC10" s="226"/>
      <c r="BD10" s="226"/>
      <c r="BE10" s="227"/>
      <c r="BF10" s="227"/>
      <c r="BG10" s="227"/>
      <c r="BH10" s="227"/>
      <c r="BI10" s="227"/>
      <c r="BJ10" s="227"/>
      <c r="BK10" s="227"/>
      <c r="BL10" s="227"/>
      <c r="BM10" s="227"/>
      <c r="BN10" s="227"/>
      <c r="BO10" s="227"/>
      <c r="BP10" s="227"/>
      <c r="BQ10" s="232">
        <v>4</v>
      </c>
      <c r="BR10" s="233"/>
      <c r="BS10" s="1005"/>
      <c r="BT10" s="1006"/>
      <c r="BU10" s="1006"/>
      <c r="BV10" s="1006"/>
      <c r="BW10" s="1006"/>
      <c r="BX10" s="1006"/>
      <c r="BY10" s="1006"/>
      <c r="BZ10" s="1006"/>
      <c r="CA10" s="1006"/>
      <c r="CB10" s="1006"/>
      <c r="CC10" s="1006"/>
      <c r="CD10" s="1006"/>
      <c r="CE10" s="1006"/>
      <c r="CF10" s="1006"/>
      <c r="CG10" s="1027"/>
      <c r="CH10" s="1002"/>
      <c r="CI10" s="1003"/>
      <c r="CJ10" s="1003"/>
      <c r="CK10" s="1003"/>
      <c r="CL10" s="1004"/>
      <c r="CM10" s="1002"/>
      <c r="CN10" s="1003"/>
      <c r="CO10" s="1003"/>
      <c r="CP10" s="1003"/>
      <c r="CQ10" s="1004"/>
      <c r="CR10" s="1002"/>
      <c r="CS10" s="1003"/>
      <c r="CT10" s="1003"/>
      <c r="CU10" s="1003"/>
      <c r="CV10" s="1004"/>
      <c r="CW10" s="1002"/>
      <c r="CX10" s="1003"/>
      <c r="CY10" s="1003"/>
      <c r="CZ10" s="1003"/>
      <c r="DA10" s="1004"/>
      <c r="DB10" s="1002"/>
      <c r="DC10" s="1003"/>
      <c r="DD10" s="1003"/>
      <c r="DE10" s="1003"/>
      <c r="DF10" s="1004"/>
      <c r="DG10" s="1002"/>
      <c r="DH10" s="1003"/>
      <c r="DI10" s="1003"/>
      <c r="DJ10" s="1003"/>
      <c r="DK10" s="1004"/>
      <c r="DL10" s="1002"/>
      <c r="DM10" s="1003"/>
      <c r="DN10" s="1003"/>
      <c r="DO10" s="1003"/>
      <c r="DP10" s="1004"/>
      <c r="DQ10" s="1002"/>
      <c r="DR10" s="1003"/>
      <c r="DS10" s="1003"/>
      <c r="DT10" s="1003"/>
      <c r="DU10" s="1004"/>
      <c r="DV10" s="1005"/>
      <c r="DW10" s="1006"/>
      <c r="DX10" s="1006"/>
      <c r="DY10" s="1006"/>
      <c r="DZ10" s="1007"/>
      <c r="EA10" s="228"/>
    </row>
    <row r="11" spans="1:131" s="229" customFormat="1" ht="26.25" customHeight="1" x14ac:dyDescent="0.2">
      <c r="A11" s="232">
        <v>5</v>
      </c>
      <c r="B11" s="1043"/>
      <c r="C11" s="1044"/>
      <c r="D11" s="1044"/>
      <c r="E11" s="1044"/>
      <c r="F11" s="1044"/>
      <c r="G11" s="1044"/>
      <c r="H11" s="1044"/>
      <c r="I11" s="1044"/>
      <c r="J11" s="1044"/>
      <c r="K11" s="1044"/>
      <c r="L11" s="1044"/>
      <c r="M11" s="1044"/>
      <c r="N11" s="1044"/>
      <c r="O11" s="1044"/>
      <c r="P11" s="1045"/>
      <c r="Q11" s="1051"/>
      <c r="R11" s="1052"/>
      <c r="S11" s="1052"/>
      <c r="T11" s="1052"/>
      <c r="U11" s="1052"/>
      <c r="V11" s="1052"/>
      <c r="W11" s="1052"/>
      <c r="X11" s="1052"/>
      <c r="Y11" s="1052"/>
      <c r="Z11" s="1052"/>
      <c r="AA11" s="1052"/>
      <c r="AB11" s="1052"/>
      <c r="AC11" s="1052"/>
      <c r="AD11" s="1052"/>
      <c r="AE11" s="1053"/>
      <c r="AF11" s="1048"/>
      <c r="AG11" s="1049"/>
      <c r="AH11" s="1049"/>
      <c r="AI11" s="1049"/>
      <c r="AJ11" s="1050"/>
      <c r="AK11" s="1093"/>
      <c r="AL11" s="1094"/>
      <c r="AM11" s="1094"/>
      <c r="AN11" s="1094"/>
      <c r="AO11" s="1094"/>
      <c r="AP11" s="1094"/>
      <c r="AQ11" s="1094"/>
      <c r="AR11" s="1094"/>
      <c r="AS11" s="1094"/>
      <c r="AT11" s="1094"/>
      <c r="AU11" s="1095"/>
      <c r="AV11" s="1095"/>
      <c r="AW11" s="1095"/>
      <c r="AX11" s="1095"/>
      <c r="AY11" s="1096"/>
      <c r="AZ11" s="226"/>
      <c r="BA11" s="226"/>
      <c r="BB11" s="226"/>
      <c r="BC11" s="226"/>
      <c r="BD11" s="226"/>
      <c r="BE11" s="227"/>
      <c r="BF11" s="227"/>
      <c r="BG11" s="227"/>
      <c r="BH11" s="227"/>
      <c r="BI11" s="227"/>
      <c r="BJ11" s="227"/>
      <c r="BK11" s="227"/>
      <c r="BL11" s="227"/>
      <c r="BM11" s="227"/>
      <c r="BN11" s="227"/>
      <c r="BO11" s="227"/>
      <c r="BP11" s="227"/>
      <c r="BQ11" s="232">
        <v>5</v>
      </c>
      <c r="BR11" s="233"/>
      <c r="BS11" s="1005"/>
      <c r="BT11" s="1006"/>
      <c r="BU11" s="1006"/>
      <c r="BV11" s="1006"/>
      <c r="BW11" s="1006"/>
      <c r="BX11" s="1006"/>
      <c r="BY11" s="1006"/>
      <c r="BZ11" s="1006"/>
      <c r="CA11" s="1006"/>
      <c r="CB11" s="1006"/>
      <c r="CC11" s="1006"/>
      <c r="CD11" s="1006"/>
      <c r="CE11" s="1006"/>
      <c r="CF11" s="1006"/>
      <c r="CG11" s="1027"/>
      <c r="CH11" s="1002"/>
      <c r="CI11" s="1003"/>
      <c r="CJ11" s="1003"/>
      <c r="CK11" s="1003"/>
      <c r="CL11" s="1004"/>
      <c r="CM11" s="1002"/>
      <c r="CN11" s="1003"/>
      <c r="CO11" s="1003"/>
      <c r="CP11" s="1003"/>
      <c r="CQ11" s="1004"/>
      <c r="CR11" s="1002"/>
      <c r="CS11" s="1003"/>
      <c r="CT11" s="1003"/>
      <c r="CU11" s="1003"/>
      <c r="CV11" s="1004"/>
      <c r="CW11" s="1002"/>
      <c r="CX11" s="1003"/>
      <c r="CY11" s="1003"/>
      <c r="CZ11" s="1003"/>
      <c r="DA11" s="1004"/>
      <c r="DB11" s="1002"/>
      <c r="DC11" s="1003"/>
      <c r="DD11" s="1003"/>
      <c r="DE11" s="1003"/>
      <c r="DF11" s="1004"/>
      <c r="DG11" s="1002"/>
      <c r="DH11" s="1003"/>
      <c r="DI11" s="1003"/>
      <c r="DJ11" s="1003"/>
      <c r="DK11" s="1004"/>
      <c r="DL11" s="1002"/>
      <c r="DM11" s="1003"/>
      <c r="DN11" s="1003"/>
      <c r="DO11" s="1003"/>
      <c r="DP11" s="1004"/>
      <c r="DQ11" s="1002"/>
      <c r="DR11" s="1003"/>
      <c r="DS11" s="1003"/>
      <c r="DT11" s="1003"/>
      <c r="DU11" s="1004"/>
      <c r="DV11" s="1005"/>
      <c r="DW11" s="1006"/>
      <c r="DX11" s="1006"/>
      <c r="DY11" s="1006"/>
      <c r="DZ11" s="1007"/>
      <c r="EA11" s="228"/>
    </row>
    <row r="12" spans="1:131" s="229" customFormat="1" ht="26.25" customHeight="1" x14ac:dyDescent="0.2">
      <c r="A12" s="232">
        <v>6</v>
      </c>
      <c r="B12" s="1043"/>
      <c r="C12" s="1044"/>
      <c r="D12" s="1044"/>
      <c r="E12" s="1044"/>
      <c r="F12" s="1044"/>
      <c r="G12" s="1044"/>
      <c r="H12" s="1044"/>
      <c r="I12" s="1044"/>
      <c r="J12" s="1044"/>
      <c r="K12" s="1044"/>
      <c r="L12" s="1044"/>
      <c r="M12" s="1044"/>
      <c r="N12" s="1044"/>
      <c r="O12" s="1044"/>
      <c r="P12" s="1045"/>
      <c r="Q12" s="1051"/>
      <c r="R12" s="1052"/>
      <c r="S12" s="1052"/>
      <c r="T12" s="1052"/>
      <c r="U12" s="1052"/>
      <c r="V12" s="1052"/>
      <c r="W12" s="1052"/>
      <c r="X12" s="1052"/>
      <c r="Y12" s="1052"/>
      <c r="Z12" s="1052"/>
      <c r="AA12" s="1052"/>
      <c r="AB12" s="1052"/>
      <c r="AC12" s="1052"/>
      <c r="AD12" s="1052"/>
      <c r="AE12" s="1053"/>
      <c r="AF12" s="1048"/>
      <c r="AG12" s="1049"/>
      <c r="AH12" s="1049"/>
      <c r="AI12" s="1049"/>
      <c r="AJ12" s="1050"/>
      <c r="AK12" s="1093"/>
      <c r="AL12" s="1094"/>
      <c r="AM12" s="1094"/>
      <c r="AN12" s="1094"/>
      <c r="AO12" s="1094"/>
      <c r="AP12" s="1094"/>
      <c r="AQ12" s="1094"/>
      <c r="AR12" s="1094"/>
      <c r="AS12" s="1094"/>
      <c r="AT12" s="1094"/>
      <c r="AU12" s="1095"/>
      <c r="AV12" s="1095"/>
      <c r="AW12" s="1095"/>
      <c r="AX12" s="1095"/>
      <c r="AY12" s="1096"/>
      <c r="AZ12" s="226"/>
      <c r="BA12" s="226"/>
      <c r="BB12" s="226"/>
      <c r="BC12" s="226"/>
      <c r="BD12" s="226"/>
      <c r="BE12" s="227"/>
      <c r="BF12" s="227"/>
      <c r="BG12" s="227"/>
      <c r="BH12" s="227"/>
      <c r="BI12" s="227"/>
      <c r="BJ12" s="227"/>
      <c r="BK12" s="227"/>
      <c r="BL12" s="227"/>
      <c r="BM12" s="227"/>
      <c r="BN12" s="227"/>
      <c r="BO12" s="227"/>
      <c r="BP12" s="227"/>
      <c r="BQ12" s="232">
        <v>6</v>
      </c>
      <c r="BR12" s="233"/>
      <c r="BS12" s="1005"/>
      <c r="BT12" s="1006"/>
      <c r="BU12" s="1006"/>
      <c r="BV12" s="1006"/>
      <c r="BW12" s="1006"/>
      <c r="BX12" s="1006"/>
      <c r="BY12" s="1006"/>
      <c r="BZ12" s="1006"/>
      <c r="CA12" s="1006"/>
      <c r="CB12" s="1006"/>
      <c r="CC12" s="1006"/>
      <c r="CD12" s="1006"/>
      <c r="CE12" s="1006"/>
      <c r="CF12" s="1006"/>
      <c r="CG12" s="1027"/>
      <c r="CH12" s="1002"/>
      <c r="CI12" s="1003"/>
      <c r="CJ12" s="1003"/>
      <c r="CK12" s="1003"/>
      <c r="CL12" s="1004"/>
      <c r="CM12" s="1002"/>
      <c r="CN12" s="1003"/>
      <c r="CO12" s="1003"/>
      <c r="CP12" s="1003"/>
      <c r="CQ12" s="1004"/>
      <c r="CR12" s="1002"/>
      <c r="CS12" s="1003"/>
      <c r="CT12" s="1003"/>
      <c r="CU12" s="1003"/>
      <c r="CV12" s="1004"/>
      <c r="CW12" s="1002"/>
      <c r="CX12" s="1003"/>
      <c r="CY12" s="1003"/>
      <c r="CZ12" s="1003"/>
      <c r="DA12" s="1004"/>
      <c r="DB12" s="1002"/>
      <c r="DC12" s="1003"/>
      <c r="DD12" s="1003"/>
      <c r="DE12" s="1003"/>
      <c r="DF12" s="1004"/>
      <c r="DG12" s="1002"/>
      <c r="DH12" s="1003"/>
      <c r="DI12" s="1003"/>
      <c r="DJ12" s="1003"/>
      <c r="DK12" s="1004"/>
      <c r="DL12" s="1002"/>
      <c r="DM12" s="1003"/>
      <c r="DN12" s="1003"/>
      <c r="DO12" s="1003"/>
      <c r="DP12" s="1004"/>
      <c r="DQ12" s="1002"/>
      <c r="DR12" s="1003"/>
      <c r="DS12" s="1003"/>
      <c r="DT12" s="1003"/>
      <c r="DU12" s="1004"/>
      <c r="DV12" s="1005"/>
      <c r="DW12" s="1006"/>
      <c r="DX12" s="1006"/>
      <c r="DY12" s="1006"/>
      <c r="DZ12" s="1007"/>
      <c r="EA12" s="228"/>
    </row>
    <row r="13" spans="1:131" s="229" customFormat="1" ht="26.25" customHeight="1" x14ac:dyDescent="0.2">
      <c r="A13" s="232">
        <v>7</v>
      </c>
      <c r="B13" s="1043"/>
      <c r="C13" s="1044"/>
      <c r="D13" s="1044"/>
      <c r="E13" s="1044"/>
      <c r="F13" s="1044"/>
      <c r="G13" s="1044"/>
      <c r="H13" s="1044"/>
      <c r="I13" s="1044"/>
      <c r="J13" s="1044"/>
      <c r="K13" s="1044"/>
      <c r="L13" s="1044"/>
      <c r="M13" s="1044"/>
      <c r="N13" s="1044"/>
      <c r="O13" s="1044"/>
      <c r="P13" s="1045"/>
      <c r="Q13" s="1051"/>
      <c r="R13" s="1052"/>
      <c r="S13" s="1052"/>
      <c r="T13" s="1052"/>
      <c r="U13" s="1052"/>
      <c r="V13" s="1052"/>
      <c r="W13" s="1052"/>
      <c r="X13" s="1052"/>
      <c r="Y13" s="1052"/>
      <c r="Z13" s="1052"/>
      <c r="AA13" s="1052"/>
      <c r="AB13" s="1052"/>
      <c r="AC13" s="1052"/>
      <c r="AD13" s="1052"/>
      <c r="AE13" s="1053"/>
      <c r="AF13" s="1048"/>
      <c r="AG13" s="1049"/>
      <c r="AH13" s="1049"/>
      <c r="AI13" s="1049"/>
      <c r="AJ13" s="1050"/>
      <c r="AK13" s="1093"/>
      <c r="AL13" s="1094"/>
      <c r="AM13" s="1094"/>
      <c r="AN13" s="1094"/>
      <c r="AO13" s="1094"/>
      <c r="AP13" s="1094"/>
      <c r="AQ13" s="1094"/>
      <c r="AR13" s="1094"/>
      <c r="AS13" s="1094"/>
      <c r="AT13" s="1094"/>
      <c r="AU13" s="1095"/>
      <c r="AV13" s="1095"/>
      <c r="AW13" s="1095"/>
      <c r="AX13" s="1095"/>
      <c r="AY13" s="1096"/>
      <c r="AZ13" s="226"/>
      <c r="BA13" s="226"/>
      <c r="BB13" s="226"/>
      <c r="BC13" s="226"/>
      <c r="BD13" s="226"/>
      <c r="BE13" s="227"/>
      <c r="BF13" s="227"/>
      <c r="BG13" s="227"/>
      <c r="BH13" s="227"/>
      <c r="BI13" s="227"/>
      <c r="BJ13" s="227"/>
      <c r="BK13" s="227"/>
      <c r="BL13" s="227"/>
      <c r="BM13" s="227"/>
      <c r="BN13" s="227"/>
      <c r="BO13" s="227"/>
      <c r="BP13" s="227"/>
      <c r="BQ13" s="232">
        <v>7</v>
      </c>
      <c r="BR13" s="233"/>
      <c r="BS13" s="1005"/>
      <c r="BT13" s="1006"/>
      <c r="BU13" s="1006"/>
      <c r="BV13" s="1006"/>
      <c r="BW13" s="1006"/>
      <c r="BX13" s="1006"/>
      <c r="BY13" s="1006"/>
      <c r="BZ13" s="1006"/>
      <c r="CA13" s="1006"/>
      <c r="CB13" s="1006"/>
      <c r="CC13" s="1006"/>
      <c r="CD13" s="1006"/>
      <c r="CE13" s="1006"/>
      <c r="CF13" s="1006"/>
      <c r="CG13" s="1027"/>
      <c r="CH13" s="1002"/>
      <c r="CI13" s="1003"/>
      <c r="CJ13" s="1003"/>
      <c r="CK13" s="1003"/>
      <c r="CL13" s="1004"/>
      <c r="CM13" s="1002"/>
      <c r="CN13" s="1003"/>
      <c r="CO13" s="1003"/>
      <c r="CP13" s="1003"/>
      <c r="CQ13" s="1004"/>
      <c r="CR13" s="1002"/>
      <c r="CS13" s="1003"/>
      <c r="CT13" s="1003"/>
      <c r="CU13" s="1003"/>
      <c r="CV13" s="1004"/>
      <c r="CW13" s="1002"/>
      <c r="CX13" s="1003"/>
      <c r="CY13" s="1003"/>
      <c r="CZ13" s="1003"/>
      <c r="DA13" s="1004"/>
      <c r="DB13" s="1002"/>
      <c r="DC13" s="1003"/>
      <c r="DD13" s="1003"/>
      <c r="DE13" s="1003"/>
      <c r="DF13" s="1004"/>
      <c r="DG13" s="1002"/>
      <c r="DH13" s="1003"/>
      <c r="DI13" s="1003"/>
      <c r="DJ13" s="1003"/>
      <c r="DK13" s="1004"/>
      <c r="DL13" s="1002"/>
      <c r="DM13" s="1003"/>
      <c r="DN13" s="1003"/>
      <c r="DO13" s="1003"/>
      <c r="DP13" s="1004"/>
      <c r="DQ13" s="1002"/>
      <c r="DR13" s="1003"/>
      <c r="DS13" s="1003"/>
      <c r="DT13" s="1003"/>
      <c r="DU13" s="1004"/>
      <c r="DV13" s="1005"/>
      <c r="DW13" s="1006"/>
      <c r="DX13" s="1006"/>
      <c r="DY13" s="1006"/>
      <c r="DZ13" s="1007"/>
      <c r="EA13" s="228"/>
    </row>
    <row r="14" spans="1:131" s="229" customFormat="1" ht="26.25" customHeight="1" x14ac:dyDescent="0.2">
      <c r="A14" s="232">
        <v>8</v>
      </c>
      <c r="B14" s="1043"/>
      <c r="C14" s="1044"/>
      <c r="D14" s="1044"/>
      <c r="E14" s="1044"/>
      <c r="F14" s="1044"/>
      <c r="G14" s="1044"/>
      <c r="H14" s="1044"/>
      <c r="I14" s="1044"/>
      <c r="J14" s="1044"/>
      <c r="K14" s="1044"/>
      <c r="L14" s="1044"/>
      <c r="M14" s="1044"/>
      <c r="N14" s="1044"/>
      <c r="O14" s="1044"/>
      <c r="P14" s="1045"/>
      <c r="Q14" s="1051"/>
      <c r="R14" s="1052"/>
      <c r="S14" s="1052"/>
      <c r="T14" s="1052"/>
      <c r="U14" s="1052"/>
      <c r="V14" s="1052"/>
      <c r="W14" s="1052"/>
      <c r="X14" s="1052"/>
      <c r="Y14" s="1052"/>
      <c r="Z14" s="1052"/>
      <c r="AA14" s="1052"/>
      <c r="AB14" s="1052"/>
      <c r="AC14" s="1052"/>
      <c r="AD14" s="1052"/>
      <c r="AE14" s="1053"/>
      <c r="AF14" s="1048"/>
      <c r="AG14" s="1049"/>
      <c r="AH14" s="1049"/>
      <c r="AI14" s="1049"/>
      <c r="AJ14" s="1050"/>
      <c r="AK14" s="1093"/>
      <c r="AL14" s="1094"/>
      <c r="AM14" s="1094"/>
      <c r="AN14" s="1094"/>
      <c r="AO14" s="1094"/>
      <c r="AP14" s="1094"/>
      <c r="AQ14" s="1094"/>
      <c r="AR14" s="1094"/>
      <c r="AS14" s="1094"/>
      <c r="AT14" s="1094"/>
      <c r="AU14" s="1095"/>
      <c r="AV14" s="1095"/>
      <c r="AW14" s="1095"/>
      <c r="AX14" s="1095"/>
      <c r="AY14" s="1096"/>
      <c r="AZ14" s="226"/>
      <c r="BA14" s="226"/>
      <c r="BB14" s="226"/>
      <c r="BC14" s="226"/>
      <c r="BD14" s="226"/>
      <c r="BE14" s="227"/>
      <c r="BF14" s="227"/>
      <c r="BG14" s="227"/>
      <c r="BH14" s="227"/>
      <c r="BI14" s="227"/>
      <c r="BJ14" s="227"/>
      <c r="BK14" s="227"/>
      <c r="BL14" s="227"/>
      <c r="BM14" s="227"/>
      <c r="BN14" s="227"/>
      <c r="BO14" s="227"/>
      <c r="BP14" s="227"/>
      <c r="BQ14" s="232">
        <v>8</v>
      </c>
      <c r="BR14" s="233"/>
      <c r="BS14" s="1005"/>
      <c r="BT14" s="1006"/>
      <c r="BU14" s="1006"/>
      <c r="BV14" s="1006"/>
      <c r="BW14" s="1006"/>
      <c r="BX14" s="1006"/>
      <c r="BY14" s="1006"/>
      <c r="BZ14" s="1006"/>
      <c r="CA14" s="1006"/>
      <c r="CB14" s="1006"/>
      <c r="CC14" s="1006"/>
      <c r="CD14" s="1006"/>
      <c r="CE14" s="1006"/>
      <c r="CF14" s="1006"/>
      <c r="CG14" s="1027"/>
      <c r="CH14" s="1002"/>
      <c r="CI14" s="1003"/>
      <c r="CJ14" s="1003"/>
      <c r="CK14" s="1003"/>
      <c r="CL14" s="1004"/>
      <c r="CM14" s="1002"/>
      <c r="CN14" s="1003"/>
      <c r="CO14" s="1003"/>
      <c r="CP14" s="1003"/>
      <c r="CQ14" s="1004"/>
      <c r="CR14" s="1002"/>
      <c r="CS14" s="1003"/>
      <c r="CT14" s="1003"/>
      <c r="CU14" s="1003"/>
      <c r="CV14" s="1004"/>
      <c r="CW14" s="1002"/>
      <c r="CX14" s="1003"/>
      <c r="CY14" s="1003"/>
      <c r="CZ14" s="1003"/>
      <c r="DA14" s="1004"/>
      <c r="DB14" s="1002"/>
      <c r="DC14" s="1003"/>
      <c r="DD14" s="1003"/>
      <c r="DE14" s="1003"/>
      <c r="DF14" s="1004"/>
      <c r="DG14" s="1002"/>
      <c r="DH14" s="1003"/>
      <c r="DI14" s="1003"/>
      <c r="DJ14" s="1003"/>
      <c r="DK14" s="1004"/>
      <c r="DL14" s="1002"/>
      <c r="DM14" s="1003"/>
      <c r="DN14" s="1003"/>
      <c r="DO14" s="1003"/>
      <c r="DP14" s="1004"/>
      <c r="DQ14" s="1002"/>
      <c r="DR14" s="1003"/>
      <c r="DS14" s="1003"/>
      <c r="DT14" s="1003"/>
      <c r="DU14" s="1004"/>
      <c r="DV14" s="1005"/>
      <c r="DW14" s="1006"/>
      <c r="DX14" s="1006"/>
      <c r="DY14" s="1006"/>
      <c r="DZ14" s="1007"/>
      <c r="EA14" s="228"/>
    </row>
    <row r="15" spans="1:131" s="229" customFormat="1" ht="26.25" customHeight="1" x14ac:dyDescent="0.2">
      <c r="A15" s="232">
        <v>9</v>
      </c>
      <c r="B15" s="1043"/>
      <c r="C15" s="1044"/>
      <c r="D15" s="1044"/>
      <c r="E15" s="1044"/>
      <c r="F15" s="1044"/>
      <c r="G15" s="1044"/>
      <c r="H15" s="1044"/>
      <c r="I15" s="1044"/>
      <c r="J15" s="1044"/>
      <c r="K15" s="1044"/>
      <c r="L15" s="1044"/>
      <c r="M15" s="1044"/>
      <c r="N15" s="1044"/>
      <c r="O15" s="1044"/>
      <c r="P15" s="1045"/>
      <c r="Q15" s="1051"/>
      <c r="R15" s="1052"/>
      <c r="S15" s="1052"/>
      <c r="T15" s="1052"/>
      <c r="U15" s="1052"/>
      <c r="V15" s="1052"/>
      <c r="W15" s="1052"/>
      <c r="X15" s="1052"/>
      <c r="Y15" s="1052"/>
      <c r="Z15" s="1052"/>
      <c r="AA15" s="1052"/>
      <c r="AB15" s="1052"/>
      <c r="AC15" s="1052"/>
      <c r="AD15" s="1052"/>
      <c r="AE15" s="1053"/>
      <c r="AF15" s="1048"/>
      <c r="AG15" s="1049"/>
      <c r="AH15" s="1049"/>
      <c r="AI15" s="1049"/>
      <c r="AJ15" s="1050"/>
      <c r="AK15" s="1093"/>
      <c r="AL15" s="1094"/>
      <c r="AM15" s="1094"/>
      <c r="AN15" s="1094"/>
      <c r="AO15" s="1094"/>
      <c r="AP15" s="1094"/>
      <c r="AQ15" s="1094"/>
      <c r="AR15" s="1094"/>
      <c r="AS15" s="1094"/>
      <c r="AT15" s="1094"/>
      <c r="AU15" s="1095"/>
      <c r="AV15" s="1095"/>
      <c r="AW15" s="1095"/>
      <c r="AX15" s="1095"/>
      <c r="AY15" s="1096"/>
      <c r="AZ15" s="226"/>
      <c r="BA15" s="226"/>
      <c r="BB15" s="226"/>
      <c r="BC15" s="226"/>
      <c r="BD15" s="226"/>
      <c r="BE15" s="227"/>
      <c r="BF15" s="227"/>
      <c r="BG15" s="227"/>
      <c r="BH15" s="227"/>
      <c r="BI15" s="227"/>
      <c r="BJ15" s="227"/>
      <c r="BK15" s="227"/>
      <c r="BL15" s="227"/>
      <c r="BM15" s="227"/>
      <c r="BN15" s="227"/>
      <c r="BO15" s="227"/>
      <c r="BP15" s="227"/>
      <c r="BQ15" s="232">
        <v>9</v>
      </c>
      <c r="BR15" s="233"/>
      <c r="BS15" s="1005"/>
      <c r="BT15" s="1006"/>
      <c r="BU15" s="1006"/>
      <c r="BV15" s="1006"/>
      <c r="BW15" s="1006"/>
      <c r="BX15" s="1006"/>
      <c r="BY15" s="1006"/>
      <c r="BZ15" s="1006"/>
      <c r="CA15" s="1006"/>
      <c r="CB15" s="1006"/>
      <c r="CC15" s="1006"/>
      <c r="CD15" s="1006"/>
      <c r="CE15" s="1006"/>
      <c r="CF15" s="1006"/>
      <c r="CG15" s="1027"/>
      <c r="CH15" s="1002"/>
      <c r="CI15" s="1003"/>
      <c r="CJ15" s="1003"/>
      <c r="CK15" s="1003"/>
      <c r="CL15" s="1004"/>
      <c r="CM15" s="1002"/>
      <c r="CN15" s="1003"/>
      <c r="CO15" s="1003"/>
      <c r="CP15" s="1003"/>
      <c r="CQ15" s="1004"/>
      <c r="CR15" s="1002"/>
      <c r="CS15" s="1003"/>
      <c r="CT15" s="1003"/>
      <c r="CU15" s="1003"/>
      <c r="CV15" s="1004"/>
      <c r="CW15" s="1002"/>
      <c r="CX15" s="1003"/>
      <c r="CY15" s="1003"/>
      <c r="CZ15" s="1003"/>
      <c r="DA15" s="1004"/>
      <c r="DB15" s="1002"/>
      <c r="DC15" s="1003"/>
      <c r="DD15" s="1003"/>
      <c r="DE15" s="1003"/>
      <c r="DF15" s="1004"/>
      <c r="DG15" s="1002"/>
      <c r="DH15" s="1003"/>
      <c r="DI15" s="1003"/>
      <c r="DJ15" s="1003"/>
      <c r="DK15" s="1004"/>
      <c r="DL15" s="1002"/>
      <c r="DM15" s="1003"/>
      <c r="DN15" s="1003"/>
      <c r="DO15" s="1003"/>
      <c r="DP15" s="1004"/>
      <c r="DQ15" s="1002"/>
      <c r="DR15" s="1003"/>
      <c r="DS15" s="1003"/>
      <c r="DT15" s="1003"/>
      <c r="DU15" s="1004"/>
      <c r="DV15" s="1005"/>
      <c r="DW15" s="1006"/>
      <c r="DX15" s="1006"/>
      <c r="DY15" s="1006"/>
      <c r="DZ15" s="1007"/>
      <c r="EA15" s="228"/>
    </row>
    <row r="16" spans="1:131" s="229" customFormat="1" ht="26.25" customHeight="1" x14ac:dyDescent="0.2">
      <c r="A16" s="232">
        <v>10</v>
      </c>
      <c r="B16" s="1043"/>
      <c r="C16" s="1044"/>
      <c r="D16" s="1044"/>
      <c r="E16" s="1044"/>
      <c r="F16" s="1044"/>
      <c r="G16" s="1044"/>
      <c r="H16" s="1044"/>
      <c r="I16" s="1044"/>
      <c r="J16" s="1044"/>
      <c r="K16" s="1044"/>
      <c r="L16" s="1044"/>
      <c r="M16" s="1044"/>
      <c r="N16" s="1044"/>
      <c r="O16" s="1044"/>
      <c r="P16" s="1045"/>
      <c r="Q16" s="1051"/>
      <c r="R16" s="1052"/>
      <c r="S16" s="1052"/>
      <c r="T16" s="1052"/>
      <c r="U16" s="1052"/>
      <c r="V16" s="1052"/>
      <c r="W16" s="1052"/>
      <c r="X16" s="1052"/>
      <c r="Y16" s="1052"/>
      <c r="Z16" s="1052"/>
      <c r="AA16" s="1052"/>
      <c r="AB16" s="1052"/>
      <c r="AC16" s="1052"/>
      <c r="AD16" s="1052"/>
      <c r="AE16" s="1053"/>
      <c r="AF16" s="1048"/>
      <c r="AG16" s="1049"/>
      <c r="AH16" s="1049"/>
      <c r="AI16" s="1049"/>
      <c r="AJ16" s="1050"/>
      <c r="AK16" s="1093"/>
      <c r="AL16" s="1094"/>
      <c r="AM16" s="1094"/>
      <c r="AN16" s="1094"/>
      <c r="AO16" s="1094"/>
      <c r="AP16" s="1094"/>
      <c r="AQ16" s="1094"/>
      <c r="AR16" s="1094"/>
      <c r="AS16" s="1094"/>
      <c r="AT16" s="1094"/>
      <c r="AU16" s="1095"/>
      <c r="AV16" s="1095"/>
      <c r="AW16" s="1095"/>
      <c r="AX16" s="1095"/>
      <c r="AY16" s="1096"/>
      <c r="AZ16" s="226"/>
      <c r="BA16" s="226"/>
      <c r="BB16" s="226"/>
      <c r="BC16" s="226"/>
      <c r="BD16" s="226"/>
      <c r="BE16" s="227"/>
      <c r="BF16" s="227"/>
      <c r="BG16" s="227"/>
      <c r="BH16" s="227"/>
      <c r="BI16" s="227"/>
      <c r="BJ16" s="227"/>
      <c r="BK16" s="227"/>
      <c r="BL16" s="227"/>
      <c r="BM16" s="227"/>
      <c r="BN16" s="227"/>
      <c r="BO16" s="227"/>
      <c r="BP16" s="227"/>
      <c r="BQ16" s="232">
        <v>10</v>
      </c>
      <c r="BR16" s="233"/>
      <c r="BS16" s="1005"/>
      <c r="BT16" s="1006"/>
      <c r="BU16" s="1006"/>
      <c r="BV16" s="1006"/>
      <c r="BW16" s="1006"/>
      <c r="BX16" s="1006"/>
      <c r="BY16" s="1006"/>
      <c r="BZ16" s="1006"/>
      <c r="CA16" s="1006"/>
      <c r="CB16" s="1006"/>
      <c r="CC16" s="1006"/>
      <c r="CD16" s="1006"/>
      <c r="CE16" s="1006"/>
      <c r="CF16" s="1006"/>
      <c r="CG16" s="1027"/>
      <c r="CH16" s="1002"/>
      <c r="CI16" s="1003"/>
      <c r="CJ16" s="1003"/>
      <c r="CK16" s="1003"/>
      <c r="CL16" s="1004"/>
      <c r="CM16" s="1002"/>
      <c r="CN16" s="1003"/>
      <c r="CO16" s="1003"/>
      <c r="CP16" s="1003"/>
      <c r="CQ16" s="1004"/>
      <c r="CR16" s="1002"/>
      <c r="CS16" s="1003"/>
      <c r="CT16" s="1003"/>
      <c r="CU16" s="1003"/>
      <c r="CV16" s="1004"/>
      <c r="CW16" s="1002"/>
      <c r="CX16" s="1003"/>
      <c r="CY16" s="1003"/>
      <c r="CZ16" s="1003"/>
      <c r="DA16" s="1004"/>
      <c r="DB16" s="1002"/>
      <c r="DC16" s="1003"/>
      <c r="DD16" s="1003"/>
      <c r="DE16" s="1003"/>
      <c r="DF16" s="1004"/>
      <c r="DG16" s="1002"/>
      <c r="DH16" s="1003"/>
      <c r="DI16" s="1003"/>
      <c r="DJ16" s="1003"/>
      <c r="DK16" s="1004"/>
      <c r="DL16" s="1002"/>
      <c r="DM16" s="1003"/>
      <c r="DN16" s="1003"/>
      <c r="DO16" s="1003"/>
      <c r="DP16" s="1004"/>
      <c r="DQ16" s="1002"/>
      <c r="DR16" s="1003"/>
      <c r="DS16" s="1003"/>
      <c r="DT16" s="1003"/>
      <c r="DU16" s="1004"/>
      <c r="DV16" s="1005"/>
      <c r="DW16" s="1006"/>
      <c r="DX16" s="1006"/>
      <c r="DY16" s="1006"/>
      <c r="DZ16" s="1007"/>
      <c r="EA16" s="228"/>
    </row>
    <row r="17" spans="1:131" s="229" customFormat="1" ht="26.25" customHeight="1" x14ac:dyDescent="0.2">
      <c r="A17" s="232">
        <v>11</v>
      </c>
      <c r="B17" s="1043"/>
      <c r="C17" s="1044"/>
      <c r="D17" s="1044"/>
      <c r="E17" s="1044"/>
      <c r="F17" s="1044"/>
      <c r="G17" s="1044"/>
      <c r="H17" s="1044"/>
      <c r="I17" s="1044"/>
      <c r="J17" s="1044"/>
      <c r="K17" s="1044"/>
      <c r="L17" s="1044"/>
      <c r="M17" s="1044"/>
      <c r="N17" s="1044"/>
      <c r="O17" s="1044"/>
      <c r="P17" s="1045"/>
      <c r="Q17" s="1051"/>
      <c r="R17" s="1052"/>
      <c r="S17" s="1052"/>
      <c r="T17" s="1052"/>
      <c r="U17" s="1052"/>
      <c r="V17" s="1052"/>
      <c r="W17" s="1052"/>
      <c r="X17" s="1052"/>
      <c r="Y17" s="1052"/>
      <c r="Z17" s="1052"/>
      <c r="AA17" s="1052"/>
      <c r="AB17" s="1052"/>
      <c r="AC17" s="1052"/>
      <c r="AD17" s="1052"/>
      <c r="AE17" s="1053"/>
      <c r="AF17" s="1048"/>
      <c r="AG17" s="1049"/>
      <c r="AH17" s="1049"/>
      <c r="AI17" s="1049"/>
      <c r="AJ17" s="1050"/>
      <c r="AK17" s="1093"/>
      <c r="AL17" s="1094"/>
      <c r="AM17" s="1094"/>
      <c r="AN17" s="1094"/>
      <c r="AO17" s="1094"/>
      <c r="AP17" s="1094"/>
      <c r="AQ17" s="1094"/>
      <c r="AR17" s="1094"/>
      <c r="AS17" s="1094"/>
      <c r="AT17" s="1094"/>
      <c r="AU17" s="1095"/>
      <c r="AV17" s="1095"/>
      <c r="AW17" s="1095"/>
      <c r="AX17" s="1095"/>
      <c r="AY17" s="1096"/>
      <c r="AZ17" s="226"/>
      <c r="BA17" s="226"/>
      <c r="BB17" s="226"/>
      <c r="BC17" s="226"/>
      <c r="BD17" s="226"/>
      <c r="BE17" s="227"/>
      <c r="BF17" s="227"/>
      <c r="BG17" s="227"/>
      <c r="BH17" s="227"/>
      <c r="BI17" s="227"/>
      <c r="BJ17" s="227"/>
      <c r="BK17" s="227"/>
      <c r="BL17" s="227"/>
      <c r="BM17" s="227"/>
      <c r="BN17" s="227"/>
      <c r="BO17" s="227"/>
      <c r="BP17" s="227"/>
      <c r="BQ17" s="232">
        <v>11</v>
      </c>
      <c r="BR17" s="233"/>
      <c r="BS17" s="1005"/>
      <c r="BT17" s="1006"/>
      <c r="BU17" s="1006"/>
      <c r="BV17" s="1006"/>
      <c r="BW17" s="1006"/>
      <c r="BX17" s="1006"/>
      <c r="BY17" s="1006"/>
      <c r="BZ17" s="1006"/>
      <c r="CA17" s="1006"/>
      <c r="CB17" s="1006"/>
      <c r="CC17" s="1006"/>
      <c r="CD17" s="1006"/>
      <c r="CE17" s="1006"/>
      <c r="CF17" s="1006"/>
      <c r="CG17" s="1027"/>
      <c r="CH17" s="1002"/>
      <c r="CI17" s="1003"/>
      <c r="CJ17" s="1003"/>
      <c r="CK17" s="1003"/>
      <c r="CL17" s="1004"/>
      <c r="CM17" s="1002"/>
      <c r="CN17" s="1003"/>
      <c r="CO17" s="1003"/>
      <c r="CP17" s="1003"/>
      <c r="CQ17" s="1004"/>
      <c r="CR17" s="1002"/>
      <c r="CS17" s="1003"/>
      <c r="CT17" s="1003"/>
      <c r="CU17" s="1003"/>
      <c r="CV17" s="1004"/>
      <c r="CW17" s="1002"/>
      <c r="CX17" s="1003"/>
      <c r="CY17" s="1003"/>
      <c r="CZ17" s="1003"/>
      <c r="DA17" s="1004"/>
      <c r="DB17" s="1002"/>
      <c r="DC17" s="1003"/>
      <c r="DD17" s="1003"/>
      <c r="DE17" s="1003"/>
      <c r="DF17" s="1004"/>
      <c r="DG17" s="1002"/>
      <c r="DH17" s="1003"/>
      <c r="DI17" s="1003"/>
      <c r="DJ17" s="1003"/>
      <c r="DK17" s="1004"/>
      <c r="DL17" s="1002"/>
      <c r="DM17" s="1003"/>
      <c r="DN17" s="1003"/>
      <c r="DO17" s="1003"/>
      <c r="DP17" s="1004"/>
      <c r="DQ17" s="1002"/>
      <c r="DR17" s="1003"/>
      <c r="DS17" s="1003"/>
      <c r="DT17" s="1003"/>
      <c r="DU17" s="1004"/>
      <c r="DV17" s="1005"/>
      <c r="DW17" s="1006"/>
      <c r="DX17" s="1006"/>
      <c r="DY17" s="1006"/>
      <c r="DZ17" s="1007"/>
      <c r="EA17" s="228"/>
    </row>
    <row r="18" spans="1:131" s="229" customFormat="1" ht="26.25" customHeight="1" x14ac:dyDescent="0.2">
      <c r="A18" s="232">
        <v>12</v>
      </c>
      <c r="B18" s="1043"/>
      <c r="C18" s="1044"/>
      <c r="D18" s="1044"/>
      <c r="E18" s="1044"/>
      <c r="F18" s="1044"/>
      <c r="G18" s="1044"/>
      <c r="H18" s="1044"/>
      <c r="I18" s="1044"/>
      <c r="J18" s="1044"/>
      <c r="K18" s="1044"/>
      <c r="L18" s="1044"/>
      <c r="M18" s="1044"/>
      <c r="N18" s="1044"/>
      <c r="O18" s="1044"/>
      <c r="P18" s="1045"/>
      <c r="Q18" s="1051"/>
      <c r="R18" s="1052"/>
      <c r="S18" s="1052"/>
      <c r="T18" s="1052"/>
      <c r="U18" s="1052"/>
      <c r="V18" s="1052"/>
      <c r="W18" s="1052"/>
      <c r="X18" s="1052"/>
      <c r="Y18" s="1052"/>
      <c r="Z18" s="1052"/>
      <c r="AA18" s="1052"/>
      <c r="AB18" s="1052"/>
      <c r="AC18" s="1052"/>
      <c r="AD18" s="1052"/>
      <c r="AE18" s="1053"/>
      <c r="AF18" s="1048"/>
      <c r="AG18" s="1049"/>
      <c r="AH18" s="1049"/>
      <c r="AI18" s="1049"/>
      <c r="AJ18" s="1050"/>
      <c r="AK18" s="1093"/>
      <c r="AL18" s="1094"/>
      <c r="AM18" s="1094"/>
      <c r="AN18" s="1094"/>
      <c r="AO18" s="1094"/>
      <c r="AP18" s="1094"/>
      <c r="AQ18" s="1094"/>
      <c r="AR18" s="1094"/>
      <c r="AS18" s="1094"/>
      <c r="AT18" s="1094"/>
      <c r="AU18" s="1095"/>
      <c r="AV18" s="1095"/>
      <c r="AW18" s="1095"/>
      <c r="AX18" s="1095"/>
      <c r="AY18" s="1096"/>
      <c r="AZ18" s="226"/>
      <c r="BA18" s="226"/>
      <c r="BB18" s="226"/>
      <c r="BC18" s="226"/>
      <c r="BD18" s="226"/>
      <c r="BE18" s="227"/>
      <c r="BF18" s="227"/>
      <c r="BG18" s="227"/>
      <c r="BH18" s="227"/>
      <c r="BI18" s="227"/>
      <c r="BJ18" s="227"/>
      <c r="BK18" s="227"/>
      <c r="BL18" s="227"/>
      <c r="BM18" s="227"/>
      <c r="BN18" s="227"/>
      <c r="BO18" s="227"/>
      <c r="BP18" s="227"/>
      <c r="BQ18" s="232">
        <v>12</v>
      </c>
      <c r="BR18" s="233"/>
      <c r="BS18" s="1005"/>
      <c r="BT18" s="1006"/>
      <c r="BU18" s="1006"/>
      <c r="BV18" s="1006"/>
      <c r="BW18" s="1006"/>
      <c r="BX18" s="1006"/>
      <c r="BY18" s="1006"/>
      <c r="BZ18" s="1006"/>
      <c r="CA18" s="1006"/>
      <c r="CB18" s="1006"/>
      <c r="CC18" s="1006"/>
      <c r="CD18" s="1006"/>
      <c r="CE18" s="1006"/>
      <c r="CF18" s="1006"/>
      <c r="CG18" s="1027"/>
      <c r="CH18" s="1002"/>
      <c r="CI18" s="1003"/>
      <c r="CJ18" s="1003"/>
      <c r="CK18" s="1003"/>
      <c r="CL18" s="1004"/>
      <c r="CM18" s="1002"/>
      <c r="CN18" s="1003"/>
      <c r="CO18" s="1003"/>
      <c r="CP18" s="1003"/>
      <c r="CQ18" s="1004"/>
      <c r="CR18" s="1002"/>
      <c r="CS18" s="1003"/>
      <c r="CT18" s="1003"/>
      <c r="CU18" s="1003"/>
      <c r="CV18" s="1004"/>
      <c r="CW18" s="1002"/>
      <c r="CX18" s="1003"/>
      <c r="CY18" s="1003"/>
      <c r="CZ18" s="1003"/>
      <c r="DA18" s="1004"/>
      <c r="DB18" s="1002"/>
      <c r="DC18" s="1003"/>
      <c r="DD18" s="1003"/>
      <c r="DE18" s="1003"/>
      <c r="DF18" s="1004"/>
      <c r="DG18" s="1002"/>
      <c r="DH18" s="1003"/>
      <c r="DI18" s="1003"/>
      <c r="DJ18" s="1003"/>
      <c r="DK18" s="1004"/>
      <c r="DL18" s="1002"/>
      <c r="DM18" s="1003"/>
      <c r="DN18" s="1003"/>
      <c r="DO18" s="1003"/>
      <c r="DP18" s="1004"/>
      <c r="DQ18" s="1002"/>
      <c r="DR18" s="1003"/>
      <c r="DS18" s="1003"/>
      <c r="DT18" s="1003"/>
      <c r="DU18" s="1004"/>
      <c r="DV18" s="1005"/>
      <c r="DW18" s="1006"/>
      <c r="DX18" s="1006"/>
      <c r="DY18" s="1006"/>
      <c r="DZ18" s="1007"/>
      <c r="EA18" s="228"/>
    </row>
    <row r="19" spans="1:131" s="229" customFormat="1" ht="26.25" customHeight="1" x14ac:dyDescent="0.2">
      <c r="A19" s="232">
        <v>13</v>
      </c>
      <c r="B19" s="1043"/>
      <c r="C19" s="1044"/>
      <c r="D19" s="1044"/>
      <c r="E19" s="1044"/>
      <c r="F19" s="1044"/>
      <c r="G19" s="1044"/>
      <c r="H19" s="1044"/>
      <c r="I19" s="1044"/>
      <c r="J19" s="1044"/>
      <c r="K19" s="1044"/>
      <c r="L19" s="1044"/>
      <c r="M19" s="1044"/>
      <c r="N19" s="1044"/>
      <c r="O19" s="1044"/>
      <c r="P19" s="1045"/>
      <c r="Q19" s="1051"/>
      <c r="R19" s="1052"/>
      <c r="S19" s="1052"/>
      <c r="T19" s="1052"/>
      <c r="U19" s="1052"/>
      <c r="V19" s="1052"/>
      <c r="W19" s="1052"/>
      <c r="X19" s="1052"/>
      <c r="Y19" s="1052"/>
      <c r="Z19" s="1052"/>
      <c r="AA19" s="1052"/>
      <c r="AB19" s="1052"/>
      <c r="AC19" s="1052"/>
      <c r="AD19" s="1052"/>
      <c r="AE19" s="1053"/>
      <c r="AF19" s="1048"/>
      <c r="AG19" s="1049"/>
      <c r="AH19" s="1049"/>
      <c r="AI19" s="1049"/>
      <c r="AJ19" s="1050"/>
      <c r="AK19" s="1093"/>
      <c r="AL19" s="1094"/>
      <c r="AM19" s="1094"/>
      <c r="AN19" s="1094"/>
      <c r="AO19" s="1094"/>
      <c r="AP19" s="1094"/>
      <c r="AQ19" s="1094"/>
      <c r="AR19" s="1094"/>
      <c r="AS19" s="1094"/>
      <c r="AT19" s="1094"/>
      <c r="AU19" s="1095"/>
      <c r="AV19" s="1095"/>
      <c r="AW19" s="1095"/>
      <c r="AX19" s="1095"/>
      <c r="AY19" s="1096"/>
      <c r="AZ19" s="226"/>
      <c r="BA19" s="226"/>
      <c r="BB19" s="226"/>
      <c r="BC19" s="226"/>
      <c r="BD19" s="226"/>
      <c r="BE19" s="227"/>
      <c r="BF19" s="227"/>
      <c r="BG19" s="227"/>
      <c r="BH19" s="227"/>
      <c r="BI19" s="227"/>
      <c r="BJ19" s="227"/>
      <c r="BK19" s="227"/>
      <c r="BL19" s="227"/>
      <c r="BM19" s="227"/>
      <c r="BN19" s="227"/>
      <c r="BO19" s="227"/>
      <c r="BP19" s="227"/>
      <c r="BQ19" s="232">
        <v>13</v>
      </c>
      <c r="BR19" s="233"/>
      <c r="BS19" s="1005"/>
      <c r="BT19" s="1006"/>
      <c r="BU19" s="1006"/>
      <c r="BV19" s="1006"/>
      <c r="BW19" s="1006"/>
      <c r="BX19" s="1006"/>
      <c r="BY19" s="1006"/>
      <c r="BZ19" s="1006"/>
      <c r="CA19" s="1006"/>
      <c r="CB19" s="1006"/>
      <c r="CC19" s="1006"/>
      <c r="CD19" s="1006"/>
      <c r="CE19" s="1006"/>
      <c r="CF19" s="1006"/>
      <c r="CG19" s="1027"/>
      <c r="CH19" s="1002"/>
      <c r="CI19" s="1003"/>
      <c r="CJ19" s="1003"/>
      <c r="CK19" s="1003"/>
      <c r="CL19" s="1004"/>
      <c r="CM19" s="1002"/>
      <c r="CN19" s="1003"/>
      <c r="CO19" s="1003"/>
      <c r="CP19" s="1003"/>
      <c r="CQ19" s="1004"/>
      <c r="CR19" s="1002"/>
      <c r="CS19" s="1003"/>
      <c r="CT19" s="1003"/>
      <c r="CU19" s="1003"/>
      <c r="CV19" s="1004"/>
      <c r="CW19" s="1002"/>
      <c r="CX19" s="1003"/>
      <c r="CY19" s="1003"/>
      <c r="CZ19" s="1003"/>
      <c r="DA19" s="1004"/>
      <c r="DB19" s="1002"/>
      <c r="DC19" s="1003"/>
      <c r="DD19" s="1003"/>
      <c r="DE19" s="1003"/>
      <c r="DF19" s="1004"/>
      <c r="DG19" s="1002"/>
      <c r="DH19" s="1003"/>
      <c r="DI19" s="1003"/>
      <c r="DJ19" s="1003"/>
      <c r="DK19" s="1004"/>
      <c r="DL19" s="1002"/>
      <c r="DM19" s="1003"/>
      <c r="DN19" s="1003"/>
      <c r="DO19" s="1003"/>
      <c r="DP19" s="1004"/>
      <c r="DQ19" s="1002"/>
      <c r="DR19" s="1003"/>
      <c r="DS19" s="1003"/>
      <c r="DT19" s="1003"/>
      <c r="DU19" s="1004"/>
      <c r="DV19" s="1005"/>
      <c r="DW19" s="1006"/>
      <c r="DX19" s="1006"/>
      <c r="DY19" s="1006"/>
      <c r="DZ19" s="1007"/>
      <c r="EA19" s="228"/>
    </row>
    <row r="20" spans="1:131" s="229" customFormat="1" ht="26.25" customHeight="1" x14ac:dyDescent="0.2">
      <c r="A20" s="232">
        <v>14</v>
      </c>
      <c r="B20" s="1043"/>
      <c r="C20" s="1044"/>
      <c r="D20" s="1044"/>
      <c r="E20" s="1044"/>
      <c r="F20" s="1044"/>
      <c r="G20" s="1044"/>
      <c r="H20" s="1044"/>
      <c r="I20" s="1044"/>
      <c r="J20" s="1044"/>
      <c r="K20" s="1044"/>
      <c r="L20" s="1044"/>
      <c r="M20" s="1044"/>
      <c r="N20" s="1044"/>
      <c r="O20" s="1044"/>
      <c r="P20" s="1045"/>
      <c r="Q20" s="1051"/>
      <c r="R20" s="1052"/>
      <c r="S20" s="1052"/>
      <c r="T20" s="1052"/>
      <c r="U20" s="1052"/>
      <c r="V20" s="1052"/>
      <c r="W20" s="1052"/>
      <c r="X20" s="1052"/>
      <c r="Y20" s="1052"/>
      <c r="Z20" s="1052"/>
      <c r="AA20" s="1052"/>
      <c r="AB20" s="1052"/>
      <c r="AC20" s="1052"/>
      <c r="AD20" s="1052"/>
      <c r="AE20" s="1053"/>
      <c r="AF20" s="1048"/>
      <c r="AG20" s="1049"/>
      <c r="AH20" s="1049"/>
      <c r="AI20" s="1049"/>
      <c r="AJ20" s="1050"/>
      <c r="AK20" s="1093"/>
      <c r="AL20" s="1094"/>
      <c r="AM20" s="1094"/>
      <c r="AN20" s="1094"/>
      <c r="AO20" s="1094"/>
      <c r="AP20" s="1094"/>
      <c r="AQ20" s="1094"/>
      <c r="AR20" s="1094"/>
      <c r="AS20" s="1094"/>
      <c r="AT20" s="1094"/>
      <c r="AU20" s="1095"/>
      <c r="AV20" s="1095"/>
      <c r="AW20" s="1095"/>
      <c r="AX20" s="1095"/>
      <c r="AY20" s="1096"/>
      <c r="AZ20" s="226"/>
      <c r="BA20" s="226"/>
      <c r="BB20" s="226"/>
      <c r="BC20" s="226"/>
      <c r="BD20" s="226"/>
      <c r="BE20" s="227"/>
      <c r="BF20" s="227"/>
      <c r="BG20" s="227"/>
      <c r="BH20" s="227"/>
      <c r="BI20" s="227"/>
      <c r="BJ20" s="227"/>
      <c r="BK20" s="227"/>
      <c r="BL20" s="227"/>
      <c r="BM20" s="227"/>
      <c r="BN20" s="227"/>
      <c r="BO20" s="227"/>
      <c r="BP20" s="227"/>
      <c r="BQ20" s="232">
        <v>14</v>
      </c>
      <c r="BR20" s="233"/>
      <c r="BS20" s="1005"/>
      <c r="BT20" s="1006"/>
      <c r="BU20" s="1006"/>
      <c r="BV20" s="1006"/>
      <c r="BW20" s="1006"/>
      <c r="BX20" s="1006"/>
      <c r="BY20" s="1006"/>
      <c r="BZ20" s="1006"/>
      <c r="CA20" s="1006"/>
      <c r="CB20" s="1006"/>
      <c r="CC20" s="1006"/>
      <c r="CD20" s="1006"/>
      <c r="CE20" s="1006"/>
      <c r="CF20" s="1006"/>
      <c r="CG20" s="1027"/>
      <c r="CH20" s="1002"/>
      <c r="CI20" s="1003"/>
      <c r="CJ20" s="1003"/>
      <c r="CK20" s="1003"/>
      <c r="CL20" s="1004"/>
      <c r="CM20" s="1002"/>
      <c r="CN20" s="1003"/>
      <c r="CO20" s="1003"/>
      <c r="CP20" s="1003"/>
      <c r="CQ20" s="1004"/>
      <c r="CR20" s="1002"/>
      <c r="CS20" s="1003"/>
      <c r="CT20" s="1003"/>
      <c r="CU20" s="1003"/>
      <c r="CV20" s="1004"/>
      <c r="CW20" s="1002"/>
      <c r="CX20" s="1003"/>
      <c r="CY20" s="1003"/>
      <c r="CZ20" s="1003"/>
      <c r="DA20" s="1004"/>
      <c r="DB20" s="1002"/>
      <c r="DC20" s="1003"/>
      <c r="DD20" s="1003"/>
      <c r="DE20" s="1003"/>
      <c r="DF20" s="1004"/>
      <c r="DG20" s="1002"/>
      <c r="DH20" s="1003"/>
      <c r="DI20" s="1003"/>
      <c r="DJ20" s="1003"/>
      <c r="DK20" s="1004"/>
      <c r="DL20" s="1002"/>
      <c r="DM20" s="1003"/>
      <c r="DN20" s="1003"/>
      <c r="DO20" s="1003"/>
      <c r="DP20" s="1004"/>
      <c r="DQ20" s="1002"/>
      <c r="DR20" s="1003"/>
      <c r="DS20" s="1003"/>
      <c r="DT20" s="1003"/>
      <c r="DU20" s="1004"/>
      <c r="DV20" s="1005"/>
      <c r="DW20" s="1006"/>
      <c r="DX20" s="1006"/>
      <c r="DY20" s="1006"/>
      <c r="DZ20" s="1007"/>
      <c r="EA20" s="228"/>
    </row>
    <row r="21" spans="1:131" s="229" customFormat="1" ht="26.25" customHeight="1" thickBot="1" x14ac:dyDescent="0.25">
      <c r="A21" s="232">
        <v>15</v>
      </c>
      <c r="B21" s="1043"/>
      <c r="C21" s="1044"/>
      <c r="D21" s="1044"/>
      <c r="E21" s="1044"/>
      <c r="F21" s="1044"/>
      <c r="G21" s="1044"/>
      <c r="H21" s="1044"/>
      <c r="I21" s="1044"/>
      <c r="J21" s="1044"/>
      <c r="K21" s="1044"/>
      <c r="L21" s="1044"/>
      <c r="M21" s="1044"/>
      <c r="N21" s="1044"/>
      <c r="O21" s="1044"/>
      <c r="P21" s="1045"/>
      <c r="Q21" s="1051"/>
      <c r="R21" s="1052"/>
      <c r="S21" s="1052"/>
      <c r="T21" s="1052"/>
      <c r="U21" s="1052"/>
      <c r="V21" s="1052"/>
      <c r="W21" s="1052"/>
      <c r="X21" s="1052"/>
      <c r="Y21" s="1052"/>
      <c r="Z21" s="1052"/>
      <c r="AA21" s="1052"/>
      <c r="AB21" s="1052"/>
      <c r="AC21" s="1052"/>
      <c r="AD21" s="1052"/>
      <c r="AE21" s="1053"/>
      <c r="AF21" s="1048"/>
      <c r="AG21" s="1049"/>
      <c r="AH21" s="1049"/>
      <c r="AI21" s="1049"/>
      <c r="AJ21" s="1050"/>
      <c r="AK21" s="1093"/>
      <c r="AL21" s="1094"/>
      <c r="AM21" s="1094"/>
      <c r="AN21" s="1094"/>
      <c r="AO21" s="1094"/>
      <c r="AP21" s="1094"/>
      <c r="AQ21" s="1094"/>
      <c r="AR21" s="1094"/>
      <c r="AS21" s="1094"/>
      <c r="AT21" s="1094"/>
      <c r="AU21" s="1095"/>
      <c r="AV21" s="1095"/>
      <c r="AW21" s="1095"/>
      <c r="AX21" s="1095"/>
      <c r="AY21" s="1096"/>
      <c r="AZ21" s="226"/>
      <c r="BA21" s="226"/>
      <c r="BB21" s="226"/>
      <c r="BC21" s="226"/>
      <c r="BD21" s="226"/>
      <c r="BE21" s="227"/>
      <c r="BF21" s="227"/>
      <c r="BG21" s="227"/>
      <c r="BH21" s="227"/>
      <c r="BI21" s="227"/>
      <c r="BJ21" s="227"/>
      <c r="BK21" s="227"/>
      <c r="BL21" s="227"/>
      <c r="BM21" s="227"/>
      <c r="BN21" s="227"/>
      <c r="BO21" s="227"/>
      <c r="BP21" s="227"/>
      <c r="BQ21" s="232">
        <v>15</v>
      </c>
      <c r="BR21" s="233"/>
      <c r="BS21" s="1005"/>
      <c r="BT21" s="1006"/>
      <c r="BU21" s="1006"/>
      <c r="BV21" s="1006"/>
      <c r="BW21" s="1006"/>
      <c r="BX21" s="1006"/>
      <c r="BY21" s="1006"/>
      <c r="BZ21" s="1006"/>
      <c r="CA21" s="1006"/>
      <c r="CB21" s="1006"/>
      <c r="CC21" s="1006"/>
      <c r="CD21" s="1006"/>
      <c r="CE21" s="1006"/>
      <c r="CF21" s="1006"/>
      <c r="CG21" s="1027"/>
      <c r="CH21" s="1002"/>
      <c r="CI21" s="1003"/>
      <c r="CJ21" s="1003"/>
      <c r="CK21" s="1003"/>
      <c r="CL21" s="1004"/>
      <c r="CM21" s="1002"/>
      <c r="CN21" s="1003"/>
      <c r="CO21" s="1003"/>
      <c r="CP21" s="1003"/>
      <c r="CQ21" s="1004"/>
      <c r="CR21" s="1002"/>
      <c r="CS21" s="1003"/>
      <c r="CT21" s="1003"/>
      <c r="CU21" s="1003"/>
      <c r="CV21" s="1004"/>
      <c r="CW21" s="1002"/>
      <c r="CX21" s="1003"/>
      <c r="CY21" s="1003"/>
      <c r="CZ21" s="1003"/>
      <c r="DA21" s="1004"/>
      <c r="DB21" s="1002"/>
      <c r="DC21" s="1003"/>
      <c r="DD21" s="1003"/>
      <c r="DE21" s="1003"/>
      <c r="DF21" s="1004"/>
      <c r="DG21" s="1002"/>
      <c r="DH21" s="1003"/>
      <c r="DI21" s="1003"/>
      <c r="DJ21" s="1003"/>
      <c r="DK21" s="1004"/>
      <c r="DL21" s="1002"/>
      <c r="DM21" s="1003"/>
      <c r="DN21" s="1003"/>
      <c r="DO21" s="1003"/>
      <c r="DP21" s="1004"/>
      <c r="DQ21" s="1002"/>
      <c r="DR21" s="1003"/>
      <c r="DS21" s="1003"/>
      <c r="DT21" s="1003"/>
      <c r="DU21" s="1004"/>
      <c r="DV21" s="1005"/>
      <c r="DW21" s="1006"/>
      <c r="DX21" s="1006"/>
      <c r="DY21" s="1006"/>
      <c r="DZ21" s="1007"/>
      <c r="EA21" s="228"/>
    </row>
    <row r="22" spans="1:131" s="229" customFormat="1" ht="26.25" customHeight="1" x14ac:dyDescent="0.2">
      <c r="A22" s="232">
        <v>16</v>
      </c>
      <c r="B22" s="1043"/>
      <c r="C22" s="1044"/>
      <c r="D22" s="1044"/>
      <c r="E22" s="1044"/>
      <c r="F22" s="1044"/>
      <c r="G22" s="1044"/>
      <c r="H22" s="1044"/>
      <c r="I22" s="1044"/>
      <c r="J22" s="1044"/>
      <c r="K22" s="1044"/>
      <c r="L22" s="1044"/>
      <c r="M22" s="1044"/>
      <c r="N22" s="1044"/>
      <c r="O22" s="1044"/>
      <c r="P22" s="1045"/>
      <c r="Q22" s="1086"/>
      <c r="R22" s="1087"/>
      <c r="S22" s="1087"/>
      <c r="T22" s="1087"/>
      <c r="U22" s="1087"/>
      <c r="V22" s="1087"/>
      <c r="W22" s="1087"/>
      <c r="X22" s="1087"/>
      <c r="Y22" s="1087"/>
      <c r="Z22" s="1087"/>
      <c r="AA22" s="1087"/>
      <c r="AB22" s="1087"/>
      <c r="AC22" s="1087"/>
      <c r="AD22" s="1087"/>
      <c r="AE22" s="1088"/>
      <c r="AF22" s="1048"/>
      <c r="AG22" s="1049"/>
      <c r="AH22" s="1049"/>
      <c r="AI22" s="1049"/>
      <c r="AJ22" s="1050"/>
      <c r="AK22" s="1089"/>
      <c r="AL22" s="1090"/>
      <c r="AM22" s="1090"/>
      <c r="AN22" s="1090"/>
      <c r="AO22" s="1090"/>
      <c r="AP22" s="1090"/>
      <c r="AQ22" s="1090"/>
      <c r="AR22" s="1090"/>
      <c r="AS22" s="1090"/>
      <c r="AT22" s="1090"/>
      <c r="AU22" s="1091"/>
      <c r="AV22" s="1091"/>
      <c r="AW22" s="1091"/>
      <c r="AX22" s="1091"/>
      <c r="AY22" s="1092"/>
      <c r="AZ22" s="1041" t="s">
        <v>390</v>
      </c>
      <c r="BA22" s="1041"/>
      <c r="BB22" s="1041"/>
      <c r="BC22" s="1041"/>
      <c r="BD22" s="1042"/>
      <c r="BE22" s="227"/>
      <c r="BF22" s="227"/>
      <c r="BG22" s="227"/>
      <c r="BH22" s="227"/>
      <c r="BI22" s="227"/>
      <c r="BJ22" s="227"/>
      <c r="BK22" s="227"/>
      <c r="BL22" s="227"/>
      <c r="BM22" s="227"/>
      <c r="BN22" s="227"/>
      <c r="BO22" s="227"/>
      <c r="BP22" s="227"/>
      <c r="BQ22" s="232">
        <v>16</v>
      </c>
      <c r="BR22" s="233"/>
      <c r="BS22" s="1005"/>
      <c r="BT22" s="1006"/>
      <c r="BU22" s="1006"/>
      <c r="BV22" s="1006"/>
      <c r="BW22" s="1006"/>
      <c r="BX22" s="1006"/>
      <c r="BY22" s="1006"/>
      <c r="BZ22" s="1006"/>
      <c r="CA22" s="1006"/>
      <c r="CB22" s="1006"/>
      <c r="CC22" s="1006"/>
      <c r="CD22" s="1006"/>
      <c r="CE22" s="1006"/>
      <c r="CF22" s="1006"/>
      <c r="CG22" s="1027"/>
      <c r="CH22" s="1002"/>
      <c r="CI22" s="1003"/>
      <c r="CJ22" s="1003"/>
      <c r="CK22" s="1003"/>
      <c r="CL22" s="1004"/>
      <c r="CM22" s="1002"/>
      <c r="CN22" s="1003"/>
      <c r="CO22" s="1003"/>
      <c r="CP22" s="1003"/>
      <c r="CQ22" s="1004"/>
      <c r="CR22" s="1002"/>
      <c r="CS22" s="1003"/>
      <c r="CT22" s="1003"/>
      <c r="CU22" s="1003"/>
      <c r="CV22" s="1004"/>
      <c r="CW22" s="1002"/>
      <c r="CX22" s="1003"/>
      <c r="CY22" s="1003"/>
      <c r="CZ22" s="1003"/>
      <c r="DA22" s="1004"/>
      <c r="DB22" s="1002"/>
      <c r="DC22" s="1003"/>
      <c r="DD22" s="1003"/>
      <c r="DE22" s="1003"/>
      <c r="DF22" s="1004"/>
      <c r="DG22" s="1002"/>
      <c r="DH22" s="1003"/>
      <c r="DI22" s="1003"/>
      <c r="DJ22" s="1003"/>
      <c r="DK22" s="1004"/>
      <c r="DL22" s="1002"/>
      <c r="DM22" s="1003"/>
      <c r="DN22" s="1003"/>
      <c r="DO22" s="1003"/>
      <c r="DP22" s="1004"/>
      <c r="DQ22" s="1002"/>
      <c r="DR22" s="1003"/>
      <c r="DS22" s="1003"/>
      <c r="DT22" s="1003"/>
      <c r="DU22" s="1004"/>
      <c r="DV22" s="1005"/>
      <c r="DW22" s="1006"/>
      <c r="DX22" s="1006"/>
      <c r="DY22" s="1006"/>
      <c r="DZ22" s="1007"/>
      <c r="EA22" s="228"/>
    </row>
    <row r="23" spans="1:131" s="229" customFormat="1" ht="26.25" customHeight="1" thickBot="1" x14ac:dyDescent="0.25">
      <c r="A23" s="234" t="s">
        <v>391</v>
      </c>
      <c r="B23" s="950" t="s">
        <v>392</v>
      </c>
      <c r="C23" s="951"/>
      <c r="D23" s="951"/>
      <c r="E23" s="951"/>
      <c r="F23" s="951"/>
      <c r="G23" s="951"/>
      <c r="H23" s="951"/>
      <c r="I23" s="951"/>
      <c r="J23" s="951"/>
      <c r="K23" s="951"/>
      <c r="L23" s="951"/>
      <c r="M23" s="951"/>
      <c r="N23" s="951"/>
      <c r="O23" s="951"/>
      <c r="P23" s="961"/>
      <c r="Q23" s="1080"/>
      <c r="R23" s="1074"/>
      <c r="S23" s="1074"/>
      <c r="T23" s="1074"/>
      <c r="U23" s="1074"/>
      <c r="V23" s="1074"/>
      <c r="W23" s="1074"/>
      <c r="X23" s="1074"/>
      <c r="Y23" s="1074"/>
      <c r="Z23" s="1074"/>
      <c r="AA23" s="1074"/>
      <c r="AB23" s="1074"/>
      <c r="AC23" s="1074"/>
      <c r="AD23" s="1074"/>
      <c r="AE23" s="1081"/>
      <c r="AF23" s="1082">
        <v>654</v>
      </c>
      <c r="AG23" s="1074"/>
      <c r="AH23" s="1074"/>
      <c r="AI23" s="1074"/>
      <c r="AJ23" s="1083"/>
      <c r="AK23" s="1084"/>
      <c r="AL23" s="1085"/>
      <c r="AM23" s="1085"/>
      <c r="AN23" s="1085"/>
      <c r="AO23" s="1085"/>
      <c r="AP23" s="1074"/>
      <c r="AQ23" s="1074"/>
      <c r="AR23" s="1074"/>
      <c r="AS23" s="1074"/>
      <c r="AT23" s="1074"/>
      <c r="AU23" s="1075"/>
      <c r="AV23" s="1075"/>
      <c r="AW23" s="1075"/>
      <c r="AX23" s="1075"/>
      <c r="AY23" s="1076"/>
      <c r="AZ23" s="1077" t="s">
        <v>180</v>
      </c>
      <c r="BA23" s="1078"/>
      <c r="BB23" s="1078"/>
      <c r="BC23" s="1078"/>
      <c r="BD23" s="1079"/>
      <c r="BE23" s="227"/>
      <c r="BF23" s="227"/>
      <c r="BG23" s="227"/>
      <c r="BH23" s="227"/>
      <c r="BI23" s="227"/>
      <c r="BJ23" s="227"/>
      <c r="BK23" s="227"/>
      <c r="BL23" s="227"/>
      <c r="BM23" s="227"/>
      <c r="BN23" s="227"/>
      <c r="BO23" s="227"/>
      <c r="BP23" s="227"/>
      <c r="BQ23" s="232">
        <v>17</v>
      </c>
      <c r="BR23" s="233"/>
      <c r="BS23" s="1005"/>
      <c r="BT23" s="1006"/>
      <c r="BU23" s="1006"/>
      <c r="BV23" s="1006"/>
      <c r="BW23" s="1006"/>
      <c r="BX23" s="1006"/>
      <c r="BY23" s="1006"/>
      <c r="BZ23" s="1006"/>
      <c r="CA23" s="1006"/>
      <c r="CB23" s="1006"/>
      <c r="CC23" s="1006"/>
      <c r="CD23" s="1006"/>
      <c r="CE23" s="1006"/>
      <c r="CF23" s="1006"/>
      <c r="CG23" s="1027"/>
      <c r="CH23" s="1002"/>
      <c r="CI23" s="1003"/>
      <c r="CJ23" s="1003"/>
      <c r="CK23" s="1003"/>
      <c r="CL23" s="1004"/>
      <c r="CM23" s="1002"/>
      <c r="CN23" s="1003"/>
      <c r="CO23" s="1003"/>
      <c r="CP23" s="1003"/>
      <c r="CQ23" s="1004"/>
      <c r="CR23" s="1002"/>
      <c r="CS23" s="1003"/>
      <c r="CT23" s="1003"/>
      <c r="CU23" s="1003"/>
      <c r="CV23" s="1004"/>
      <c r="CW23" s="1002"/>
      <c r="CX23" s="1003"/>
      <c r="CY23" s="1003"/>
      <c r="CZ23" s="1003"/>
      <c r="DA23" s="1004"/>
      <c r="DB23" s="1002"/>
      <c r="DC23" s="1003"/>
      <c r="DD23" s="1003"/>
      <c r="DE23" s="1003"/>
      <c r="DF23" s="1004"/>
      <c r="DG23" s="1002"/>
      <c r="DH23" s="1003"/>
      <c r="DI23" s="1003"/>
      <c r="DJ23" s="1003"/>
      <c r="DK23" s="1004"/>
      <c r="DL23" s="1002"/>
      <c r="DM23" s="1003"/>
      <c r="DN23" s="1003"/>
      <c r="DO23" s="1003"/>
      <c r="DP23" s="1004"/>
      <c r="DQ23" s="1002"/>
      <c r="DR23" s="1003"/>
      <c r="DS23" s="1003"/>
      <c r="DT23" s="1003"/>
      <c r="DU23" s="1004"/>
      <c r="DV23" s="1005"/>
      <c r="DW23" s="1006"/>
      <c r="DX23" s="1006"/>
      <c r="DY23" s="1006"/>
      <c r="DZ23" s="1007"/>
      <c r="EA23" s="228"/>
    </row>
    <row r="24" spans="1:131" s="229" customFormat="1" ht="26.25" customHeight="1" x14ac:dyDescent="0.2">
      <c r="A24" s="1073" t="s">
        <v>393</v>
      </c>
      <c r="B24" s="1073"/>
      <c r="C24" s="1073"/>
      <c r="D24" s="1073"/>
      <c r="E24" s="1073"/>
      <c r="F24" s="1073"/>
      <c r="G24" s="1073"/>
      <c r="H24" s="1073"/>
      <c r="I24" s="1073"/>
      <c r="J24" s="1073"/>
      <c r="K24" s="1073"/>
      <c r="L24" s="1073"/>
      <c r="M24" s="1073"/>
      <c r="N24" s="1073"/>
      <c r="O24" s="1073"/>
      <c r="P24" s="1073"/>
      <c r="Q24" s="1073"/>
      <c r="R24" s="1073"/>
      <c r="S24" s="1073"/>
      <c r="T24" s="1073"/>
      <c r="U24" s="1073"/>
      <c r="V24" s="1073"/>
      <c r="W24" s="1073"/>
      <c r="X24" s="1073"/>
      <c r="Y24" s="1073"/>
      <c r="Z24" s="1073"/>
      <c r="AA24" s="1073"/>
      <c r="AB24" s="1073"/>
      <c r="AC24" s="1073"/>
      <c r="AD24" s="1073"/>
      <c r="AE24" s="1073"/>
      <c r="AF24" s="1073"/>
      <c r="AG24" s="1073"/>
      <c r="AH24" s="1073"/>
      <c r="AI24" s="1073"/>
      <c r="AJ24" s="1073"/>
      <c r="AK24" s="1073"/>
      <c r="AL24" s="1073"/>
      <c r="AM24" s="1073"/>
      <c r="AN24" s="1073"/>
      <c r="AO24" s="1073"/>
      <c r="AP24" s="1073"/>
      <c r="AQ24" s="1073"/>
      <c r="AR24" s="1073"/>
      <c r="AS24" s="1073"/>
      <c r="AT24" s="1073"/>
      <c r="AU24" s="1073"/>
      <c r="AV24" s="1073"/>
      <c r="AW24" s="1073"/>
      <c r="AX24" s="1073"/>
      <c r="AY24" s="1073"/>
      <c r="AZ24" s="226"/>
      <c r="BA24" s="226"/>
      <c r="BB24" s="226"/>
      <c r="BC24" s="226"/>
      <c r="BD24" s="226"/>
      <c r="BE24" s="227"/>
      <c r="BF24" s="227"/>
      <c r="BG24" s="227"/>
      <c r="BH24" s="227"/>
      <c r="BI24" s="227"/>
      <c r="BJ24" s="227"/>
      <c r="BK24" s="227"/>
      <c r="BL24" s="227"/>
      <c r="BM24" s="227"/>
      <c r="BN24" s="227"/>
      <c r="BO24" s="227"/>
      <c r="BP24" s="227"/>
      <c r="BQ24" s="232">
        <v>18</v>
      </c>
      <c r="BR24" s="233"/>
      <c r="BS24" s="1005"/>
      <c r="BT24" s="1006"/>
      <c r="BU24" s="1006"/>
      <c r="BV24" s="1006"/>
      <c r="BW24" s="1006"/>
      <c r="BX24" s="1006"/>
      <c r="BY24" s="1006"/>
      <c r="BZ24" s="1006"/>
      <c r="CA24" s="1006"/>
      <c r="CB24" s="1006"/>
      <c r="CC24" s="1006"/>
      <c r="CD24" s="1006"/>
      <c r="CE24" s="1006"/>
      <c r="CF24" s="1006"/>
      <c r="CG24" s="1027"/>
      <c r="CH24" s="1002"/>
      <c r="CI24" s="1003"/>
      <c r="CJ24" s="1003"/>
      <c r="CK24" s="1003"/>
      <c r="CL24" s="1004"/>
      <c r="CM24" s="1002"/>
      <c r="CN24" s="1003"/>
      <c r="CO24" s="1003"/>
      <c r="CP24" s="1003"/>
      <c r="CQ24" s="1004"/>
      <c r="CR24" s="1002"/>
      <c r="CS24" s="1003"/>
      <c r="CT24" s="1003"/>
      <c r="CU24" s="1003"/>
      <c r="CV24" s="1004"/>
      <c r="CW24" s="1002"/>
      <c r="CX24" s="1003"/>
      <c r="CY24" s="1003"/>
      <c r="CZ24" s="1003"/>
      <c r="DA24" s="1004"/>
      <c r="DB24" s="1002"/>
      <c r="DC24" s="1003"/>
      <c r="DD24" s="1003"/>
      <c r="DE24" s="1003"/>
      <c r="DF24" s="1004"/>
      <c r="DG24" s="1002"/>
      <c r="DH24" s="1003"/>
      <c r="DI24" s="1003"/>
      <c r="DJ24" s="1003"/>
      <c r="DK24" s="1004"/>
      <c r="DL24" s="1002"/>
      <c r="DM24" s="1003"/>
      <c r="DN24" s="1003"/>
      <c r="DO24" s="1003"/>
      <c r="DP24" s="1004"/>
      <c r="DQ24" s="1002"/>
      <c r="DR24" s="1003"/>
      <c r="DS24" s="1003"/>
      <c r="DT24" s="1003"/>
      <c r="DU24" s="1004"/>
      <c r="DV24" s="1005"/>
      <c r="DW24" s="1006"/>
      <c r="DX24" s="1006"/>
      <c r="DY24" s="1006"/>
      <c r="DZ24" s="1007"/>
      <c r="EA24" s="228"/>
    </row>
    <row r="25" spans="1:131" ht="26.25" customHeight="1" thickBot="1" x14ac:dyDescent="0.25">
      <c r="A25" s="1072" t="s">
        <v>394</v>
      </c>
      <c r="B25" s="1072"/>
      <c r="C25" s="1072"/>
      <c r="D25" s="1072"/>
      <c r="E25" s="1072"/>
      <c r="F25" s="1072"/>
      <c r="G25" s="1072"/>
      <c r="H25" s="1072"/>
      <c r="I25" s="1072"/>
      <c r="J25" s="1072"/>
      <c r="K25" s="1072"/>
      <c r="L25" s="1072"/>
      <c r="M25" s="1072"/>
      <c r="N25" s="1072"/>
      <c r="O25" s="1072"/>
      <c r="P25" s="1072"/>
      <c r="Q25" s="1072"/>
      <c r="R25" s="1072"/>
      <c r="S25" s="1072"/>
      <c r="T25" s="1072"/>
      <c r="U25" s="1072"/>
      <c r="V25" s="1072"/>
      <c r="W25" s="1072"/>
      <c r="X25" s="1072"/>
      <c r="Y25" s="1072"/>
      <c r="Z25" s="1072"/>
      <c r="AA25" s="1072"/>
      <c r="AB25" s="1072"/>
      <c r="AC25" s="1072"/>
      <c r="AD25" s="1072"/>
      <c r="AE25" s="1072"/>
      <c r="AF25" s="1072"/>
      <c r="AG25" s="1072"/>
      <c r="AH25" s="1072"/>
      <c r="AI25" s="1072"/>
      <c r="AJ25" s="1072"/>
      <c r="AK25" s="1072"/>
      <c r="AL25" s="1072"/>
      <c r="AM25" s="1072"/>
      <c r="AN25" s="1072"/>
      <c r="AO25" s="1072"/>
      <c r="AP25" s="1072"/>
      <c r="AQ25" s="1072"/>
      <c r="AR25" s="1072"/>
      <c r="AS25" s="1072"/>
      <c r="AT25" s="1072"/>
      <c r="AU25" s="1072"/>
      <c r="AV25" s="1072"/>
      <c r="AW25" s="1072"/>
      <c r="AX25" s="1072"/>
      <c r="AY25" s="1072"/>
      <c r="AZ25" s="1072"/>
      <c r="BA25" s="1072"/>
      <c r="BB25" s="1072"/>
      <c r="BC25" s="1072"/>
      <c r="BD25" s="1072"/>
      <c r="BE25" s="1072"/>
      <c r="BF25" s="1072"/>
      <c r="BG25" s="1072"/>
      <c r="BH25" s="1072"/>
      <c r="BI25" s="1072"/>
      <c r="BJ25" s="226"/>
      <c r="BK25" s="226"/>
      <c r="BL25" s="226"/>
      <c r="BM25" s="226"/>
      <c r="BN25" s="226"/>
      <c r="BO25" s="235"/>
      <c r="BP25" s="235"/>
      <c r="BQ25" s="232">
        <v>19</v>
      </c>
      <c r="BR25" s="233"/>
      <c r="BS25" s="1005"/>
      <c r="BT25" s="1006"/>
      <c r="BU25" s="1006"/>
      <c r="BV25" s="1006"/>
      <c r="BW25" s="1006"/>
      <c r="BX25" s="1006"/>
      <c r="BY25" s="1006"/>
      <c r="BZ25" s="1006"/>
      <c r="CA25" s="1006"/>
      <c r="CB25" s="1006"/>
      <c r="CC25" s="1006"/>
      <c r="CD25" s="1006"/>
      <c r="CE25" s="1006"/>
      <c r="CF25" s="1006"/>
      <c r="CG25" s="1027"/>
      <c r="CH25" s="1002"/>
      <c r="CI25" s="1003"/>
      <c r="CJ25" s="1003"/>
      <c r="CK25" s="1003"/>
      <c r="CL25" s="1004"/>
      <c r="CM25" s="1002"/>
      <c r="CN25" s="1003"/>
      <c r="CO25" s="1003"/>
      <c r="CP25" s="1003"/>
      <c r="CQ25" s="1004"/>
      <c r="CR25" s="1002"/>
      <c r="CS25" s="1003"/>
      <c r="CT25" s="1003"/>
      <c r="CU25" s="1003"/>
      <c r="CV25" s="1004"/>
      <c r="CW25" s="1002"/>
      <c r="CX25" s="1003"/>
      <c r="CY25" s="1003"/>
      <c r="CZ25" s="1003"/>
      <c r="DA25" s="1004"/>
      <c r="DB25" s="1002"/>
      <c r="DC25" s="1003"/>
      <c r="DD25" s="1003"/>
      <c r="DE25" s="1003"/>
      <c r="DF25" s="1004"/>
      <c r="DG25" s="1002"/>
      <c r="DH25" s="1003"/>
      <c r="DI25" s="1003"/>
      <c r="DJ25" s="1003"/>
      <c r="DK25" s="1004"/>
      <c r="DL25" s="1002"/>
      <c r="DM25" s="1003"/>
      <c r="DN25" s="1003"/>
      <c r="DO25" s="1003"/>
      <c r="DP25" s="1004"/>
      <c r="DQ25" s="1002"/>
      <c r="DR25" s="1003"/>
      <c r="DS25" s="1003"/>
      <c r="DT25" s="1003"/>
      <c r="DU25" s="1004"/>
      <c r="DV25" s="1005"/>
      <c r="DW25" s="1006"/>
      <c r="DX25" s="1006"/>
      <c r="DY25" s="1006"/>
      <c r="DZ25" s="1007"/>
      <c r="EA25" s="224"/>
    </row>
    <row r="26" spans="1:131" ht="26.25" customHeight="1" x14ac:dyDescent="0.2">
      <c r="A26" s="1008" t="s">
        <v>371</v>
      </c>
      <c r="B26" s="1009"/>
      <c r="C26" s="1009"/>
      <c r="D26" s="1009"/>
      <c r="E26" s="1009"/>
      <c r="F26" s="1009"/>
      <c r="G26" s="1009"/>
      <c r="H26" s="1009"/>
      <c r="I26" s="1009"/>
      <c r="J26" s="1009"/>
      <c r="K26" s="1009"/>
      <c r="L26" s="1009"/>
      <c r="M26" s="1009"/>
      <c r="N26" s="1009"/>
      <c r="O26" s="1009"/>
      <c r="P26" s="1010"/>
      <c r="Q26" s="1014" t="s">
        <v>395</v>
      </c>
      <c r="R26" s="1015"/>
      <c r="S26" s="1015"/>
      <c r="T26" s="1015"/>
      <c r="U26" s="1016"/>
      <c r="V26" s="1014" t="s">
        <v>396</v>
      </c>
      <c r="W26" s="1015"/>
      <c r="X26" s="1015"/>
      <c r="Y26" s="1015"/>
      <c r="Z26" s="1016"/>
      <c r="AA26" s="1014" t="s">
        <v>397</v>
      </c>
      <c r="AB26" s="1015"/>
      <c r="AC26" s="1015"/>
      <c r="AD26" s="1015"/>
      <c r="AE26" s="1015"/>
      <c r="AF26" s="1068" t="s">
        <v>398</v>
      </c>
      <c r="AG26" s="1021"/>
      <c r="AH26" s="1021"/>
      <c r="AI26" s="1021"/>
      <c r="AJ26" s="1069"/>
      <c r="AK26" s="1015" t="s">
        <v>399</v>
      </c>
      <c r="AL26" s="1015"/>
      <c r="AM26" s="1015"/>
      <c r="AN26" s="1015"/>
      <c r="AO26" s="1016"/>
      <c r="AP26" s="1014" t="s">
        <v>400</v>
      </c>
      <c r="AQ26" s="1015"/>
      <c r="AR26" s="1015"/>
      <c r="AS26" s="1015"/>
      <c r="AT26" s="1016"/>
      <c r="AU26" s="1014" t="s">
        <v>401</v>
      </c>
      <c r="AV26" s="1015"/>
      <c r="AW26" s="1015"/>
      <c r="AX26" s="1015"/>
      <c r="AY26" s="1016"/>
      <c r="AZ26" s="1014" t="s">
        <v>402</v>
      </c>
      <c r="BA26" s="1015"/>
      <c r="BB26" s="1015"/>
      <c r="BC26" s="1015"/>
      <c r="BD26" s="1016"/>
      <c r="BE26" s="1014" t="s">
        <v>378</v>
      </c>
      <c r="BF26" s="1015"/>
      <c r="BG26" s="1015"/>
      <c r="BH26" s="1015"/>
      <c r="BI26" s="1028"/>
      <c r="BJ26" s="226"/>
      <c r="BK26" s="226"/>
      <c r="BL26" s="226"/>
      <c r="BM26" s="226"/>
      <c r="BN26" s="226"/>
      <c r="BO26" s="235"/>
      <c r="BP26" s="235"/>
      <c r="BQ26" s="232">
        <v>20</v>
      </c>
      <c r="BR26" s="233"/>
      <c r="BS26" s="1005"/>
      <c r="BT26" s="1006"/>
      <c r="BU26" s="1006"/>
      <c r="BV26" s="1006"/>
      <c r="BW26" s="1006"/>
      <c r="BX26" s="1006"/>
      <c r="BY26" s="1006"/>
      <c r="BZ26" s="1006"/>
      <c r="CA26" s="1006"/>
      <c r="CB26" s="1006"/>
      <c r="CC26" s="1006"/>
      <c r="CD26" s="1006"/>
      <c r="CE26" s="1006"/>
      <c r="CF26" s="1006"/>
      <c r="CG26" s="1027"/>
      <c r="CH26" s="1002"/>
      <c r="CI26" s="1003"/>
      <c r="CJ26" s="1003"/>
      <c r="CK26" s="1003"/>
      <c r="CL26" s="1004"/>
      <c r="CM26" s="1002"/>
      <c r="CN26" s="1003"/>
      <c r="CO26" s="1003"/>
      <c r="CP26" s="1003"/>
      <c r="CQ26" s="1004"/>
      <c r="CR26" s="1002"/>
      <c r="CS26" s="1003"/>
      <c r="CT26" s="1003"/>
      <c r="CU26" s="1003"/>
      <c r="CV26" s="1004"/>
      <c r="CW26" s="1002"/>
      <c r="CX26" s="1003"/>
      <c r="CY26" s="1003"/>
      <c r="CZ26" s="1003"/>
      <c r="DA26" s="1004"/>
      <c r="DB26" s="1002"/>
      <c r="DC26" s="1003"/>
      <c r="DD26" s="1003"/>
      <c r="DE26" s="1003"/>
      <c r="DF26" s="1004"/>
      <c r="DG26" s="1002"/>
      <c r="DH26" s="1003"/>
      <c r="DI26" s="1003"/>
      <c r="DJ26" s="1003"/>
      <c r="DK26" s="1004"/>
      <c r="DL26" s="1002"/>
      <c r="DM26" s="1003"/>
      <c r="DN26" s="1003"/>
      <c r="DO26" s="1003"/>
      <c r="DP26" s="1004"/>
      <c r="DQ26" s="1002"/>
      <c r="DR26" s="1003"/>
      <c r="DS26" s="1003"/>
      <c r="DT26" s="1003"/>
      <c r="DU26" s="1004"/>
      <c r="DV26" s="1005"/>
      <c r="DW26" s="1006"/>
      <c r="DX26" s="1006"/>
      <c r="DY26" s="1006"/>
      <c r="DZ26" s="1007"/>
      <c r="EA26" s="224"/>
    </row>
    <row r="27" spans="1:131" ht="26.25" customHeight="1" thickBot="1" x14ac:dyDescent="0.25">
      <c r="A27" s="1011"/>
      <c r="B27" s="1012"/>
      <c r="C27" s="1012"/>
      <c r="D27" s="1012"/>
      <c r="E27" s="1012"/>
      <c r="F27" s="1012"/>
      <c r="G27" s="1012"/>
      <c r="H27" s="1012"/>
      <c r="I27" s="1012"/>
      <c r="J27" s="1012"/>
      <c r="K27" s="1012"/>
      <c r="L27" s="1012"/>
      <c r="M27" s="1012"/>
      <c r="N27" s="1012"/>
      <c r="O27" s="1012"/>
      <c r="P27" s="1013"/>
      <c r="Q27" s="1017"/>
      <c r="R27" s="1018"/>
      <c r="S27" s="1018"/>
      <c r="T27" s="1018"/>
      <c r="U27" s="1019"/>
      <c r="V27" s="1017"/>
      <c r="W27" s="1018"/>
      <c r="X27" s="1018"/>
      <c r="Y27" s="1018"/>
      <c r="Z27" s="1019"/>
      <c r="AA27" s="1017"/>
      <c r="AB27" s="1018"/>
      <c r="AC27" s="1018"/>
      <c r="AD27" s="1018"/>
      <c r="AE27" s="1018"/>
      <c r="AF27" s="1070"/>
      <c r="AG27" s="1024"/>
      <c r="AH27" s="1024"/>
      <c r="AI27" s="1024"/>
      <c r="AJ27" s="1071"/>
      <c r="AK27" s="1018"/>
      <c r="AL27" s="1018"/>
      <c r="AM27" s="1018"/>
      <c r="AN27" s="1018"/>
      <c r="AO27" s="1019"/>
      <c r="AP27" s="1017"/>
      <c r="AQ27" s="1018"/>
      <c r="AR27" s="1018"/>
      <c r="AS27" s="1018"/>
      <c r="AT27" s="1019"/>
      <c r="AU27" s="1017"/>
      <c r="AV27" s="1018"/>
      <c r="AW27" s="1018"/>
      <c r="AX27" s="1018"/>
      <c r="AY27" s="1019"/>
      <c r="AZ27" s="1017"/>
      <c r="BA27" s="1018"/>
      <c r="BB27" s="1018"/>
      <c r="BC27" s="1018"/>
      <c r="BD27" s="1019"/>
      <c r="BE27" s="1017"/>
      <c r="BF27" s="1018"/>
      <c r="BG27" s="1018"/>
      <c r="BH27" s="1018"/>
      <c r="BI27" s="1029"/>
      <c r="BJ27" s="226"/>
      <c r="BK27" s="226"/>
      <c r="BL27" s="226"/>
      <c r="BM27" s="226"/>
      <c r="BN27" s="226"/>
      <c r="BO27" s="235"/>
      <c r="BP27" s="235"/>
      <c r="BQ27" s="232">
        <v>21</v>
      </c>
      <c r="BR27" s="233"/>
      <c r="BS27" s="1005"/>
      <c r="BT27" s="1006"/>
      <c r="BU27" s="1006"/>
      <c r="BV27" s="1006"/>
      <c r="BW27" s="1006"/>
      <c r="BX27" s="1006"/>
      <c r="BY27" s="1006"/>
      <c r="BZ27" s="1006"/>
      <c r="CA27" s="1006"/>
      <c r="CB27" s="1006"/>
      <c r="CC27" s="1006"/>
      <c r="CD27" s="1006"/>
      <c r="CE27" s="1006"/>
      <c r="CF27" s="1006"/>
      <c r="CG27" s="1027"/>
      <c r="CH27" s="1002"/>
      <c r="CI27" s="1003"/>
      <c r="CJ27" s="1003"/>
      <c r="CK27" s="1003"/>
      <c r="CL27" s="1004"/>
      <c r="CM27" s="1002"/>
      <c r="CN27" s="1003"/>
      <c r="CO27" s="1003"/>
      <c r="CP27" s="1003"/>
      <c r="CQ27" s="1004"/>
      <c r="CR27" s="1002"/>
      <c r="CS27" s="1003"/>
      <c r="CT27" s="1003"/>
      <c r="CU27" s="1003"/>
      <c r="CV27" s="1004"/>
      <c r="CW27" s="1002"/>
      <c r="CX27" s="1003"/>
      <c r="CY27" s="1003"/>
      <c r="CZ27" s="1003"/>
      <c r="DA27" s="1004"/>
      <c r="DB27" s="1002"/>
      <c r="DC27" s="1003"/>
      <c r="DD27" s="1003"/>
      <c r="DE27" s="1003"/>
      <c r="DF27" s="1004"/>
      <c r="DG27" s="1002"/>
      <c r="DH27" s="1003"/>
      <c r="DI27" s="1003"/>
      <c r="DJ27" s="1003"/>
      <c r="DK27" s="1004"/>
      <c r="DL27" s="1002"/>
      <c r="DM27" s="1003"/>
      <c r="DN27" s="1003"/>
      <c r="DO27" s="1003"/>
      <c r="DP27" s="1004"/>
      <c r="DQ27" s="1002"/>
      <c r="DR27" s="1003"/>
      <c r="DS27" s="1003"/>
      <c r="DT27" s="1003"/>
      <c r="DU27" s="1004"/>
      <c r="DV27" s="1005"/>
      <c r="DW27" s="1006"/>
      <c r="DX27" s="1006"/>
      <c r="DY27" s="1006"/>
      <c r="DZ27" s="1007"/>
      <c r="EA27" s="224"/>
    </row>
    <row r="28" spans="1:131" ht="26.25" customHeight="1" thickTop="1" x14ac:dyDescent="0.2">
      <c r="A28" s="236">
        <v>1</v>
      </c>
      <c r="B28" s="1060" t="s">
        <v>403</v>
      </c>
      <c r="C28" s="1061"/>
      <c r="D28" s="1061"/>
      <c r="E28" s="1061"/>
      <c r="F28" s="1061"/>
      <c r="G28" s="1061"/>
      <c r="H28" s="1061"/>
      <c r="I28" s="1061"/>
      <c r="J28" s="1061"/>
      <c r="K28" s="1061"/>
      <c r="L28" s="1061"/>
      <c r="M28" s="1061"/>
      <c r="N28" s="1061"/>
      <c r="O28" s="1061"/>
      <c r="P28" s="1062"/>
      <c r="Q28" s="1063">
        <v>3659</v>
      </c>
      <c r="R28" s="1064"/>
      <c r="S28" s="1064"/>
      <c r="T28" s="1064"/>
      <c r="U28" s="1064"/>
      <c r="V28" s="1064">
        <v>3587</v>
      </c>
      <c r="W28" s="1064"/>
      <c r="X28" s="1064"/>
      <c r="Y28" s="1064"/>
      <c r="Z28" s="1064"/>
      <c r="AA28" s="1064">
        <v>72</v>
      </c>
      <c r="AB28" s="1064"/>
      <c r="AC28" s="1064"/>
      <c r="AD28" s="1064"/>
      <c r="AE28" s="1065"/>
      <c r="AF28" s="1066">
        <v>72</v>
      </c>
      <c r="AG28" s="1064"/>
      <c r="AH28" s="1064"/>
      <c r="AI28" s="1064"/>
      <c r="AJ28" s="1067"/>
      <c r="AK28" s="1055">
        <v>352</v>
      </c>
      <c r="AL28" s="1056"/>
      <c r="AM28" s="1056"/>
      <c r="AN28" s="1056"/>
      <c r="AO28" s="1056"/>
      <c r="AP28" s="1056"/>
      <c r="AQ28" s="1056"/>
      <c r="AR28" s="1056"/>
      <c r="AS28" s="1056"/>
      <c r="AT28" s="1056"/>
      <c r="AU28" s="1056"/>
      <c r="AV28" s="1056"/>
      <c r="AW28" s="1056"/>
      <c r="AX28" s="1056"/>
      <c r="AY28" s="1056"/>
      <c r="AZ28" s="1057"/>
      <c r="BA28" s="1057"/>
      <c r="BB28" s="1057"/>
      <c r="BC28" s="1057"/>
      <c r="BD28" s="1057"/>
      <c r="BE28" s="1058"/>
      <c r="BF28" s="1058"/>
      <c r="BG28" s="1058"/>
      <c r="BH28" s="1058"/>
      <c r="BI28" s="1059"/>
      <c r="BJ28" s="226"/>
      <c r="BK28" s="226"/>
      <c r="BL28" s="226"/>
      <c r="BM28" s="226"/>
      <c r="BN28" s="226"/>
      <c r="BO28" s="235"/>
      <c r="BP28" s="235"/>
      <c r="BQ28" s="232">
        <v>22</v>
      </c>
      <c r="BR28" s="233"/>
      <c r="BS28" s="1005"/>
      <c r="BT28" s="1006"/>
      <c r="BU28" s="1006"/>
      <c r="BV28" s="1006"/>
      <c r="BW28" s="1006"/>
      <c r="BX28" s="1006"/>
      <c r="BY28" s="1006"/>
      <c r="BZ28" s="1006"/>
      <c r="CA28" s="1006"/>
      <c r="CB28" s="1006"/>
      <c r="CC28" s="1006"/>
      <c r="CD28" s="1006"/>
      <c r="CE28" s="1006"/>
      <c r="CF28" s="1006"/>
      <c r="CG28" s="1027"/>
      <c r="CH28" s="1002"/>
      <c r="CI28" s="1003"/>
      <c r="CJ28" s="1003"/>
      <c r="CK28" s="1003"/>
      <c r="CL28" s="1004"/>
      <c r="CM28" s="1002"/>
      <c r="CN28" s="1003"/>
      <c r="CO28" s="1003"/>
      <c r="CP28" s="1003"/>
      <c r="CQ28" s="1004"/>
      <c r="CR28" s="1002"/>
      <c r="CS28" s="1003"/>
      <c r="CT28" s="1003"/>
      <c r="CU28" s="1003"/>
      <c r="CV28" s="1004"/>
      <c r="CW28" s="1002"/>
      <c r="CX28" s="1003"/>
      <c r="CY28" s="1003"/>
      <c r="CZ28" s="1003"/>
      <c r="DA28" s="1004"/>
      <c r="DB28" s="1002"/>
      <c r="DC28" s="1003"/>
      <c r="DD28" s="1003"/>
      <c r="DE28" s="1003"/>
      <c r="DF28" s="1004"/>
      <c r="DG28" s="1002"/>
      <c r="DH28" s="1003"/>
      <c r="DI28" s="1003"/>
      <c r="DJ28" s="1003"/>
      <c r="DK28" s="1004"/>
      <c r="DL28" s="1002"/>
      <c r="DM28" s="1003"/>
      <c r="DN28" s="1003"/>
      <c r="DO28" s="1003"/>
      <c r="DP28" s="1004"/>
      <c r="DQ28" s="1002"/>
      <c r="DR28" s="1003"/>
      <c r="DS28" s="1003"/>
      <c r="DT28" s="1003"/>
      <c r="DU28" s="1004"/>
      <c r="DV28" s="1005"/>
      <c r="DW28" s="1006"/>
      <c r="DX28" s="1006"/>
      <c r="DY28" s="1006"/>
      <c r="DZ28" s="1007"/>
      <c r="EA28" s="224"/>
    </row>
    <row r="29" spans="1:131" ht="26.25" customHeight="1" x14ac:dyDescent="0.2">
      <c r="A29" s="236">
        <v>2</v>
      </c>
      <c r="B29" s="1043" t="s">
        <v>404</v>
      </c>
      <c r="C29" s="1044"/>
      <c r="D29" s="1044"/>
      <c r="E29" s="1044"/>
      <c r="F29" s="1044"/>
      <c r="G29" s="1044"/>
      <c r="H29" s="1044"/>
      <c r="I29" s="1044"/>
      <c r="J29" s="1044"/>
      <c r="K29" s="1044"/>
      <c r="L29" s="1044"/>
      <c r="M29" s="1044"/>
      <c r="N29" s="1044"/>
      <c r="O29" s="1044"/>
      <c r="P29" s="1045"/>
      <c r="Q29" s="1051">
        <v>2836</v>
      </c>
      <c r="R29" s="1052"/>
      <c r="S29" s="1052"/>
      <c r="T29" s="1052"/>
      <c r="U29" s="1052"/>
      <c r="V29" s="1052">
        <v>2796</v>
      </c>
      <c r="W29" s="1052"/>
      <c r="X29" s="1052"/>
      <c r="Y29" s="1052"/>
      <c r="Z29" s="1052"/>
      <c r="AA29" s="1052">
        <v>40</v>
      </c>
      <c r="AB29" s="1052"/>
      <c r="AC29" s="1052"/>
      <c r="AD29" s="1052"/>
      <c r="AE29" s="1053"/>
      <c r="AF29" s="1048">
        <v>40</v>
      </c>
      <c r="AG29" s="1049"/>
      <c r="AH29" s="1049"/>
      <c r="AI29" s="1049"/>
      <c r="AJ29" s="1050"/>
      <c r="AK29" s="993">
        <v>499</v>
      </c>
      <c r="AL29" s="984"/>
      <c r="AM29" s="984"/>
      <c r="AN29" s="984"/>
      <c r="AO29" s="984"/>
      <c r="AP29" s="984"/>
      <c r="AQ29" s="984"/>
      <c r="AR29" s="984"/>
      <c r="AS29" s="984"/>
      <c r="AT29" s="984"/>
      <c r="AU29" s="984"/>
      <c r="AV29" s="984"/>
      <c r="AW29" s="984"/>
      <c r="AX29" s="984"/>
      <c r="AY29" s="984"/>
      <c r="AZ29" s="1054"/>
      <c r="BA29" s="1054"/>
      <c r="BB29" s="1054"/>
      <c r="BC29" s="1054"/>
      <c r="BD29" s="1054"/>
      <c r="BE29" s="985"/>
      <c r="BF29" s="985"/>
      <c r="BG29" s="985"/>
      <c r="BH29" s="985"/>
      <c r="BI29" s="986"/>
      <c r="BJ29" s="226"/>
      <c r="BK29" s="226"/>
      <c r="BL29" s="226"/>
      <c r="BM29" s="226"/>
      <c r="BN29" s="226"/>
      <c r="BO29" s="235"/>
      <c r="BP29" s="235"/>
      <c r="BQ29" s="232">
        <v>23</v>
      </c>
      <c r="BR29" s="233"/>
      <c r="BS29" s="1005"/>
      <c r="BT29" s="1006"/>
      <c r="BU29" s="1006"/>
      <c r="BV29" s="1006"/>
      <c r="BW29" s="1006"/>
      <c r="BX29" s="1006"/>
      <c r="BY29" s="1006"/>
      <c r="BZ29" s="1006"/>
      <c r="CA29" s="1006"/>
      <c r="CB29" s="1006"/>
      <c r="CC29" s="1006"/>
      <c r="CD29" s="1006"/>
      <c r="CE29" s="1006"/>
      <c r="CF29" s="1006"/>
      <c r="CG29" s="1027"/>
      <c r="CH29" s="1002"/>
      <c r="CI29" s="1003"/>
      <c r="CJ29" s="1003"/>
      <c r="CK29" s="1003"/>
      <c r="CL29" s="1004"/>
      <c r="CM29" s="1002"/>
      <c r="CN29" s="1003"/>
      <c r="CO29" s="1003"/>
      <c r="CP29" s="1003"/>
      <c r="CQ29" s="1004"/>
      <c r="CR29" s="1002"/>
      <c r="CS29" s="1003"/>
      <c r="CT29" s="1003"/>
      <c r="CU29" s="1003"/>
      <c r="CV29" s="1004"/>
      <c r="CW29" s="1002"/>
      <c r="CX29" s="1003"/>
      <c r="CY29" s="1003"/>
      <c r="CZ29" s="1003"/>
      <c r="DA29" s="1004"/>
      <c r="DB29" s="1002"/>
      <c r="DC29" s="1003"/>
      <c r="DD29" s="1003"/>
      <c r="DE29" s="1003"/>
      <c r="DF29" s="1004"/>
      <c r="DG29" s="1002"/>
      <c r="DH29" s="1003"/>
      <c r="DI29" s="1003"/>
      <c r="DJ29" s="1003"/>
      <c r="DK29" s="1004"/>
      <c r="DL29" s="1002"/>
      <c r="DM29" s="1003"/>
      <c r="DN29" s="1003"/>
      <c r="DO29" s="1003"/>
      <c r="DP29" s="1004"/>
      <c r="DQ29" s="1002"/>
      <c r="DR29" s="1003"/>
      <c r="DS29" s="1003"/>
      <c r="DT29" s="1003"/>
      <c r="DU29" s="1004"/>
      <c r="DV29" s="1005"/>
      <c r="DW29" s="1006"/>
      <c r="DX29" s="1006"/>
      <c r="DY29" s="1006"/>
      <c r="DZ29" s="1007"/>
      <c r="EA29" s="224"/>
    </row>
    <row r="30" spans="1:131" ht="26.25" customHeight="1" x14ac:dyDescent="0.2">
      <c r="A30" s="236">
        <v>3</v>
      </c>
      <c r="B30" s="1043" t="s">
        <v>405</v>
      </c>
      <c r="C30" s="1044"/>
      <c r="D30" s="1044"/>
      <c r="E30" s="1044"/>
      <c r="F30" s="1044"/>
      <c r="G30" s="1044"/>
      <c r="H30" s="1044"/>
      <c r="I30" s="1044"/>
      <c r="J30" s="1044"/>
      <c r="K30" s="1044"/>
      <c r="L30" s="1044"/>
      <c r="M30" s="1044"/>
      <c r="N30" s="1044"/>
      <c r="O30" s="1044"/>
      <c r="P30" s="1045"/>
      <c r="Q30" s="1051">
        <v>553</v>
      </c>
      <c r="R30" s="1052"/>
      <c r="S30" s="1052"/>
      <c r="T30" s="1052"/>
      <c r="U30" s="1052"/>
      <c r="V30" s="1052">
        <v>552</v>
      </c>
      <c r="W30" s="1052"/>
      <c r="X30" s="1052"/>
      <c r="Y30" s="1052"/>
      <c r="Z30" s="1052"/>
      <c r="AA30" s="1052">
        <v>0</v>
      </c>
      <c r="AB30" s="1052"/>
      <c r="AC30" s="1052"/>
      <c r="AD30" s="1052"/>
      <c r="AE30" s="1053"/>
      <c r="AF30" s="1048">
        <v>0</v>
      </c>
      <c r="AG30" s="1049"/>
      <c r="AH30" s="1049"/>
      <c r="AI30" s="1049"/>
      <c r="AJ30" s="1050"/>
      <c r="AK30" s="993">
        <v>83</v>
      </c>
      <c r="AL30" s="984"/>
      <c r="AM30" s="984"/>
      <c r="AN30" s="984"/>
      <c r="AO30" s="984"/>
      <c r="AP30" s="984"/>
      <c r="AQ30" s="984"/>
      <c r="AR30" s="984"/>
      <c r="AS30" s="984"/>
      <c r="AT30" s="984"/>
      <c r="AU30" s="984"/>
      <c r="AV30" s="984"/>
      <c r="AW30" s="984"/>
      <c r="AX30" s="984"/>
      <c r="AY30" s="984"/>
      <c r="AZ30" s="1054"/>
      <c r="BA30" s="1054"/>
      <c r="BB30" s="1054"/>
      <c r="BC30" s="1054"/>
      <c r="BD30" s="1054"/>
      <c r="BE30" s="985"/>
      <c r="BF30" s="985"/>
      <c r="BG30" s="985"/>
      <c r="BH30" s="985"/>
      <c r="BI30" s="986"/>
      <c r="BJ30" s="226"/>
      <c r="BK30" s="226"/>
      <c r="BL30" s="226"/>
      <c r="BM30" s="226"/>
      <c r="BN30" s="226"/>
      <c r="BO30" s="235"/>
      <c r="BP30" s="235"/>
      <c r="BQ30" s="232">
        <v>24</v>
      </c>
      <c r="BR30" s="233"/>
      <c r="BS30" s="1005"/>
      <c r="BT30" s="1006"/>
      <c r="BU30" s="1006"/>
      <c r="BV30" s="1006"/>
      <c r="BW30" s="1006"/>
      <c r="BX30" s="1006"/>
      <c r="BY30" s="1006"/>
      <c r="BZ30" s="1006"/>
      <c r="CA30" s="1006"/>
      <c r="CB30" s="1006"/>
      <c r="CC30" s="1006"/>
      <c r="CD30" s="1006"/>
      <c r="CE30" s="1006"/>
      <c r="CF30" s="1006"/>
      <c r="CG30" s="1027"/>
      <c r="CH30" s="1002"/>
      <c r="CI30" s="1003"/>
      <c r="CJ30" s="1003"/>
      <c r="CK30" s="1003"/>
      <c r="CL30" s="1004"/>
      <c r="CM30" s="1002"/>
      <c r="CN30" s="1003"/>
      <c r="CO30" s="1003"/>
      <c r="CP30" s="1003"/>
      <c r="CQ30" s="1004"/>
      <c r="CR30" s="1002"/>
      <c r="CS30" s="1003"/>
      <c r="CT30" s="1003"/>
      <c r="CU30" s="1003"/>
      <c r="CV30" s="1004"/>
      <c r="CW30" s="1002"/>
      <c r="CX30" s="1003"/>
      <c r="CY30" s="1003"/>
      <c r="CZ30" s="1003"/>
      <c r="DA30" s="1004"/>
      <c r="DB30" s="1002"/>
      <c r="DC30" s="1003"/>
      <c r="DD30" s="1003"/>
      <c r="DE30" s="1003"/>
      <c r="DF30" s="1004"/>
      <c r="DG30" s="1002"/>
      <c r="DH30" s="1003"/>
      <c r="DI30" s="1003"/>
      <c r="DJ30" s="1003"/>
      <c r="DK30" s="1004"/>
      <c r="DL30" s="1002"/>
      <c r="DM30" s="1003"/>
      <c r="DN30" s="1003"/>
      <c r="DO30" s="1003"/>
      <c r="DP30" s="1004"/>
      <c r="DQ30" s="1002"/>
      <c r="DR30" s="1003"/>
      <c r="DS30" s="1003"/>
      <c r="DT30" s="1003"/>
      <c r="DU30" s="1004"/>
      <c r="DV30" s="1005"/>
      <c r="DW30" s="1006"/>
      <c r="DX30" s="1006"/>
      <c r="DY30" s="1006"/>
      <c r="DZ30" s="1007"/>
      <c r="EA30" s="224"/>
    </row>
    <row r="31" spans="1:131" ht="26.25" customHeight="1" x14ac:dyDescent="0.2">
      <c r="A31" s="236">
        <v>4</v>
      </c>
      <c r="B31" s="1043" t="s">
        <v>406</v>
      </c>
      <c r="C31" s="1044"/>
      <c r="D31" s="1044"/>
      <c r="E31" s="1044"/>
      <c r="F31" s="1044"/>
      <c r="G31" s="1044"/>
      <c r="H31" s="1044"/>
      <c r="I31" s="1044"/>
      <c r="J31" s="1044"/>
      <c r="K31" s="1044"/>
      <c r="L31" s="1044"/>
      <c r="M31" s="1044"/>
      <c r="N31" s="1044"/>
      <c r="O31" s="1044"/>
      <c r="P31" s="1045"/>
      <c r="Q31" s="1051">
        <v>1029</v>
      </c>
      <c r="R31" s="1052"/>
      <c r="S31" s="1052"/>
      <c r="T31" s="1052"/>
      <c r="U31" s="1052"/>
      <c r="V31" s="1052">
        <v>965</v>
      </c>
      <c r="W31" s="1052"/>
      <c r="X31" s="1052"/>
      <c r="Y31" s="1052"/>
      <c r="Z31" s="1052"/>
      <c r="AA31" s="1052">
        <v>64</v>
      </c>
      <c r="AB31" s="1052"/>
      <c r="AC31" s="1052"/>
      <c r="AD31" s="1052"/>
      <c r="AE31" s="1053"/>
      <c r="AF31" s="1048">
        <v>1646</v>
      </c>
      <c r="AG31" s="1049"/>
      <c r="AH31" s="1049"/>
      <c r="AI31" s="1049"/>
      <c r="AJ31" s="1050"/>
      <c r="AK31" s="993">
        <v>5</v>
      </c>
      <c r="AL31" s="984"/>
      <c r="AM31" s="984"/>
      <c r="AN31" s="984"/>
      <c r="AO31" s="984"/>
      <c r="AP31" s="984">
        <v>1047</v>
      </c>
      <c r="AQ31" s="984"/>
      <c r="AR31" s="984"/>
      <c r="AS31" s="984"/>
      <c r="AT31" s="984"/>
      <c r="AU31" s="984">
        <v>1</v>
      </c>
      <c r="AV31" s="984"/>
      <c r="AW31" s="984"/>
      <c r="AX31" s="984"/>
      <c r="AY31" s="984"/>
      <c r="AZ31" s="1054"/>
      <c r="BA31" s="1054"/>
      <c r="BB31" s="1054"/>
      <c r="BC31" s="1054"/>
      <c r="BD31" s="1054"/>
      <c r="BE31" s="985" t="s">
        <v>407</v>
      </c>
      <c r="BF31" s="985"/>
      <c r="BG31" s="985"/>
      <c r="BH31" s="985"/>
      <c r="BI31" s="986"/>
      <c r="BJ31" s="226"/>
      <c r="BK31" s="226"/>
      <c r="BL31" s="226"/>
      <c r="BM31" s="226"/>
      <c r="BN31" s="226"/>
      <c r="BO31" s="235"/>
      <c r="BP31" s="235"/>
      <c r="BQ31" s="232">
        <v>25</v>
      </c>
      <c r="BR31" s="233"/>
      <c r="BS31" s="1005"/>
      <c r="BT31" s="1006"/>
      <c r="BU31" s="1006"/>
      <c r="BV31" s="1006"/>
      <c r="BW31" s="1006"/>
      <c r="BX31" s="1006"/>
      <c r="BY31" s="1006"/>
      <c r="BZ31" s="1006"/>
      <c r="CA31" s="1006"/>
      <c r="CB31" s="1006"/>
      <c r="CC31" s="1006"/>
      <c r="CD31" s="1006"/>
      <c r="CE31" s="1006"/>
      <c r="CF31" s="1006"/>
      <c r="CG31" s="1027"/>
      <c r="CH31" s="1002"/>
      <c r="CI31" s="1003"/>
      <c r="CJ31" s="1003"/>
      <c r="CK31" s="1003"/>
      <c r="CL31" s="1004"/>
      <c r="CM31" s="1002"/>
      <c r="CN31" s="1003"/>
      <c r="CO31" s="1003"/>
      <c r="CP31" s="1003"/>
      <c r="CQ31" s="1004"/>
      <c r="CR31" s="1002"/>
      <c r="CS31" s="1003"/>
      <c r="CT31" s="1003"/>
      <c r="CU31" s="1003"/>
      <c r="CV31" s="1004"/>
      <c r="CW31" s="1002"/>
      <c r="CX31" s="1003"/>
      <c r="CY31" s="1003"/>
      <c r="CZ31" s="1003"/>
      <c r="DA31" s="1004"/>
      <c r="DB31" s="1002"/>
      <c r="DC31" s="1003"/>
      <c r="DD31" s="1003"/>
      <c r="DE31" s="1003"/>
      <c r="DF31" s="1004"/>
      <c r="DG31" s="1002"/>
      <c r="DH31" s="1003"/>
      <c r="DI31" s="1003"/>
      <c r="DJ31" s="1003"/>
      <c r="DK31" s="1004"/>
      <c r="DL31" s="1002"/>
      <c r="DM31" s="1003"/>
      <c r="DN31" s="1003"/>
      <c r="DO31" s="1003"/>
      <c r="DP31" s="1004"/>
      <c r="DQ31" s="1002"/>
      <c r="DR31" s="1003"/>
      <c r="DS31" s="1003"/>
      <c r="DT31" s="1003"/>
      <c r="DU31" s="1004"/>
      <c r="DV31" s="1005"/>
      <c r="DW31" s="1006"/>
      <c r="DX31" s="1006"/>
      <c r="DY31" s="1006"/>
      <c r="DZ31" s="1007"/>
      <c r="EA31" s="224"/>
    </row>
    <row r="32" spans="1:131" ht="26.25" customHeight="1" x14ac:dyDescent="0.2">
      <c r="A32" s="236">
        <v>5</v>
      </c>
      <c r="B32" s="1043" t="s">
        <v>408</v>
      </c>
      <c r="C32" s="1044"/>
      <c r="D32" s="1044"/>
      <c r="E32" s="1044"/>
      <c r="F32" s="1044"/>
      <c r="G32" s="1044"/>
      <c r="H32" s="1044"/>
      <c r="I32" s="1044"/>
      <c r="J32" s="1044"/>
      <c r="K32" s="1044"/>
      <c r="L32" s="1044"/>
      <c r="M32" s="1044"/>
      <c r="N32" s="1044"/>
      <c r="O32" s="1044"/>
      <c r="P32" s="1045"/>
      <c r="Q32" s="1051">
        <v>862</v>
      </c>
      <c r="R32" s="1052"/>
      <c r="S32" s="1052"/>
      <c r="T32" s="1052"/>
      <c r="U32" s="1052"/>
      <c r="V32" s="1052">
        <v>800</v>
      </c>
      <c r="W32" s="1052"/>
      <c r="X32" s="1052"/>
      <c r="Y32" s="1052"/>
      <c r="Z32" s="1052"/>
      <c r="AA32" s="1052">
        <v>61</v>
      </c>
      <c r="AB32" s="1052"/>
      <c r="AC32" s="1052"/>
      <c r="AD32" s="1052"/>
      <c r="AE32" s="1053"/>
      <c r="AF32" s="1048">
        <v>102</v>
      </c>
      <c r="AG32" s="1049"/>
      <c r="AH32" s="1049"/>
      <c r="AI32" s="1049"/>
      <c r="AJ32" s="1050"/>
      <c r="AK32" s="993">
        <v>157</v>
      </c>
      <c r="AL32" s="984"/>
      <c r="AM32" s="984"/>
      <c r="AN32" s="984"/>
      <c r="AO32" s="984"/>
      <c r="AP32" s="984">
        <v>3744</v>
      </c>
      <c r="AQ32" s="984"/>
      <c r="AR32" s="984"/>
      <c r="AS32" s="984"/>
      <c r="AT32" s="984"/>
      <c r="AU32" s="984">
        <v>711</v>
      </c>
      <c r="AV32" s="984"/>
      <c r="AW32" s="984"/>
      <c r="AX32" s="984"/>
      <c r="AY32" s="984"/>
      <c r="AZ32" s="1054"/>
      <c r="BA32" s="1054"/>
      <c r="BB32" s="1054"/>
      <c r="BC32" s="1054"/>
      <c r="BD32" s="1054"/>
      <c r="BE32" s="985" t="s">
        <v>407</v>
      </c>
      <c r="BF32" s="985"/>
      <c r="BG32" s="985"/>
      <c r="BH32" s="985"/>
      <c r="BI32" s="986"/>
      <c r="BJ32" s="226"/>
      <c r="BK32" s="226"/>
      <c r="BL32" s="226"/>
      <c r="BM32" s="226"/>
      <c r="BN32" s="226"/>
      <c r="BO32" s="235"/>
      <c r="BP32" s="235"/>
      <c r="BQ32" s="232">
        <v>26</v>
      </c>
      <c r="BR32" s="233"/>
      <c r="BS32" s="1005"/>
      <c r="BT32" s="1006"/>
      <c r="BU32" s="1006"/>
      <c r="BV32" s="1006"/>
      <c r="BW32" s="1006"/>
      <c r="BX32" s="1006"/>
      <c r="BY32" s="1006"/>
      <c r="BZ32" s="1006"/>
      <c r="CA32" s="1006"/>
      <c r="CB32" s="1006"/>
      <c r="CC32" s="1006"/>
      <c r="CD32" s="1006"/>
      <c r="CE32" s="1006"/>
      <c r="CF32" s="1006"/>
      <c r="CG32" s="1027"/>
      <c r="CH32" s="1002"/>
      <c r="CI32" s="1003"/>
      <c r="CJ32" s="1003"/>
      <c r="CK32" s="1003"/>
      <c r="CL32" s="1004"/>
      <c r="CM32" s="1002"/>
      <c r="CN32" s="1003"/>
      <c r="CO32" s="1003"/>
      <c r="CP32" s="1003"/>
      <c r="CQ32" s="1004"/>
      <c r="CR32" s="1002"/>
      <c r="CS32" s="1003"/>
      <c r="CT32" s="1003"/>
      <c r="CU32" s="1003"/>
      <c r="CV32" s="1004"/>
      <c r="CW32" s="1002"/>
      <c r="CX32" s="1003"/>
      <c r="CY32" s="1003"/>
      <c r="CZ32" s="1003"/>
      <c r="DA32" s="1004"/>
      <c r="DB32" s="1002"/>
      <c r="DC32" s="1003"/>
      <c r="DD32" s="1003"/>
      <c r="DE32" s="1003"/>
      <c r="DF32" s="1004"/>
      <c r="DG32" s="1002"/>
      <c r="DH32" s="1003"/>
      <c r="DI32" s="1003"/>
      <c r="DJ32" s="1003"/>
      <c r="DK32" s="1004"/>
      <c r="DL32" s="1002"/>
      <c r="DM32" s="1003"/>
      <c r="DN32" s="1003"/>
      <c r="DO32" s="1003"/>
      <c r="DP32" s="1004"/>
      <c r="DQ32" s="1002"/>
      <c r="DR32" s="1003"/>
      <c r="DS32" s="1003"/>
      <c r="DT32" s="1003"/>
      <c r="DU32" s="1004"/>
      <c r="DV32" s="1005"/>
      <c r="DW32" s="1006"/>
      <c r="DX32" s="1006"/>
      <c r="DY32" s="1006"/>
      <c r="DZ32" s="1007"/>
      <c r="EA32" s="224"/>
    </row>
    <row r="33" spans="1:131" ht="26.25" customHeight="1" x14ac:dyDescent="0.2">
      <c r="A33" s="236">
        <v>6</v>
      </c>
      <c r="B33" s="1043"/>
      <c r="C33" s="1044"/>
      <c r="D33" s="1044"/>
      <c r="E33" s="1044"/>
      <c r="F33" s="1044"/>
      <c r="G33" s="1044"/>
      <c r="H33" s="1044"/>
      <c r="I33" s="1044"/>
      <c r="J33" s="1044"/>
      <c r="K33" s="1044"/>
      <c r="L33" s="1044"/>
      <c r="M33" s="1044"/>
      <c r="N33" s="1044"/>
      <c r="O33" s="1044"/>
      <c r="P33" s="1045"/>
      <c r="Q33" s="1051"/>
      <c r="R33" s="1052"/>
      <c r="S33" s="1052"/>
      <c r="T33" s="1052"/>
      <c r="U33" s="1052"/>
      <c r="V33" s="1052"/>
      <c r="W33" s="1052"/>
      <c r="X33" s="1052"/>
      <c r="Y33" s="1052"/>
      <c r="Z33" s="1052"/>
      <c r="AA33" s="1052"/>
      <c r="AB33" s="1052"/>
      <c r="AC33" s="1052"/>
      <c r="AD33" s="1052"/>
      <c r="AE33" s="1053"/>
      <c r="AF33" s="1048"/>
      <c r="AG33" s="1049"/>
      <c r="AH33" s="1049"/>
      <c r="AI33" s="1049"/>
      <c r="AJ33" s="1050"/>
      <c r="AK33" s="993"/>
      <c r="AL33" s="984"/>
      <c r="AM33" s="984"/>
      <c r="AN33" s="984"/>
      <c r="AO33" s="984"/>
      <c r="AP33" s="984"/>
      <c r="AQ33" s="984"/>
      <c r="AR33" s="984"/>
      <c r="AS33" s="984"/>
      <c r="AT33" s="984"/>
      <c r="AU33" s="984"/>
      <c r="AV33" s="984"/>
      <c r="AW33" s="984"/>
      <c r="AX33" s="984"/>
      <c r="AY33" s="984"/>
      <c r="AZ33" s="1054"/>
      <c r="BA33" s="1054"/>
      <c r="BB33" s="1054"/>
      <c r="BC33" s="1054"/>
      <c r="BD33" s="1054"/>
      <c r="BE33" s="985"/>
      <c r="BF33" s="985"/>
      <c r="BG33" s="985"/>
      <c r="BH33" s="985"/>
      <c r="BI33" s="986"/>
      <c r="BJ33" s="226"/>
      <c r="BK33" s="226"/>
      <c r="BL33" s="226"/>
      <c r="BM33" s="226"/>
      <c r="BN33" s="226"/>
      <c r="BO33" s="235"/>
      <c r="BP33" s="235"/>
      <c r="BQ33" s="232">
        <v>27</v>
      </c>
      <c r="BR33" s="233"/>
      <c r="BS33" s="1005"/>
      <c r="BT33" s="1006"/>
      <c r="BU33" s="1006"/>
      <c r="BV33" s="1006"/>
      <c r="BW33" s="1006"/>
      <c r="BX33" s="1006"/>
      <c r="BY33" s="1006"/>
      <c r="BZ33" s="1006"/>
      <c r="CA33" s="1006"/>
      <c r="CB33" s="1006"/>
      <c r="CC33" s="1006"/>
      <c r="CD33" s="1006"/>
      <c r="CE33" s="1006"/>
      <c r="CF33" s="1006"/>
      <c r="CG33" s="1027"/>
      <c r="CH33" s="1002"/>
      <c r="CI33" s="1003"/>
      <c r="CJ33" s="1003"/>
      <c r="CK33" s="1003"/>
      <c r="CL33" s="1004"/>
      <c r="CM33" s="1002"/>
      <c r="CN33" s="1003"/>
      <c r="CO33" s="1003"/>
      <c r="CP33" s="1003"/>
      <c r="CQ33" s="1004"/>
      <c r="CR33" s="1002"/>
      <c r="CS33" s="1003"/>
      <c r="CT33" s="1003"/>
      <c r="CU33" s="1003"/>
      <c r="CV33" s="1004"/>
      <c r="CW33" s="1002"/>
      <c r="CX33" s="1003"/>
      <c r="CY33" s="1003"/>
      <c r="CZ33" s="1003"/>
      <c r="DA33" s="1004"/>
      <c r="DB33" s="1002"/>
      <c r="DC33" s="1003"/>
      <c r="DD33" s="1003"/>
      <c r="DE33" s="1003"/>
      <c r="DF33" s="1004"/>
      <c r="DG33" s="1002"/>
      <c r="DH33" s="1003"/>
      <c r="DI33" s="1003"/>
      <c r="DJ33" s="1003"/>
      <c r="DK33" s="1004"/>
      <c r="DL33" s="1002"/>
      <c r="DM33" s="1003"/>
      <c r="DN33" s="1003"/>
      <c r="DO33" s="1003"/>
      <c r="DP33" s="1004"/>
      <c r="DQ33" s="1002"/>
      <c r="DR33" s="1003"/>
      <c r="DS33" s="1003"/>
      <c r="DT33" s="1003"/>
      <c r="DU33" s="1004"/>
      <c r="DV33" s="1005"/>
      <c r="DW33" s="1006"/>
      <c r="DX33" s="1006"/>
      <c r="DY33" s="1006"/>
      <c r="DZ33" s="1007"/>
      <c r="EA33" s="224"/>
    </row>
    <row r="34" spans="1:131" ht="26.25" customHeight="1" x14ac:dyDescent="0.2">
      <c r="A34" s="236">
        <v>7</v>
      </c>
      <c r="B34" s="1043"/>
      <c r="C34" s="1044"/>
      <c r="D34" s="1044"/>
      <c r="E34" s="1044"/>
      <c r="F34" s="1044"/>
      <c r="G34" s="1044"/>
      <c r="H34" s="1044"/>
      <c r="I34" s="1044"/>
      <c r="J34" s="1044"/>
      <c r="K34" s="1044"/>
      <c r="L34" s="1044"/>
      <c r="M34" s="1044"/>
      <c r="N34" s="1044"/>
      <c r="O34" s="1044"/>
      <c r="P34" s="1045"/>
      <c r="Q34" s="1051"/>
      <c r="R34" s="1052"/>
      <c r="S34" s="1052"/>
      <c r="T34" s="1052"/>
      <c r="U34" s="1052"/>
      <c r="V34" s="1052"/>
      <c r="W34" s="1052"/>
      <c r="X34" s="1052"/>
      <c r="Y34" s="1052"/>
      <c r="Z34" s="1052"/>
      <c r="AA34" s="1052"/>
      <c r="AB34" s="1052"/>
      <c r="AC34" s="1052"/>
      <c r="AD34" s="1052"/>
      <c r="AE34" s="1053"/>
      <c r="AF34" s="1048"/>
      <c r="AG34" s="1049"/>
      <c r="AH34" s="1049"/>
      <c r="AI34" s="1049"/>
      <c r="AJ34" s="1050"/>
      <c r="AK34" s="993"/>
      <c r="AL34" s="984"/>
      <c r="AM34" s="984"/>
      <c r="AN34" s="984"/>
      <c r="AO34" s="984"/>
      <c r="AP34" s="984"/>
      <c r="AQ34" s="984"/>
      <c r="AR34" s="984"/>
      <c r="AS34" s="984"/>
      <c r="AT34" s="984"/>
      <c r="AU34" s="984"/>
      <c r="AV34" s="984"/>
      <c r="AW34" s="984"/>
      <c r="AX34" s="984"/>
      <c r="AY34" s="984"/>
      <c r="AZ34" s="1054"/>
      <c r="BA34" s="1054"/>
      <c r="BB34" s="1054"/>
      <c r="BC34" s="1054"/>
      <c r="BD34" s="1054"/>
      <c r="BE34" s="985"/>
      <c r="BF34" s="985"/>
      <c r="BG34" s="985"/>
      <c r="BH34" s="985"/>
      <c r="BI34" s="986"/>
      <c r="BJ34" s="226"/>
      <c r="BK34" s="226"/>
      <c r="BL34" s="226"/>
      <c r="BM34" s="226"/>
      <c r="BN34" s="226"/>
      <c r="BO34" s="235"/>
      <c r="BP34" s="235"/>
      <c r="BQ34" s="232">
        <v>28</v>
      </c>
      <c r="BR34" s="233"/>
      <c r="BS34" s="1005"/>
      <c r="BT34" s="1006"/>
      <c r="BU34" s="1006"/>
      <c r="BV34" s="1006"/>
      <c r="BW34" s="1006"/>
      <c r="BX34" s="1006"/>
      <c r="BY34" s="1006"/>
      <c r="BZ34" s="1006"/>
      <c r="CA34" s="1006"/>
      <c r="CB34" s="1006"/>
      <c r="CC34" s="1006"/>
      <c r="CD34" s="1006"/>
      <c r="CE34" s="1006"/>
      <c r="CF34" s="1006"/>
      <c r="CG34" s="1027"/>
      <c r="CH34" s="1002"/>
      <c r="CI34" s="1003"/>
      <c r="CJ34" s="1003"/>
      <c r="CK34" s="1003"/>
      <c r="CL34" s="1004"/>
      <c r="CM34" s="1002"/>
      <c r="CN34" s="1003"/>
      <c r="CO34" s="1003"/>
      <c r="CP34" s="1003"/>
      <c r="CQ34" s="1004"/>
      <c r="CR34" s="1002"/>
      <c r="CS34" s="1003"/>
      <c r="CT34" s="1003"/>
      <c r="CU34" s="1003"/>
      <c r="CV34" s="1004"/>
      <c r="CW34" s="1002"/>
      <c r="CX34" s="1003"/>
      <c r="CY34" s="1003"/>
      <c r="CZ34" s="1003"/>
      <c r="DA34" s="1004"/>
      <c r="DB34" s="1002"/>
      <c r="DC34" s="1003"/>
      <c r="DD34" s="1003"/>
      <c r="DE34" s="1003"/>
      <c r="DF34" s="1004"/>
      <c r="DG34" s="1002"/>
      <c r="DH34" s="1003"/>
      <c r="DI34" s="1003"/>
      <c r="DJ34" s="1003"/>
      <c r="DK34" s="1004"/>
      <c r="DL34" s="1002"/>
      <c r="DM34" s="1003"/>
      <c r="DN34" s="1003"/>
      <c r="DO34" s="1003"/>
      <c r="DP34" s="1004"/>
      <c r="DQ34" s="1002"/>
      <c r="DR34" s="1003"/>
      <c r="DS34" s="1003"/>
      <c r="DT34" s="1003"/>
      <c r="DU34" s="1004"/>
      <c r="DV34" s="1005"/>
      <c r="DW34" s="1006"/>
      <c r="DX34" s="1006"/>
      <c r="DY34" s="1006"/>
      <c r="DZ34" s="1007"/>
      <c r="EA34" s="224"/>
    </row>
    <row r="35" spans="1:131" ht="26.25" customHeight="1" x14ac:dyDescent="0.2">
      <c r="A35" s="236">
        <v>8</v>
      </c>
      <c r="B35" s="1043"/>
      <c r="C35" s="1044"/>
      <c r="D35" s="1044"/>
      <c r="E35" s="1044"/>
      <c r="F35" s="1044"/>
      <c r="G35" s="1044"/>
      <c r="H35" s="1044"/>
      <c r="I35" s="1044"/>
      <c r="J35" s="1044"/>
      <c r="K35" s="1044"/>
      <c r="L35" s="1044"/>
      <c r="M35" s="1044"/>
      <c r="N35" s="1044"/>
      <c r="O35" s="1044"/>
      <c r="P35" s="1045"/>
      <c r="Q35" s="1051"/>
      <c r="R35" s="1052"/>
      <c r="S35" s="1052"/>
      <c r="T35" s="1052"/>
      <c r="U35" s="1052"/>
      <c r="V35" s="1052"/>
      <c r="W35" s="1052"/>
      <c r="X35" s="1052"/>
      <c r="Y35" s="1052"/>
      <c r="Z35" s="1052"/>
      <c r="AA35" s="1052"/>
      <c r="AB35" s="1052"/>
      <c r="AC35" s="1052"/>
      <c r="AD35" s="1052"/>
      <c r="AE35" s="1053"/>
      <c r="AF35" s="1048"/>
      <c r="AG35" s="1049"/>
      <c r="AH35" s="1049"/>
      <c r="AI35" s="1049"/>
      <c r="AJ35" s="1050"/>
      <c r="AK35" s="993"/>
      <c r="AL35" s="984"/>
      <c r="AM35" s="984"/>
      <c r="AN35" s="984"/>
      <c r="AO35" s="984"/>
      <c r="AP35" s="984"/>
      <c r="AQ35" s="984"/>
      <c r="AR35" s="984"/>
      <c r="AS35" s="984"/>
      <c r="AT35" s="984"/>
      <c r="AU35" s="984"/>
      <c r="AV35" s="984"/>
      <c r="AW35" s="984"/>
      <c r="AX35" s="984"/>
      <c r="AY35" s="984"/>
      <c r="AZ35" s="1054"/>
      <c r="BA35" s="1054"/>
      <c r="BB35" s="1054"/>
      <c r="BC35" s="1054"/>
      <c r="BD35" s="1054"/>
      <c r="BE35" s="985"/>
      <c r="BF35" s="985"/>
      <c r="BG35" s="985"/>
      <c r="BH35" s="985"/>
      <c r="BI35" s="986"/>
      <c r="BJ35" s="226"/>
      <c r="BK35" s="226"/>
      <c r="BL35" s="226"/>
      <c r="BM35" s="226"/>
      <c r="BN35" s="226"/>
      <c r="BO35" s="235"/>
      <c r="BP35" s="235"/>
      <c r="BQ35" s="232">
        <v>29</v>
      </c>
      <c r="BR35" s="233"/>
      <c r="BS35" s="1005"/>
      <c r="BT35" s="1006"/>
      <c r="BU35" s="1006"/>
      <c r="BV35" s="1006"/>
      <c r="BW35" s="1006"/>
      <c r="BX35" s="1006"/>
      <c r="BY35" s="1006"/>
      <c r="BZ35" s="1006"/>
      <c r="CA35" s="1006"/>
      <c r="CB35" s="1006"/>
      <c r="CC35" s="1006"/>
      <c r="CD35" s="1006"/>
      <c r="CE35" s="1006"/>
      <c r="CF35" s="1006"/>
      <c r="CG35" s="1027"/>
      <c r="CH35" s="1002"/>
      <c r="CI35" s="1003"/>
      <c r="CJ35" s="1003"/>
      <c r="CK35" s="1003"/>
      <c r="CL35" s="1004"/>
      <c r="CM35" s="1002"/>
      <c r="CN35" s="1003"/>
      <c r="CO35" s="1003"/>
      <c r="CP35" s="1003"/>
      <c r="CQ35" s="1004"/>
      <c r="CR35" s="1002"/>
      <c r="CS35" s="1003"/>
      <c r="CT35" s="1003"/>
      <c r="CU35" s="1003"/>
      <c r="CV35" s="1004"/>
      <c r="CW35" s="1002"/>
      <c r="CX35" s="1003"/>
      <c r="CY35" s="1003"/>
      <c r="CZ35" s="1003"/>
      <c r="DA35" s="1004"/>
      <c r="DB35" s="1002"/>
      <c r="DC35" s="1003"/>
      <c r="DD35" s="1003"/>
      <c r="DE35" s="1003"/>
      <c r="DF35" s="1004"/>
      <c r="DG35" s="1002"/>
      <c r="DH35" s="1003"/>
      <c r="DI35" s="1003"/>
      <c r="DJ35" s="1003"/>
      <c r="DK35" s="1004"/>
      <c r="DL35" s="1002"/>
      <c r="DM35" s="1003"/>
      <c r="DN35" s="1003"/>
      <c r="DO35" s="1003"/>
      <c r="DP35" s="1004"/>
      <c r="DQ35" s="1002"/>
      <c r="DR35" s="1003"/>
      <c r="DS35" s="1003"/>
      <c r="DT35" s="1003"/>
      <c r="DU35" s="1004"/>
      <c r="DV35" s="1005"/>
      <c r="DW35" s="1006"/>
      <c r="DX35" s="1006"/>
      <c r="DY35" s="1006"/>
      <c r="DZ35" s="1007"/>
      <c r="EA35" s="224"/>
    </row>
    <row r="36" spans="1:131" ht="26.25" customHeight="1" x14ac:dyDescent="0.2">
      <c r="A36" s="236">
        <v>9</v>
      </c>
      <c r="B36" s="1043"/>
      <c r="C36" s="1044"/>
      <c r="D36" s="1044"/>
      <c r="E36" s="1044"/>
      <c r="F36" s="1044"/>
      <c r="G36" s="1044"/>
      <c r="H36" s="1044"/>
      <c r="I36" s="1044"/>
      <c r="J36" s="1044"/>
      <c r="K36" s="1044"/>
      <c r="L36" s="1044"/>
      <c r="M36" s="1044"/>
      <c r="N36" s="1044"/>
      <c r="O36" s="1044"/>
      <c r="P36" s="1045"/>
      <c r="Q36" s="1051"/>
      <c r="R36" s="1052"/>
      <c r="S36" s="1052"/>
      <c r="T36" s="1052"/>
      <c r="U36" s="1052"/>
      <c r="V36" s="1052"/>
      <c r="W36" s="1052"/>
      <c r="X36" s="1052"/>
      <c r="Y36" s="1052"/>
      <c r="Z36" s="1052"/>
      <c r="AA36" s="1052"/>
      <c r="AB36" s="1052"/>
      <c r="AC36" s="1052"/>
      <c r="AD36" s="1052"/>
      <c r="AE36" s="1053"/>
      <c r="AF36" s="1048"/>
      <c r="AG36" s="1049"/>
      <c r="AH36" s="1049"/>
      <c r="AI36" s="1049"/>
      <c r="AJ36" s="1050"/>
      <c r="AK36" s="993"/>
      <c r="AL36" s="984"/>
      <c r="AM36" s="984"/>
      <c r="AN36" s="984"/>
      <c r="AO36" s="984"/>
      <c r="AP36" s="984"/>
      <c r="AQ36" s="984"/>
      <c r="AR36" s="984"/>
      <c r="AS36" s="984"/>
      <c r="AT36" s="984"/>
      <c r="AU36" s="984"/>
      <c r="AV36" s="984"/>
      <c r="AW36" s="984"/>
      <c r="AX36" s="984"/>
      <c r="AY36" s="984"/>
      <c r="AZ36" s="1054"/>
      <c r="BA36" s="1054"/>
      <c r="BB36" s="1054"/>
      <c r="BC36" s="1054"/>
      <c r="BD36" s="1054"/>
      <c r="BE36" s="985"/>
      <c r="BF36" s="985"/>
      <c r="BG36" s="985"/>
      <c r="BH36" s="985"/>
      <c r="BI36" s="986"/>
      <c r="BJ36" s="226"/>
      <c r="BK36" s="226"/>
      <c r="BL36" s="226"/>
      <c r="BM36" s="226"/>
      <c r="BN36" s="226"/>
      <c r="BO36" s="235"/>
      <c r="BP36" s="235"/>
      <c r="BQ36" s="232">
        <v>30</v>
      </c>
      <c r="BR36" s="233"/>
      <c r="BS36" s="1005"/>
      <c r="BT36" s="1006"/>
      <c r="BU36" s="1006"/>
      <c r="BV36" s="1006"/>
      <c r="BW36" s="1006"/>
      <c r="BX36" s="1006"/>
      <c r="BY36" s="1006"/>
      <c r="BZ36" s="1006"/>
      <c r="CA36" s="1006"/>
      <c r="CB36" s="1006"/>
      <c r="CC36" s="1006"/>
      <c r="CD36" s="1006"/>
      <c r="CE36" s="1006"/>
      <c r="CF36" s="1006"/>
      <c r="CG36" s="1027"/>
      <c r="CH36" s="1002"/>
      <c r="CI36" s="1003"/>
      <c r="CJ36" s="1003"/>
      <c r="CK36" s="1003"/>
      <c r="CL36" s="1004"/>
      <c r="CM36" s="1002"/>
      <c r="CN36" s="1003"/>
      <c r="CO36" s="1003"/>
      <c r="CP36" s="1003"/>
      <c r="CQ36" s="1004"/>
      <c r="CR36" s="1002"/>
      <c r="CS36" s="1003"/>
      <c r="CT36" s="1003"/>
      <c r="CU36" s="1003"/>
      <c r="CV36" s="1004"/>
      <c r="CW36" s="1002"/>
      <c r="CX36" s="1003"/>
      <c r="CY36" s="1003"/>
      <c r="CZ36" s="1003"/>
      <c r="DA36" s="1004"/>
      <c r="DB36" s="1002"/>
      <c r="DC36" s="1003"/>
      <c r="DD36" s="1003"/>
      <c r="DE36" s="1003"/>
      <c r="DF36" s="1004"/>
      <c r="DG36" s="1002"/>
      <c r="DH36" s="1003"/>
      <c r="DI36" s="1003"/>
      <c r="DJ36" s="1003"/>
      <c r="DK36" s="1004"/>
      <c r="DL36" s="1002"/>
      <c r="DM36" s="1003"/>
      <c r="DN36" s="1003"/>
      <c r="DO36" s="1003"/>
      <c r="DP36" s="1004"/>
      <c r="DQ36" s="1002"/>
      <c r="DR36" s="1003"/>
      <c r="DS36" s="1003"/>
      <c r="DT36" s="1003"/>
      <c r="DU36" s="1004"/>
      <c r="DV36" s="1005"/>
      <c r="DW36" s="1006"/>
      <c r="DX36" s="1006"/>
      <c r="DY36" s="1006"/>
      <c r="DZ36" s="1007"/>
      <c r="EA36" s="224"/>
    </row>
    <row r="37" spans="1:131" ht="26.25" customHeight="1" x14ac:dyDescent="0.2">
      <c r="A37" s="236">
        <v>10</v>
      </c>
      <c r="B37" s="1043"/>
      <c r="C37" s="1044"/>
      <c r="D37" s="1044"/>
      <c r="E37" s="1044"/>
      <c r="F37" s="1044"/>
      <c r="G37" s="1044"/>
      <c r="H37" s="1044"/>
      <c r="I37" s="1044"/>
      <c r="J37" s="1044"/>
      <c r="K37" s="1044"/>
      <c r="L37" s="1044"/>
      <c r="M37" s="1044"/>
      <c r="N37" s="1044"/>
      <c r="O37" s="1044"/>
      <c r="P37" s="1045"/>
      <c r="Q37" s="1051"/>
      <c r="R37" s="1052"/>
      <c r="S37" s="1052"/>
      <c r="T37" s="1052"/>
      <c r="U37" s="1052"/>
      <c r="V37" s="1052"/>
      <c r="W37" s="1052"/>
      <c r="X37" s="1052"/>
      <c r="Y37" s="1052"/>
      <c r="Z37" s="1052"/>
      <c r="AA37" s="1052"/>
      <c r="AB37" s="1052"/>
      <c r="AC37" s="1052"/>
      <c r="AD37" s="1052"/>
      <c r="AE37" s="1053"/>
      <c r="AF37" s="1048"/>
      <c r="AG37" s="1049"/>
      <c r="AH37" s="1049"/>
      <c r="AI37" s="1049"/>
      <c r="AJ37" s="1050"/>
      <c r="AK37" s="993"/>
      <c r="AL37" s="984"/>
      <c r="AM37" s="984"/>
      <c r="AN37" s="984"/>
      <c r="AO37" s="984"/>
      <c r="AP37" s="984"/>
      <c r="AQ37" s="984"/>
      <c r="AR37" s="984"/>
      <c r="AS37" s="984"/>
      <c r="AT37" s="984"/>
      <c r="AU37" s="984"/>
      <c r="AV37" s="984"/>
      <c r="AW37" s="984"/>
      <c r="AX37" s="984"/>
      <c r="AY37" s="984"/>
      <c r="AZ37" s="1054"/>
      <c r="BA37" s="1054"/>
      <c r="BB37" s="1054"/>
      <c r="BC37" s="1054"/>
      <c r="BD37" s="1054"/>
      <c r="BE37" s="985"/>
      <c r="BF37" s="985"/>
      <c r="BG37" s="985"/>
      <c r="BH37" s="985"/>
      <c r="BI37" s="986"/>
      <c r="BJ37" s="226"/>
      <c r="BK37" s="226"/>
      <c r="BL37" s="226"/>
      <c r="BM37" s="226"/>
      <c r="BN37" s="226"/>
      <c r="BO37" s="235"/>
      <c r="BP37" s="235"/>
      <c r="BQ37" s="232">
        <v>31</v>
      </c>
      <c r="BR37" s="233"/>
      <c r="BS37" s="1005"/>
      <c r="BT37" s="1006"/>
      <c r="BU37" s="1006"/>
      <c r="BV37" s="1006"/>
      <c r="BW37" s="1006"/>
      <c r="BX37" s="1006"/>
      <c r="BY37" s="1006"/>
      <c r="BZ37" s="1006"/>
      <c r="CA37" s="1006"/>
      <c r="CB37" s="1006"/>
      <c r="CC37" s="1006"/>
      <c r="CD37" s="1006"/>
      <c r="CE37" s="1006"/>
      <c r="CF37" s="1006"/>
      <c r="CG37" s="1027"/>
      <c r="CH37" s="1002"/>
      <c r="CI37" s="1003"/>
      <c r="CJ37" s="1003"/>
      <c r="CK37" s="1003"/>
      <c r="CL37" s="1004"/>
      <c r="CM37" s="1002"/>
      <c r="CN37" s="1003"/>
      <c r="CO37" s="1003"/>
      <c r="CP37" s="1003"/>
      <c r="CQ37" s="1004"/>
      <c r="CR37" s="1002"/>
      <c r="CS37" s="1003"/>
      <c r="CT37" s="1003"/>
      <c r="CU37" s="1003"/>
      <c r="CV37" s="1004"/>
      <c r="CW37" s="1002"/>
      <c r="CX37" s="1003"/>
      <c r="CY37" s="1003"/>
      <c r="CZ37" s="1003"/>
      <c r="DA37" s="1004"/>
      <c r="DB37" s="1002"/>
      <c r="DC37" s="1003"/>
      <c r="DD37" s="1003"/>
      <c r="DE37" s="1003"/>
      <c r="DF37" s="1004"/>
      <c r="DG37" s="1002"/>
      <c r="DH37" s="1003"/>
      <c r="DI37" s="1003"/>
      <c r="DJ37" s="1003"/>
      <c r="DK37" s="1004"/>
      <c r="DL37" s="1002"/>
      <c r="DM37" s="1003"/>
      <c r="DN37" s="1003"/>
      <c r="DO37" s="1003"/>
      <c r="DP37" s="1004"/>
      <c r="DQ37" s="1002"/>
      <c r="DR37" s="1003"/>
      <c r="DS37" s="1003"/>
      <c r="DT37" s="1003"/>
      <c r="DU37" s="1004"/>
      <c r="DV37" s="1005"/>
      <c r="DW37" s="1006"/>
      <c r="DX37" s="1006"/>
      <c r="DY37" s="1006"/>
      <c r="DZ37" s="1007"/>
      <c r="EA37" s="224"/>
    </row>
    <row r="38" spans="1:131" ht="26.25" customHeight="1" x14ac:dyDescent="0.2">
      <c r="A38" s="236">
        <v>11</v>
      </c>
      <c r="B38" s="1043"/>
      <c r="C38" s="1044"/>
      <c r="D38" s="1044"/>
      <c r="E38" s="1044"/>
      <c r="F38" s="1044"/>
      <c r="G38" s="1044"/>
      <c r="H38" s="1044"/>
      <c r="I38" s="1044"/>
      <c r="J38" s="1044"/>
      <c r="K38" s="1044"/>
      <c r="L38" s="1044"/>
      <c r="M38" s="1044"/>
      <c r="N38" s="1044"/>
      <c r="O38" s="1044"/>
      <c r="P38" s="1045"/>
      <c r="Q38" s="1051"/>
      <c r="R38" s="1052"/>
      <c r="S38" s="1052"/>
      <c r="T38" s="1052"/>
      <c r="U38" s="1052"/>
      <c r="V38" s="1052"/>
      <c r="W38" s="1052"/>
      <c r="X38" s="1052"/>
      <c r="Y38" s="1052"/>
      <c r="Z38" s="1052"/>
      <c r="AA38" s="1052"/>
      <c r="AB38" s="1052"/>
      <c r="AC38" s="1052"/>
      <c r="AD38" s="1052"/>
      <c r="AE38" s="1053"/>
      <c r="AF38" s="1048"/>
      <c r="AG38" s="1049"/>
      <c r="AH38" s="1049"/>
      <c r="AI38" s="1049"/>
      <c r="AJ38" s="1050"/>
      <c r="AK38" s="993"/>
      <c r="AL38" s="984"/>
      <c r="AM38" s="984"/>
      <c r="AN38" s="984"/>
      <c r="AO38" s="984"/>
      <c r="AP38" s="984"/>
      <c r="AQ38" s="984"/>
      <c r="AR38" s="984"/>
      <c r="AS38" s="984"/>
      <c r="AT38" s="984"/>
      <c r="AU38" s="984"/>
      <c r="AV38" s="984"/>
      <c r="AW38" s="984"/>
      <c r="AX38" s="984"/>
      <c r="AY38" s="984"/>
      <c r="AZ38" s="1054"/>
      <c r="BA38" s="1054"/>
      <c r="BB38" s="1054"/>
      <c r="BC38" s="1054"/>
      <c r="BD38" s="1054"/>
      <c r="BE38" s="985"/>
      <c r="BF38" s="985"/>
      <c r="BG38" s="985"/>
      <c r="BH38" s="985"/>
      <c r="BI38" s="986"/>
      <c r="BJ38" s="226"/>
      <c r="BK38" s="226"/>
      <c r="BL38" s="226"/>
      <c r="BM38" s="226"/>
      <c r="BN38" s="226"/>
      <c r="BO38" s="235"/>
      <c r="BP38" s="235"/>
      <c r="BQ38" s="232">
        <v>32</v>
      </c>
      <c r="BR38" s="233"/>
      <c r="BS38" s="1005"/>
      <c r="BT38" s="1006"/>
      <c r="BU38" s="1006"/>
      <c r="BV38" s="1006"/>
      <c r="BW38" s="1006"/>
      <c r="BX38" s="1006"/>
      <c r="BY38" s="1006"/>
      <c r="BZ38" s="1006"/>
      <c r="CA38" s="1006"/>
      <c r="CB38" s="1006"/>
      <c r="CC38" s="1006"/>
      <c r="CD38" s="1006"/>
      <c r="CE38" s="1006"/>
      <c r="CF38" s="1006"/>
      <c r="CG38" s="1027"/>
      <c r="CH38" s="1002"/>
      <c r="CI38" s="1003"/>
      <c r="CJ38" s="1003"/>
      <c r="CK38" s="1003"/>
      <c r="CL38" s="1004"/>
      <c r="CM38" s="1002"/>
      <c r="CN38" s="1003"/>
      <c r="CO38" s="1003"/>
      <c r="CP38" s="1003"/>
      <c r="CQ38" s="1004"/>
      <c r="CR38" s="1002"/>
      <c r="CS38" s="1003"/>
      <c r="CT38" s="1003"/>
      <c r="CU38" s="1003"/>
      <c r="CV38" s="1004"/>
      <c r="CW38" s="1002"/>
      <c r="CX38" s="1003"/>
      <c r="CY38" s="1003"/>
      <c r="CZ38" s="1003"/>
      <c r="DA38" s="1004"/>
      <c r="DB38" s="1002"/>
      <c r="DC38" s="1003"/>
      <c r="DD38" s="1003"/>
      <c r="DE38" s="1003"/>
      <c r="DF38" s="1004"/>
      <c r="DG38" s="1002"/>
      <c r="DH38" s="1003"/>
      <c r="DI38" s="1003"/>
      <c r="DJ38" s="1003"/>
      <c r="DK38" s="1004"/>
      <c r="DL38" s="1002"/>
      <c r="DM38" s="1003"/>
      <c r="DN38" s="1003"/>
      <c r="DO38" s="1003"/>
      <c r="DP38" s="1004"/>
      <c r="DQ38" s="1002"/>
      <c r="DR38" s="1003"/>
      <c r="DS38" s="1003"/>
      <c r="DT38" s="1003"/>
      <c r="DU38" s="1004"/>
      <c r="DV38" s="1005"/>
      <c r="DW38" s="1006"/>
      <c r="DX38" s="1006"/>
      <c r="DY38" s="1006"/>
      <c r="DZ38" s="1007"/>
      <c r="EA38" s="224"/>
    </row>
    <row r="39" spans="1:131" ht="26.25" customHeight="1" x14ac:dyDescent="0.2">
      <c r="A39" s="236">
        <v>12</v>
      </c>
      <c r="B39" s="1043"/>
      <c r="C39" s="1044"/>
      <c r="D39" s="1044"/>
      <c r="E39" s="1044"/>
      <c r="F39" s="1044"/>
      <c r="G39" s="1044"/>
      <c r="H39" s="1044"/>
      <c r="I39" s="1044"/>
      <c r="J39" s="1044"/>
      <c r="K39" s="1044"/>
      <c r="L39" s="1044"/>
      <c r="M39" s="1044"/>
      <c r="N39" s="1044"/>
      <c r="O39" s="1044"/>
      <c r="P39" s="1045"/>
      <c r="Q39" s="1051"/>
      <c r="R39" s="1052"/>
      <c r="S39" s="1052"/>
      <c r="T39" s="1052"/>
      <c r="U39" s="1052"/>
      <c r="V39" s="1052"/>
      <c r="W39" s="1052"/>
      <c r="X39" s="1052"/>
      <c r="Y39" s="1052"/>
      <c r="Z39" s="1052"/>
      <c r="AA39" s="1052"/>
      <c r="AB39" s="1052"/>
      <c r="AC39" s="1052"/>
      <c r="AD39" s="1052"/>
      <c r="AE39" s="1053"/>
      <c r="AF39" s="1048"/>
      <c r="AG39" s="1049"/>
      <c r="AH39" s="1049"/>
      <c r="AI39" s="1049"/>
      <c r="AJ39" s="1050"/>
      <c r="AK39" s="993"/>
      <c r="AL39" s="984"/>
      <c r="AM39" s="984"/>
      <c r="AN39" s="984"/>
      <c r="AO39" s="984"/>
      <c r="AP39" s="984"/>
      <c r="AQ39" s="984"/>
      <c r="AR39" s="984"/>
      <c r="AS39" s="984"/>
      <c r="AT39" s="984"/>
      <c r="AU39" s="984"/>
      <c r="AV39" s="984"/>
      <c r="AW39" s="984"/>
      <c r="AX39" s="984"/>
      <c r="AY39" s="984"/>
      <c r="AZ39" s="1054"/>
      <c r="BA39" s="1054"/>
      <c r="BB39" s="1054"/>
      <c r="BC39" s="1054"/>
      <c r="BD39" s="1054"/>
      <c r="BE39" s="985"/>
      <c r="BF39" s="985"/>
      <c r="BG39" s="985"/>
      <c r="BH39" s="985"/>
      <c r="BI39" s="986"/>
      <c r="BJ39" s="226"/>
      <c r="BK39" s="226"/>
      <c r="BL39" s="226"/>
      <c r="BM39" s="226"/>
      <c r="BN39" s="226"/>
      <c r="BO39" s="235"/>
      <c r="BP39" s="235"/>
      <c r="BQ39" s="232">
        <v>33</v>
      </c>
      <c r="BR39" s="233"/>
      <c r="BS39" s="1005"/>
      <c r="BT39" s="1006"/>
      <c r="BU39" s="1006"/>
      <c r="BV39" s="1006"/>
      <c r="BW39" s="1006"/>
      <c r="BX39" s="1006"/>
      <c r="BY39" s="1006"/>
      <c r="BZ39" s="1006"/>
      <c r="CA39" s="1006"/>
      <c r="CB39" s="1006"/>
      <c r="CC39" s="1006"/>
      <c r="CD39" s="1006"/>
      <c r="CE39" s="1006"/>
      <c r="CF39" s="1006"/>
      <c r="CG39" s="1027"/>
      <c r="CH39" s="1002"/>
      <c r="CI39" s="1003"/>
      <c r="CJ39" s="1003"/>
      <c r="CK39" s="1003"/>
      <c r="CL39" s="1004"/>
      <c r="CM39" s="1002"/>
      <c r="CN39" s="1003"/>
      <c r="CO39" s="1003"/>
      <c r="CP39" s="1003"/>
      <c r="CQ39" s="1004"/>
      <c r="CR39" s="1002"/>
      <c r="CS39" s="1003"/>
      <c r="CT39" s="1003"/>
      <c r="CU39" s="1003"/>
      <c r="CV39" s="1004"/>
      <c r="CW39" s="1002"/>
      <c r="CX39" s="1003"/>
      <c r="CY39" s="1003"/>
      <c r="CZ39" s="1003"/>
      <c r="DA39" s="1004"/>
      <c r="DB39" s="1002"/>
      <c r="DC39" s="1003"/>
      <c r="DD39" s="1003"/>
      <c r="DE39" s="1003"/>
      <c r="DF39" s="1004"/>
      <c r="DG39" s="1002"/>
      <c r="DH39" s="1003"/>
      <c r="DI39" s="1003"/>
      <c r="DJ39" s="1003"/>
      <c r="DK39" s="1004"/>
      <c r="DL39" s="1002"/>
      <c r="DM39" s="1003"/>
      <c r="DN39" s="1003"/>
      <c r="DO39" s="1003"/>
      <c r="DP39" s="1004"/>
      <c r="DQ39" s="1002"/>
      <c r="DR39" s="1003"/>
      <c r="DS39" s="1003"/>
      <c r="DT39" s="1003"/>
      <c r="DU39" s="1004"/>
      <c r="DV39" s="1005"/>
      <c r="DW39" s="1006"/>
      <c r="DX39" s="1006"/>
      <c r="DY39" s="1006"/>
      <c r="DZ39" s="1007"/>
      <c r="EA39" s="224"/>
    </row>
    <row r="40" spans="1:131" ht="26.25" customHeight="1" x14ac:dyDescent="0.2">
      <c r="A40" s="232">
        <v>13</v>
      </c>
      <c r="B40" s="1043"/>
      <c r="C40" s="1044"/>
      <c r="D40" s="1044"/>
      <c r="E40" s="1044"/>
      <c r="F40" s="1044"/>
      <c r="G40" s="1044"/>
      <c r="H40" s="1044"/>
      <c r="I40" s="1044"/>
      <c r="J40" s="1044"/>
      <c r="K40" s="1044"/>
      <c r="L40" s="1044"/>
      <c r="M40" s="1044"/>
      <c r="N40" s="1044"/>
      <c r="O40" s="1044"/>
      <c r="P40" s="1045"/>
      <c r="Q40" s="1051"/>
      <c r="R40" s="1052"/>
      <c r="S40" s="1052"/>
      <c r="T40" s="1052"/>
      <c r="U40" s="1052"/>
      <c r="V40" s="1052"/>
      <c r="W40" s="1052"/>
      <c r="X40" s="1052"/>
      <c r="Y40" s="1052"/>
      <c r="Z40" s="1052"/>
      <c r="AA40" s="1052"/>
      <c r="AB40" s="1052"/>
      <c r="AC40" s="1052"/>
      <c r="AD40" s="1052"/>
      <c r="AE40" s="1053"/>
      <c r="AF40" s="1048"/>
      <c r="AG40" s="1049"/>
      <c r="AH40" s="1049"/>
      <c r="AI40" s="1049"/>
      <c r="AJ40" s="1050"/>
      <c r="AK40" s="993"/>
      <c r="AL40" s="984"/>
      <c r="AM40" s="984"/>
      <c r="AN40" s="984"/>
      <c r="AO40" s="984"/>
      <c r="AP40" s="984"/>
      <c r="AQ40" s="984"/>
      <c r="AR40" s="984"/>
      <c r="AS40" s="984"/>
      <c r="AT40" s="984"/>
      <c r="AU40" s="984"/>
      <c r="AV40" s="984"/>
      <c r="AW40" s="984"/>
      <c r="AX40" s="984"/>
      <c r="AY40" s="984"/>
      <c r="AZ40" s="1054"/>
      <c r="BA40" s="1054"/>
      <c r="BB40" s="1054"/>
      <c r="BC40" s="1054"/>
      <c r="BD40" s="1054"/>
      <c r="BE40" s="985"/>
      <c r="BF40" s="985"/>
      <c r="BG40" s="985"/>
      <c r="BH40" s="985"/>
      <c r="BI40" s="986"/>
      <c r="BJ40" s="226"/>
      <c r="BK40" s="226"/>
      <c r="BL40" s="226"/>
      <c r="BM40" s="226"/>
      <c r="BN40" s="226"/>
      <c r="BO40" s="235"/>
      <c r="BP40" s="235"/>
      <c r="BQ40" s="232">
        <v>34</v>
      </c>
      <c r="BR40" s="233"/>
      <c r="BS40" s="1005"/>
      <c r="BT40" s="1006"/>
      <c r="BU40" s="1006"/>
      <c r="BV40" s="1006"/>
      <c r="BW40" s="1006"/>
      <c r="BX40" s="1006"/>
      <c r="BY40" s="1006"/>
      <c r="BZ40" s="1006"/>
      <c r="CA40" s="1006"/>
      <c r="CB40" s="1006"/>
      <c r="CC40" s="1006"/>
      <c r="CD40" s="1006"/>
      <c r="CE40" s="1006"/>
      <c r="CF40" s="1006"/>
      <c r="CG40" s="1027"/>
      <c r="CH40" s="1002"/>
      <c r="CI40" s="1003"/>
      <c r="CJ40" s="1003"/>
      <c r="CK40" s="1003"/>
      <c r="CL40" s="1004"/>
      <c r="CM40" s="1002"/>
      <c r="CN40" s="1003"/>
      <c r="CO40" s="1003"/>
      <c r="CP40" s="1003"/>
      <c r="CQ40" s="1004"/>
      <c r="CR40" s="1002"/>
      <c r="CS40" s="1003"/>
      <c r="CT40" s="1003"/>
      <c r="CU40" s="1003"/>
      <c r="CV40" s="1004"/>
      <c r="CW40" s="1002"/>
      <c r="CX40" s="1003"/>
      <c r="CY40" s="1003"/>
      <c r="CZ40" s="1003"/>
      <c r="DA40" s="1004"/>
      <c r="DB40" s="1002"/>
      <c r="DC40" s="1003"/>
      <c r="DD40" s="1003"/>
      <c r="DE40" s="1003"/>
      <c r="DF40" s="1004"/>
      <c r="DG40" s="1002"/>
      <c r="DH40" s="1003"/>
      <c r="DI40" s="1003"/>
      <c r="DJ40" s="1003"/>
      <c r="DK40" s="1004"/>
      <c r="DL40" s="1002"/>
      <c r="DM40" s="1003"/>
      <c r="DN40" s="1003"/>
      <c r="DO40" s="1003"/>
      <c r="DP40" s="1004"/>
      <c r="DQ40" s="1002"/>
      <c r="DR40" s="1003"/>
      <c r="DS40" s="1003"/>
      <c r="DT40" s="1003"/>
      <c r="DU40" s="1004"/>
      <c r="DV40" s="1005"/>
      <c r="DW40" s="1006"/>
      <c r="DX40" s="1006"/>
      <c r="DY40" s="1006"/>
      <c r="DZ40" s="1007"/>
      <c r="EA40" s="224"/>
    </row>
    <row r="41" spans="1:131" ht="26.25" customHeight="1" x14ac:dyDescent="0.2">
      <c r="A41" s="232">
        <v>14</v>
      </c>
      <c r="B41" s="1043"/>
      <c r="C41" s="1044"/>
      <c r="D41" s="1044"/>
      <c r="E41" s="1044"/>
      <c r="F41" s="1044"/>
      <c r="G41" s="1044"/>
      <c r="H41" s="1044"/>
      <c r="I41" s="1044"/>
      <c r="J41" s="1044"/>
      <c r="K41" s="1044"/>
      <c r="L41" s="1044"/>
      <c r="M41" s="1044"/>
      <c r="N41" s="1044"/>
      <c r="O41" s="1044"/>
      <c r="P41" s="1045"/>
      <c r="Q41" s="1051"/>
      <c r="R41" s="1052"/>
      <c r="S41" s="1052"/>
      <c r="T41" s="1052"/>
      <c r="U41" s="1052"/>
      <c r="V41" s="1052"/>
      <c r="W41" s="1052"/>
      <c r="X41" s="1052"/>
      <c r="Y41" s="1052"/>
      <c r="Z41" s="1052"/>
      <c r="AA41" s="1052"/>
      <c r="AB41" s="1052"/>
      <c r="AC41" s="1052"/>
      <c r="AD41" s="1052"/>
      <c r="AE41" s="1053"/>
      <c r="AF41" s="1048"/>
      <c r="AG41" s="1049"/>
      <c r="AH41" s="1049"/>
      <c r="AI41" s="1049"/>
      <c r="AJ41" s="1050"/>
      <c r="AK41" s="993"/>
      <c r="AL41" s="984"/>
      <c r="AM41" s="984"/>
      <c r="AN41" s="984"/>
      <c r="AO41" s="984"/>
      <c r="AP41" s="984"/>
      <c r="AQ41" s="984"/>
      <c r="AR41" s="984"/>
      <c r="AS41" s="984"/>
      <c r="AT41" s="984"/>
      <c r="AU41" s="984"/>
      <c r="AV41" s="984"/>
      <c r="AW41" s="984"/>
      <c r="AX41" s="984"/>
      <c r="AY41" s="984"/>
      <c r="AZ41" s="1054"/>
      <c r="BA41" s="1054"/>
      <c r="BB41" s="1054"/>
      <c r="BC41" s="1054"/>
      <c r="BD41" s="1054"/>
      <c r="BE41" s="985"/>
      <c r="BF41" s="985"/>
      <c r="BG41" s="985"/>
      <c r="BH41" s="985"/>
      <c r="BI41" s="986"/>
      <c r="BJ41" s="226"/>
      <c r="BK41" s="226"/>
      <c r="BL41" s="226"/>
      <c r="BM41" s="226"/>
      <c r="BN41" s="226"/>
      <c r="BO41" s="235"/>
      <c r="BP41" s="235"/>
      <c r="BQ41" s="232">
        <v>35</v>
      </c>
      <c r="BR41" s="233"/>
      <c r="BS41" s="1005"/>
      <c r="BT41" s="1006"/>
      <c r="BU41" s="1006"/>
      <c r="BV41" s="1006"/>
      <c r="BW41" s="1006"/>
      <c r="BX41" s="1006"/>
      <c r="BY41" s="1006"/>
      <c r="BZ41" s="1006"/>
      <c r="CA41" s="1006"/>
      <c r="CB41" s="1006"/>
      <c r="CC41" s="1006"/>
      <c r="CD41" s="1006"/>
      <c r="CE41" s="1006"/>
      <c r="CF41" s="1006"/>
      <c r="CG41" s="1027"/>
      <c r="CH41" s="1002"/>
      <c r="CI41" s="1003"/>
      <c r="CJ41" s="1003"/>
      <c r="CK41" s="1003"/>
      <c r="CL41" s="1004"/>
      <c r="CM41" s="1002"/>
      <c r="CN41" s="1003"/>
      <c r="CO41" s="1003"/>
      <c r="CP41" s="1003"/>
      <c r="CQ41" s="1004"/>
      <c r="CR41" s="1002"/>
      <c r="CS41" s="1003"/>
      <c r="CT41" s="1003"/>
      <c r="CU41" s="1003"/>
      <c r="CV41" s="1004"/>
      <c r="CW41" s="1002"/>
      <c r="CX41" s="1003"/>
      <c r="CY41" s="1003"/>
      <c r="CZ41" s="1003"/>
      <c r="DA41" s="1004"/>
      <c r="DB41" s="1002"/>
      <c r="DC41" s="1003"/>
      <c r="DD41" s="1003"/>
      <c r="DE41" s="1003"/>
      <c r="DF41" s="1004"/>
      <c r="DG41" s="1002"/>
      <c r="DH41" s="1003"/>
      <c r="DI41" s="1003"/>
      <c r="DJ41" s="1003"/>
      <c r="DK41" s="1004"/>
      <c r="DL41" s="1002"/>
      <c r="DM41" s="1003"/>
      <c r="DN41" s="1003"/>
      <c r="DO41" s="1003"/>
      <c r="DP41" s="1004"/>
      <c r="DQ41" s="1002"/>
      <c r="DR41" s="1003"/>
      <c r="DS41" s="1003"/>
      <c r="DT41" s="1003"/>
      <c r="DU41" s="1004"/>
      <c r="DV41" s="1005"/>
      <c r="DW41" s="1006"/>
      <c r="DX41" s="1006"/>
      <c r="DY41" s="1006"/>
      <c r="DZ41" s="1007"/>
      <c r="EA41" s="224"/>
    </row>
    <row r="42" spans="1:131" ht="26.25" customHeight="1" x14ac:dyDescent="0.2">
      <c r="A42" s="232">
        <v>15</v>
      </c>
      <c r="B42" s="1043"/>
      <c r="C42" s="1044"/>
      <c r="D42" s="1044"/>
      <c r="E42" s="1044"/>
      <c r="F42" s="1044"/>
      <c r="G42" s="1044"/>
      <c r="H42" s="1044"/>
      <c r="I42" s="1044"/>
      <c r="J42" s="1044"/>
      <c r="K42" s="1044"/>
      <c r="L42" s="1044"/>
      <c r="M42" s="1044"/>
      <c r="N42" s="1044"/>
      <c r="O42" s="1044"/>
      <c r="P42" s="1045"/>
      <c r="Q42" s="1051"/>
      <c r="R42" s="1052"/>
      <c r="S42" s="1052"/>
      <c r="T42" s="1052"/>
      <c r="U42" s="1052"/>
      <c r="V42" s="1052"/>
      <c r="W42" s="1052"/>
      <c r="X42" s="1052"/>
      <c r="Y42" s="1052"/>
      <c r="Z42" s="1052"/>
      <c r="AA42" s="1052"/>
      <c r="AB42" s="1052"/>
      <c r="AC42" s="1052"/>
      <c r="AD42" s="1052"/>
      <c r="AE42" s="1053"/>
      <c r="AF42" s="1048"/>
      <c r="AG42" s="1049"/>
      <c r="AH42" s="1049"/>
      <c r="AI42" s="1049"/>
      <c r="AJ42" s="1050"/>
      <c r="AK42" s="993"/>
      <c r="AL42" s="984"/>
      <c r="AM42" s="984"/>
      <c r="AN42" s="984"/>
      <c r="AO42" s="984"/>
      <c r="AP42" s="984"/>
      <c r="AQ42" s="984"/>
      <c r="AR42" s="984"/>
      <c r="AS42" s="984"/>
      <c r="AT42" s="984"/>
      <c r="AU42" s="984"/>
      <c r="AV42" s="984"/>
      <c r="AW42" s="984"/>
      <c r="AX42" s="984"/>
      <c r="AY42" s="984"/>
      <c r="AZ42" s="1054"/>
      <c r="BA42" s="1054"/>
      <c r="BB42" s="1054"/>
      <c r="BC42" s="1054"/>
      <c r="BD42" s="1054"/>
      <c r="BE42" s="985"/>
      <c r="BF42" s="985"/>
      <c r="BG42" s="985"/>
      <c r="BH42" s="985"/>
      <c r="BI42" s="986"/>
      <c r="BJ42" s="226"/>
      <c r="BK42" s="226"/>
      <c r="BL42" s="226"/>
      <c r="BM42" s="226"/>
      <c r="BN42" s="226"/>
      <c r="BO42" s="235"/>
      <c r="BP42" s="235"/>
      <c r="BQ42" s="232">
        <v>36</v>
      </c>
      <c r="BR42" s="233"/>
      <c r="BS42" s="1005"/>
      <c r="BT42" s="1006"/>
      <c r="BU42" s="1006"/>
      <c r="BV42" s="1006"/>
      <c r="BW42" s="1006"/>
      <c r="BX42" s="1006"/>
      <c r="BY42" s="1006"/>
      <c r="BZ42" s="1006"/>
      <c r="CA42" s="1006"/>
      <c r="CB42" s="1006"/>
      <c r="CC42" s="1006"/>
      <c r="CD42" s="1006"/>
      <c r="CE42" s="1006"/>
      <c r="CF42" s="1006"/>
      <c r="CG42" s="1027"/>
      <c r="CH42" s="1002"/>
      <c r="CI42" s="1003"/>
      <c r="CJ42" s="1003"/>
      <c r="CK42" s="1003"/>
      <c r="CL42" s="1004"/>
      <c r="CM42" s="1002"/>
      <c r="CN42" s="1003"/>
      <c r="CO42" s="1003"/>
      <c r="CP42" s="1003"/>
      <c r="CQ42" s="1004"/>
      <c r="CR42" s="1002"/>
      <c r="CS42" s="1003"/>
      <c r="CT42" s="1003"/>
      <c r="CU42" s="1003"/>
      <c r="CV42" s="1004"/>
      <c r="CW42" s="1002"/>
      <c r="CX42" s="1003"/>
      <c r="CY42" s="1003"/>
      <c r="CZ42" s="1003"/>
      <c r="DA42" s="1004"/>
      <c r="DB42" s="1002"/>
      <c r="DC42" s="1003"/>
      <c r="DD42" s="1003"/>
      <c r="DE42" s="1003"/>
      <c r="DF42" s="1004"/>
      <c r="DG42" s="1002"/>
      <c r="DH42" s="1003"/>
      <c r="DI42" s="1003"/>
      <c r="DJ42" s="1003"/>
      <c r="DK42" s="1004"/>
      <c r="DL42" s="1002"/>
      <c r="DM42" s="1003"/>
      <c r="DN42" s="1003"/>
      <c r="DO42" s="1003"/>
      <c r="DP42" s="1004"/>
      <c r="DQ42" s="1002"/>
      <c r="DR42" s="1003"/>
      <c r="DS42" s="1003"/>
      <c r="DT42" s="1003"/>
      <c r="DU42" s="1004"/>
      <c r="DV42" s="1005"/>
      <c r="DW42" s="1006"/>
      <c r="DX42" s="1006"/>
      <c r="DY42" s="1006"/>
      <c r="DZ42" s="1007"/>
      <c r="EA42" s="224"/>
    </row>
    <row r="43" spans="1:131" ht="26.25" customHeight="1" x14ac:dyDescent="0.2">
      <c r="A43" s="232">
        <v>16</v>
      </c>
      <c r="B43" s="1043"/>
      <c r="C43" s="1044"/>
      <c r="D43" s="1044"/>
      <c r="E43" s="1044"/>
      <c r="F43" s="1044"/>
      <c r="G43" s="1044"/>
      <c r="H43" s="1044"/>
      <c r="I43" s="1044"/>
      <c r="J43" s="1044"/>
      <c r="K43" s="1044"/>
      <c r="L43" s="1044"/>
      <c r="M43" s="1044"/>
      <c r="N43" s="1044"/>
      <c r="O43" s="1044"/>
      <c r="P43" s="1045"/>
      <c r="Q43" s="1051"/>
      <c r="R43" s="1052"/>
      <c r="S43" s="1052"/>
      <c r="T43" s="1052"/>
      <c r="U43" s="1052"/>
      <c r="V43" s="1052"/>
      <c r="W43" s="1052"/>
      <c r="X43" s="1052"/>
      <c r="Y43" s="1052"/>
      <c r="Z43" s="1052"/>
      <c r="AA43" s="1052"/>
      <c r="AB43" s="1052"/>
      <c r="AC43" s="1052"/>
      <c r="AD43" s="1052"/>
      <c r="AE43" s="1053"/>
      <c r="AF43" s="1048"/>
      <c r="AG43" s="1049"/>
      <c r="AH43" s="1049"/>
      <c r="AI43" s="1049"/>
      <c r="AJ43" s="1050"/>
      <c r="AK43" s="993"/>
      <c r="AL43" s="984"/>
      <c r="AM43" s="984"/>
      <c r="AN43" s="984"/>
      <c r="AO43" s="984"/>
      <c r="AP43" s="984"/>
      <c r="AQ43" s="984"/>
      <c r="AR43" s="984"/>
      <c r="AS43" s="984"/>
      <c r="AT43" s="984"/>
      <c r="AU43" s="984"/>
      <c r="AV43" s="984"/>
      <c r="AW43" s="984"/>
      <c r="AX43" s="984"/>
      <c r="AY43" s="984"/>
      <c r="AZ43" s="1054"/>
      <c r="BA43" s="1054"/>
      <c r="BB43" s="1054"/>
      <c r="BC43" s="1054"/>
      <c r="BD43" s="1054"/>
      <c r="BE43" s="985"/>
      <c r="BF43" s="985"/>
      <c r="BG43" s="985"/>
      <c r="BH43" s="985"/>
      <c r="BI43" s="986"/>
      <c r="BJ43" s="226"/>
      <c r="BK43" s="226"/>
      <c r="BL43" s="226"/>
      <c r="BM43" s="226"/>
      <c r="BN43" s="226"/>
      <c r="BO43" s="235"/>
      <c r="BP43" s="235"/>
      <c r="BQ43" s="232">
        <v>37</v>
      </c>
      <c r="BR43" s="233"/>
      <c r="BS43" s="1005"/>
      <c r="BT43" s="1006"/>
      <c r="BU43" s="1006"/>
      <c r="BV43" s="1006"/>
      <c r="BW43" s="1006"/>
      <c r="BX43" s="1006"/>
      <c r="BY43" s="1006"/>
      <c r="BZ43" s="1006"/>
      <c r="CA43" s="1006"/>
      <c r="CB43" s="1006"/>
      <c r="CC43" s="1006"/>
      <c r="CD43" s="1006"/>
      <c r="CE43" s="1006"/>
      <c r="CF43" s="1006"/>
      <c r="CG43" s="1027"/>
      <c r="CH43" s="1002"/>
      <c r="CI43" s="1003"/>
      <c r="CJ43" s="1003"/>
      <c r="CK43" s="1003"/>
      <c r="CL43" s="1004"/>
      <c r="CM43" s="1002"/>
      <c r="CN43" s="1003"/>
      <c r="CO43" s="1003"/>
      <c r="CP43" s="1003"/>
      <c r="CQ43" s="1004"/>
      <c r="CR43" s="1002"/>
      <c r="CS43" s="1003"/>
      <c r="CT43" s="1003"/>
      <c r="CU43" s="1003"/>
      <c r="CV43" s="1004"/>
      <c r="CW43" s="1002"/>
      <c r="CX43" s="1003"/>
      <c r="CY43" s="1003"/>
      <c r="CZ43" s="1003"/>
      <c r="DA43" s="1004"/>
      <c r="DB43" s="1002"/>
      <c r="DC43" s="1003"/>
      <c r="DD43" s="1003"/>
      <c r="DE43" s="1003"/>
      <c r="DF43" s="1004"/>
      <c r="DG43" s="1002"/>
      <c r="DH43" s="1003"/>
      <c r="DI43" s="1003"/>
      <c r="DJ43" s="1003"/>
      <c r="DK43" s="1004"/>
      <c r="DL43" s="1002"/>
      <c r="DM43" s="1003"/>
      <c r="DN43" s="1003"/>
      <c r="DO43" s="1003"/>
      <c r="DP43" s="1004"/>
      <c r="DQ43" s="1002"/>
      <c r="DR43" s="1003"/>
      <c r="DS43" s="1003"/>
      <c r="DT43" s="1003"/>
      <c r="DU43" s="1004"/>
      <c r="DV43" s="1005"/>
      <c r="DW43" s="1006"/>
      <c r="DX43" s="1006"/>
      <c r="DY43" s="1006"/>
      <c r="DZ43" s="1007"/>
      <c r="EA43" s="224"/>
    </row>
    <row r="44" spans="1:131" ht="26.25" customHeight="1" x14ac:dyDescent="0.2">
      <c r="A44" s="232">
        <v>17</v>
      </c>
      <c r="B44" s="1043"/>
      <c r="C44" s="1044"/>
      <c r="D44" s="1044"/>
      <c r="E44" s="1044"/>
      <c r="F44" s="1044"/>
      <c r="G44" s="1044"/>
      <c r="H44" s="1044"/>
      <c r="I44" s="1044"/>
      <c r="J44" s="1044"/>
      <c r="K44" s="1044"/>
      <c r="L44" s="1044"/>
      <c r="M44" s="1044"/>
      <c r="N44" s="1044"/>
      <c r="O44" s="1044"/>
      <c r="P44" s="1045"/>
      <c r="Q44" s="1051"/>
      <c r="R44" s="1052"/>
      <c r="S44" s="1052"/>
      <c r="T44" s="1052"/>
      <c r="U44" s="1052"/>
      <c r="V44" s="1052"/>
      <c r="W44" s="1052"/>
      <c r="X44" s="1052"/>
      <c r="Y44" s="1052"/>
      <c r="Z44" s="1052"/>
      <c r="AA44" s="1052"/>
      <c r="AB44" s="1052"/>
      <c r="AC44" s="1052"/>
      <c r="AD44" s="1052"/>
      <c r="AE44" s="1053"/>
      <c r="AF44" s="1048"/>
      <c r="AG44" s="1049"/>
      <c r="AH44" s="1049"/>
      <c r="AI44" s="1049"/>
      <c r="AJ44" s="1050"/>
      <c r="AK44" s="993"/>
      <c r="AL44" s="984"/>
      <c r="AM44" s="984"/>
      <c r="AN44" s="984"/>
      <c r="AO44" s="984"/>
      <c r="AP44" s="984"/>
      <c r="AQ44" s="984"/>
      <c r="AR44" s="984"/>
      <c r="AS44" s="984"/>
      <c r="AT44" s="984"/>
      <c r="AU44" s="984"/>
      <c r="AV44" s="984"/>
      <c r="AW44" s="984"/>
      <c r="AX44" s="984"/>
      <c r="AY44" s="984"/>
      <c r="AZ44" s="1054"/>
      <c r="BA44" s="1054"/>
      <c r="BB44" s="1054"/>
      <c r="BC44" s="1054"/>
      <c r="BD44" s="1054"/>
      <c r="BE44" s="985"/>
      <c r="BF44" s="985"/>
      <c r="BG44" s="985"/>
      <c r="BH44" s="985"/>
      <c r="BI44" s="986"/>
      <c r="BJ44" s="226"/>
      <c r="BK44" s="226"/>
      <c r="BL44" s="226"/>
      <c r="BM44" s="226"/>
      <c r="BN44" s="226"/>
      <c r="BO44" s="235"/>
      <c r="BP44" s="235"/>
      <c r="BQ44" s="232">
        <v>38</v>
      </c>
      <c r="BR44" s="233"/>
      <c r="BS44" s="1005"/>
      <c r="BT44" s="1006"/>
      <c r="BU44" s="1006"/>
      <c r="BV44" s="1006"/>
      <c r="BW44" s="1006"/>
      <c r="BX44" s="1006"/>
      <c r="BY44" s="1006"/>
      <c r="BZ44" s="1006"/>
      <c r="CA44" s="1006"/>
      <c r="CB44" s="1006"/>
      <c r="CC44" s="1006"/>
      <c r="CD44" s="1006"/>
      <c r="CE44" s="1006"/>
      <c r="CF44" s="1006"/>
      <c r="CG44" s="1027"/>
      <c r="CH44" s="1002"/>
      <c r="CI44" s="1003"/>
      <c r="CJ44" s="1003"/>
      <c r="CK44" s="1003"/>
      <c r="CL44" s="1004"/>
      <c r="CM44" s="1002"/>
      <c r="CN44" s="1003"/>
      <c r="CO44" s="1003"/>
      <c r="CP44" s="1003"/>
      <c r="CQ44" s="1004"/>
      <c r="CR44" s="1002"/>
      <c r="CS44" s="1003"/>
      <c r="CT44" s="1003"/>
      <c r="CU44" s="1003"/>
      <c r="CV44" s="1004"/>
      <c r="CW44" s="1002"/>
      <c r="CX44" s="1003"/>
      <c r="CY44" s="1003"/>
      <c r="CZ44" s="1003"/>
      <c r="DA44" s="1004"/>
      <c r="DB44" s="1002"/>
      <c r="DC44" s="1003"/>
      <c r="DD44" s="1003"/>
      <c r="DE44" s="1003"/>
      <c r="DF44" s="1004"/>
      <c r="DG44" s="1002"/>
      <c r="DH44" s="1003"/>
      <c r="DI44" s="1003"/>
      <c r="DJ44" s="1003"/>
      <c r="DK44" s="1004"/>
      <c r="DL44" s="1002"/>
      <c r="DM44" s="1003"/>
      <c r="DN44" s="1003"/>
      <c r="DO44" s="1003"/>
      <c r="DP44" s="1004"/>
      <c r="DQ44" s="1002"/>
      <c r="DR44" s="1003"/>
      <c r="DS44" s="1003"/>
      <c r="DT44" s="1003"/>
      <c r="DU44" s="1004"/>
      <c r="DV44" s="1005"/>
      <c r="DW44" s="1006"/>
      <c r="DX44" s="1006"/>
      <c r="DY44" s="1006"/>
      <c r="DZ44" s="1007"/>
      <c r="EA44" s="224"/>
    </row>
    <row r="45" spans="1:131" ht="26.25" customHeight="1" x14ac:dyDescent="0.2">
      <c r="A45" s="232">
        <v>18</v>
      </c>
      <c r="B45" s="1043"/>
      <c r="C45" s="1044"/>
      <c r="D45" s="1044"/>
      <c r="E45" s="1044"/>
      <c r="F45" s="1044"/>
      <c r="G45" s="1044"/>
      <c r="H45" s="1044"/>
      <c r="I45" s="1044"/>
      <c r="J45" s="1044"/>
      <c r="K45" s="1044"/>
      <c r="L45" s="1044"/>
      <c r="M45" s="1044"/>
      <c r="N45" s="1044"/>
      <c r="O45" s="1044"/>
      <c r="P45" s="1045"/>
      <c r="Q45" s="1051"/>
      <c r="R45" s="1052"/>
      <c r="S45" s="1052"/>
      <c r="T45" s="1052"/>
      <c r="U45" s="1052"/>
      <c r="V45" s="1052"/>
      <c r="W45" s="1052"/>
      <c r="X45" s="1052"/>
      <c r="Y45" s="1052"/>
      <c r="Z45" s="1052"/>
      <c r="AA45" s="1052"/>
      <c r="AB45" s="1052"/>
      <c r="AC45" s="1052"/>
      <c r="AD45" s="1052"/>
      <c r="AE45" s="1053"/>
      <c r="AF45" s="1048"/>
      <c r="AG45" s="1049"/>
      <c r="AH45" s="1049"/>
      <c r="AI45" s="1049"/>
      <c r="AJ45" s="1050"/>
      <c r="AK45" s="993"/>
      <c r="AL45" s="984"/>
      <c r="AM45" s="984"/>
      <c r="AN45" s="984"/>
      <c r="AO45" s="984"/>
      <c r="AP45" s="984"/>
      <c r="AQ45" s="984"/>
      <c r="AR45" s="984"/>
      <c r="AS45" s="984"/>
      <c r="AT45" s="984"/>
      <c r="AU45" s="984"/>
      <c r="AV45" s="984"/>
      <c r="AW45" s="984"/>
      <c r="AX45" s="984"/>
      <c r="AY45" s="984"/>
      <c r="AZ45" s="1054"/>
      <c r="BA45" s="1054"/>
      <c r="BB45" s="1054"/>
      <c r="BC45" s="1054"/>
      <c r="BD45" s="1054"/>
      <c r="BE45" s="985"/>
      <c r="BF45" s="985"/>
      <c r="BG45" s="985"/>
      <c r="BH45" s="985"/>
      <c r="BI45" s="986"/>
      <c r="BJ45" s="226"/>
      <c r="BK45" s="226"/>
      <c r="BL45" s="226"/>
      <c r="BM45" s="226"/>
      <c r="BN45" s="226"/>
      <c r="BO45" s="235"/>
      <c r="BP45" s="235"/>
      <c r="BQ45" s="232">
        <v>39</v>
      </c>
      <c r="BR45" s="233"/>
      <c r="BS45" s="1005"/>
      <c r="BT45" s="1006"/>
      <c r="BU45" s="1006"/>
      <c r="BV45" s="1006"/>
      <c r="BW45" s="1006"/>
      <c r="BX45" s="1006"/>
      <c r="BY45" s="1006"/>
      <c r="BZ45" s="1006"/>
      <c r="CA45" s="1006"/>
      <c r="CB45" s="1006"/>
      <c r="CC45" s="1006"/>
      <c r="CD45" s="1006"/>
      <c r="CE45" s="1006"/>
      <c r="CF45" s="1006"/>
      <c r="CG45" s="1027"/>
      <c r="CH45" s="1002"/>
      <c r="CI45" s="1003"/>
      <c r="CJ45" s="1003"/>
      <c r="CK45" s="1003"/>
      <c r="CL45" s="1004"/>
      <c r="CM45" s="1002"/>
      <c r="CN45" s="1003"/>
      <c r="CO45" s="1003"/>
      <c r="CP45" s="1003"/>
      <c r="CQ45" s="1004"/>
      <c r="CR45" s="1002"/>
      <c r="CS45" s="1003"/>
      <c r="CT45" s="1003"/>
      <c r="CU45" s="1003"/>
      <c r="CV45" s="1004"/>
      <c r="CW45" s="1002"/>
      <c r="CX45" s="1003"/>
      <c r="CY45" s="1003"/>
      <c r="CZ45" s="1003"/>
      <c r="DA45" s="1004"/>
      <c r="DB45" s="1002"/>
      <c r="DC45" s="1003"/>
      <c r="DD45" s="1003"/>
      <c r="DE45" s="1003"/>
      <c r="DF45" s="1004"/>
      <c r="DG45" s="1002"/>
      <c r="DH45" s="1003"/>
      <c r="DI45" s="1003"/>
      <c r="DJ45" s="1003"/>
      <c r="DK45" s="1004"/>
      <c r="DL45" s="1002"/>
      <c r="DM45" s="1003"/>
      <c r="DN45" s="1003"/>
      <c r="DO45" s="1003"/>
      <c r="DP45" s="1004"/>
      <c r="DQ45" s="1002"/>
      <c r="DR45" s="1003"/>
      <c r="DS45" s="1003"/>
      <c r="DT45" s="1003"/>
      <c r="DU45" s="1004"/>
      <c r="DV45" s="1005"/>
      <c r="DW45" s="1006"/>
      <c r="DX45" s="1006"/>
      <c r="DY45" s="1006"/>
      <c r="DZ45" s="1007"/>
      <c r="EA45" s="224"/>
    </row>
    <row r="46" spans="1:131" ht="26.25" customHeight="1" x14ac:dyDescent="0.2">
      <c r="A46" s="232">
        <v>19</v>
      </c>
      <c r="B46" s="1043"/>
      <c r="C46" s="1044"/>
      <c r="D46" s="1044"/>
      <c r="E46" s="1044"/>
      <c r="F46" s="1044"/>
      <c r="G46" s="1044"/>
      <c r="H46" s="1044"/>
      <c r="I46" s="1044"/>
      <c r="J46" s="1044"/>
      <c r="K46" s="1044"/>
      <c r="L46" s="1044"/>
      <c r="M46" s="1044"/>
      <c r="N46" s="1044"/>
      <c r="O46" s="1044"/>
      <c r="P46" s="1045"/>
      <c r="Q46" s="1051"/>
      <c r="R46" s="1052"/>
      <c r="S46" s="1052"/>
      <c r="T46" s="1052"/>
      <c r="U46" s="1052"/>
      <c r="V46" s="1052"/>
      <c r="W46" s="1052"/>
      <c r="X46" s="1052"/>
      <c r="Y46" s="1052"/>
      <c r="Z46" s="1052"/>
      <c r="AA46" s="1052"/>
      <c r="AB46" s="1052"/>
      <c r="AC46" s="1052"/>
      <c r="AD46" s="1052"/>
      <c r="AE46" s="1053"/>
      <c r="AF46" s="1048"/>
      <c r="AG46" s="1049"/>
      <c r="AH46" s="1049"/>
      <c r="AI46" s="1049"/>
      <c r="AJ46" s="1050"/>
      <c r="AK46" s="993"/>
      <c r="AL46" s="984"/>
      <c r="AM46" s="984"/>
      <c r="AN46" s="984"/>
      <c r="AO46" s="984"/>
      <c r="AP46" s="984"/>
      <c r="AQ46" s="984"/>
      <c r="AR46" s="984"/>
      <c r="AS46" s="984"/>
      <c r="AT46" s="984"/>
      <c r="AU46" s="984"/>
      <c r="AV46" s="984"/>
      <c r="AW46" s="984"/>
      <c r="AX46" s="984"/>
      <c r="AY46" s="984"/>
      <c r="AZ46" s="1054"/>
      <c r="BA46" s="1054"/>
      <c r="BB46" s="1054"/>
      <c r="BC46" s="1054"/>
      <c r="BD46" s="1054"/>
      <c r="BE46" s="985"/>
      <c r="BF46" s="985"/>
      <c r="BG46" s="985"/>
      <c r="BH46" s="985"/>
      <c r="BI46" s="986"/>
      <c r="BJ46" s="226"/>
      <c r="BK46" s="226"/>
      <c r="BL46" s="226"/>
      <c r="BM46" s="226"/>
      <c r="BN46" s="226"/>
      <c r="BO46" s="235"/>
      <c r="BP46" s="235"/>
      <c r="BQ46" s="232">
        <v>40</v>
      </c>
      <c r="BR46" s="233"/>
      <c r="BS46" s="1005"/>
      <c r="BT46" s="1006"/>
      <c r="BU46" s="1006"/>
      <c r="BV46" s="1006"/>
      <c r="BW46" s="1006"/>
      <c r="BX46" s="1006"/>
      <c r="BY46" s="1006"/>
      <c r="BZ46" s="1006"/>
      <c r="CA46" s="1006"/>
      <c r="CB46" s="1006"/>
      <c r="CC46" s="1006"/>
      <c r="CD46" s="1006"/>
      <c r="CE46" s="1006"/>
      <c r="CF46" s="1006"/>
      <c r="CG46" s="1027"/>
      <c r="CH46" s="1002"/>
      <c r="CI46" s="1003"/>
      <c r="CJ46" s="1003"/>
      <c r="CK46" s="1003"/>
      <c r="CL46" s="1004"/>
      <c r="CM46" s="1002"/>
      <c r="CN46" s="1003"/>
      <c r="CO46" s="1003"/>
      <c r="CP46" s="1003"/>
      <c r="CQ46" s="1004"/>
      <c r="CR46" s="1002"/>
      <c r="CS46" s="1003"/>
      <c r="CT46" s="1003"/>
      <c r="CU46" s="1003"/>
      <c r="CV46" s="1004"/>
      <c r="CW46" s="1002"/>
      <c r="CX46" s="1003"/>
      <c r="CY46" s="1003"/>
      <c r="CZ46" s="1003"/>
      <c r="DA46" s="1004"/>
      <c r="DB46" s="1002"/>
      <c r="DC46" s="1003"/>
      <c r="DD46" s="1003"/>
      <c r="DE46" s="1003"/>
      <c r="DF46" s="1004"/>
      <c r="DG46" s="1002"/>
      <c r="DH46" s="1003"/>
      <c r="DI46" s="1003"/>
      <c r="DJ46" s="1003"/>
      <c r="DK46" s="1004"/>
      <c r="DL46" s="1002"/>
      <c r="DM46" s="1003"/>
      <c r="DN46" s="1003"/>
      <c r="DO46" s="1003"/>
      <c r="DP46" s="1004"/>
      <c r="DQ46" s="1002"/>
      <c r="DR46" s="1003"/>
      <c r="DS46" s="1003"/>
      <c r="DT46" s="1003"/>
      <c r="DU46" s="1004"/>
      <c r="DV46" s="1005"/>
      <c r="DW46" s="1006"/>
      <c r="DX46" s="1006"/>
      <c r="DY46" s="1006"/>
      <c r="DZ46" s="1007"/>
      <c r="EA46" s="224"/>
    </row>
    <row r="47" spans="1:131" ht="26.25" customHeight="1" x14ac:dyDescent="0.2">
      <c r="A47" s="232">
        <v>20</v>
      </c>
      <c r="B47" s="1043"/>
      <c r="C47" s="1044"/>
      <c r="D47" s="1044"/>
      <c r="E47" s="1044"/>
      <c r="F47" s="1044"/>
      <c r="G47" s="1044"/>
      <c r="H47" s="1044"/>
      <c r="I47" s="1044"/>
      <c r="J47" s="1044"/>
      <c r="K47" s="1044"/>
      <c r="L47" s="1044"/>
      <c r="M47" s="1044"/>
      <c r="N47" s="1044"/>
      <c r="O47" s="1044"/>
      <c r="P47" s="1045"/>
      <c r="Q47" s="1051"/>
      <c r="R47" s="1052"/>
      <c r="S47" s="1052"/>
      <c r="T47" s="1052"/>
      <c r="U47" s="1052"/>
      <c r="V47" s="1052"/>
      <c r="W47" s="1052"/>
      <c r="X47" s="1052"/>
      <c r="Y47" s="1052"/>
      <c r="Z47" s="1052"/>
      <c r="AA47" s="1052"/>
      <c r="AB47" s="1052"/>
      <c r="AC47" s="1052"/>
      <c r="AD47" s="1052"/>
      <c r="AE47" s="1053"/>
      <c r="AF47" s="1048"/>
      <c r="AG47" s="1049"/>
      <c r="AH47" s="1049"/>
      <c r="AI47" s="1049"/>
      <c r="AJ47" s="1050"/>
      <c r="AK47" s="993"/>
      <c r="AL47" s="984"/>
      <c r="AM47" s="984"/>
      <c r="AN47" s="984"/>
      <c r="AO47" s="984"/>
      <c r="AP47" s="984"/>
      <c r="AQ47" s="984"/>
      <c r="AR47" s="984"/>
      <c r="AS47" s="984"/>
      <c r="AT47" s="984"/>
      <c r="AU47" s="984"/>
      <c r="AV47" s="984"/>
      <c r="AW47" s="984"/>
      <c r="AX47" s="984"/>
      <c r="AY47" s="984"/>
      <c r="AZ47" s="1054"/>
      <c r="BA47" s="1054"/>
      <c r="BB47" s="1054"/>
      <c r="BC47" s="1054"/>
      <c r="BD47" s="1054"/>
      <c r="BE47" s="985"/>
      <c r="BF47" s="985"/>
      <c r="BG47" s="985"/>
      <c r="BH47" s="985"/>
      <c r="BI47" s="986"/>
      <c r="BJ47" s="226"/>
      <c r="BK47" s="226"/>
      <c r="BL47" s="226"/>
      <c r="BM47" s="226"/>
      <c r="BN47" s="226"/>
      <c r="BO47" s="235"/>
      <c r="BP47" s="235"/>
      <c r="BQ47" s="232">
        <v>41</v>
      </c>
      <c r="BR47" s="233"/>
      <c r="BS47" s="1005"/>
      <c r="BT47" s="1006"/>
      <c r="BU47" s="1006"/>
      <c r="BV47" s="1006"/>
      <c r="BW47" s="1006"/>
      <c r="BX47" s="1006"/>
      <c r="BY47" s="1006"/>
      <c r="BZ47" s="1006"/>
      <c r="CA47" s="1006"/>
      <c r="CB47" s="1006"/>
      <c r="CC47" s="1006"/>
      <c r="CD47" s="1006"/>
      <c r="CE47" s="1006"/>
      <c r="CF47" s="1006"/>
      <c r="CG47" s="1027"/>
      <c r="CH47" s="1002"/>
      <c r="CI47" s="1003"/>
      <c r="CJ47" s="1003"/>
      <c r="CK47" s="1003"/>
      <c r="CL47" s="1004"/>
      <c r="CM47" s="1002"/>
      <c r="CN47" s="1003"/>
      <c r="CO47" s="1003"/>
      <c r="CP47" s="1003"/>
      <c r="CQ47" s="1004"/>
      <c r="CR47" s="1002"/>
      <c r="CS47" s="1003"/>
      <c r="CT47" s="1003"/>
      <c r="CU47" s="1003"/>
      <c r="CV47" s="1004"/>
      <c r="CW47" s="1002"/>
      <c r="CX47" s="1003"/>
      <c r="CY47" s="1003"/>
      <c r="CZ47" s="1003"/>
      <c r="DA47" s="1004"/>
      <c r="DB47" s="1002"/>
      <c r="DC47" s="1003"/>
      <c r="DD47" s="1003"/>
      <c r="DE47" s="1003"/>
      <c r="DF47" s="1004"/>
      <c r="DG47" s="1002"/>
      <c r="DH47" s="1003"/>
      <c r="DI47" s="1003"/>
      <c r="DJ47" s="1003"/>
      <c r="DK47" s="1004"/>
      <c r="DL47" s="1002"/>
      <c r="DM47" s="1003"/>
      <c r="DN47" s="1003"/>
      <c r="DO47" s="1003"/>
      <c r="DP47" s="1004"/>
      <c r="DQ47" s="1002"/>
      <c r="DR47" s="1003"/>
      <c r="DS47" s="1003"/>
      <c r="DT47" s="1003"/>
      <c r="DU47" s="1004"/>
      <c r="DV47" s="1005"/>
      <c r="DW47" s="1006"/>
      <c r="DX47" s="1006"/>
      <c r="DY47" s="1006"/>
      <c r="DZ47" s="1007"/>
      <c r="EA47" s="224"/>
    </row>
    <row r="48" spans="1:131" ht="26.25" customHeight="1" x14ac:dyDescent="0.2">
      <c r="A48" s="232">
        <v>21</v>
      </c>
      <c r="B48" s="1043"/>
      <c r="C48" s="1044"/>
      <c r="D48" s="1044"/>
      <c r="E48" s="1044"/>
      <c r="F48" s="1044"/>
      <c r="G48" s="1044"/>
      <c r="H48" s="1044"/>
      <c r="I48" s="1044"/>
      <c r="J48" s="1044"/>
      <c r="K48" s="1044"/>
      <c r="L48" s="1044"/>
      <c r="M48" s="1044"/>
      <c r="N48" s="1044"/>
      <c r="O48" s="1044"/>
      <c r="P48" s="1045"/>
      <c r="Q48" s="1051"/>
      <c r="R48" s="1052"/>
      <c r="S48" s="1052"/>
      <c r="T48" s="1052"/>
      <c r="U48" s="1052"/>
      <c r="V48" s="1052"/>
      <c r="W48" s="1052"/>
      <c r="X48" s="1052"/>
      <c r="Y48" s="1052"/>
      <c r="Z48" s="1052"/>
      <c r="AA48" s="1052"/>
      <c r="AB48" s="1052"/>
      <c r="AC48" s="1052"/>
      <c r="AD48" s="1052"/>
      <c r="AE48" s="1053"/>
      <c r="AF48" s="1048"/>
      <c r="AG48" s="1049"/>
      <c r="AH48" s="1049"/>
      <c r="AI48" s="1049"/>
      <c r="AJ48" s="1050"/>
      <c r="AK48" s="993"/>
      <c r="AL48" s="984"/>
      <c r="AM48" s="984"/>
      <c r="AN48" s="984"/>
      <c r="AO48" s="984"/>
      <c r="AP48" s="984"/>
      <c r="AQ48" s="984"/>
      <c r="AR48" s="984"/>
      <c r="AS48" s="984"/>
      <c r="AT48" s="984"/>
      <c r="AU48" s="984"/>
      <c r="AV48" s="984"/>
      <c r="AW48" s="984"/>
      <c r="AX48" s="984"/>
      <c r="AY48" s="984"/>
      <c r="AZ48" s="1054"/>
      <c r="BA48" s="1054"/>
      <c r="BB48" s="1054"/>
      <c r="BC48" s="1054"/>
      <c r="BD48" s="1054"/>
      <c r="BE48" s="985"/>
      <c r="BF48" s="985"/>
      <c r="BG48" s="985"/>
      <c r="BH48" s="985"/>
      <c r="BI48" s="986"/>
      <c r="BJ48" s="226"/>
      <c r="BK48" s="226"/>
      <c r="BL48" s="226"/>
      <c r="BM48" s="226"/>
      <c r="BN48" s="226"/>
      <c r="BO48" s="235"/>
      <c r="BP48" s="235"/>
      <c r="BQ48" s="232">
        <v>42</v>
      </c>
      <c r="BR48" s="233"/>
      <c r="BS48" s="1005"/>
      <c r="BT48" s="1006"/>
      <c r="BU48" s="1006"/>
      <c r="BV48" s="1006"/>
      <c r="BW48" s="1006"/>
      <c r="BX48" s="1006"/>
      <c r="BY48" s="1006"/>
      <c r="BZ48" s="1006"/>
      <c r="CA48" s="1006"/>
      <c r="CB48" s="1006"/>
      <c r="CC48" s="1006"/>
      <c r="CD48" s="1006"/>
      <c r="CE48" s="1006"/>
      <c r="CF48" s="1006"/>
      <c r="CG48" s="1027"/>
      <c r="CH48" s="1002"/>
      <c r="CI48" s="1003"/>
      <c r="CJ48" s="1003"/>
      <c r="CK48" s="1003"/>
      <c r="CL48" s="1004"/>
      <c r="CM48" s="1002"/>
      <c r="CN48" s="1003"/>
      <c r="CO48" s="1003"/>
      <c r="CP48" s="1003"/>
      <c r="CQ48" s="1004"/>
      <c r="CR48" s="1002"/>
      <c r="CS48" s="1003"/>
      <c r="CT48" s="1003"/>
      <c r="CU48" s="1003"/>
      <c r="CV48" s="1004"/>
      <c r="CW48" s="1002"/>
      <c r="CX48" s="1003"/>
      <c r="CY48" s="1003"/>
      <c r="CZ48" s="1003"/>
      <c r="DA48" s="1004"/>
      <c r="DB48" s="1002"/>
      <c r="DC48" s="1003"/>
      <c r="DD48" s="1003"/>
      <c r="DE48" s="1003"/>
      <c r="DF48" s="1004"/>
      <c r="DG48" s="1002"/>
      <c r="DH48" s="1003"/>
      <c r="DI48" s="1003"/>
      <c r="DJ48" s="1003"/>
      <c r="DK48" s="1004"/>
      <c r="DL48" s="1002"/>
      <c r="DM48" s="1003"/>
      <c r="DN48" s="1003"/>
      <c r="DO48" s="1003"/>
      <c r="DP48" s="1004"/>
      <c r="DQ48" s="1002"/>
      <c r="DR48" s="1003"/>
      <c r="DS48" s="1003"/>
      <c r="DT48" s="1003"/>
      <c r="DU48" s="1004"/>
      <c r="DV48" s="1005"/>
      <c r="DW48" s="1006"/>
      <c r="DX48" s="1006"/>
      <c r="DY48" s="1006"/>
      <c r="DZ48" s="1007"/>
      <c r="EA48" s="224"/>
    </row>
    <row r="49" spans="1:131" ht="26.25" customHeight="1" x14ac:dyDescent="0.2">
      <c r="A49" s="232">
        <v>22</v>
      </c>
      <c r="B49" s="1043"/>
      <c r="C49" s="1044"/>
      <c r="D49" s="1044"/>
      <c r="E49" s="1044"/>
      <c r="F49" s="1044"/>
      <c r="G49" s="1044"/>
      <c r="H49" s="1044"/>
      <c r="I49" s="1044"/>
      <c r="J49" s="1044"/>
      <c r="K49" s="1044"/>
      <c r="L49" s="1044"/>
      <c r="M49" s="1044"/>
      <c r="N49" s="1044"/>
      <c r="O49" s="1044"/>
      <c r="P49" s="1045"/>
      <c r="Q49" s="1051"/>
      <c r="R49" s="1052"/>
      <c r="S49" s="1052"/>
      <c r="T49" s="1052"/>
      <c r="U49" s="1052"/>
      <c r="V49" s="1052"/>
      <c r="W49" s="1052"/>
      <c r="X49" s="1052"/>
      <c r="Y49" s="1052"/>
      <c r="Z49" s="1052"/>
      <c r="AA49" s="1052"/>
      <c r="AB49" s="1052"/>
      <c r="AC49" s="1052"/>
      <c r="AD49" s="1052"/>
      <c r="AE49" s="1053"/>
      <c r="AF49" s="1048"/>
      <c r="AG49" s="1049"/>
      <c r="AH49" s="1049"/>
      <c r="AI49" s="1049"/>
      <c r="AJ49" s="1050"/>
      <c r="AK49" s="993"/>
      <c r="AL49" s="984"/>
      <c r="AM49" s="984"/>
      <c r="AN49" s="984"/>
      <c r="AO49" s="984"/>
      <c r="AP49" s="984"/>
      <c r="AQ49" s="984"/>
      <c r="AR49" s="984"/>
      <c r="AS49" s="984"/>
      <c r="AT49" s="984"/>
      <c r="AU49" s="984"/>
      <c r="AV49" s="984"/>
      <c r="AW49" s="984"/>
      <c r="AX49" s="984"/>
      <c r="AY49" s="984"/>
      <c r="AZ49" s="1054"/>
      <c r="BA49" s="1054"/>
      <c r="BB49" s="1054"/>
      <c r="BC49" s="1054"/>
      <c r="BD49" s="1054"/>
      <c r="BE49" s="985"/>
      <c r="BF49" s="985"/>
      <c r="BG49" s="985"/>
      <c r="BH49" s="985"/>
      <c r="BI49" s="986"/>
      <c r="BJ49" s="226"/>
      <c r="BK49" s="226"/>
      <c r="BL49" s="226"/>
      <c r="BM49" s="226"/>
      <c r="BN49" s="226"/>
      <c r="BO49" s="235"/>
      <c r="BP49" s="235"/>
      <c r="BQ49" s="232">
        <v>43</v>
      </c>
      <c r="BR49" s="233"/>
      <c r="BS49" s="1005"/>
      <c r="BT49" s="1006"/>
      <c r="BU49" s="1006"/>
      <c r="BV49" s="1006"/>
      <c r="BW49" s="1006"/>
      <c r="BX49" s="1006"/>
      <c r="BY49" s="1006"/>
      <c r="BZ49" s="1006"/>
      <c r="CA49" s="1006"/>
      <c r="CB49" s="1006"/>
      <c r="CC49" s="1006"/>
      <c r="CD49" s="1006"/>
      <c r="CE49" s="1006"/>
      <c r="CF49" s="1006"/>
      <c r="CG49" s="1027"/>
      <c r="CH49" s="1002"/>
      <c r="CI49" s="1003"/>
      <c r="CJ49" s="1003"/>
      <c r="CK49" s="1003"/>
      <c r="CL49" s="1004"/>
      <c r="CM49" s="1002"/>
      <c r="CN49" s="1003"/>
      <c r="CO49" s="1003"/>
      <c r="CP49" s="1003"/>
      <c r="CQ49" s="1004"/>
      <c r="CR49" s="1002"/>
      <c r="CS49" s="1003"/>
      <c r="CT49" s="1003"/>
      <c r="CU49" s="1003"/>
      <c r="CV49" s="1004"/>
      <c r="CW49" s="1002"/>
      <c r="CX49" s="1003"/>
      <c r="CY49" s="1003"/>
      <c r="CZ49" s="1003"/>
      <c r="DA49" s="1004"/>
      <c r="DB49" s="1002"/>
      <c r="DC49" s="1003"/>
      <c r="DD49" s="1003"/>
      <c r="DE49" s="1003"/>
      <c r="DF49" s="1004"/>
      <c r="DG49" s="1002"/>
      <c r="DH49" s="1003"/>
      <c r="DI49" s="1003"/>
      <c r="DJ49" s="1003"/>
      <c r="DK49" s="1004"/>
      <c r="DL49" s="1002"/>
      <c r="DM49" s="1003"/>
      <c r="DN49" s="1003"/>
      <c r="DO49" s="1003"/>
      <c r="DP49" s="1004"/>
      <c r="DQ49" s="1002"/>
      <c r="DR49" s="1003"/>
      <c r="DS49" s="1003"/>
      <c r="DT49" s="1003"/>
      <c r="DU49" s="1004"/>
      <c r="DV49" s="1005"/>
      <c r="DW49" s="1006"/>
      <c r="DX49" s="1006"/>
      <c r="DY49" s="1006"/>
      <c r="DZ49" s="1007"/>
      <c r="EA49" s="224"/>
    </row>
    <row r="50" spans="1:131" ht="26.25" customHeight="1" x14ac:dyDescent="0.2">
      <c r="A50" s="232">
        <v>23</v>
      </c>
      <c r="B50" s="1043"/>
      <c r="C50" s="1044"/>
      <c r="D50" s="1044"/>
      <c r="E50" s="1044"/>
      <c r="F50" s="1044"/>
      <c r="G50" s="1044"/>
      <c r="H50" s="1044"/>
      <c r="I50" s="1044"/>
      <c r="J50" s="1044"/>
      <c r="K50" s="1044"/>
      <c r="L50" s="1044"/>
      <c r="M50" s="1044"/>
      <c r="N50" s="1044"/>
      <c r="O50" s="1044"/>
      <c r="P50" s="1045"/>
      <c r="Q50" s="1046"/>
      <c r="R50" s="1038"/>
      <c r="S50" s="1038"/>
      <c r="T50" s="1038"/>
      <c r="U50" s="1038"/>
      <c r="V50" s="1038"/>
      <c r="W50" s="1038"/>
      <c r="X50" s="1038"/>
      <c r="Y50" s="1038"/>
      <c r="Z50" s="1038"/>
      <c r="AA50" s="1038"/>
      <c r="AB50" s="1038"/>
      <c r="AC50" s="1038"/>
      <c r="AD50" s="1038"/>
      <c r="AE50" s="1047"/>
      <c r="AF50" s="1048"/>
      <c r="AG50" s="1049"/>
      <c r="AH50" s="1049"/>
      <c r="AI50" s="1049"/>
      <c r="AJ50" s="1050"/>
      <c r="AK50" s="1037"/>
      <c r="AL50" s="1038"/>
      <c r="AM50" s="1038"/>
      <c r="AN50" s="1038"/>
      <c r="AO50" s="1038"/>
      <c r="AP50" s="1038"/>
      <c r="AQ50" s="1038"/>
      <c r="AR50" s="1038"/>
      <c r="AS50" s="1038"/>
      <c r="AT50" s="1038"/>
      <c r="AU50" s="1038"/>
      <c r="AV50" s="1038"/>
      <c r="AW50" s="1038"/>
      <c r="AX50" s="1038"/>
      <c r="AY50" s="1038"/>
      <c r="AZ50" s="1039"/>
      <c r="BA50" s="1039"/>
      <c r="BB50" s="1039"/>
      <c r="BC50" s="1039"/>
      <c r="BD50" s="1039"/>
      <c r="BE50" s="985"/>
      <c r="BF50" s="985"/>
      <c r="BG50" s="985"/>
      <c r="BH50" s="985"/>
      <c r="BI50" s="986"/>
      <c r="BJ50" s="226"/>
      <c r="BK50" s="226"/>
      <c r="BL50" s="226"/>
      <c r="BM50" s="226"/>
      <c r="BN50" s="226"/>
      <c r="BO50" s="235"/>
      <c r="BP50" s="235"/>
      <c r="BQ50" s="232">
        <v>44</v>
      </c>
      <c r="BR50" s="233"/>
      <c r="BS50" s="1005"/>
      <c r="BT50" s="1006"/>
      <c r="BU50" s="1006"/>
      <c r="BV50" s="1006"/>
      <c r="BW50" s="1006"/>
      <c r="BX50" s="1006"/>
      <c r="BY50" s="1006"/>
      <c r="BZ50" s="1006"/>
      <c r="CA50" s="1006"/>
      <c r="CB50" s="1006"/>
      <c r="CC50" s="1006"/>
      <c r="CD50" s="1006"/>
      <c r="CE50" s="1006"/>
      <c r="CF50" s="1006"/>
      <c r="CG50" s="1027"/>
      <c r="CH50" s="1002"/>
      <c r="CI50" s="1003"/>
      <c r="CJ50" s="1003"/>
      <c r="CK50" s="1003"/>
      <c r="CL50" s="1004"/>
      <c r="CM50" s="1002"/>
      <c r="CN50" s="1003"/>
      <c r="CO50" s="1003"/>
      <c r="CP50" s="1003"/>
      <c r="CQ50" s="1004"/>
      <c r="CR50" s="1002"/>
      <c r="CS50" s="1003"/>
      <c r="CT50" s="1003"/>
      <c r="CU50" s="1003"/>
      <c r="CV50" s="1004"/>
      <c r="CW50" s="1002"/>
      <c r="CX50" s="1003"/>
      <c r="CY50" s="1003"/>
      <c r="CZ50" s="1003"/>
      <c r="DA50" s="1004"/>
      <c r="DB50" s="1002"/>
      <c r="DC50" s="1003"/>
      <c r="DD50" s="1003"/>
      <c r="DE50" s="1003"/>
      <c r="DF50" s="1004"/>
      <c r="DG50" s="1002"/>
      <c r="DH50" s="1003"/>
      <c r="DI50" s="1003"/>
      <c r="DJ50" s="1003"/>
      <c r="DK50" s="1004"/>
      <c r="DL50" s="1002"/>
      <c r="DM50" s="1003"/>
      <c r="DN50" s="1003"/>
      <c r="DO50" s="1003"/>
      <c r="DP50" s="1004"/>
      <c r="DQ50" s="1002"/>
      <c r="DR50" s="1003"/>
      <c r="DS50" s="1003"/>
      <c r="DT50" s="1003"/>
      <c r="DU50" s="1004"/>
      <c r="DV50" s="1005"/>
      <c r="DW50" s="1006"/>
      <c r="DX50" s="1006"/>
      <c r="DY50" s="1006"/>
      <c r="DZ50" s="1007"/>
      <c r="EA50" s="224"/>
    </row>
    <row r="51" spans="1:131" ht="26.25" customHeight="1" x14ac:dyDescent="0.2">
      <c r="A51" s="232">
        <v>24</v>
      </c>
      <c r="B51" s="1043"/>
      <c r="C51" s="1044"/>
      <c r="D51" s="1044"/>
      <c r="E51" s="1044"/>
      <c r="F51" s="1044"/>
      <c r="G51" s="1044"/>
      <c r="H51" s="1044"/>
      <c r="I51" s="1044"/>
      <c r="J51" s="1044"/>
      <c r="K51" s="1044"/>
      <c r="L51" s="1044"/>
      <c r="M51" s="1044"/>
      <c r="N51" s="1044"/>
      <c r="O51" s="1044"/>
      <c r="P51" s="1045"/>
      <c r="Q51" s="1046"/>
      <c r="R51" s="1038"/>
      <c r="S51" s="1038"/>
      <c r="T51" s="1038"/>
      <c r="U51" s="1038"/>
      <c r="V51" s="1038"/>
      <c r="W51" s="1038"/>
      <c r="X51" s="1038"/>
      <c r="Y51" s="1038"/>
      <c r="Z51" s="1038"/>
      <c r="AA51" s="1038"/>
      <c r="AB51" s="1038"/>
      <c r="AC51" s="1038"/>
      <c r="AD51" s="1038"/>
      <c r="AE51" s="1047"/>
      <c r="AF51" s="1048"/>
      <c r="AG51" s="1049"/>
      <c r="AH51" s="1049"/>
      <c r="AI51" s="1049"/>
      <c r="AJ51" s="1050"/>
      <c r="AK51" s="1037"/>
      <c r="AL51" s="1038"/>
      <c r="AM51" s="1038"/>
      <c r="AN51" s="1038"/>
      <c r="AO51" s="1038"/>
      <c r="AP51" s="1038"/>
      <c r="AQ51" s="1038"/>
      <c r="AR51" s="1038"/>
      <c r="AS51" s="1038"/>
      <c r="AT51" s="1038"/>
      <c r="AU51" s="1038"/>
      <c r="AV51" s="1038"/>
      <c r="AW51" s="1038"/>
      <c r="AX51" s="1038"/>
      <c r="AY51" s="1038"/>
      <c r="AZ51" s="1039"/>
      <c r="BA51" s="1039"/>
      <c r="BB51" s="1039"/>
      <c r="BC51" s="1039"/>
      <c r="BD51" s="1039"/>
      <c r="BE51" s="985"/>
      <c r="BF51" s="985"/>
      <c r="BG51" s="985"/>
      <c r="BH51" s="985"/>
      <c r="BI51" s="986"/>
      <c r="BJ51" s="226"/>
      <c r="BK51" s="226"/>
      <c r="BL51" s="226"/>
      <c r="BM51" s="226"/>
      <c r="BN51" s="226"/>
      <c r="BO51" s="235"/>
      <c r="BP51" s="235"/>
      <c r="BQ51" s="232">
        <v>45</v>
      </c>
      <c r="BR51" s="233"/>
      <c r="BS51" s="1005"/>
      <c r="BT51" s="1006"/>
      <c r="BU51" s="1006"/>
      <c r="BV51" s="1006"/>
      <c r="BW51" s="1006"/>
      <c r="BX51" s="1006"/>
      <c r="BY51" s="1006"/>
      <c r="BZ51" s="1006"/>
      <c r="CA51" s="1006"/>
      <c r="CB51" s="1006"/>
      <c r="CC51" s="1006"/>
      <c r="CD51" s="1006"/>
      <c r="CE51" s="1006"/>
      <c r="CF51" s="1006"/>
      <c r="CG51" s="1027"/>
      <c r="CH51" s="1002"/>
      <c r="CI51" s="1003"/>
      <c r="CJ51" s="1003"/>
      <c r="CK51" s="1003"/>
      <c r="CL51" s="1004"/>
      <c r="CM51" s="1002"/>
      <c r="CN51" s="1003"/>
      <c r="CO51" s="1003"/>
      <c r="CP51" s="1003"/>
      <c r="CQ51" s="1004"/>
      <c r="CR51" s="1002"/>
      <c r="CS51" s="1003"/>
      <c r="CT51" s="1003"/>
      <c r="CU51" s="1003"/>
      <c r="CV51" s="1004"/>
      <c r="CW51" s="1002"/>
      <c r="CX51" s="1003"/>
      <c r="CY51" s="1003"/>
      <c r="CZ51" s="1003"/>
      <c r="DA51" s="1004"/>
      <c r="DB51" s="1002"/>
      <c r="DC51" s="1003"/>
      <c r="DD51" s="1003"/>
      <c r="DE51" s="1003"/>
      <c r="DF51" s="1004"/>
      <c r="DG51" s="1002"/>
      <c r="DH51" s="1003"/>
      <c r="DI51" s="1003"/>
      <c r="DJ51" s="1003"/>
      <c r="DK51" s="1004"/>
      <c r="DL51" s="1002"/>
      <c r="DM51" s="1003"/>
      <c r="DN51" s="1003"/>
      <c r="DO51" s="1003"/>
      <c r="DP51" s="1004"/>
      <c r="DQ51" s="1002"/>
      <c r="DR51" s="1003"/>
      <c r="DS51" s="1003"/>
      <c r="DT51" s="1003"/>
      <c r="DU51" s="1004"/>
      <c r="DV51" s="1005"/>
      <c r="DW51" s="1006"/>
      <c r="DX51" s="1006"/>
      <c r="DY51" s="1006"/>
      <c r="DZ51" s="1007"/>
      <c r="EA51" s="224"/>
    </row>
    <row r="52" spans="1:131" ht="26.25" customHeight="1" x14ac:dyDescent="0.2">
      <c r="A52" s="232">
        <v>25</v>
      </c>
      <c r="B52" s="1043"/>
      <c r="C52" s="1044"/>
      <c r="D52" s="1044"/>
      <c r="E52" s="1044"/>
      <c r="F52" s="1044"/>
      <c r="G52" s="1044"/>
      <c r="H52" s="1044"/>
      <c r="I52" s="1044"/>
      <c r="J52" s="1044"/>
      <c r="K52" s="1044"/>
      <c r="L52" s="1044"/>
      <c r="M52" s="1044"/>
      <c r="N52" s="1044"/>
      <c r="O52" s="1044"/>
      <c r="P52" s="1045"/>
      <c r="Q52" s="1046"/>
      <c r="R52" s="1038"/>
      <c r="S52" s="1038"/>
      <c r="T52" s="1038"/>
      <c r="U52" s="1038"/>
      <c r="V52" s="1038"/>
      <c r="W52" s="1038"/>
      <c r="X52" s="1038"/>
      <c r="Y52" s="1038"/>
      <c r="Z52" s="1038"/>
      <c r="AA52" s="1038"/>
      <c r="AB52" s="1038"/>
      <c r="AC52" s="1038"/>
      <c r="AD52" s="1038"/>
      <c r="AE52" s="1047"/>
      <c r="AF52" s="1048"/>
      <c r="AG52" s="1049"/>
      <c r="AH52" s="1049"/>
      <c r="AI52" s="1049"/>
      <c r="AJ52" s="1050"/>
      <c r="AK52" s="1037"/>
      <c r="AL52" s="1038"/>
      <c r="AM52" s="1038"/>
      <c r="AN52" s="1038"/>
      <c r="AO52" s="1038"/>
      <c r="AP52" s="1038"/>
      <c r="AQ52" s="1038"/>
      <c r="AR52" s="1038"/>
      <c r="AS52" s="1038"/>
      <c r="AT52" s="1038"/>
      <c r="AU52" s="1038"/>
      <c r="AV52" s="1038"/>
      <c r="AW52" s="1038"/>
      <c r="AX52" s="1038"/>
      <c r="AY52" s="1038"/>
      <c r="AZ52" s="1039"/>
      <c r="BA52" s="1039"/>
      <c r="BB52" s="1039"/>
      <c r="BC52" s="1039"/>
      <c r="BD52" s="1039"/>
      <c r="BE52" s="985"/>
      <c r="BF52" s="985"/>
      <c r="BG52" s="985"/>
      <c r="BH52" s="985"/>
      <c r="BI52" s="986"/>
      <c r="BJ52" s="226"/>
      <c r="BK52" s="226"/>
      <c r="BL52" s="226"/>
      <c r="BM52" s="226"/>
      <c r="BN52" s="226"/>
      <c r="BO52" s="235"/>
      <c r="BP52" s="235"/>
      <c r="BQ52" s="232">
        <v>46</v>
      </c>
      <c r="BR52" s="233"/>
      <c r="BS52" s="1005"/>
      <c r="BT52" s="1006"/>
      <c r="BU52" s="1006"/>
      <c r="BV52" s="1006"/>
      <c r="BW52" s="1006"/>
      <c r="BX52" s="1006"/>
      <c r="BY52" s="1006"/>
      <c r="BZ52" s="1006"/>
      <c r="CA52" s="1006"/>
      <c r="CB52" s="1006"/>
      <c r="CC52" s="1006"/>
      <c r="CD52" s="1006"/>
      <c r="CE52" s="1006"/>
      <c r="CF52" s="1006"/>
      <c r="CG52" s="1027"/>
      <c r="CH52" s="1002"/>
      <c r="CI52" s="1003"/>
      <c r="CJ52" s="1003"/>
      <c r="CK52" s="1003"/>
      <c r="CL52" s="1004"/>
      <c r="CM52" s="1002"/>
      <c r="CN52" s="1003"/>
      <c r="CO52" s="1003"/>
      <c r="CP52" s="1003"/>
      <c r="CQ52" s="1004"/>
      <c r="CR52" s="1002"/>
      <c r="CS52" s="1003"/>
      <c r="CT52" s="1003"/>
      <c r="CU52" s="1003"/>
      <c r="CV52" s="1004"/>
      <c r="CW52" s="1002"/>
      <c r="CX52" s="1003"/>
      <c r="CY52" s="1003"/>
      <c r="CZ52" s="1003"/>
      <c r="DA52" s="1004"/>
      <c r="DB52" s="1002"/>
      <c r="DC52" s="1003"/>
      <c r="DD52" s="1003"/>
      <c r="DE52" s="1003"/>
      <c r="DF52" s="1004"/>
      <c r="DG52" s="1002"/>
      <c r="DH52" s="1003"/>
      <c r="DI52" s="1003"/>
      <c r="DJ52" s="1003"/>
      <c r="DK52" s="1004"/>
      <c r="DL52" s="1002"/>
      <c r="DM52" s="1003"/>
      <c r="DN52" s="1003"/>
      <c r="DO52" s="1003"/>
      <c r="DP52" s="1004"/>
      <c r="DQ52" s="1002"/>
      <c r="DR52" s="1003"/>
      <c r="DS52" s="1003"/>
      <c r="DT52" s="1003"/>
      <c r="DU52" s="1004"/>
      <c r="DV52" s="1005"/>
      <c r="DW52" s="1006"/>
      <c r="DX52" s="1006"/>
      <c r="DY52" s="1006"/>
      <c r="DZ52" s="1007"/>
      <c r="EA52" s="224"/>
    </row>
    <row r="53" spans="1:131" ht="26.25" customHeight="1" x14ac:dyDescent="0.2">
      <c r="A53" s="232">
        <v>26</v>
      </c>
      <c r="B53" s="1043"/>
      <c r="C53" s="1044"/>
      <c r="D53" s="1044"/>
      <c r="E53" s="1044"/>
      <c r="F53" s="1044"/>
      <c r="G53" s="1044"/>
      <c r="H53" s="1044"/>
      <c r="I53" s="1044"/>
      <c r="J53" s="1044"/>
      <c r="K53" s="1044"/>
      <c r="L53" s="1044"/>
      <c r="M53" s="1044"/>
      <c r="N53" s="1044"/>
      <c r="O53" s="1044"/>
      <c r="P53" s="1045"/>
      <c r="Q53" s="1046"/>
      <c r="R53" s="1038"/>
      <c r="S53" s="1038"/>
      <c r="T53" s="1038"/>
      <c r="U53" s="1038"/>
      <c r="V53" s="1038"/>
      <c r="W53" s="1038"/>
      <c r="X53" s="1038"/>
      <c r="Y53" s="1038"/>
      <c r="Z53" s="1038"/>
      <c r="AA53" s="1038"/>
      <c r="AB53" s="1038"/>
      <c r="AC53" s="1038"/>
      <c r="AD53" s="1038"/>
      <c r="AE53" s="1047"/>
      <c r="AF53" s="1048"/>
      <c r="AG53" s="1049"/>
      <c r="AH53" s="1049"/>
      <c r="AI53" s="1049"/>
      <c r="AJ53" s="1050"/>
      <c r="AK53" s="1037"/>
      <c r="AL53" s="1038"/>
      <c r="AM53" s="1038"/>
      <c r="AN53" s="1038"/>
      <c r="AO53" s="1038"/>
      <c r="AP53" s="1038"/>
      <c r="AQ53" s="1038"/>
      <c r="AR53" s="1038"/>
      <c r="AS53" s="1038"/>
      <c r="AT53" s="1038"/>
      <c r="AU53" s="1038"/>
      <c r="AV53" s="1038"/>
      <c r="AW53" s="1038"/>
      <c r="AX53" s="1038"/>
      <c r="AY53" s="1038"/>
      <c r="AZ53" s="1039"/>
      <c r="BA53" s="1039"/>
      <c r="BB53" s="1039"/>
      <c r="BC53" s="1039"/>
      <c r="BD53" s="1039"/>
      <c r="BE53" s="985"/>
      <c r="BF53" s="985"/>
      <c r="BG53" s="985"/>
      <c r="BH53" s="985"/>
      <c r="BI53" s="986"/>
      <c r="BJ53" s="226"/>
      <c r="BK53" s="226"/>
      <c r="BL53" s="226"/>
      <c r="BM53" s="226"/>
      <c r="BN53" s="226"/>
      <c r="BO53" s="235"/>
      <c r="BP53" s="235"/>
      <c r="BQ53" s="232">
        <v>47</v>
      </c>
      <c r="BR53" s="233"/>
      <c r="BS53" s="1005"/>
      <c r="BT53" s="1006"/>
      <c r="BU53" s="1006"/>
      <c r="BV53" s="1006"/>
      <c r="BW53" s="1006"/>
      <c r="BX53" s="1006"/>
      <c r="BY53" s="1006"/>
      <c r="BZ53" s="1006"/>
      <c r="CA53" s="1006"/>
      <c r="CB53" s="1006"/>
      <c r="CC53" s="1006"/>
      <c r="CD53" s="1006"/>
      <c r="CE53" s="1006"/>
      <c r="CF53" s="1006"/>
      <c r="CG53" s="1027"/>
      <c r="CH53" s="1002"/>
      <c r="CI53" s="1003"/>
      <c r="CJ53" s="1003"/>
      <c r="CK53" s="1003"/>
      <c r="CL53" s="1004"/>
      <c r="CM53" s="1002"/>
      <c r="CN53" s="1003"/>
      <c r="CO53" s="1003"/>
      <c r="CP53" s="1003"/>
      <c r="CQ53" s="1004"/>
      <c r="CR53" s="1002"/>
      <c r="CS53" s="1003"/>
      <c r="CT53" s="1003"/>
      <c r="CU53" s="1003"/>
      <c r="CV53" s="1004"/>
      <c r="CW53" s="1002"/>
      <c r="CX53" s="1003"/>
      <c r="CY53" s="1003"/>
      <c r="CZ53" s="1003"/>
      <c r="DA53" s="1004"/>
      <c r="DB53" s="1002"/>
      <c r="DC53" s="1003"/>
      <c r="DD53" s="1003"/>
      <c r="DE53" s="1003"/>
      <c r="DF53" s="1004"/>
      <c r="DG53" s="1002"/>
      <c r="DH53" s="1003"/>
      <c r="DI53" s="1003"/>
      <c r="DJ53" s="1003"/>
      <c r="DK53" s="1004"/>
      <c r="DL53" s="1002"/>
      <c r="DM53" s="1003"/>
      <c r="DN53" s="1003"/>
      <c r="DO53" s="1003"/>
      <c r="DP53" s="1004"/>
      <c r="DQ53" s="1002"/>
      <c r="DR53" s="1003"/>
      <c r="DS53" s="1003"/>
      <c r="DT53" s="1003"/>
      <c r="DU53" s="1004"/>
      <c r="DV53" s="1005"/>
      <c r="DW53" s="1006"/>
      <c r="DX53" s="1006"/>
      <c r="DY53" s="1006"/>
      <c r="DZ53" s="1007"/>
      <c r="EA53" s="224"/>
    </row>
    <row r="54" spans="1:131" ht="26.25" customHeight="1" x14ac:dyDescent="0.2">
      <c r="A54" s="232">
        <v>27</v>
      </c>
      <c r="B54" s="1043"/>
      <c r="C54" s="1044"/>
      <c r="D54" s="1044"/>
      <c r="E54" s="1044"/>
      <c r="F54" s="1044"/>
      <c r="G54" s="1044"/>
      <c r="H54" s="1044"/>
      <c r="I54" s="1044"/>
      <c r="J54" s="1044"/>
      <c r="K54" s="1044"/>
      <c r="L54" s="1044"/>
      <c r="M54" s="1044"/>
      <c r="N54" s="1044"/>
      <c r="O54" s="1044"/>
      <c r="P54" s="1045"/>
      <c r="Q54" s="1046"/>
      <c r="R54" s="1038"/>
      <c r="S54" s="1038"/>
      <c r="T54" s="1038"/>
      <c r="U54" s="1038"/>
      <c r="V54" s="1038"/>
      <c r="W54" s="1038"/>
      <c r="X54" s="1038"/>
      <c r="Y54" s="1038"/>
      <c r="Z54" s="1038"/>
      <c r="AA54" s="1038"/>
      <c r="AB54" s="1038"/>
      <c r="AC54" s="1038"/>
      <c r="AD54" s="1038"/>
      <c r="AE54" s="1047"/>
      <c r="AF54" s="1048"/>
      <c r="AG54" s="1049"/>
      <c r="AH54" s="1049"/>
      <c r="AI54" s="1049"/>
      <c r="AJ54" s="1050"/>
      <c r="AK54" s="1037"/>
      <c r="AL54" s="1038"/>
      <c r="AM54" s="1038"/>
      <c r="AN54" s="1038"/>
      <c r="AO54" s="1038"/>
      <c r="AP54" s="1038"/>
      <c r="AQ54" s="1038"/>
      <c r="AR54" s="1038"/>
      <c r="AS54" s="1038"/>
      <c r="AT54" s="1038"/>
      <c r="AU54" s="1038"/>
      <c r="AV54" s="1038"/>
      <c r="AW54" s="1038"/>
      <c r="AX54" s="1038"/>
      <c r="AY54" s="1038"/>
      <c r="AZ54" s="1039"/>
      <c r="BA54" s="1039"/>
      <c r="BB54" s="1039"/>
      <c r="BC54" s="1039"/>
      <c r="BD54" s="1039"/>
      <c r="BE54" s="985"/>
      <c r="BF54" s="985"/>
      <c r="BG54" s="985"/>
      <c r="BH54" s="985"/>
      <c r="BI54" s="986"/>
      <c r="BJ54" s="226"/>
      <c r="BK54" s="226"/>
      <c r="BL54" s="226"/>
      <c r="BM54" s="226"/>
      <c r="BN54" s="226"/>
      <c r="BO54" s="235"/>
      <c r="BP54" s="235"/>
      <c r="BQ54" s="232">
        <v>48</v>
      </c>
      <c r="BR54" s="233"/>
      <c r="BS54" s="1005"/>
      <c r="BT54" s="1006"/>
      <c r="BU54" s="1006"/>
      <c r="BV54" s="1006"/>
      <c r="BW54" s="1006"/>
      <c r="BX54" s="1006"/>
      <c r="BY54" s="1006"/>
      <c r="BZ54" s="1006"/>
      <c r="CA54" s="1006"/>
      <c r="CB54" s="1006"/>
      <c r="CC54" s="1006"/>
      <c r="CD54" s="1006"/>
      <c r="CE54" s="1006"/>
      <c r="CF54" s="1006"/>
      <c r="CG54" s="1027"/>
      <c r="CH54" s="1002"/>
      <c r="CI54" s="1003"/>
      <c r="CJ54" s="1003"/>
      <c r="CK54" s="1003"/>
      <c r="CL54" s="1004"/>
      <c r="CM54" s="1002"/>
      <c r="CN54" s="1003"/>
      <c r="CO54" s="1003"/>
      <c r="CP54" s="1003"/>
      <c r="CQ54" s="1004"/>
      <c r="CR54" s="1002"/>
      <c r="CS54" s="1003"/>
      <c r="CT54" s="1003"/>
      <c r="CU54" s="1003"/>
      <c r="CV54" s="1004"/>
      <c r="CW54" s="1002"/>
      <c r="CX54" s="1003"/>
      <c r="CY54" s="1003"/>
      <c r="CZ54" s="1003"/>
      <c r="DA54" s="1004"/>
      <c r="DB54" s="1002"/>
      <c r="DC54" s="1003"/>
      <c r="DD54" s="1003"/>
      <c r="DE54" s="1003"/>
      <c r="DF54" s="1004"/>
      <c r="DG54" s="1002"/>
      <c r="DH54" s="1003"/>
      <c r="DI54" s="1003"/>
      <c r="DJ54" s="1003"/>
      <c r="DK54" s="1004"/>
      <c r="DL54" s="1002"/>
      <c r="DM54" s="1003"/>
      <c r="DN54" s="1003"/>
      <c r="DO54" s="1003"/>
      <c r="DP54" s="1004"/>
      <c r="DQ54" s="1002"/>
      <c r="DR54" s="1003"/>
      <c r="DS54" s="1003"/>
      <c r="DT54" s="1003"/>
      <c r="DU54" s="1004"/>
      <c r="DV54" s="1005"/>
      <c r="DW54" s="1006"/>
      <c r="DX54" s="1006"/>
      <c r="DY54" s="1006"/>
      <c r="DZ54" s="1007"/>
      <c r="EA54" s="224"/>
    </row>
    <row r="55" spans="1:131" ht="26.25" customHeight="1" x14ac:dyDescent="0.2">
      <c r="A55" s="232">
        <v>28</v>
      </c>
      <c r="B55" s="1043"/>
      <c r="C55" s="1044"/>
      <c r="D55" s="1044"/>
      <c r="E55" s="1044"/>
      <c r="F55" s="1044"/>
      <c r="G55" s="1044"/>
      <c r="H55" s="1044"/>
      <c r="I55" s="1044"/>
      <c r="J55" s="1044"/>
      <c r="K55" s="1044"/>
      <c r="L55" s="1044"/>
      <c r="M55" s="1044"/>
      <c r="N55" s="1044"/>
      <c r="O55" s="1044"/>
      <c r="P55" s="1045"/>
      <c r="Q55" s="1046"/>
      <c r="R55" s="1038"/>
      <c r="S55" s="1038"/>
      <c r="T55" s="1038"/>
      <c r="U55" s="1038"/>
      <c r="V55" s="1038"/>
      <c r="W55" s="1038"/>
      <c r="X55" s="1038"/>
      <c r="Y55" s="1038"/>
      <c r="Z55" s="1038"/>
      <c r="AA55" s="1038"/>
      <c r="AB55" s="1038"/>
      <c r="AC55" s="1038"/>
      <c r="AD55" s="1038"/>
      <c r="AE55" s="1047"/>
      <c r="AF55" s="1048"/>
      <c r="AG55" s="1049"/>
      <c r="AH55" s="1049"/>
      <c r="AI55" s="1049"/>
      <c r="AJ55" s="1050"/>
      <c r="AK55" s="1037"/>
      <c r="AL55" s="1038"/>
      <c r="AM55" s="1038"/>
      <c r="AN55" s="1038"/>
      <c r="AO55" s="1038"/>
      <c r="AP55" s="1038"/>
      <c r="AQ55" s="1038"/>
      <c r="AR55" s="1038"/>
      <c r="AS55" s="1038"/>
      <c r="AT55" s="1038"/>
      <c r="AU55" s="1038"/>
      <c r="AV55" s="1038"/>
      <c r="AW55" s="1038"/>
      <c r="AX55" s="1038"/>
      <c r="AY55" s="1038"/>
      <c r="AZ55" s="1039"/>
      <c r="BA55" s="1039"/>
      <c r="BB55" s="1039"/>
      <c r="BC55" s="1039"/>
      <c r="BD55" s="1039"/>
      <c r="BE55" s="985"/>
      <c r="BF55" s="985"/>
      <c r="BG55" s="985"/>
      <c r="BH55" s="985"/>
      <c r="BI55" s="986"/>
      <c r="BJ55" s="226"/>
      <c r="BK55" s="226"/>
      <c r="BL55" s="226"/>
      <c r="BM55" s="226"/>
      <c r="BN55" s="226"/>
      <c r="BO55" s="235"/>
      <c r="BP55" s="235"/>
      <c r="BQ55" s="232">
        <v>49</v>
      </c>
      <c r="BR55" s="233"/>
      <c r="BS55" s="1005"/>
      <c r="BT55" s="1006"/>
      <c r="BU55" s="1006"/>
      <c r="BV55" s="1006"/>
      <c r="BW55" s="1006"/>
      <c r="BX55" s="1006"/>
      <c r="BY55" s="1006"/>
      <c r="BZ55" s="1006"/>
      <c r="CA55" s="1006"/>
      <c r="CB55" s="1006"/>
      <c r="CC55" s="1006"/>
      <c r="CD55" s="1006"/>
      <c r="CE55" s="1006"/>
      <c r="CF55" s="1006"/>
      <c r="CG55" s="1027"/>
      <c r="CH55" s="1002"/>
      <c r="CI55" s="1003"/>
      <c r="CJ55" s="1003"/>
      <c r="CK55" s="1003"/>
      <c r="CL55" s="1004"/>
      <c r="CM55" s="1002"/>
      <c r="CN55" s="1003"/>
      <c r="CO55" s="1003"/>
      <c r="CP55" s="1003"/>
      <c r="CQ55" s="1004"/>
      <c r="CR55" s="1002"/>
      <c r="CS55" s="1003"/>
      <c r="CT55" s="1003"/>
      <c r="CU55" s="1003"/>
      <c r="CV55" s="1004"/>
      <c r="CW55" s="1002"/>
      <c r="CX55" s="1003"/>
      <c r="CY55" s="1003"/>
      <c r="CZ55" s="1003"/>
      <c r="DA55" s="1004"/>
      <c r="DB55" s="1002"/>
      <c r="DC55" s="1003"/>
      <c r="DD55" s="1003"/>
      <c r="DE55" s="1003"/>
      <c r="DF55" s="1004"/>
      <c r="DG55" s="1002"/>
      <c r="DH55" s="1003"/>
      <c r="DI55" s="1003"/>
      <c r="DJ55" s="1003"/>
      <c r="DK55" s="1004"/>
      <c r="DL55" s="1002"/>
      <c r="DM55" s="1003"/>
      <c r="DN55" s="1003"/>
      <c r="DO55" s="1003"/>
      <c r="DP55" s="1004"/>
      <c r="DQ55" s="1002"/>
      <c r="DR55" s="1003"/>
      <c r="DS55" s="1003"/>
      <c r="DT55" s="1003"/>
      <c r="DU55" s="1004"/>
      <c r="DV55" s="1005"/>
      <c r="DW55" s="1006"/>
      <c r="DX55" s="1006"/>
      <c r="DY55" s="1006"/>
      <c r="DZ55" s="1007"/>
      <c r="EA55" s="224"/>
    </row>
    <row r="56" spans="1:131" ht="26.25" customHeight="1" x14ac:dyDescent="0.2">
      <c r="A56" s="232">
        <v>29</v>
      </c>
      <c r="B56" s="1043"/>
      <c r="C56" s="1044"/>
      <c r="D56" s="1044"/>
      <c r="E56" s="1044"/>
      <c r="F56" s="1044"/>
      <c r="G56" s="1044"/>
      <c r="H56" s="1044"/>
      <c r="I56" s="1044"/>
      <c r="J56" s="1044"/>
      <c r="K56" s="1044"/>
      <c r="L56" s="1044"/>
      <c r="M56" s="1044"/>
      <c r="N56" s="1044"/>
      <c r="O56" s="1044"/>
      <c r="P56" s="1045"/>
      <c r="Q56" s="1046"/>
      <c r="R56" s="1038"/>
      <c r="S56" s="1038"/>
      <c r="T56" s="1038"/>
      <c r="U56" s="1038"/>
      <c r="V56" s="1038"/>
      <c r="W56" s="1038"/>
      <c r="X56" s="1038"/>
      <c r="Y56" s="1038"/>
      <c r="Z56" s="1038"/>
      <c r="AA56" s="1038"/>
      <c r="AB56" s="1038"/>
      <c r="AC56" s="1038"/>
      <c r="AD56" s="1038"/>
      <c r="AE56" s="1047"/>
      <c r="AF56" s="1048"/>
      <c r="AG56" s="1049"/>
      <c r="AH56" s="1049"/>
      <c r="AI56" s="1049"/>
      <c r="AJ56" s="1050"/>
      <c r="AK56" s="1037"/>
      <c r="AL56" s="1038"/>
      <c r="AM56" s="1038"/>
      <c r="AN56" s="1038"/>
      <c r="AO56" s="1038"/>
      <c r="AP56" s="1038"/>
      <c r="AQ56" s="1038"/>
      <c r="AR56" s="1038"/>
      <c r="AS56" s="1038"/>
      <c r="AT56" s="1038"/>
      <c r="AU56" s="1038"/>
      <c r="AV56" s="1038"/>
      <c r="AW56" s="1038"/>
      <c r="AX56" s="1038"/>
      <c r="AY56" s="1038"/>
      <c r="AZ56" s="1039"/>
      <c r="BA56" s="1039"/>
      <c r="BB56" s="1039"/>
      <c r="BC56" s="1039"/>
      <c r="BD56" s="1039"/>
      <c r="BE56" s="985"/>
      <c r="BF56" s="985"/>
      <c r="BG56" s="985"/>
      <c r="BH56" s="985"/>
      <c r="BI56" s="986"/>
      <c r="BJ56" s="226"/>
      <c r="BK56" s="226"/>
      <c r="BL56" s="226"/>
      <c r="BM56" s="226"/>
      <c r="BN56" s="226"/>
      <c r="BO56" s="235"/>
      <c r="BP56" s="235"/>
      <c r="BQ56" s="232">
        <v>50</v>
      </c>
      <c r="BR56" s="233"/>
      <c r="BS56" s="1005"/>
      <c r="BT56" s="1006"/>
      <c r="BU56" s="1006"/>
      <c r="BV56" s="1006"/>
      <c r="BW56" s="1006"/>
      <c r="BX56" s="1006"/>
      <c r="BY56" s="1006"/>
      <c r="BZ56" s="1006"/>
      <c r="CA56" s="1006"/>
      <c r="CB56" s="1006"/>
      <c r="CC56" s="1006"/>
      <c r="CD56" s="1006"/>
      <c r="CE56" s="1006"/>
      <c r="CF56" s="1006"/>
      <c r="CG56" s="1027"/>
      <c r="CH56" s="1002"/>
      <c r="CI56" s="1003"/>
      <c r="CJ56" s="1003"/>
      <c r="CK56" s="1003"/>
      <c r="CL56" s="1004"/>
      <c r="CM56" s="1002"/>
      <c r="CN56" s="1003"/>
      <c r="CO56" s="1003"/>
      <c r="CP56" s="1003"/>
      <c r="CQ56" s="1004"/>
      <c r="CR56" s="1002"/>
      <c r="CS56" s="1003"/>
      <c r="CT56" s="1003"/>
      <c r="CU56" s="1003"/>
      <c r="CV56" s="1004"/>
      <c r="CW56" s="1002"/>
      <c r="CX56" s="1003"/>
      <c r="CY56" s="1003"/>
      <c r="CZ56" s="1003"/>
      <c r="DA56" s="1004"/>
      <c r="DB56" s="1002"/>
      <c r="DC56" s="1003"/>
      <c r="DD56" s="1003"/>
      <c r="DE56" s="1003"/>
      <c r="DF56" s="1004"/>
      <c r="DG56" s="1002"/>
      <c r="DH56" s="1003"/>
      <c r="DI56" s="1003"/>
      <c r="DJ56" s="1003"/>
      <c r="DK56" s="1004"/>
      <c r="DL56" s="1002"/>
      <c r="DM56" s="1003"/>
      <c r="DN56" s="1003"/>
      <c r="DO56" s="1003"/>
      <c r="DP56" s="1004"/>
      <c r="DQ56" s="1002"/>
      <c r="DR56" s="1003"/>
      <c r="DS56" s="1003"/>
      <c r="DT56" s="1003"/>
      <c r="DU56" s="1004"/>
      <c r="DV56" s="1005"/>
      <c r="DW56" s="1006"/>
      <c r="DX56" s="1006"/>
      <c r="DY56" s="1006"/>
      <c r="DZ56" s="1007"/>
      <c r="EA56" s="224"/>
    </row>
    <row r="57" spans="1:131" ht="26.25" customHeight="1" x14ac:dyDescent="0.2">
      <c r="A57" s="232">
        <v>30</v>
      </c>
      <c r="B57" s="1043"/>
      <c r="C57" s="1044"/>
      <c r="D57" s="1044"/>
      <c r="E57" s="1044"/>
      <c r="F57" s="1044"/>
      <c r="G57" s="1044"/>
      <c r="H57" s="1044"/>
      <c r="I57" s="1044"/>
      <c r="J57" s="1044"/>
      <c r="K57" s="1044"/>
      <c r="L57" s="1044"/>
      <c r="M57" s="1044"/>
      <c r="N57" s="1044"/>
      <c r="O57" s="1044"/>
      <c r="P57" s="1045"/>
      <c r="Q57" s="1046"/>
      <c r="R57" s="1038"/>
      <c r="S57" s="1038"/>
      <c r="T57" s="1038"/>
      <c r="U57" s="1038"/>
      <c r="V57" s="1038"/>
      <c r="W57" s="1038"/>
      <c r="X57" s="1038"/>
      <c r="Y57" s="1038"/>
      <c r="Z57" s="1038"/>
      <c r="AA57" s="1038"/>
      <c r="AB57" s="1038"/>
      <c r="AC57" s="1038"/>
      <c r="AD57" s="1038"/>
      <c r="AE57" s="1047"/>
      <c r="AF57" s="1048"/>
      <c r="AG57" s="1049"/>
      <c r="AH57" s="1049"/>
      <c r="AI57" s="1049"/>
      <c r="AJ57" s="1050"/>
      <c r="AK57" s="1037"/>
      <c r="AL57" s="1038"/>
      <c r="AM57" s="1038"/>
      <c r="AN57" s="1038"/>
      <c r="AO57" s="1038"/>
      <c r="AP57" s="1038"/>
      <c r="AQ57" s="1038"/>
      <c r="AR57" s="1038"/>
      <c r="AS57" s="1038"/>
      <c r="AT57" s="1038"/>
      <c r="AU57" s="1038"/>
      <c r="AV57" s="1038"/>
      <c r="AW57" s="1038"/>
      <c r="AX57" s="1038"/>
      <c r="AY57" s="1038"/>
      <c r="AZ57" s="1039"/>
      <c r="BA57" s="1039"/>
      <c r="BB57" s="1039"/>
      <c r="BC57" s="1039"/>
      <c r="BD57" s="1039"/>
      <c r="BE57" s="985"/>
      <c r="BF57" s="985"/>
      <c r="BG57" s="985"/>
      <c r="BH57" s="985"/>
      <c r="BI57" s="986"/>
      <c r="BJ57" s="226"/>
      <c r="BK57" s="226"/>
      <c r="BL57" s="226"/>
      <c r="BM57" s="226"/>
      <c r="BN57" s="226"/>
      <c r="BO57" s="235"/>
      <c r="BP57" s="235"/>
      <c r="BQ57" s="232">
        <v>51</v>
      </c>
      <c r="BR57" s="233"/>
      <c r="BS57" s="1005"/>
      <c r="BT57" s="1006"/>
      <c r="BU57" s="1006"/>
      <c r="BV57" s="1006"/>
      <c r="BW57" s="1006"/>
      <c r="BX57" s="1006"/>
      <c r="BY57" s="1006"/>
      <c r="BZ57" s="1006"/>
      <c r="CA57" s="1006"/>
      <c r="CB57" s="1006"/>
      <c r="CC57" s="1006"/>
      <c r="CD57" s="1006"/>
      <c r="CE57" s="1006"/>
      <c r="CF57" s="1006"/>
      <c r="CG57" s="1027"/>
      <c r="CH57" s="1002"/>
      <c r="CI57" s="1003"/>
      <c r="CJ57" s="1003"/>
      <c r="CK57" s="1003"/>
      <c r="CL57" s="1004"/>
      <c r="CM57" s="1002"/>
      <c r="CN57" s="1003"/>
      <c r="CO57" s="1003"/>
      <c r="CP57" s="1003"/>
      <c r="CQ57" s="1004"/>
      <c r="CR57" s="1002"/>
      <c r="CS57" s="1003"/>
      <c r="CT57" s="1003"/>
      <c r="CU57" s="1003"/>
      <c r="CV57" s="1004"/>
      <c r="CW57" s="1002"/>
      <c r="CX57" s="1003"/>
      <c r="CY57" s="1003"/>
      <c r="CZ57" s="1003"/>
      <c r="DA57" s="1004"/>
      <c r="DB57" s="1002"/>
      <c r="DC57" s="1003"/>
      <c r="DD57" s="1003"/>
      <c r="DE57" s="1003"/>
      <c r="DF57" s="1004"/>
      <c r="DG57" s="1002"/>
      <c r="DH57" s="1003"/>
      <c r="DI57" s="1003"/>
      <c r="DJ57" s="1003"/>
      <c r="DK57" s="1004"/>
      <c r="DL57" s="1002"/>
      <c r="DM57" s="1003"/>
      <c r="DN57" s="1003"/>
      <c r="DO57" s="1003"/>
      <c r="DP57" s="1004"/>
      <c r="DQ57" s="1002"/>
      <c r="DR57" s="1003"/>
      <c r="DS57" s="1003"/>
      <c r="DT57" s="1003"/>
      <c r="DU57" s="1004"/>
      <c r="DV57" s="1005"/>
      <c r="DW57" s="1006"/>
      <c r="DX57" s="1006"/>
      <c r="DY57" s="1006"/>
      <c r="DZ57" s="1007"/>
      <c r="EA57" s="224"/>
    </row>
    <row r="58" spans="1:131" ht="26.25" customHeight="1" x14ac:dyDescent="0.2">
      <c r="A58" s="232">
        <v>31</v>
      </c>
      <c r="B58" s="1043"/>
      <c r="C58" s="1044"/>
      <c r="D58" s="1044"/>
      <c r="E58" s="1044"/>
      <c r="F58" s="1044"/>
      <c r="G58" s="1044"/>
      <c r="H58" s="1044"/>
      <c r="I58" s="1044"/>
      <c r="J58" s="1044"/>
      <c r="K58" s="1044"/>
      <c r="L58" s="1044"/>
      <c r="M58" s="1044"/>
      <c r="N58" s="1044"/>
      <c r="O58" s="1044"/>
      <c r="P58" s="1045"/>
      <c r="Q58" s="1046"/>
      <c r="R58" s="1038"/>
      <c r="S58" s="1038"/>
      <c r="T58" s="1038"/>
      <c r="U58" s="1038"/>
      <c r="V58" s="1038"/>
      <c r="W58" s="1038"/>
      <c r="X58" s="1038"/>
      <c r="Y58" s="1038"/>
      <c r="Z58" s="1038"/>
      <c r="AA58" s="1038"/>
      <c r="AB58" s="1038"/>
      <c r="AC58" s="1038"/>
      <c r="AD58" s="1038"/>
      <c r="AE58" s="1047"/>
      <c r="AF58" s="1048"/>
      <c r="AG58" s="1049"/>
      <c r="AH58" s="1049"/>
      <c r="AI58" s="1049"/>
      <c r="AJ58" s="1050"/>
      <c r="AK58" s="1037"/>
      <c r="AL58" s="1038"/>
      <c r="AM58" s="1038"/>
      <c r="AN58" s="1038"/>
      <c r="AO58" s="1038"/>
      <c r="AP58" s="1038"/>
      <c r="AQ58" s="1038"/>
      <c r="AR58" s="1038"/>
      <c r="AS58" s="1038"/>
      <c r="AT58" s="1038"/>
      <c r="AU58" s="1038"/>
      <c r="AV58" s="1038"/>
      <c r="AW58" s="1038"/>
      <c r="AX58" s="1038"/>
      <c r="AY58" s="1038"/>
      <c r="AZ58" s="1039"/>
      <c r="BA58" s="1039"/>
      <c r="BB58" s="1039"/>
      <c r="BC58" s="1039"/>
      <c r="BD58" s="1039"/>
      <c r="BE58" s="985"/>
      <c r="BF58" s="985"/>
      <c r="BG58" s="985"/>
      <c r="BH58" s="985"/>
      <c r="BI58" s="986"/>
      <c r="BJ58" s="226"/>
      <c r="BK58" s="226"/>
      <c r="BL58" s="226"/>
      <c r="BM58" s="226"/>
      <c r="BN58" s="226"/>
      <c r="BO58" s="235"/>
      <c r="BP58" s="235"/>
      <c r="BQ58" s="232">
        <v>52</v>
      </c>
      <c r="BR58" s="233"/>
      <c r="BS58" s="1005"/>
      <c r="BT58" s="1006"/>
      <c r="BU58" s="1006"/>
      <c r="BV58" s="1006"/>
      <c r="BW58" s="1006"/>
      <c r="BX58" s="1006"/>
      <c r="BY58" s="1006"/>
      <c r="BZ58" s="1006"/>
      <c r="CA58" s="1006"/>
      <c r="CB58" s="1006"/>
      <c r="CC58" s="1006"/>
      <c r="CD58" s="1006"/>
      <c r="CE58" s="1006"/>
      <c r="CF58" s="1006"/>
      <c r="CG58" s="1027"/>
      <c r="CH58" s="1002"/>
      <c r="CI58" s="1003"/>
      <c r="CJ58" s="1003"/>
      <c r="CK58" s="1003"/>
      <c r="CL58" s="1004"/>
      <c r="CM58" s="1002"/>
      <c r="CN58" s="1003"/>
      <c r="CO58" s="1003"/>
      <c r="CP58" s="1003"/>
      <c r="CQ58" s="1004"/>
      <c r="CR58" s="1002"/>
      <c r="CS58" s="1003"/>
      <c r="CT58" s="1003"/>
      <c r="CU58" s="1003"/>
      <c r="CV58" s="1004"/>
      <c r="CW58" s="1002"/>
      <c r="CX58" s="1003"/>
      <c r="CY58" s="1003"/>
      <c r="CZ58" s="1003"/>
      <c r="DA58" s="1004"/>
      <c r="DB58" s="1002"/>
      <c r="DC58" s="1003"/>
      <c r="DD58" s="1003"/>
      <c r="DE58" s="1003"/>
      <c r="DF58" s="1004"/>
      <c r="DG58" s="1002"/>
      <c r="DH58" s="1003"/>
      <c r="DI58" s="1003"/>
      <c r="DJ58" s="1003"/>
      <c r="DK58" s="1004"/>
      <c r="DL58" s="1002"/>
      <c r="DM58" s="1003"/>
      <c r="DN58" s="1003"/>
      <c r="DO58" s="1003"/>
      <c r="DP58" s="1004"/>
      <c r="DQ58" s="1002"/>
      <c r="DR58" s="1003"/>
      <c r="DS58" s="1003"/>
      <c r="DT58" s="1003"/>
      <c r="DU58" s="1004"/>
      <c r="DV58" s="1005"/>
      <c r="DW58" s="1006"/>
      <c r="DX58" s="1006"/>
      <c r="DY58" s="1006"/>
      <c r="DZ58" s="1007"/>
      <c r="EA58" s="224"/>
    </row>
    <row r="59" spans="1:131" ht="26.25" customHeight="1" x14ac:dyDescent="0.2">
      <c r="A59" s="232">
        <v>32</v>
      </c>
      <c r="B59" s="1043"/>
      <c r="C59" s="1044"/>
      <c r="D59" s="1044"/>
      <c r="E59" s="1044"/>
      <c r="F59" s="1044"/>
      <c r="G59" s="1044"/>
      <c r="H59" s="1044"/>
      <c r="I59" s="1044"/>
      <c r="J59" s="1044"/>
      <c r="K59" s="1044"/>
      <c r="L59" s="1044"/>
      <c r="M59" s="1044"/>
      <c r="N59" s="1044"/>
      <c r="O59" s="1044"/>
      <c r="P59" s="1045"/>
      <c r="Q59" s="1046"/>
      <c r="R59" s="1038"/>
      <c r="S59" s="1038"/>
      <c r="T59" s="1038"/>
      <c r="U59" s="1038"/>
      <c r="V59" s="1038"/>
      <c r="W59" s="1038"/>
      <c r="X59" s="1038"/>
      <c r="Y59" s="1038"/>
      <c r="Z59" s="1038"/>
      <c r="AA59" s="1038"/>
      <c r="AB59" s="1038"/>
      <c r="AC59" s="1038"/>
      <c r="AD59" s="1038"/>
      <c r="AE59" s="1047"/>
      <c r="AF59" s="1048"/>
      <c r="AG59" s="1049"/>
      <c r="AH59" s="1049"/>
      <c r="AI59" s="1049"/>
      <c r="AJ59" s="1050"/>
      <c r="AK59" s="1037"/>
      <c r="AL59" s="1038"/>
      <c r="AM59" s="1038"/>
      <c r="AN59" s="1038"/>
      <c r="AO59" s="1038"/>
      <c r="AP59" s="1038"/>
      <c r="AQ59" s="1038"/>
      <c r="AR59" s="1038"/>
      <c r="AS59" s="1038"/>
      <c r="AT59" s="1038"/>
      <c r="AU59" s="1038"/>
      <c r="AV59" s="1038"/>
      <c r="AW59" s="1038"/>
      <c r="AX59" s="1038"/>
      <c r="AY59" s="1038"/>
      <c r="AZ59" s="1039"/>
      <c r="BA59" s="1039"/>
      <c r="BB59" s="1039"/>
      <c r="BC59" s="1039"/>
      <c r="BD59" s="1039"/>
      <c r="BE59" s="985"/>
      <c r="BF59" s="985"/>
      <c r="BG59" s="985"/>
      <c r="BH59" s="985"/>
      <c r="BI59" s="986"/>
      <c r="BJ59" s="226"/>
      <c r="BK59" s="226"/>
      <c r="BL59" s="226"/>
      <c r="BM59" s="226"/>
      <c r="BN59" s="226"/>
      <c r="BO59" s="235"/>
      <c r="BP59" s="235"/>
      <c r="BQ59" s="232">
        <v>53</v>
      </c>
      <c r="BR59" s="233"/>
      <c r="BS59" s="1005"/>
      <c r="BT59" s="1006"/>
      <c r="BU59" s="1006"/>
      <c r="BV59" s="1006"/>
      <c r="BW59" s="1006"/>
      <c r="BX59" s="1006"/>
      <c r="BY59" s="1006"/>
      <c r="BZ59" s="1006"/>
      <c r="CA59" s="1006"/>
      <c r="CB59" s="1006"/>
      <c r="CC59" s="1006"/>
      <c r="CD59" s="1006"/>
      <c r="CE59" s="1006"/>
      <c r="CF59" s="1006"/>
      <c r="CG59" s="1027"/>
      <c r="CH59" s="1002"/>
      <c r="CI59" s="1003"/>
      <c r="CJ59" s="1003"/>
      <c r="CK59" s="1003"/>
      <c r="CL59" s="1004"/>
      <c r="CM59" s="1002"/>
      <c r="CN59" s="1003"/>
      <c r="CO59" s="1003"/>
      <c r="CP59" s="1003"/>
      <c r="CQ59" s="1004"/>
      <c r="CR59" s="1002"/>
      <c r="CS59" s="1003"/>
      <c r="CT59" s="1003"/>
      <c r="CU59" s="1003"/>
      <c r="CV59" s="1004"/>
      <c r="CW59" s="1002"/>
      <c r="CX59" s="1003"/>
      <c r="CY59" s="1003"/>
      <c r="CZ59" s="1003"/>
      <c r="DA59" s="1004"/>
      <c r="DB59" s="1002"/>
      <c r="DC59" s="1003"/>
      <c r="DD59" s="1003"/>
      <c r="DE59" s="1003"/>
      <c r="DF59" s="1004"/>
      <c r="DG59" s="1002"/>
      <c r="DH59" s="1003"/>
      <c r="DI59" s="1003"/>
      <c r="DJ59" s="1003"/>
      <c r="DK59" s="1004"/>
      <c r="DL59" s="1002"/>
      <c r="DM59" s="1003"/>
      <c r="DN59" s="1003"/>
      <c r="DO59" s="1003"/>
      <c r="DP59" s="1004"/>
      <c r="DQ59" s="1002"/>
      <c r="DR59" s="1003"/>
      <c r="DS59" s="1003"/>
      <c r="DT59" s="1003"/>
      <c r="DU59" s="1004"/>
      <c r="DV59" s="1005"/>
      <c r="DW59" s="1006"/>
      <c r="DX59" s="1006"/>
      <c r="DY59" s="1006"/>
      <c r="DZ59" s="1007"/>
      <c r="EA59" s="224"/>
    </row>
    <row r="60" spans="1:131" ht="26.25" customHeight="1" x14ac:dyDescent="0.2">
      <c r="A60" s="232">
        <v>33</v>
      </c>
      <c r="B60" s="1043"/>
      <c r="C60" s="1044"/>
      <c r="D60" s="1044"/>
      <c r="E60" s="1044"/>
      <c r="F60" s="1044"/>
      <c r="G60" s="1044"/>
      <c r="H60" s="1044"/>
      <c r="I60" s="1044"/>
      <c r="J60" s="1044"/>
      <c r="K60" s="1044"/>
      <c r="L60" s="1044"/>
      <c r="M60" s="1044"/>
      <c r="N60" s="1044"/>
      <c r="O60" s="1044"/>
      <c r="P60" s="1045"/>
      <c r="Q60" s="1046"/>
      <c r="R60" s="1038"/>
      <c r="S60" s="1038"/>
      <c r="T60" s="1038"/>
      <c r="U60" s="1038"/>
      <c r="V60" s="1038"/>
      <c r="W60" s="1038"/>
      <c r="X60" s="1038"/>
      <c r="Y60" s="1038"/>
      <c r="Z60" s="1038"/>
      <c r="AA60" s="1038"/>
      <c r="AB60" s="1038"/>
      <c r="AC60" s="1038"/>
      <c r="AD60" s="1038"/>
      <c r="AE60" s="1047"/>
      <c r="AF60" s="1048"/>
      <c r="AG60" s="1049"/>
      <c r="AH60" s="1049"/>
      <c r="AI60" s="1049"/>
      <c r="AJ60" s="1050"/>
      <c r="AK60" s="1037"/>
      <c r="AL60" s="1038"/>
      <c r="AM60" s="1038"/>
      <c r="AN60" s="1038"/>
      <c r="AO60" s="1038"/>
      <c r="AP60" s="1038"/>
      <c r="AQ60" s="1038"/>
      <c r="AR60" s="1038"/>
      <c r="AS60" s="1038"/>
      <c r="AT60" s="1038"/>
      <c r="AU60" s="1038"/>
      <c r="AV60" s="1038"/>
      <c r="AW60" s="1038"/>
      <c r="AX60" s="1038"/>
      <c r="AY60" s="1038"/>
      <c r="AZ60" s="1039"/>
      <c r="BA60" s="1039"/>
      <c r="BB60" s="1039"/>
      <c r="BC60" s="1039"/>
      <c r="BD60" s="1039"/>
      <c r="BE60" s="985"/>
      <c r="BF60" s="985"/>
      <c r="BG60" s="985"/>
      <c r="BH60" s="985"/>
      <c r="BI60" s="986"/>
      <c r="BJ60" s="226"/>
      <c r="BK60" s="226"/>
      <c r="BL60" s="226"/>
      <c r="BM60" s="226"/>
      <c r="BN60" s="226"/>
      <c r="BO60" s="235"/>
      <c r="BP60" s="235"/>
      <c r="BQ60" s="232">
        <v>54</v>
      </c>
      <c r="BR60" s="233"/>
      <c r="BS60" s="1005"/>
      <c r="BT60" s="1006"/>
      <c r="BU60" s="1006"/>
      <c r="BV60" s="1006"/>
      <c r="BW60" s="1006"/>
      <c r="BX60" s="1006"/>
      <c r="BY60" s="1006"/>
      <c r="BZ60" s="1006"/>
      <c r="CA60" s="1006"/>
      <c r="CB60" s="1006"/>
      <c r="CC60" s="1006"/>
      <c r="CD60" s="1006"/>
      <c r="CE60" s="1006"/>
      <c r="CF60" s="1006"/>
      <c r="CG60" s="1027"/>
      <c r="CH60" s="1002"/>
      <c r="CI60" s="1003"/>
      <c r="CJ60" s="1003"/>
      <c r="CK60" s="1003"/>
      <c r="CL60" s="1004"/>
      <c r="CM60" s="1002"/>
      <c r="CN60" s="1003"/>
      <c r="CO60" s="1003"/>
      <c r="CP60" s="1003"/>
      <c r="CQ60" s="1004"/>
      <c r="CR60" s="1002"/>
      <c r="CS60" s="1003"/>
      <c r="CT60" s="1003"/>
      <c r="CU60" s="1003"/>
      <c r="CV60" s="1004"/>
      <c r="CW60" s="1002"/>
      <c r="CX60" s="1003"/>
      <c r="CY60" s="1003"/>
      <c r="CZ60" s="1003"/>
      <c r="DA60" s="1004"/>
      <c r="DB60" s="1002"/>
      <c r="DC60" s="1003"/>
      <c r="DD60" s="1003"/>
      <c r="DE60" s="1003"/>
      <c r="DF60" s="1004"/>
      <c r="DG60" s="1002"/>
      <c r="DH60" s="1003"/>
      <c r="DI60" s="1003"/>
      <c r="DJ60" s="1003"/>
      <c r="DK60" s="1004"/>
      <c r="DL60" s="1002"/>
      <c r="DM60" s="1003"/>
      <c r="DN60" s="1003"/>
      <c r="DO60" s="1003"/>
      <c r="DP60" s="1004"/>
      <c r="DQ60" s="1002"/>
      <c r="DR60" s="1003"/>
      <c r="DS60" s="1003"/>
      <c r="DT60" s="1003"/>
      <c r="DU60" s="1004"/>
      <c r="DV60" s="1005"/>
      <c r="DW60" s="1006"/>
      <c r="DX60" s="1006"/>
      <c r="DY60" s="1006"/>
      <c r="DZ60" s="1007"/>
      <c r="EA60" s="224"/>
    </row>
    <row r="61" spans="1:131" ht="26.25" customHeight="1" thickBot="1" x14ac:dyDescent="0.25">
      <c r="A61" s="232">
        <v>34</v>
      </c>
      <c r="B61" s="1043"/>
      <c r="C61" s="1044"/>
      <c r="D61" s="1044"/>
      <c r="E61" s="1044"/>
      <c r="F61" s="1044"/>
      <c r="G61" s="1044"/>
      <c r="H61" s="1044"/>
      <c r="I61" s="1044"/>
      <c r="J61" s="1044"/>
      <c r="K61" s="1044"/>
      <c r="L61" s="1044"/>
      <c r="M61" s="1044"/>
      <c r="N61" s="1044"/>
      <c r="O61" s="1044"/>
      <c r="P61" s="1045"/>
      <c r="Q61" s="1046"/>
      <c r="R61" s="1038"/>
      <c r="S61" s="1038"/>
      <c r="T61" s="1038"/>
      <c r="U61" s="1038"/>
      <c r="V61" s="1038"/>
      <c r="W61" s="1038"/>
      <c r="X61" s="1038"/>
      <c r="Y61" s="1038"/>
      <c r="Z61" s="1038"/>
      <c r="AA61" s="1038"/>
      <c r="AB61" s="1038"/>
      <c r="AC61" s="1038"/>
      <c r="AD61" s="1038"/>
      <c r="AE61" s="1047"/>
      <c r="AF61" s="1048"/>
      <c r="AG61" s="1049"/>
      <c r="AH61" s="1049"/>
      <c r="AI61" s="1049"/>
      <c r="AJ61" s="1050"/>
      <c r="AK61" s="1037"/>
      <c r="AL61" s="1038"/>
      <c r="AM61" s="1038"/>
      <c r="AN61" s="1038"/>
      <c r="AO61" s="1038"/>
      <c r="AP61" s="1038"/>
      <c r="AQ61" s="1038"/>
      <c r="AR61" s="1038"/>
      <c r="AS61" s="1038"/>
      <c r="AT61" s="1038"/>
      <c r="AU61" s="1038"/>
      <c r="AV61" s="1038"/>
      <c r="AW61" s="1038"/>
      <c r="AX61" s="1038"/>
      <c r="AY61" s="1038"/>
      <c r="AZ61" s="1039"/>
      <c r="BA61" s="1039"/>
      <c r="BB61" s="1039"/>
      <c r="BC61" s="1039"/>
      <c r="BD61" s="1039"/>
      <c r="BE61" s="985"/>
      <c r="BF61" s="985"/>
      <c r="BG61" s="985"/>
      <c r="BH61" s="985"/>
      <c r="BI61" s="986"/>
      <c r="BJ61" s="226"/>
      <c r="BK61" s="226"/>
      <c r="BL61" s="226"/>
      <c r="BM61" s="226"/>
      <c r="BN61" s="226"/>
      <c r="BO61" s="235"/>
      <c r="BP61" s="235"/>
      <c r="BQ61" s="232">
        <v>55</v>
      </c>
      <c r="BR61" s="233"/>
      <c r="BS61" s="1005"/>
      <c r="BT61" s="1006"/>
      <c r="BU61" s="1006"/>
      <c r="BV61" s="1006"/>
      <c r="BW61" s="1006"/>
      <c r="BX61" s="1006"/>
      <c r="BY61" s="1006"/>
      <c r="BZ61" s="1006"/>
      <c r="CA61" s="1006"/>
      <c r="CB61" s="1006"/>
      <c r="CC61" s="1006"/>
      <c r="CD61" s="1006"/>
      <c r="CE61" s="1006"/>
      <c r="CF61" s="1006"/>
      <c r="CG61" s="1027"/>
      <c r="CH61" s="1002"/>
      <c r="CI61" s="1003"/>
      <c r="CJ61" s="1003"/>
      <c r="CK61" s="1003"/>
      <c r="CL61" s="1004"/>
      <c r="CM61" s="1002"/>
      <c r="CN61" s="1003"/>
      <c r="CO61" s="1003"/>
      <c r="CP61" s="1003"/>
      <c r="CQ61" s="1004"/>
      <c r="CR61" s="1002"/>
      <c r="CS61" s="1003"/>
      <c r="CT61" s="1003"/>
      <c r="CU61" s="1003"/>
      <c r="CV61" s="1004"/>
      <c r="CW61" s="1002"/>
      <c r="CX61" s="1003"/>
      <c r="CY61" s="1003"/>
      <c r="CZ61" s="1003"/>
      <c r="DA61" s="1004"/>
      <c r="DB61" s="1002"/>
      <c r="DC61" s="1003"/>
      <c r="DD61" s="1003"/>
      <c r="DE61" s="1003"/>
      <c r="DF61" s="1004"/>
      <c r="DG61" s="1002"/>
      <c r="DH61" s="1003"/>
      <c r="DI61" s="1003"/>
      <c r="DJ61" s="1003"/>
      <c r="DK61" s="1004"/>
      <c r="DL61" s="1002"/>
      <c r="DM61" s="1003"/>
      <c r="DN61" s="1003"/>
      <c r="DO61" s="1003"/>
      <c r="DP61" s="1004"/>
      <c r="DQ61" s="1002"/>
      <c r="DR61" s="1003"/>
      <c r="DS61" s="1003"/>
      <c r="DT61" s="1003"/>
      <c r="DU61" s="1004"/>
      <c r="DV61" s="1005"/>
      <c r="DW61" s="1006"/>
      <c r="DX61" s="1006"/>
      <c r="DY61" s="1006"/>
      <c r="DZ61" s="1007"/>
      <c r="EA61" s="224"/>
    </row>
    <row r="62" spans="1:131" ht="26.25" customHeight="1" x14ac:dyDescent="0.2">
      <c r="A62" s="232">
        <v>35</v>
      </c>
      <c r="B62" s="1043"/>
      <c r="C62" s="1044"/>
      <c r="D62" s="1044"/>
      <c r="E62" s="1044"/>
      <c r="F62" s="1044"/>
      <c r="G62" s="1044"/>
      <c r="H62" s="1044"/>
      <c r="I62" s="1044"/>
      <c r="J62" s="1044"/>
      <c r="K62" s="1044"/>
      <c r="L62" s="1044"/>
      <c r="M62" s="1044"/>
      <c r="N62" s="1044"/>
      <c r="O62" s="1044"/>
      <c r="P62" s="1045"/>
      <c r="Q62" s="1046"/>
      <c r="R62" s="1038"/>
      <c r="S62" s="1038"/>
      <c r="T62" s="1038"/>
      <c r="U62" s="1038"/>
      <c r="V62" s="1038"/>
      <c r="W62" s="1038"/>
      <c r="X62" s="1038"/>
      <c r="Y62" s="1038"/>
      <c r="Z62" s="1038"/>
      <c r="AA62" s="1038"/>
      <c r="AB62" s="1038"/>
      <c r="AC62" s="1038"/>
      <c r="AD62" s="1038"/>
      <c r="AE62" s="1047"/>
      <c r="AF62" s="1048"/>
      <c r="AG62" s="1049"/>
      <c r="AH62" s="1049"/>
      <c r="AI62" s="1049"/>
      <c r="AJ62" s="1050"/>
      <c r="AK62" s="1037"/>
      <c r="AL62" s="1038"/>
      <c r="AM62" s="1038"/>
      <c r="AN62" s="1038"/>
      <c r="AO62" s="1038"/>
      <c r="AP62" s="1038"/>
      <c r="AQ62" s="1038"/>
      <c r="AR62" s="1038"/>
      <c r="AS62" s="1038"/>
      <c r="AT62" s="1038"/>
      <c r="AU62" s="1038"/>
      <c r="AV62" s="1038"/>
      <c r="AW62" s="1038"/>
      <c r="AX62" s="1038"/>
      <c r="AY62" s="1038"/>
      <c r="AZ62" s="1039"/>
      <c r="BA62" s="1039"/>
      <c r="BB62" s="1039"/>
      <c r="BC62" s="1039"/>
      <c r="BD62" s="1039"/>
      <c r="BE62" s="985"/>
      <c r="BF62" s="985"/>
      <c r="BG62" s="985"/>
      <c r="BH62" s="985"/>
      <c r="BI62" s="986"/>
      <c r="BJ62" s="1040" t="s">
        <v>409</v>
      </c>
      <c r="BK62" s="1041"/>
      <c r="BL62" s="1041"/>
      <c r="BM62" s="1041"/>
      <c r="BN62" s="1042"/>
      <c r="BO62" s="235"/>
      <c r="BP62" s="235"/>
      <c r="BQ62" s="232">
        <v>56</v>
      </c>
      <c r="BR62" s="233"/>
      <c r="BS62" s="1005"/>
      <c r="BT62" s="1006"/>
      <c r="BU62" s="1006"/>
      <c r="BV62" s="1006"/>
      <c r="BW62" s="1006"/>
      <c r="BX62" s="1006"/>
      <c r="BY62" s="1006"/>
      <c r="BZ62" s="1006"/>
      <c r="CA62" s="1006"/>
      <c r="CB62" s="1006"/>
      <c r="CC62" s="1006"/>
      <c r="CD62" s="1006"/>
      <c r="CE62" s="1006"/>
      <c r="CF62" s="1006"/>
      <c r="CG62" s="1027"/>
      <c r="CH62" s="1002"/>
      <c r="CI62" s="1003"/>
      <c r="CJ62" s="1003"/>
      <c r="CK62" s="1003"/>
      <c r="CL62" s="1004"/>
      <c r="CM62" s="1002"/>
      <c r="CN62" s="1003"/>
      <c r="CO62" s="1003"/>
      <c r="CP62" s="1003"/>
      <c r="CQ62" s="1004"/>
      <c r="CR62" s="1002"/>
      <c r="CS62" s="1003"/>
      <c r="CT62" s="1003"/>
      <c r="CU62" s="1003"/>
      <c r="CV62" s="1004"/>
      <c r="CW62" s="1002"/>
      <c r="CX62" s="1003"/>
      <c r="CY62" s="1003"/>
      <c r="CZ62" s="1003"/>
      <c r="DA62" s="1004"/>
      <c r="DB62" s="1002"/>
      <c r="DC62" s="1003"/>
      <c r="DD62" s="1003"/>
      <c r="DE62" s="1003"/>
      <c r="DF62" s="1004"/>
      <c r="DG62" s="1002"/>
      <c r="DH62" s="1003"/>
      <c r="DI62" s="1003"/>
      <c r="DJ62" s="1003"/>
      <c r="DK62" s="1004"/>
      <c r="DL62" s="1002"/>
      <c r="DM62" s="1003"/>
      <c r="DN62" s="1003"/>
      <c r="DO62" s="1003"/>
      <c r="DP62" s="1004"/>
      <c r="DQ62" s="1002"/>
      <c r="DR62" s="1003"/>
      <c r="DS62" s="1003"/>
      <c r="DT62" s="1003"/>
      <c r="DU62" s="1004"/>
      <c r="DV62" s="1005"/>
      <c r="DW62" s="1006"/>
      <c r="DX62" s="1006"/>
      <c r="DY62" s="1006"/>
      <c r="DZ62" s="1007"/>
      <c r="EA62" s="224"/>
    </row>
    <row r="63" spans="1:131" ht="26.25" customHeight="1" thickBot="1" x14ac:dyDescent="0.25">
      <c r="A63" s="234" t="s">
        <v>391</v>
      </c>
      <c r="B63" s="950" t="s">
        <v>410</v>
      </c>
      <c r="C63" s="951"/>
      <c r="D63" s="951"/>
      <c r="E63" s="951"/>
      <c r="F63" s="951"/>
      <c r="G63" s="951"/>
      <c r="H63" s="951"/>
      <c r="I63" s="951"/>
      <c r="J63" s="951"/>
      <c r="K63" s="951"/>
      <c r="L63" s="951"/>
      <c r="M63" s="951"/>
      <c r="N63" s="951"/>
      <c r="O63" s="951"/>
      <c r="P63" s="961"/>
      <c r="Q63" s="975"/>
      <c r="R63" s="976"/>
      <c r="S63" s="976"/>
      <c r="T63" s="976"/>
      <c r="U63" s="976"/>
      <c r="V63" s="976"/>
      <c r="W63" s="976"/>
      <c r="X63" s="976"/>
      <c r="Y63" s="976"/>
      <c r="Z63" s="976"/>
      <c r="AA63" s="976"/>
      <c r="AB63" s="976"/>
      <c r="AC63" s="976"/>
      <c r="AD63" s="976"/>
      <c r="AE63" s="1033"/>
      <c r="AF63" s="1034">
        <v>1860</v>
      </c>
      <c r="AG63" s="972"/>
      <c r="AH63" s="972"/>
      <c r="AI63" s="972"/>
      <c r="AJ63" s="1035"/>
      <c r="AK63" s="1036"/>
      <c r="AL63" s="976"/>
      <c r="AM63" s="976"/>
      <c r="AN63" s="976"/>
      <c r="AO63" s="976"/>
      <c r="AP63" s="972"/>
      <c r="AQ63" s="972"/>
      <c r="AR63" s="972"/>
      <c r="AS63" s="972"/>
      <c r="AT63" s="972"/>
      <c r="AU63" s="972"/>
      <c r="AV63" s="972"/>
      <c r="AW63" s="972"/>
      <c r="AX63" s="972"/>
      <c r="AY63" s="972"/>
      <c r="AZ63" s="1030"/>
      <c r="BA63" s="1030"/>
      <c r="BB63" s="1030"/>
      <c r="BC63" s="1030"/>
      <c r="BD63" s="1030"/>
      <c r="BE63" s="973"/>
      <c r="BF63" s="973"/>
      <c r="BG63" s="973"/>
      <c r="BH63" s="973"/>
      <c r="BI63" s="974"/>
      <c r="BJ63" s="1031" t="s">
        <v>411</v>
      </c>
      <c r="BK63" s="966"/>
      <c r="BL63" s="966"/>
      <c r="BM63" s="966"/>
      <c r="BN63" s="1032"/>
      <c r="BO63" s="235"/>
      <c r="BP63" s="235"/>
      <c r="BQ63" s="232">
        <v>57</v>
      </c>
      <c r="BR63" s="233"/>
      <c r="BS63" s="1005"/>
      <c r="BT63" s="1006"/>
      <c r="BU63" s="1006"/>
      <c r="BV63" s="1006"/>
      <c r="BW63" s="1006"/>
      <c r="BX63" s="1006"/>
      <c r="BY63" s="1006"/>
      <c r="BZ63" s="1006"/>
      <c r="CA63" s="1006"/>
      <c r="CB63" s="1006"/>
      <c r="CC63" s="1006"/>
      <c r="CD63" s="1006"/>
      <c r="CE63" s="1006"/>
      <c r="CF63" s="1006"/>
      <c r="CG63" s="1027"/>
      <c r="CH63" s="1002"/>
      <c r="CI63" s="1003"/>
      <c r="CJ63" s="1003"/>
      <c r="CK63" s="1003"/>
      <c r="CL63" s="1004"/>
      <c r="CM63" s="1002"/>
      <c r="CN63" s="1003"/>
      <c r="CO63" s="1003"/>
      <c r="CP63" s="1003"/>
      <c r="CQ63" s="1004"/>
      <c r="CR63" s="1002"/>
      <c r="CS63" s="1003"/>
      <c r="CT63" s="1003"/>
      <c r="CU63" s="1003"/>
      <c r="CV63" s="1004"/>
      <c r="CW63" s="1002"/>
      <c r="CX63" s="1003"/>
      <c r="CY63" s="1003"/>
      <c r="CZ63" s="1003"/>
      <c r="DA63" s="1004"/>
      <c r="DB63" s="1002"/>
      <c r="DC63" s="1003"/>
      <c r="DD63" s="1003"/>
      <c r="DE63" s="1003"/>
      <c r="DF63" s="1004"/>
      <c r="DG63" s="1002"/>
      <c r="DH63" s="1003"/>
      <c r="DI63" s="1003"/>
      <c r="DJ63" s="1003"/>
      <c r="DK63" s="1004"/>
      <c r="DL63" s="1002"/>
      <c r="DM63" s="1003"/>
      <c r="DN63" s="1003"/>
      <c r="DO63" s="1003"/>
      <c r="DP63" s="1004"/>
      <c r="DQ63" s="1002"/>
      <c r="DR63" s="1003"/>
      <c r="DS63" s="1003"/>
      <c r="DT63" s="1003"/>
      <c r="DU63" s="1004"/>
      <c r="DV63" s="1005"/>
      <c r="DW63" s="1006"/>
      <c r="DX63" s="1006"/>
      <c r="DY63" s="1006"/>
      <c r="DZ63" s="1007"/>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1005"/>
      <c r="BT64" s="1006"/>
      <c r="BU64" s="1006"/>
      <c r="BV64" s="1006"/>
      <c r="BW64" s="1006"/>
      <c r="BX64" s="1006"/>
      <c r="BY64" s="1006"/>
      <c r="BZ64" s="1006"/>
      <c r="CA64" s="1006"/>
      <c r="CB64" s="1006"/>
      <c r="CC64" s="1006"/>
      <c r="CD64" s="1006"/>
      <c r="CE64" s="1006"/>
      <c r="CF64" s="1006"/>
      <c r="CG64" s="1027"/>
      <c r="CH64" s="1002"/>
      <c r="CI64" s="1003"/>
      <c r="CJ64" s="1003"/>
      <c r="CK64" s="1003"/>
      <c r="CL64" s="1004"/>
      <c r="CM64" s="1002"/>
      <c r="CN64" s="1003"/>
      <c r="CO64" s="1003"/>
      <c r="CP64" s="1003"/>
      <c r="CQ64" s="1004"/>
      <c r="CR64" s="1002"/>
      <c r="CS64" s="1003"/>
      <c r="CT64" s="1003"/>
      <c r="CU64" s="1003"/>
      <c r="CV64" s="1004"/>
      <c r="CW64" s="1002"/>
      <c r="CX64" s="1003"/>
      <c r="CY64" s="1003"/>
      <c r="CZ64" s="1003"/>
      <c r="DA64" s="1004"/>
      <c r="DB64" s="1002"/>
      <c r="DC64" s="1003"/>
      <c r="DD64" s="1003"/>
      <c r="DE64" s="1003"/>
      <c r="DF64" s="1004"/>
      <c r="DG64" s="1002"/>
      <c r="DH64" s="1003"/>
      <c r="DI64" s="1003"/>
      <c r="DJ64" s="1003"/>
      <c r="DK64" s="1004"/>
      <c r="DL64" s="1002"/>
      <c r="DM64" s="1003"/>
      <c r="DN64" s="1003"/>
      <c r="DO64" s="1003"/>
      <c r="DP64" s="1004"/>
      <c r="DQ64" s="1002"/>
      <c r="DR64" s="1003"/>
      <c r="DS64" s="1003"/>
      <c r="DT64" s="1003"/>
      <c r="DU64" s="1004"/>
      <c r="DV64" s="1005"/>
      <c r="DW64" s="1006"/>
      <c r="DX64" s="1006"/>
      <c r="DY64" s="1006"/>
      <c r="DZ64" s="1007"/>
      <c r="EA64" s="224"/>
    </row>
    <row r="65" spans="1:131" ht="26.25" customHeight="1" thickBot="1" x14ac:dyDescent="0.25">
      <c r="A65" s="226" t="s">
        <v>412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1005"/>
      <c r="BT65" s="1006"/>
      <c r="BU65" s="1006"/>
      <c r="BV65" s="1006"/>
      <c r="BW65" s="1006"/>
      <c r="BX65" s="1006"/>
      <c r="BY65" s="1006"/>
      <c r="BZ65" s="1006"/>
      <c r="CA65" s="1006"/>
      <c r="CB65" s="1006"/>
      <c r="CC65" s="1006"/>
      <c r="CD65" s="1006"/>
      <c r="CE65" s="1006"/>
      <c r="CF65" s="1006"/>
      <c r="CG65" s="1027"/>
      <c r="CH65" s="1002"/>
      <c r="CI65" s="1003"/>
      <c r="CJ65" s="1003"/>
      <c r="CK65" s="1003"/>
      <c r="CL65" s="1004"/>
      <c r="CM65" s="1002"/>
      <c r="CN65" s="1003"/>
      <c r="CO65" s="1003"/>
      <c r="CP65" s="1003"/>
      <c r="CQ65" s="1004"/>
      <c r="CR65" s="1002"/>
      <c r="CS65" s="1003"/>
      <c r="CT65" s="1003"/>
      <c r="CU65" s="1003"/>
      <c r="CV65" s="1004"/>
      <c r="CW65" s="1002"/>
      <c r="CX65" s="1003"/>
      <c r="CY65" s="1003"/>
      <c r="CZ65" s="1003"/>
      <c r="DA65" s="1004"/>
      <c r="DB65" s="1002"/>
      <c r="DC65" s="1003"/>
      <c r="DD65" s="1003"/>
      <c r="DE65" s="1003"/>
      <c r="DF65" s="1004"/>
      <c r="DG65" s="1002"/>
      <c r="DH65" s="1003"/>
      <c r="DI65" s="1003"/>
      <c r="DJ65" s="1003"/>
      <c r="DK65" s="1004"/>
      <c r="DL65" s="1002"/>
      <c r="DM65" s="1003"/>
      <c r="DN65" s="1003"/>
      <c r="DO65" s="1003"/>
      <c r="DP65" s="1004"/>
      <c r="DQ65" s="1002"/>
      <c r="DR65" s="1003"/>
      <c r="DS65" s="1003"/>
      <c r="DT65" s="1003"/>
      <c r="DU65" s="1004"/>
      <c r="DV65" s="1005"/>
      <c r="DW65" s="1006"/>
      <c r="DX65" s="1006"/>
      <c r="DY65" s="1006"/>
      <c r="DZ65" s="1007"/>
      <c r="EA65" s="224"/>
    </row>
    <row r="66" spans="1:131" ht="26.25" customHeight="1" x14ac:dyDescent="0.2">
      <c r="A66" s="1008" t="s">
        <v>413</v>
      </c>
      <c r="B66" s="1009"/>
      <c r="C66" s="1009"/>
      <c r="D66" s="1009"/>
      <c r="E66" s="1009"/>
      <c r="F66" s="1009"/>
      <c r="G66" s="1009"/>
      <c r="H66" s="1009"/>
      <c r="I66" s="1009"/>
      <c r="J66" s="1009"/>
      <c r="K66" s="1009"/>
      <c r="L66" s="1009"/>
      <c r="M66" s="1009"/>
      <c r="N66" s="1009"/>
      <c r="O66" s="1009"/>
      <c r="P66" s="1010"/>
      <c r="Q66" s="1014" t="s">
        <v>414</v>
      </c>
      <c r="R66" s="1015"/>
      <c r="S66" s="1015"/>
      <c r="T66" s="1015"/>
      <c r="U66" s="1016"/>
      <c r="V66" s="1014" t="s">
        <v>396</v>
      </c>
      <c r="W66" s="1015"/>
      <c r="X66" s="1015"/>
      <c r="Y66" s="1015"/>
      <c r="Z66" s="1016"/>
      <c r="AA66" s="1014" t="s">
        <v>415</v>
      </c>
      <c r="AB66" s="1015"/>
      <c r="AC66" s="1015"/>
      <c r="AD66" s="1015"/>
      <c r="AE66" s="1016"/>
      <c r="AF66" s="1020" t="s">
        <v>416</v>
      </c>
      <c r="AG66" s="1021"/>
      <c r="AH66" s="1021"/>
      <c r="AI66" s="1021"/>
      <c r="AJ66" s="1022"/>
      <c r="AK66" s="1014" t="s">
        <v>399</v>
      </c>
      <c r="AL66" s="1009"/>
      <c r="AM66" s="1009"/>
      <c r="AN66" s="1009"/>
      <c r="AO66" s="1010"/>
      <c r="AP66" s="1014" t="s">
        <v>417</v>
      </c>
      <c r="AQ66" s="1015"/>
      <c r="AR66" s="1015"/>
      <c r="AS66" s="1015"/>
      <c r="AT66" s="1016"/>
      <c r="AU66" s="1014" t="s">
        <v>418</v>
      </c>
      <c r="AV66" s="1015"/>
      <c r="AW66" s="1015"/>
      <c r="AX66" s="1015"/>
      <c r="AY66" s="1016"/>
      <c r="AZ66" s="1014" t="s">
        <v>378</v>
      </c>
      <c r="BA66" s="1015"/>
      <c r="BB66" s="1015"/>
      <c r="BC66" s="1015"/>
      <c r="BD66" s="1028"/>
      <c r="BE66" s="235"/>
      <c r="BF66" s="235"/>
      <c r="BG66" s="235"/>
      <c r="BH66" s="235"/>
      <c r="BI66" s="235"/>
      <c r="BJ66" s="235"/>
      <c r="BK66" s="235"/>
      <c r="BL66" s="235"/>
      <c r="BM66" s="235"/>
      <c r="BN66" s="235"/>
      <c r="BO66" s="235"/>
      <c r="BP66" s="235"/>
      <c r="BQ66" s="232">
        <v>60</v>
      </c>
      <c r="BR66" s="237"/>
      <c r="BS66" s="958"/>
      <c r="BT66" s="959"/>
      <c r="BU66" s="959"/>
      <c r="BV66" s="959"/>
      <c r="BW66" s="959"/>
      <c r="BX66" s="959"/>
      <c r="BY66" s="959"/>
      <c r="BZ66" s="959"/>
      <c r="CA66" s="959"/>
      <c r="CB66" s="959"/>
      <c r="CC66" s="959"/>
      <c r="CD66" s="959"/>
      <c r="CE66" s="959"/>
      <c r="CF66" s="959"/>
      <c r="CG66" s="968"/>
      <c r="CH66" s="969"/>
      <c r="CI66" s="970"/>
      <c r="CJ66" s="970"/>
      <c r="CK66" s="970"/>
      <c r="CL66" s="971"/>
      <c r="CM66" s="969"/>
      <c r="CN66" s="970"/>
      <c r="CO66" s="970"/>
      <c r="CP66" s="970"/>
      <c r="CQ66" s="971"/>
      <c r="CR66" s="969"/>
      <c r="CS66" s="970"/>
      <c r="CT66" s="970"/>
      <c r="CU66" s="970"/>
      <c r="CV66" s="971"/>
      <c r="CW66" s="969"/>
      <c r="CX66" s="970"/>
      <c r="CY66" s="970"/>
      <c r="CZ66" s="970"/>
      <c r="DA66" s="971"/>
      <c r="DB66" s="969"/>
      <c r="DC66" s="970"/>
      <c r="DD66" s="970"/>
      <c r="DE66" s="970"/>
      <c r="DF66" s="971"/>
      <c r="DG66" s="969"/>
      <c r="DH66" s="970"/>
      <c r="DI66" s="970"/>
      <c r="DJ66" s="970"/>
      <c r="DK66" s="971"/>
      <c r="DL66" s="969"/>
      <c r="DM66" s="970"/>
      <c r="DN66" s="970"/>
      <c r="DO66" s="970"/>
      <c r="DP66" s="971"/>
      <c r="DQ66" s="969"/>
      <c r="DR66" s="970"/>
      <c r="DS66" s="970"/>
      <c r="DT66" s="970"/>
      <c r="DU66" s="971"/>
      <c r="DV66" s="958"/>
      <c r="DW66" s="959"/>
      <c r="DX66" s="959"/>
      <c r="DY66" s="959"/>
      <c r="DZ66" s="960"/>
      <c r="EA66" s="224"/>
    </row>
    <row r="67" spans="1:131" ht="26.25" customHeight="1" thickBot="1" x14ac:dyDescent="0.25">
      <c r="A67" s="1011"/>
      <c r="B67" s="1012"/>
      <c r="C67" s="1012"/>
      <c r="D67" s="1012"/>
      <c r="E67" s="1012"/>
      <c r="F67" s="1012"/>
      <c r="G67" s="1012"/>
      <c r="H67" s="1012"/>
      <c r="I67" s="1012"/>
      <c r="J67" s="1012"/>
      <c r="K67" s="1012"/>
      <c r="L67" s="1012"/>
      <c r="M67" s="1012"/>
      <c r="N67" s="1012"/>
      <c r="O67" s="1012"/>
      <c r="P67" s="1013"/>
      <c r="Q67" s="1017"/>
      <c r="R67" s="1018"/>
      <c r="S67" s="1018"/>
      <c r="T67" s="1018"/>
      <c r="U67" s="1019"/>
      <c r="V67" s="1017"/>
      <c r="W67" s="1018"/>
      <c r="X67" s="1018"/>
      <c r="Y67" s="1018"/>
      <c r="Z67" s="1019"/>
      <c r="AA67" s="1017"/>
      <c r="AB67" s="1018"/>
      <c r="AC67" s="1018"/>
      <c r="AD67" s="1018"/>
      <c r="AE67" s="1019"/>
      <c r="AF67" s="1023"/>
      <c r="AG67" s="1024"/>
      <c r="AH67" s="1024"/>
      <c r="AI67" s="1024"/>
      <c r="AJ67" s="1025"/>
      <c r="AK67" s="1026"/>
      <c r="AL67" s="1012"/>
      <c r="AM67" s="1012"/>
      <c r="AN67" s="1012"/>
      <c r="AO67" s="1013"/>
      <c r="AP67" s="1017"/>
      <c r="AQ67" s="1018"/>
      <c r="AR67" s="1018"/>
      <c r="AS67" s="1018"/>
      <c r="AT67" s="1019"/>
      <c r="AU67" s="1017"/>
      <c r="AV67" s="1018"/>
      <c r="AW67" s="1018"/>
      <c r="AX67" s="1018"/>
      <c r="AY67" s="1019"/>
      <c r="AZ67" s="1017"/>
      <c r="BA67" s="1018"/>
      <c r="BB67" s="1018"/>
      <c r="BC67" s="1018"/>
      <c r="BD67" s="1029"/>
      <c r="BE67" s="235"/>
      <c r="BF67" s="235"/>
      <c r="BG67" s="235"/>
      <c r="BH67" s="235"/>
      <c r="BI67" s="235"/>
      <c r="BJ67" s="235"/>
      <c r="BK67" s="235"/>
      <c r="BL67" s="235"/>
      <c r="BM67" s="235"/>
      <c r="BN67" s="235"/>
      <c r="BO67" s="235"/>
      <c r="BP67" s="235"/>
      <c r="BQ67" s="232">
        <v>61</v>
      </c>
      <c r="BR67" s="237"/>
      <c r="BS67" s="958"/>
      <c r="BT67" s="959"/>
      <c r="BU67" s="959"/>
      <c r="BV67" s="959"/>
      <c r="BW67" s="959"/>
      <c r="BX67" s="959"/>
      <c r="BY67" s="959"/>
      <c r="BZ67" s="959"/>
      <c r="CA67" s="959"/>
      <c r="CB67" s="959"/>
      <c r="CC67" s="959"/>
      <c r="CD67" s="959"/>
      <c r="CE67" s="959"/>
      <c r="CF67" s="959"/>
      <c r="CG67" s="968"/>
      <c r="CH67" s="969"/>
      <c r="CI67" s="970"/>
      <c r="CJ67" s="970"/>
      <c r="CK67" s="970"/>
      <c r="CL67" s="971"/>
      <c r="CM67" s="969"/>
      <c r="CN67" s="970"/>
      <c r="CO67" s="970"/>
      <c r="CP67" s="970"/>
      <c r="CQ67" s="971"/>
      <c r="CR67" s="969"/>
      <c r="CS67" s="970"/>
      <c r="CT67" s="970"/>
      <c r="CU67" s="970"/>
      <c r="CV67" s="971"/>
      <c r="CW67" s="969"/>
      <c r="CX67" s="970"/>
      <c r="CY67" s="970"/>
      <c r="CZ67" s="970"/>
      <c r="DA67" s="971"/>
      <c r="DB67" s="969"/>
      <c r="DC67" s="970"/>
      <c r="DD67" s="970"/>
      <c r="DE67" s="970"/>
      <c r="DF67" s="971"/>
      <c r="DG67" s="969"/>
      <c r="DH67" s="970"/>
      <c r="DI67" s="970"/>
      <c r="DJ67" s="970"/>
      <c r="DK67" s="971"/>
      <c r="DL67" s="969"/>
      <c r="DM67" s="970"/>
      <c r="DN67" s="970"/>
      <c r="DO67" s="970"/>
      <c r="DP67" s="971"/>
      <c r="DQ67" s="969"/>
      <c r="DR67" s="970"/>
      <c r="DS67" s="970"/>
      <c r="DT67" s="970"/>
      <c r="DU67" s="971"/>
      <c r="DV67" s="958"/>
      <c r="DW67" s="959"/>
      <c r="DX67" s="959"/>
      <c r="DY67" s="959"/>
      <c r="DZ67" s="960"/>
      <c r="EA67" s="224"/>
    </row>
    <row r="68" spans="1:131" ht="26.25" customHeight="1" thickTop="1" x14ac:dyDescent="0.2">
      <c r="A68" s="230">
        <v>1</v>
      </c>
      <c r="B68" s="998" t="s">
        <v>574</v>
      </c>
      <c r="C68" s="999"/>
      <c r="D68" s="999"/>
      <c r="E68" s="999"/>
      <c r="F68" s="999"/>
      <c r="G68" s="999"/>
      <c r="H68" s="999"/>
      <c r="I68" s="999"/>
      <c r="J68" s="999"/>
      <c r="K68" s="999"/>
      <c r="L68" s="999"/>
      <c r="M68" s="999"/>
      <c r="N68" s="999"/>
      <c r="O68" s="999"/>
      <c r="P68" s="1000"/>
      <c r="Q68" s="1001">
        <v>1644.713</v>
      </c>
      <c r="R68" s="995"/>
      <c r="S68" s="995"/>
      <c r="T68" s="995"/>
      <c r="U68" s="995"/>
      <c r="V68" s="995">
        <v>1604.3389999999999</v>
      </c>
      <c r="W68" s="995"/>
      <c r="X68" s="995"/>
      <c r="Y68" s="995"/>
      <c r="Z68" s="995"/>
      <c r="AA68" s="995">
        <v>40.374000000000002</v>
      </c>
      <c r="AB68" s="995"/>
      <c r="AC68" s="995"/>
      <c r="AD68" s="995"/>
      <c r="AE68" s="995"/>
      <c r="AF68" s="995">
        <v>40.374000000000002</v>
      </c>
      <c r="AG68" s="995"/>
      <c r="AH68" s="995"/>
      <c r="AI68" s="995"/>
      <c r="AJ68" s="995"/>
      <c r="AK68" s="995"/>
      <c r="AL68" s="995"/>
      <c r="AM68" s="995"/>
      <c r="AN68" s="995"/>
      <c r="AO68" s="995"/>
      <c r="AP68" s="995"/>
      <c r="AQ68" s="995"/>
      <c r="AR68" s="995"/>
      <c r="AS68" s="995"/>
      <c r="AT68" s="995"/>
      <c r="AU68" s="995"/>
      <c r="AV68" s="995"/>
      <c r="AW68" s="995"/>
      <c r="AX68" s="995"/>
      <c r="AY68" s="995"/>
      <c r="AZ68" s="996" t="s">
        <v>577</v>
      </c>
      <c r="BA68" s="996"/>
      <c r="BB68" s="996"/>
      <c r="BC68" s="996"/>
      <c r="BD68" s="997"/>
      <c r="BE68" s="235"/>
      <c r="BF68" s="235"/>
      <c r="BG68" s="235"/>
      <c r="BH68" s="235"/>
      <c r="BI68" s="235"/>
      <c r="BJ68" s="235"/>
      <c r="BK68" s="235"/>
      <c r="BL68" s="235"/>
      <c r="BM68" s="235"/>
      <c r="BN68" s="235"/>
      <c r="BO68" s="235"/>
      <c r="BP68" s="235"/>
      <c r="BQ68" s="232">
        <v>62</v>
      </c>
      <c r="BR68" s="237"/>
      <c r="BS68" s="958"/>
      <c r="BT68" s="959"/>
      <c r="BU68" s="959"/>
      <c r="BV68" s="959"/>
      <c r="BW68" s="959"/>
      <c r="BX68" s="959"/>
      <c r="BY68" s="959"/>
      <c r="BZ68" s="959"/>
      <c r="CA68" s="959"/>
      <c r="CB68" s="959"/>
      <c r="CC68" s="959"/>
      <c r="CD68" s="959"/>
      <c r="CE68" s="959"/>
      <c r="CF68" s="959"/>
      <c r="CG68" s="968"/>
      <c r="CH68" s="969"/>
      <c r="CI68" s="970"/>
      <c r="CJ68" s="970"/>
      <c r="CK68" s="970"/>
      <c r="CL68" s="971"/>
      <c r="CM68" s="969"/>
      <c r="CN68" s="970"/>
      <c r="CO68" s="970"/>
      <c r="CP68" s="970"/>
      <c r="CQ68" s="971"/>
      <c r="CR68" s="969"/>
      <c r="CS68" s="970"/>
      <c r="CT68" s="970"/>
      <c r="CU68" s="970"/>
      <c r="CV68" s="971"/>
      <c r="CW68" s="969"/>
      <c r="CX68" s="970"/>
      <c r="CY68" s="970"/>
      <c r="CZ68" s="970"/>
      <c r="DA68" s="971"/>
      <c r="DB68" s="969"/>
      <c r="DC68" s="970"/>
      <c r="DD68" s="970"/>
      <c r="DE68" s="970"/>
      <c r="DF68" s="971"/>
      <c r="DG68" s="969"/>
      <c r="DH68" s="970"/>
      <c r="DI68" s="970"/>
      <c r="DJ68" s="970"/>
      <c r="DK68" s="971"/>
      <c r="DL68" s="969"/>
      <c r="DM68" s="970"/>
      <c r="DN68" s="970"/>
      <c r="DO68" s="970"/>
      <c r="DP68" s="971"/>
      <c r="DQ68" s="969"/>
      <c r="DR68" s="970"/>
      <c r="DS68" s="970"/>
      <c r="DT68" s="970"/>
      <c r="DU68" s="971"/>
      <c r="DV68" s="958"/>
      <c r="DW68" s="959"/>
      <c r="DX68" s="959"/>
      <c r="DY68" s="959"/>
      <c r="DZ68" s="960"/>
      <c r="EA68" s="224"/>
    </row>
    <row r="69" spans="1:131" ht="26.25" customHeight="1" x14ac:dyDescent="0.2">
      <c r="A69" s="232">
        <v>2</v>
      </c>
      <c r="B69" s="987" t="s">
        <v>574</v>
      </c>
      <c r="C69" s="988"/>
      <c r="D69" s="988"/>
      <c r="E69" s="988"/>
      <c r="F69" s="988"/>
      <c r="G69" s="988"/>
      <c r="H69" s="988"/>
      <c r="I69" s="988"/>
      <c r="J69" s="988"/>
      <c r="K69" s="988"/>
      <c r="L69" s="988"/>
      <c r="M69" s="988"/>
      <c r="N69" s="988"/>
      <c r="O69" s="988"/>
      <c r="P69" s="989"/>
      <c r="Q69" s="990">
        <v>847072.07</v>
      </c>
      <c r="R69" s="984"/>
      <c r="S69" s="984"/>
      <c r="T69" s="984"/>
      <c r="U69" s="984"/>
      <c r="V69" s="984">
        <v>828353.44400000002</v>
      </c>
      <c r="W69" s="984"/>
      <c r="X69" s="984"/>
      <c r="Y69" s="984"/>
      <c r="Z69" s="984"/>
      <c r="AA69" s="984">
        <v>18718.626</v>
      </c>
      <c r="AB69" s="984"/>
      <c r="AC69" s="984"/>
      <c r="AD69" s="984"/>
      <c r="AE69" s="984"/>
      <c r="AF69" s="984">
        <v>18718.626</v>
      </c>
      <c r="AG69" s="984"/>
      <c r="AH69" s="984"/>
      <c r="AI69" s="984"/>
      <c r="AJ69" s="984"/>
      <c r="AK69" s="984">
        <v>7693.7079999999996</v>
      </c>
      <c r="AL69" s="984"/>
      <c r="AM69" s="984"/>
      <c r="AN69" s="984"/>
      <c r="AO69" s="984"/>
      <c r="AP69" s="984"/>
      <c r="AQ69" s="984"/>
      <c r="AR69" s="984"/>
      <c r="AS69" s="984"/>
      <c r="AT69" s="984"/>
      <c r="AU69" s="984"/>
      <c r="AV69" s="984"/>
      <c r="AW69" s="984"/>
      <c r="AX69" s="984"/>
      <c r="AY69" s="984"/>
      <c r="AZ69" s="985" t="s">
        <v>578</v>
      </c>
      <c r="BA69" s="985"/>
      <c r="BB69" s="985"/>
      <c r="BC69" s="985"/>
      <c r="BD69" s="986"/>
      <c r="BE69" s="235"/>
      <c r="BF69" s="235"/>
      <c r="BG69" s="235"/>
      <c r="BH69" s="235"/>
      <c r="BI69" s="235"/>
      <c r="BJ69" s="235"/>
      <c r="BK69" s="235"/>
      <c r="BL69" s="235"/>
      <c r="BM69" s="235"/>
      <c r="BN69" s="235"/>
      <c r="BO69" s="235"/>
      <c r="BP69" s="235"/>
      <c r="BQ69" s="232">
        <v>63</v>
      </c>
      <c r="BR69" s="237"/>
      <c r="BS69" s="958"/>
      <c r="BT69" s="959"/>
      <c r="BU69" s="959"/>
      <c r="BV69" s="959"/>
      <c r="BW69" s="959"/>
      <c r="BX69" s="959"/>
      <c r="BY69" s="959"/>
      <c r="BZ69" s="959"/>
      <c r="CA69" s="959"/>
      <c r="CB69" s="959"/>
      <c r="CC69" s="959"/>
      <c r="CD69" s="959"/>
      <c r="CE69" s="959"/>
      <c r="CF69" s="959"/>
      <c r="CG69" s="968"/>
      <c r="CH69" s="969"/>
      <c r="CI69" s="970"/>
      <c r="CJ69" s="970"/>
      <c r="CK69" s="970"/>
      <c r="CL69" s="971"/>
      <c r="CM69" s="969"/>
      <c r="CN69" s="970"/>
      <c r="CO69" s="970"/>
      <c r="CP69" s="970"/>
      <c r="CQ69" s="971"/>
      <c r="CR69" s="969"/>
      <c r="CS69" s="970"/>
      <c r="CT69" s="970"/>
      <c r="CU69" s="970"/>
      <c r="CV69" s="971"/>
      <c r="CW69" s="969"/>
      <c r="CX69" s="970"/>
      <c r="CY69" s="970"/>
      <c r="CZ69" s="970"/>
      <c r="DA69" s="971"/>
      <c r="DB69" s="969"/>
      <c r="DC69" s="970"/>
      <c r="DD69" s="970"/>
      <c r="DE69" s="970"/>
      <c r="DF69" s="971"/>
      <c r="DG69" s="969"/>
      <c r="DH69" s="970"/>
      <c r="DI69" s="970"/>
      <c r="DJ69" s="970"/>
      <c r="DK69" s="971"/>
      <c r="DL69" s="969"/>
      <c r="DM69" s="970"/>
      <c r="DN69" s="970"/>
      <c r="DO69" s="970"/>
      <c r="DP69" s="971"/>
      <c r="DQ69" s="969"/>
      <c r="DR69" s="970"/>
      <c r="DS69" s="970"/>
      <c r="DT69" s="970"/>
      <c r="DU69" s="971"/>
      <c r="DV69" s="958"/>
      <c r="DW69" s="959"/>
      <c r="DX69" s="959"/>
      <c r="DY69" s="959"/>
      <c r="DZ69" s="960"/>
      <c r="EA69" s="224"/>
    </row>
    <row r="70" spans="1:131" ht="26.25" customHeight="1" x14ac:dyDescent="0.2">
      <c r="A70" s="232">
        <v>3</v>
      </c>
      <c r="B70" s="987" t="s">
        <v>575</v>
      </c>
      <c r="C70" s="988"/>
      <c r="D70" s="988"/>
      <c r="E70" s="988"/>
      <c r="F70" s="988"/>
      <c r="G70" s="988"/>
      <c r="H70" s="988"/>
      <c r="I70" s="988"/>
      <c r="J70" s="988"/>
      <c r="K70" s="988"/>
      <c r="L70" s="988"/>
      <c r="M70" s="988"/>
      <c r="N70" s="988"/>
      <c r="O70" s="988"/>
      <c r="P70" s="989"/>
      <c r="Q70" s="990">
        <v>23478.937000000002</v>
      </c>
      <c r="R70" s="984"/>
      <c r="S70" s="984"/>
      <c r="T70" s="984"/>
      <c r="U70" s="984"/>
      <c r="V70" s="984">
        <v>22910.92</v>
      </c>
      <c r="W70" s="984"/>
      <c r="X70" s="984"/>
      <c r="Y70" s="984"/>
      <c r="Z70" s="984"/>
      <c r="AA70" s="984">
        <v>568.01700000000005</v>
      </c>
      <c r="AB70" s="984"/>
      <c r="AC70" s="984"/>
      <c r="AD70" s="984"/>
      <c r="AE70" s="984"/>
      <c r="AF70" s="984">
        <v>568.01700000000005</v>
      </c>
      <c r="AG70" s="984"/>
      <c r="AH70" s="984"/>
      <c r="AI70" s="984"/>
      <c r="AJ70" s="984"/>
      <c r="AK70" s="984">
        <v>20.7</v>
      </c>
      <c r="AL70" s="984"/>
      <c r="AM70" s="984"/>
      <c r="AN70" s="984"/>
      <c r="AO70" s="984"/>
      <c r="AP70" s="984"/>
      <c r="AQ70" s="984"/>
      <c r="AR70" s="984"/>
      <c r="AS70" s="984"/>
      <c r="AT70" s="984"/>
      <c r="AU70" s="984"/>
      <c r="AV70" s="984"/>
      <c r="AW70" s="984"/>
      <c r="AX70" s="984"/>
      <c r="AY70" s="984"/>
      <c r="AZ70" s="985" t="s">
        <v>577</v>
      </c>
      <c r="BA70" s="985"/>
      <c r="BB70" s="985"/>
      <c r="BC70" s="985"/>
      <c r="BD70" s="986"/>
      <c r="BE70" s="235"/>
      <c r="BF70" s="235"/>
      <c r="BG70" s="235"/>
      <c r="BH70" s="235"/>
      <c r="BI70" s="235"/>
      <c r="BJ70" s="235"/>
      <c r="BK70" s="235"/>
      <c r="BL70" s="235"/>
      <c r="BM70" s="235"/>
      <c r="BN70" s="235"/>
      <c r="BO70" s="235"/>
      <c r="BP70" s="235"/>
      <c r="BQ70" s="232">
        <v>64</v>
      </c>
      <c r="BR70" s="237"/>
      <c r="BS70" s="958"/>
      <c r="BT70" s="959"/>
      <c r="BU70" s="959"/>
      <c r="BV70" s="959"/>
      <c r="BW70" s="959"/>
      <c r="BX70" s="959"/>
      <c r="BY70" s="959"/>
      <c r="BZ70" s="959"/>
      <c r="CA70" s="959"/>
      <c r="CB70" s="959"/>
      <c r="CC70" s="959"/>
      <c r="CD70" s="959"/>
      <c r="CE70" s="959"/>
      <c r="CF70" s="959"/>
      <c r="CG70" s="968"/>
      <c r="CH70" s="969"/>
      <c r="CI70" s="970"/>
      <c r="CJ70" s="970"/>
      <c r="CK70" s="970"/>
      <c r="CL70" s="971"/>
      <c r="CM70" s="969"/>
      <c r="CN70" s="970"/>
      <c r="CO70" s="970"/>
      <c r="CP70" s="970"/>
      <c r="CQ70" s="971"/>
      <c r="CR70" s="969"/>
      <c r="CS70" s="970"/>
      <c r="CT70" s="970"/>
      <c r="CU70" s="970"/>
      <c r="CV70" s="971"/>
      <c r="CW70" s="969"/>
      <c r="CX70" s="970"/>
      <c r="CY70" s="970"/>
      <c r="CZ70" s="970"/>
      <c r="DA70" s="971"/>
      <c r="DB70" s="969"/>
      <c r="DC70" s="970"/>
      <c r="DD70" s="970"/>
      <c r="DE70" s="970"/>
      <c r="DF70" s="971"/>
      <c r="DG70" s="969"/>
      <c r="DH70" s="970"/>
      <c r="DI70" s="970"/>
      <c r="DJ70" s="970"/>
      <c r="DK70" s="971"/>
      <c r="DL70" s="969"/>
      <c r="DM70" s="970"/>
      <c r="DN70" s="970"/>
      <c r="DO70" s="970"/>
      <c r="DP70" s="971"/>
      <c r="DQ70" s="969"/>
      <c r="DR70" s="970"/>
      <c r="DS70" s="970"/>
      <c r="DT70" s="970"/>
      <c r="DU70" s="971"/>
      <c r="DV70" s="958"/>
      <c r="DW70" s="959"/>
      <c r="DX70" s="959"/>
      <c r="DY70" s="959"/>
      <c r="DZ70" s="960"/>
      <c r="EA70" s="224"/>
    </row>
    <row r="71" spans="1:131" ht="26.25" customHeight="1" x14ac:dyDescent="0.2">
      <c r="A71" s="232">
        <v>4</v>
      </c>
      <c r="B71" s="987" t="s">
        <v>575</v>
      </c>
      <c r="C71" s="988"/>
      <c r="D71" s="988"/>
      <c r="E71" s="988"/>
      <c r="F71" s="988"/>
      <c r="G71" s="988"/>
      <c r="H71" s="988"/>
      <c r="I71" s="988"/>
      <c r="J71" s="988"/>
      <c r="K71" s="988"/>
      <c r="L71" s="988"/>
      <c r="M71" s="988"/>
      <c r="N71" s="988"/>
      <c r="O71" s="988"/>
      <c r="P71" s="989"/>
      <c r="Q71" s="990">
        <v>204.71600000000001</v>
      </c>
      <c r="R71" s="984"/>
      <c r="S71" s="984"/>
      <c r="T71" s="984"/>
      <c r="U71" s="984"/>
      <c r="V71" s="984">
        <v>96.635000000000005</v>
      </c>
      <c r="W71" s="984"/>
      <c r="X71" s="984"/>
      <c r="Y71" s="984"/>
      <c r="Z71" s="984"/>
      <c r="AA71" s="984">
        <v>108.081</v>
      </c>
      <c r="AB71" s="984"/>
      <c r="AC71" s="984"/>
      <c r="AD71" s="984"/>
      <c r="AE71" s="984"/>
      <c r="AF71" s="984">
        <v>108.081</v>
      </c>
      <c r="AG71" s="984"/>
      <c r="AH71" s="984"/>
      <c r="AI71" s="984"/>
      <c r="AJ71" s="984"/>
      <c r="AK71" s="984"/>
      <c r="AL71" s="984"/>
      <c r="AM71" s="984"/>
      <c r="AN71" s="984"/>
      <c r="AO71" s="984"/>
      <c r="AP71" s="984"/>
      <c r="AQ71" s="984"/>
      <c r="AR71" s="984"/>
      <c r="AS71" s="984"/>
      <c r="AT71" s="984"/>
      <c r="AU71" s="984"/>
      <c r="AV71" s="984"/>
      <c r="AW71" s="984"/>
      <c r="AX71" s="984"/>
      <c r="AY71" s="984"/>
      <c r="AZ71" s="985" t="s">
        <v>579</v>
      </c>
      <c r="BA71" s="985"/>
      <c r="BB71" s="985"/>
      <c r="BC71" s="985"/>
      <c r="BD71" s="986"/>
      <c r="BE71" s="235"/>
      <c r="BF71" s="235"/>
      <c r="BG71" s="235"/>
      <c r="BH71" s="235"/>
      <c r="BI71" s="235"/>
      <c r="BJ71" s="235"/>
      <c r="BK71" s="235"/>
      <c r="BL71" s="235"/>
      <c r="BM71" s="235"/>
      <c r="BN71" s="235"/>
      <c r="BO71" s="235"/>
      <c r="BP71" s="235"/>
      <c r="BQ71" s="232">
        <v>65</v>
      </c>
      <c r="BR71" s="237"/>
      <c r="BS71" s="958"/>
      <c r="BT71" s="959"/>
      <c r="BU71" s="959"/>
      <c r="BV71" s="959"/>
      <c r="BW71" s="959"/>
      <c r="BX71" s="959"/>
      <c r="BY71" s="959"/>
      <c r="BZ71" s="959"/>
      <c r="CA71" s="959"/>
      <c r="CB71" s="959"/>
      <c r="CC71" s="959"/>
      <c r="CD71" s="959"/>
      <c r="CE71" s="959"/>
      <c r="CF71" s="959"/>
      <c r="CG71" s="968"/>
      <c r="CH71" s="969"/>
      <c r="CI71" s="970"/>
      <c r="CJ71" s="970"/>
      <c r="CK71" s="970"/>
      <c r="CL71" s="971"/>
      <c r="CM71" s="969"/>
      <c r="CN71" s="970"/>
      <c r="CO71" s="970"/>
      <c r="CP71" s="970"/>
      <c r="CQ71" s="971"/>
      <c r="CR71" s="969"/>
      <c r="CS71" s="970"/>
      <c r="CT71" s="970"/>
      <c r="CU71" s="970"/>
      <c r="CV71" s="971"/>
      <c r="CW71" s="969"/>
      <c r="CX71" s="970"/>
      <c r="CY71" s="970"/>
      <c r="CZ71" s="970"/>
      <c r="DA71" s="971"/>
      <c r="DB71" s="969"/>
      <c r="DC71" s="970"/>
      <c r="DD71" s="970"/>
      <c r="DE71" s="970"/>
      <c r="DF71" s="971"/>
      <c r="DG71" s="969"/>
      <c r="DH71" s="970"/>
      <c r="DI71" s="970"/>
      <c r="DJ71" s="970"/>
      <c r="DK71" s="971"/>
      <c r="DL71" s="969"/>
      <c r="DM71" s="970"/>
      <c r="DN71" s="970"/>
      <c r="DO71" s="970"/>
      <c r="DP71" s="971"/>
      <c r="DQ71" s="969"/>
      <c r="DR71" s="970"/>
      <c r="DS71" s="970"/>
      <c r="DT71" s="970"/>
      <c r="DU71" s="971"/>
      <c r="DV71" s="958"/>
      <c r="DW71" s="959"/>
      <c r="DX71" s="959"/>
      <c r="DY71" s="959"/>
      <c r="DZ71" s="960"/>
      <c r="EA71" s="224"/>
    </row>
    <row r="72" spans="1:131" ht="26.25" customHeight="1" x14ac:dyDescent="0.2">
      <c r="A72" s="232">
        <v>5</v>
      </c>
      <c r="B72" s="987" t="s">
        <v>576</v>
      </c>
      <c r="C72" s="988"/>
      <c r="D72" s="988"/>
      <c r="E72" s="988"/>
      <c r="F72" s="988"/>
      <c r="G72" s="988"/>
      <c r="H72" s="988"/>
      <c r="I72" s="988"/>
      <c r="J72" s="988"/>
      <c r="K72" s="988"/>
      <c r="L72" s="988"/>
      <c r="M72" s="988"/>
      <c r="N72" s="988"/>
      <c r="O72" s="988"/>
      <c r="P72" s="989"/>
      <c r="Q72" s="990">
        <v>321.03100000000001</v>
      </c>
      <c r="R72" s="984"/>
      <c r="S72" s="984"/>
      <c r="T72" s="984"/>
      <c r="U72" s="984"/>
      <c r="V72" s="984">
        <v>310.03699999999998</v>
      </c>
      <c r="W72" s="984"/>
      <c r="X72" s="984"/>
      <c r="Y72" s="984"/>
      <c r="Z72" s="984"/>
      <c r="AA72" s="984">
        <v>10.993</v>
      </c>
      <c r="AB72" s="984"/>
      <c r="AC72" s="984"/>
      <c r="AD72" s="984"/>
      <c r="AE72" s="984"/>
      <c r="AF72" s="984">
        <v>10.993</v>
      </c>
      <c r="AG72" s="984"/>
      <c r="AH72" s="984"/>
      <c r="AI72" s="984"/>
      <c r="AJ72" s="984"/>
      <c r="AK72" s="984">
        <v>3.024</v>
      </c>
      <c r="AL72" s="984"/>
      <c r="AM72" s="984"/>
      <c r="AN72" s="984"/>
      <c r="AO72" s="984"/>
      <c r="AP72" s="984"/>
      <c r="AQ72" s="984"/>
      <c r="AR72" s="984"/>
      <c r="AS72" s="984"/>
      <c r="AT72" s="984"/>
      <c r="AU72" s="984"/>
      <c r="AV72" s="984"/>
      <c r="AW72" s="984"/>
      <c r="AX72" s="984"/>
      <c r="AY72" s="984"/>
      <c r="AZ72" s="985"/>
      <c r="BA72" s="985"/>
      <c r="BB72" s="985"/>
      <c r="BC72" s="985"/>
      <c r="BD72" s="986"/>
      <c r="BE72" s="235"/>
      <c r="BF72" s="235"/>
      <c r="BG72" s="235"/>
      <c r="BH72" s="235"/>
      <c r="BI72" s="235"/>
      <c r="BJ72" s="235"/>
      <c r="BK72" s="235"/>
      <c r="BL72" s="235"/>
      <c r="BM72" s="235"/>
      <c r="BN72" s="235"/>
      <c r="BO72" s="235"/>
      <c r="BP72" s="235"/>
      <c r="BQ72" s="232">
        <v>66</v>
      </c>
      <c r="BR72" s="237"/>
      <c r="BS72" s="958"/>
      <c r="BT72" s="959"/>
      <c r="BU72" s="959"/>
      <c r="BV72" s="959"/>
      <c r="BW72" s="959"/>
      <c r="BX72" s="959"/>
      <c r="BY72" s="959"/>
      <c r="BZ72" s="959"/>
      <c r="CA72" s="959"/>
      <c r="CB72" s="959"/>
      <c r="CC72" s="959"/>
      <c r="CD72" s="959"/>
      <c r="CE72" s="959"/>
      <c r="CF72" s="959"/>
      <c r="CG72" s="968"/>
      <c r="CH72" s="969"/>
      <c r="CI72" s="970"/>
      <c r="CJ72" s="970"/>
      <c r="CK72" s="970"/>
      <c r="CL72" s="971"/>
      <c r="CM72" s="969"/>
      <c r="CN72" s="970"/>
      <c r="CO72" s="970"/>
      <c r="CP72" s="970"/>
      <c r="CQ72" s="971"/>
      <c r="CR72" s="969"/>
      <c r="CS72" s="970"/>
      <c r="CT72" s="970"/>
      <c r="CU72" s="970"/>
      <c r="CV72" s="971"/>
      <c r="CW72" s="969"/>
      <c r="CX72" s="970"/>
      <c r="CY72" s="970"/>
      <c r="CZ72" s="970"/>
      <c r="DA72" s="971"/>
      <c r="DB72" s="969"/>
      <c r="DC72" s="970"/>
      <c r="DD72" s="970"/>
      <c r="DE72" s="970"/>
      <c r="DF72" s="971"/>
      <c r="DG72" s="969"/>
      <c r="DH72" s="970"/>
      <c r="DI72" s="970"/>
      <c r="DJ72" s="970"/>
      <c r="DK72" s="971"/>
      <c r="DL72" s="969"/>
      <c r="DM72" s="970"/>
      <c r="DN72" s="970"/>
      <c r="DO72" s="970"/>
      <c r="DP72" s="971"/>
      <c r="DQ72" s="969"/>
      <c r="DR72" s="970"/>
      <c r="DS72" s="970"/>
      <c r="DT72" s="970"/>
      <c r="DU72" s="971"/>
      <c r="DV72" s="958"/>
      <c r="DW72" s="959"/>
      <c r="DX72" s="959"/>
      <c r="DY72" s="959"/>
      <c r="DZ72" s="960"/>
      <c r="EA72" s="224"/>
    </row>
    <row r="73" spans="1:131" ht="26.25" customHeight="1" x14ac:dyDescent="0.2">
      <c r="A73" s="232">
        <v>6</v>
      </c>
      <c r="B73" s="987" t="s">
        <v>580</v>
      </c>
      <c r="C73" s="988"/>
      <c r="D73" s="988"/>
      <c r="E73" s="988"/>
      <c r="F73" s="988"/>
      <c r="G73" s="988"/>
      <c r="H73" s="988"/>
      <c r="I73" s="988"/>
      <c r="J73" s="988"/>
      <c r="K73" s="988"/>
      <c r="L73" s="988"/>
      <c r="M73" s="988"/>
      <c r="N73" s="988"/>
      <c r="O73" s="988"/>
      <c r="P73" s="989"/>
      <c r="Q73" s="990">
        <v>341</v>
      </c>
      <c r="R73" s="984"/>
      <c r="S73" s="984"/>
      <c r="T73" s="984"/>
      <c r="U73" s="984"/>
      <c r="V73" s="984">
        <v>333</v>
      </c>
      <c r="W73" s="984"/>
      <c r="X73" s="984"/>
      <c r="Y73" s="984"/>
      <c r="Z73" s="984"/>
      <c r="AA73" s="984">
        <v>9</v>
      </c>
      <c r="AB73" s="984"/>
      <c r="AC73" s="984"/>
      <c r="AD73" s="984"/>
      <c r="AE73" s="984"/>
      <c r="AF73" s="984">
        <v>9</v>
      </c>
      <c r="AG73" s="984"/>
      <c r="AH73" s="984"/>
      <c r="AI73" s="984"/>
      <c r="AJ73" s="984"/>
      <c r="AK73" s="984"/>
      <c r="AL73" s="984"/>
      <c r="AM73" s="984"/>
      <c r="AN73" s="984"/>
      <c r="AO73" s="984"/>
      <c r="AP73" s="984"/>
      <c r="AQ73" s="984"/>
      <c r="AR73" s="984"/>
      <c r="AS73" s="984"/>
      <c r="AT73" s="984"/>
      <c r="AU73" s="984"/>
      <c r="AV73" s="984"/>
      <c r="AW73" s="984"/>
      <c r="AX73" s="984"/>
      <c r="AY73" s="984"/>
      <c r="AZ73" s="985"/>
      <c r="BA73" s="985"/>
      <c r="BB73" s="985"/>
      <c r="BC73" s="985"/>
      <c r="BD73" s="986"/>
      <c r="BE73" s="235"/>
      <c r="BF73" s="235"/>
      <c r="BG73" s="235"/>
      <c r="BH73" s="235"/>
      <c r="BI73" s="235"/>
      <c r="BJ73" s="235"/>
      <c r="BK73" s="235"/>
      <c r="BL73" s="235"/>
      <c r="BM73" s="235"/>
      <c r="BN73" s="235"/>
      <c r="BO73" s="235"/>
      <c r="BP73" s="235"/>
      <c r="BQ73" s="232">
        <v>67</v>
      </c>
      <c r="BR73" s="237"/>
      <c r="BS73" s="958"/>
      <c r="BT73" s="959"/>
      <c r="BU73" s="959"/>
      <c r="BV73" s="959"/>
      <c r="BW73" s="959"/>
      <c r="BX73" s="959"/>
      <c r="BY73" s="959"/>
      <c r="BZ73" s="959"/>
      <c r="CA73" s="959"/>
      <c r="CB73" s="959"/>
      <c r="CC73" s="959"/>
      <c r="CD73" s="959"/>
      <c r="CE73" s="959"/>
      <c r="CF73" s="959"/>
      <c r="CG73" s="968"/>
      <c r="CH73" s="969"/>
      <c r="CI73" s="970"/>
      <c r="CJ73" s="970"/>
      <c r="CK73" s="970"/>
      <c r="CL73" s="971"/>
      <c r="CM73" s="969"/>
      <c r="CN73" s="970"/>
      <c r="CO73" s="970"/>
      <c r="CP73" s="970"/>
      <c r="CQ73" s="971"/>
      <c r="CR73" s="969"/>
      <c r="CS73" s="970"/>
      <c r="CT73" s="970"/>
      <c r="CU73" s="970"/>
      <c r="CV73" s="971"/>
      <c r="CW73" s="969"/>
      <c r="CX73" s="970"/>
      <c r="CY73" s="970"/>
      <c r="CZ73" s="970"/>
      <c r="DA73" s="971"/>
      <c r="DB73" s="969"/>
      <c r="DC73" s="970"/>
      <c r="DD73" s="970"/>
      <c r="DE73" s="970"/>
      <c r="DF73" s="971"/>
      <c r="DG73" s="969"/>
      <c r="DH73" s="970"/>
      <c r="DI73" s="970"/>
      <c r="DJ73" s="970"/>
      <c r="DK73" s="971"/>
      <c r="DL73" s="969"/>
      <c r="DM73" s="970"/>
      <c r="DN73" s="970"/>
      <c r="DO73" s="970"/>
      <c r="DP73" s="971"/>
      <c r="DQ73" s="969"/>
      <c r="DR73" s="970"/>
      <c r="DS73" s="970"/>
      <c r="DT73" s="970"/>
      <c r="DU73" s="971"/>
      <c r="DV73" s="958"/>
      <c r="DW73" s="959"/>
      <c r="DX73" s="959"/>
      <c r="DY73" s="959"/>
      <c r="DZ73" s="960"/>
      <c r="EA73" s="224"/>
    </row>
    <row r="74" spans="1:131" ht="26.25" customHeight="1" x14ac:dyDescent="0.2">
      <c r="A74" s="232">
        <v>7</v>
      </c>
      <c r="B74" s="987"/>
      <c r="C74" s="988"/>
      <c r="D74" s="988"/>
      <c r="E74" s="988"/>
      <c r="F74" s="988"/>
      <c r="G74" s="988"/>
      <c r="H74" s="988"/>
      <c r="I74" s="988"/>
      <c r="J74" s="988"/>
      <c r="K74" s="988"/>
      <c r="L74" s="988"/>
      <c r="M74" s="988"/>
      <c r="N74" s="988"/>
      <c r="O74" s="988"/>
      <c r="P74" s="989"/>
      <c r="Q74" s="990"/>
      <c r="R74" s="984"/>
      <c r="S74" s="984"/>
      <c r="T74" s="984"/>
      <c r="U74" s="984"/>
      <c r="V74" s="984"/>
      <c r="W74" s="984"/>
      <c r="X74" s="984"/>
      <c r="Y74" s="984"/>
      <c r="Z74" s="984"/>
      <c r="AA74" s="984"/>
      <c r="AB74" s="984"/>
      <c r="AC74" s="984"/>
      <c r="AD74" s="984"/>
      <c r="AE74" s="984"/>
      <c r="AF74" s="984"/>
      <c r="AG74" s="984"/>
      <c r="AH74" s="984"/>
      <c r="AI74" s="984"/>
      <c r="AJ74" s="984"/>
      <c r="AK74" s="984"/>
      <c r="AL74" s="984"/>
      <c r="AM74" s="984"/>
      <c r="AN74" s="984"/>
      <c r="AO74" s="984"/>
      <c r="AP74" s="984"/>
      <c r="AQ74" s="984"/>
      <c r="AR74" s="984"/>
      <c r="AS74" s="984"/>
      <c r="AT74" s="984"/>
      <c r="AU74" s="984"/>
      <c r="AV74" s="984"/>
      <c r="AW74" s="984"/>
      <c r="AX74" s="984"/>
      <c r="AY74" s="984"/>
      <c r="AZ74" s="985"/>
      <c r="BA74" s="985"/>
      <c r="BB74" s="985"/>
      <c r="BC74" s="985"/>
      <c r="BD74" s="986"/>
      <c r="BE74" s="235"/>
      <c r="BF74" s="235"/>
      <c r="BG74" s="235"/>
      <c r="BH74" s="235"/>
      <c r="BI74" s="235"/>
      <c r="BJ74" s="235"/>
      <c r="BK74" s="235"/>
      <c r="BL74" s="235"/>
      <c r="BM74" s="235"/>
      <c r="BN74" s="235"/>
      <c r="BO74" s="235"/>
      <c r="BP74" s="235"/>
      <c r="BQ74" s="232">
        <v>68</v>
      </c>
      <c r="BR74" s="237"/>
      <c r="BS74" s="958"/>
      <c r="BT74" s="959"/>
      <c r="BU74" s="959"/>
      <c r="BV74" s="959"/>
      <c r="BW74" s="959"/>
      <c r="BX74" s="959"/>
      <c r="BY74" s="959"/>
      <c r="BZ74" s="959"/>
      <c r="CA74" s="959"/>
      <c r="CB74" s="959"/>
      <c r="CC74" s="959"/>
      <c r="CD74" s="959"/>
      <c r="CE74" s="959"/>
      <c r="CF74" s="959"/>
      <c r="CG74" s="968"/>
      <c r="CH74" s="969"/>
      <c r="CI74" s="970"/>
      <c r="CJ74" s="970"/>
      <c r="CK74" s="970"/>
      <c r="CL74" s="971"/>
      <c r="CM74" s="969"/>
      <c r="CN74" s="970"/>
      <c r="CO74" s="970"/>
      <c r="CP74" s="970"/>
      <c r="CQ74" s="971"/>
      <c r="CR74" s="969"/>
      <c r="CS74" s="970"/>
      <c r="CT74" s="970"/>
      <c r="CU74" s="970"/>
      <c r="CV74" s="971"/>
      <c r="CW74" s="969"/>
      <c r="CX74" s="970"/>
      <c r="CY74" s="970"/>
      <c r="CZ74" s="970"/>
      <c r="DA74" s="971"/>
      <c r="DB74" s="969"/>
      <c r="DC74" s="970"/>
      <c r="DD74" s="970"/>
      <c r="DE74" s="970"/>
      <c r="DF74" s="971"/>
      <c r="DG74" s="969"/>
      <c r="DH74" s="970"/>
      <c r="DI74" s="970"/>
      <c r="DJ74" s="970"/>
      <c r="DK74" s="971"/>
      <c r="DL74" s="969"/>
      <c r="DM74" s="970"/>
      <c r="DN74" s="970"/>
      <c r="DO74" s="970"/>
      <c r="DP74" s="971"/>
      <c r="DQ74" s="969"/>
      <c r="DR74" s="970"/>
      <c r="DS74" s="970"/>
      <c r="DT74" s="970"/>
      <c r="DU74" s="971"/>
      <c r="DV74" s="958"/>
      <c r="DW74" s="959"/>
      <c r="DX74" s="959"/>
      <c r="DY74" s="959"/>
      <c r="DZ74" s="960"/>
      <c r="EA74" s="224"/>
    </row>
    <row r="75" spans="1:131" ht="26.25" customHeight="1" x14ac:dyDescent="0.2">
      <c r="A75" s="232">
        <v>8</v>
      </c>
      <c r="B75" s="987"/>
      <c r="C75" s="988"/>
      <c r="D75" s="988"/>
      <c r="E75" s="988"/>
      <c r="F75" s="988"/>
      <c r="G75" s="988"/>
      <c r="H75" s="988"/>
      <c r="I75" s="988"/>
      <c r="J75" s="988"/>
      <c r="K75" s="988"/>
      <c r="L75" s="988"/>
      <c r="M75" s="988"/>
      <c r="N75" s="988"/>
      <c r="O75" s="988"/>
      <c r="P75" s="989"/>
      <c r="Q75" s="991"/>
      <c r="R75" s="992"/>
      <c r="S75" s="992"/>
      <c r="T75" s="992"/>
      <c r="U75" s="993"/>
      <c r="V75" s="994"/>
      <c r="W75" s="992"/>
      <c r="X75" s="992"/>
      <c r="Y75" s="992"/>
      <c r="Z75" s="993"/>
      <c r="AA75" s="994"/>
      <c r="AB75" s="992"/>
      <c r="AC75" s="992"/>
      <c r="AD75" s="992"/>
      <c r="AE75" s="993"/>
      <c r="AF75" s="994"/>
      <c r="AG75" s="992"/>
      <c r="AH75" s="992"/>
      <c r="AI75" s="992"/>
      <c r="AJ75" s="993"/>
      <c r="AK75" s="994"/>
      <c r="AL75" s="992"/>
      <c r="AM75" s="992"/>
      <c r="AN75" s="992"/>
      <c r="AO75" s="993"/>
      <c r="AP75" s="994"/>
      <c r="AQ75" s="992"/>
      <c r="AR75" s="992"/>
      <c r="AS75" s="992"/>
      <c r="AT75" s="993"/>
      <c r="AU75" s="994"/>
      <c r="AV75" s="992"/>
      <c r="AW75" s="992"/>
      <c r="AX75" s="992"/>
      <c r="AY75" s="993"/>
      <c r="AZ75" s="985"/>
      <c r="BA75" s="985"/>
      <c r="BB75" s="985"/>
      <c r="BC75" s="985"/>
      <c r="BD75" s="986"/>
      <c r="BE75" s="235"/>
      <c r="BF75" s="235"/>
      <c r="BG75" s="235"/>
      <c r="BH75" s="235"/>
      <c r="BI75" s="235"/>
      <c r="BJ75" s="235"/>
      <c r="BK75" s="235"/>
      <c r="BL75" s="235"/>
      <c r="BM75" s="235"/>
      <c r="BN75" s="235"/>
      <c r="BO75" s="235"/>
      <c r="BP75" s="235"/>
      <c r="BQ75" s="232">
        <v>69</v>
      </c>
      <c r="BR75" s="237"/>
      <c r="BS75" s="958"/>
      <c r="BT75" s="959"/>
      <c r="BU75" s="959"/>
      <c r="BV75" s="959"/>
      <c r="BW75" s="959"/>
      <c r="BX75" s="959"/>
      <c r="BY75" s="959"/>
      <c r="BZ75" s="959"/>
      <c r="CA75" s="959"/>
      <c r="CB75" s="959"/>
      <c r="CC75" s="959"/>
      <c r="CD75" s="959"/>
      <c r="CE75" s="959"/>
      <c r="CF75" s="959"/>
      <c r="CG75" s="968"/>
      <c r="CH75" s="969"/>
      <c r="CI75" s="970"/>
      <c r="CJ75" s="970"/>
      <c r="CK75" s="970"/>
      <c r="CL75" s="971"/>
      <c r="CM75" s="969"/>
      <c r="CN75" s="970"/>
      <c r="CO75" s="970"/>
      <c r="CP75" s="970"/>
      <c r="CQ75" s="971"/>
      <c r="CR75" s="969"/>
      <c r="CS75" s="970"/>
      <c r="CT75" s="970"/>
      <c r="CU75" s="970"/>
      <c r="CV75" s="971"/>
      <c r="CW75" s="969"/>
      <c r="CX75" s="970"/>
      <c r="CY75" s="970"/>
      <c r="CZ75" s="970"/>
      <c r="DA75" s="971"/>
      <c r="DB75" s="969"/>
      <c r="DC75" s="970"/>
      <c r="DD75" s="970"/>
      <c r="DE75" s="970"/>
      <c r="DF75" s="971"/>
      <c r="DG75" s="969"/>
      <c r="DH75" s="970"/>
      <c r="DI75" s="970"/>
      <c r="DJ75" s="970"/>
      <c r="DK75" s="971"/>
      <c r="DL75" s="969"/>
      <c r="DM75" s="970"/>
      <c r="DN75" s="970"/>
      <c r="DO75" s="970"/>
      <c r="DP75" s="971"/>
      <c r="DQ75" s="969"/>
      <c r="DR75" s="970"/>
      <c r="DS75" s="970"/>
      <c r="DT75" s="970"/>
      <c r="DU75" s="971"/>
      <c r="DV75" s="958"/>
      <c r="DW75" s="959"/>
      <c r="DX75" s="959"/>
      <c r="DY75" s="959"/>
      <c r="DZ75" s="960"/>
      <c r="EA75" s="224"/>
    </row>
    <row r="76" spans="1:131" ht="26.25" customHeight="1" x14ac:dyDescent="0.2">
      <c r="A76" s="232">
        <v>9</v>
      </c>
      <c r="B76" s="987"/>
      <c r="C76" s="988"/>
      <c r="D76" s="988"/>
      <c r="E76" s="988"/>
      <c r="F76" s="988"/>
      <c r="G76" s="988"/>
      <c r="H76" s="988"/>
      <c r="I76" s="988"/>
      <c r="J76" s="988"/>
      <c r="K76" s="988"/>
      <c r="L76" s="988"/>
      <c r="M76" s="988"/>
      <c r="N76" s="988"/>
      <c r="O76" s="988"/>
      <c r="P76" s="989"/>
      <c r="Q76" s="991"/>
      <c r="R76" s="992"/>
      <c r="S76" s="992"/>
      <c r="T76" s="992"/>
      <c r="U76" s="993"/>
      <c r="V76" s="994"/>
      <c r="W76" s="992"/>
      <c r="X76" s="992"/>
      <c r="Y76" s="992"/>
      <c r="Z76" s="993"/>
      <c r="AA76" s="994"/>
      <c r="AB76" s="992"/>
      <c r="AC76" s="992"/>
      <c r="AD76" s="992"/>
      <c r="AE76" s="993"/>
      <c r="AF76" s="994"/>
      <c r="AG76" s="992"/>
      <c r="AH76" s="992"/>
      <c r="AI76" s="992"/>
      <c r="AJ76" s="993"/>
      <c r="AK76" s="994"/>
      <c r="AL76" s="992"/>
      <c r="AM76" s="992"/>
      <c r="AN76" s="992"/>
      <c r="AO76" s="993"/>
      <c r="AP76" s="994"/>
      <c r="AQ76" s="992"/>
      <c r="AR76" s="992"/>
      <c r="AS76" s="992"/>
      <c r="AT76" s="993"/>
      <c r="AU76" s="994"/>
      <c r="AV76" s="992"/>
      <c r="AW76" s="992"/>
      <c r="AX76" s="992"/>
      <c r="AY76" s="993"/>
      <c r="AZ76" s="985"/>
      <c r="BA76" s="985"/>
      <c r="BB76" s="985"/>
      <c r="BC76" s="985"/>
      <c r="BD76" s="986"/>
      <c r="BE76" s="235"/>
      <c r="BF76" s="235"/>
      <c r="BG76" s="235"/>
      <c r="BH76" s="235"/>
      <c r="BI76" s="235"/>
      <c r="BJ76" s="235"/>
      <c r="BK76" s="235"/>
      <c r="BL76" s="235"/>
      <c r="BM76" s="235"/>
      <c r="BN76" s="235"/>
      <c r="BO76" s="235"/>
      <c r="BP76" s="235"/>
      <c r="BQ76" s="232">
        <v>70</v>
      </c>
      <c r="BR76" s="237"/>
      <c r="BS76" s="958"/>
      <c r="BT76" s="959"/>
      <c r="BU76" s="959"/>
      <c r="BV76" s="959"/>
      <c r="BW76" s="959"/>
      <c r="BX76" s="959"/>
      <c r="BY76" s="959"/>
      <c r="BZ76" s="959"/>
      <c r="CA76" s="959"/>
      <c r="CB76" s="959"/>
      <c r="CC76" s="959"/>
      <c r="CD76" s="959"/>
      <c r="CE76" s="959"/>
      <c r="CF76" s="959"/>
      <c r="CG76" s="968"/>
      <c r="CH76" s="969"/>
      <c r="CI76" s="970"/>
      <c r="CJ76" s="970"/>
      <c r="CK76" s="970"/>
      <c r="CL76" s="971"/>
      <c r="CM76" s="969"/>
      <c r="CN76" s="970"/>
      <c r="CO76" s="970"/>
      <c r="CP76" s="970"/>
      <c r="CQ76" s="971"/>
      <c r="CR76" s="969"/>
      <c r="CS76" s="970"/>
      <c r="CT76" s="970"/>
      <c r="CU76" s="970"/>
      <c r="CV76" s="971"/>
      <c r="CW76" s="969"/>
      <c r="CX76" s="970"/>
      <c r="CY76" s="970"/>
      <c r="CZ76" s="970"/>
      <c r="DA76" s="971"/>
      <c r="DB76" s="969"/>
      <c r="DC76" s="970"/>
      <c r="DD76" s="970"/>
      <c r="DE76" s="970"/>
      <c r="DF76" s="971"/>
      <c r="DG76" s="969"/>
      <c r="DH76" s="970"/>
      <c r="DI76" s="970"/>
      <c r="DJ76" s="970"/>
      <c r="DK76" s="971"/>
      <c r="DL76" s="969"/>
      <c r="DM76" s="970"/>
      <c r="DN76" s="970"/>
      <c r="DO76" s="970"/>
      <c r="DP76" s="971"/>
      <c r="DQ76" s="969"/>
      <c r="DR76" s="970"/>
      <c r="DS76" s="970"/>
      <c r="DT76" s="970"/>
      <c r="DU76" s="971"/>
      <c r="DV76" s="958"/>
      <c r="DW76" s="959"/>
      <c r="DX76" s="959"/>
      <c r="DY76" s="959"/>
      <c r="DZ76" s="960"/>
      <c r="EA76" s="224"/>
    </row>
    <row r="77" spans="1:131" ht="26.25" customHeight="1" x14ac:dyDescent="0.2">
      <c r="A77" s="232">
        <v>10</v>
      </c>
      <c r="B77" s="987"/>
      <c r="C77" s="988"/>
      <c r="D77" s="988"/>
      <c r="E77" s="988"/>
      <c r="F77" s="988"/>
      <c r="G77" s="988"/>
      <c r="H77" s="988"/>
      <c r="I77" s="988"/>
      <c r="J77" s="988"/>
      <c r="K77" s="988"/>
      <c r="L77" s="988"/>
      <c r="M77" s="988"/>
      <c r="N77" s="988"/>
      <c r="O77" s="988"/>
      <c r="P77" s="989"/>
      <c r="Q77" s="991"/>
      <c r="R77" s="992"/>
      <c r="S77" s="992"/>
      <c r="T77" s="992"/>
      <c r="U77" s="993"/>
      <c r="V77" s="994"/>
      <c r="W77" s="992"/>
      <c r="X77" s="992"/>
      <c r="Y77" s="992"/>
      <c r="Z77" s="993"/>
      <c r="AA77" s="994"/>
      <c r="AB77" s="992"/>
      <c r="AC77" s="992"/>
      <c r="AD77" s="992"/>
      <c r="AE77" s="993"/>
      <c r="AF77" s="994"/>
      <c r="AG77" s="992"/>
      <c r="AH77" s="992"/>
      <c r="AI77" s="992"/>
      <c r="AJ77" s="993"/>
      <c r="AK77" s="994"/>
      <c r="AL77" s="992"/>
      <c r="AM77" s="992"/>
      <c r="AN77" s="992"/>
      <c r="AO77" s="993"/>
      <c r="AP77" s="994"/>
      <c r="AQ77" s="992"/>
      <c r="AR77" s="992"/>
      <c r="AS77" s="992"/>
      <c r="AT77" s="993"/>
      <c r="AU77" s="994"/>
      <c r="AV77" s="992"/>
      <c r="AW77" s="992"/>
      <c r="AX77" s="992"/>
      <c r="AY77" s="993"/>
      <c r="AZ77" s="985"/>
      <c r="BA77" s="985"/>
      <c r="BB77" s="985"/>
      <c r="BC77" s="985"/>
      <c r="BD77" s="986"/>
      <c r="BE77" s="235"/>
      <c r="BF77" s="235"/>
      <c r="BG77" s="235"/>
      <c r="BH77" s="235"/>
      <c r="BI77" s="235"/>
      <c r="BJ77" s="235"/>
      <c r="BK77" s="235"/>
      <c r="BL77" s="235"/>
      <c r="BM77" s="235"/>
      <c r="BN77" s="235"/>
      <c r="BO77" s="235"/>
      <c r="BP77" s="235"/>
      <c r="BQ77" s="232">
        <v>71</v>
      </c>
      <c r="BR77" s="237"/>
      <c r="BS77" s="958"/>
      <c r="BT77" s="959"/>
      <c r="BU77" s="959"/>
      <c r="BV77" s="959"/>
      <c r="BW77" s="959"/>
      <c r="BX77" s="959"/>
      <c r="BY77" s="959"/>
      <c r="BZ77" s="959"/>
      <c r="CA77" s="959"/>
      <c r="CB77" s="959"/>
      <c r="CC77" s="959"/>
      <c r="CD77" s="959"/>
      <c r="CE77" s="959"/>
      <c r="CF77" s="959"/>
      <c r="CG77" s="968"/>
      <c r="CH77" s="969"/>
      <c r="CI77" s="970"/>
      <c r="CJ77" s="970"/>
      <c r="CK77" s="970"/>
      <c r="CL77" s="971"/>
      <c r="CM77" s="969"/>
      <c r="CN77" s="970"/>
      <c r="CO77" s="970"/>
      <c r="CP77" s="970"/>
      <c r="CQ77" s="971"/>
      <c r="CR77" s="969"/>
      <c r="CS77" s="970"/>
      <c r="CT77" s="970"/>
      <c r="CU77" s="970"/>
      <c r="CV77" s="971"/>
      <c r="CW77" s="969"/>
      <c r="CX77" s="970"/>
      <c r="CY77" s="970"/>
      <c r="CZ77" s="970"/>
      <c r="DA77" s="971"/>
      <c r="DB77" s="969"/>
      <c r="DC77" s="970"/>
      <c r="DD77" s="970"/>
      <c r="DE77" s="970"/>
      <c r="DF77" s="971"/>
      <c r="DG77" s="969"/>
      <c r="DH77" s="970"/>
      <c r="DI77" s="970"/>
      <c r="DJ77" s="970"/>
      <c r="DK77" s="971"/>
      <c r="DL77" s="969"/>
      <c r="DM77" s="970"/>
      <c r="DN77" s="970"/>
      <c r="DO77" s="970"/>
      <c r="DP77" s="971"/>
      <c r="DQ77" s="969"/>
      <c r="DR77" s="970"/>
      <c r="DS77" s="970"/>
      <c r="DT77" s="970"/>
      <c r="DU77" s="971"/>
      <c r="DV77" s="958"/>
      <c r="DW77" s="959"/>
      <c r="DX77" s="959"/>
      <c r="DY77" s="959"/>
      <c r="DZ77" s="960"/>
      <c r="EA77" s="224"/>
    </row>
    <row r="78" spans="1:131" ht="26.25" customHeight="1" x14ac:dyDescent="0.2">
      <c r="A78" s="232">
        <v>11</v>
      </c>
      <c r="B78" s="987"/>
      <c r="C78" s="988"/>
      <c r="D78" s="988"/>
      <c r="E78" s="988"/>
      <c r="F78" s="988"/>
      <c r="G78" s="988"/>
      <c r="H78" s="988"/>
      <c r="I78" s="988"/>
      <c r="J78" s="988"/>
      <c r="K78" s="988"/>
      <c r="L78" s="988"/>
      <c r="M78" s="988"/>
      <c r="N78" s="988"/>
      <c r="O78" s="988"/>
      <c r="P78" s="989"/>
      <c r="Q78" s="990"/>
      <c r="R78" s="984"/>
      <c r="S78" s="984"/>
      <c r="T78" s="984"/>
      <c r="U78" s="984"/>
      <c r="V78" s="984"/>
      <c r="W78" s="984"/>
      <c r="X78" s="984"/>
      <c r="Y78" s="984"/>
      <c r="Z78" s="984"/>
      <c r="AA78" s="984"/>
      <c r="AB78" s="984"/>
      <c r="AC78" s="984"/>
      <c r="AD78" s="984"/>
      <c r="AE78" s="984"/>
      <c r="AF78" s="984"/>
      <c r="AG78" s="984"/>
      <c r="AH78" s="984"/>
      <c r="AI78" s="984"/>
      <c r="AJ78" s="984"/>
      <c r="AK78" s="984"/>
      <c r="AL78" s="984"/>
      <c r="AM78" s="984"/>
      <c r="AN78" s="984"/>
      <c r="AO78" s="984"/>
      <c r="AP78" s="984"/>
      <c r="AQ78" s="984"/>
      <c r="AR78" s="984"/>
      <c r="AS78" s="984"/>
      <c r="AT78" s="984"/>
      <c r="AU78" s="984"/>
      <c r="AV78" s="984"/>
      <c r="AW78" s="984"/>
      <c r="AX78" s="984"/>
      <c r="AY78" s="984"/>
      <c r="AZ78" s="985"/>
      <c r="BA78" s="985"/>
      <c r="BB78" s="985"/>
      <c r="BC78" s="985"/>
      <c r="BD78" s="986"/>
      <c r="BE78" s="235"/>
      <c r="BF78" s="235"/>
      <c r="BG78" s="235"/>
      <c r="BH78" s="235"/>
      <c r="BI78" s="235"/>
      <c r="BJ78" s="224"/>
      <c r="BK78" s="224"/>
      <c r="BL78" s="224"/>
      <c r="BM78" s="224"/>
      <c r="BN78" s="224"/>
      <c r="BO78" s="235"/>
      <c r="BP78" s="235"/>
      <c r="BQ78" s="232">
        <v>72</v>
      </c>
      <c r="BR78" s="237"/>
      <c r="BS78" s="958"/>
      <c r="BT78" s="959"/>
      <c r="BU78" s="959"/>
      <c r="BV78" s="959"/>
      <c r="BW78" s="959"/>
      <c r="BX78" s="959"/>
      <c r="BY78" s="959"/>
      <c r="BZ78" s="959"/>
      <c r="CA78" s="959"/>
      <c r="CB78" s="959"/>
      <c r="CC78" s="959"/>
      <c r="CD78" s="959"/>
      <c r="CE78" s="959"/>
      <c r="CF78" s="959"/>
      <c r="CG78" s="968"/>
      <c r="CH78" s="969"/>
      <c r="CI78" s="970"/>
      <c r="CJ78" s="970"/>
      <c r="CK78" s="970"/>
      <c r="CL78" s="971"/>
      <c r="CM78" s="969"/>
      <c r="CN78" s="970"/>
      <c r="CO78" s="970"/>
      <c r="CP78" s="970"/>
      <c r="CQ78" s="971"/>
      <c r="CR78" s="969"/>
      <c r="CS78" s="970"/>
      <c r="CT78" s="970"/>
      <c r="CU78" s="970"/>
      <c r="CV78" s="971"/>
      <c r="CW78" s="969"/>
      <c r="CX78" s="970"/>
      <c r="CY78" s="970"/>
      <c r="CZ78" s="970"/>
      <c r="DA78" s="971"/>
      <c r="DB78" s="969"/>
      <c r="DC78" s="970"/>
      <c r="DD78" s="970"/>
      <c r="DE78" s="970"/>
      <c r="DF78" s="971"/>
      <c r="DG78" s="969"/>
      <c r="DH78" s="970"/>
      <c r="DI78" s="970"/>
      <c r="DJ78" s="970"/>
      <c r="DK78" s="971"/>
      <c r="DL78" s="969"/>
      <c r="DM78" s="970"/>
      <c r="DN78" s="970"/>
      <c r="DO78" s="970"/>
      <c r="DP78" s="971"/>
      <c r="DQ78" s="969"/>
      <c r="DR78" s="970"/>
      <c r="DS78" s="970"/>
      <c r="DT78" s="970"/>
      <c r="DU78" s="971"/>
      <c r="DV78" s="958"/>
      <c r="DW78" s="959"/>
      <c r="DX78" s="959"/>
      <c r="DY78" s="959"/>
      <c r="DZ78" s="960"/>
      <c r="EA78" s="224"/>
    </row>
    <row r="79" spans="1:131" ht="26.25" customHeight="1" x14ac:dyDescent="0.2">
      <c r="A79" s="232">
        <v>12</v>
      </c>
      <c r="B79" s="987"/>
      <c r="C79" s="988"/>
      <c r="D79" s="988"/>
      <c r="E79" s="988"/>
      <c r="F79" s="988"/>
      <c r="G79" s="988"/>
      <c r="H79" s="988"/>
      <c r="I79" s="988"/>
      <c r="J79" s="988"/>
      <c r="K79" s="988"/>
      <c r="L79" s="988"/>
      <c r="M79" s="988"/>
      <c r="N79" s="988"/>
      <c r="O79" s="988"/>
      <c r="P79" s="989"/>
      <c r="Q79" s="990"/>
      <c r="R79" s="984"/>
      <c r="S79" s="984"/>
      <c r="T79" s="984"/>
      <c r="U79" s="984"/>
      <c r="V79" s="984"/>
      <c r="W79" s="984"/>
      <c r="X79" s="984"/>
      <c r="Y79" s="984"/>
      <c r="Z79" s="984"/>
      <c r="AA79" s="984"/>
      <c r="AB79" s="984"/>
      <c r="AC79" s="984"/>
      <c r="AD79" s="984"/>
      <c r="AE79" s="984"/>
      <c r="AF79" s="984"/>
      <c r="AG79" s="984"/>
      <c r="AH79" s="984"/>
      <c r="AI79" s="984"/>
      <c r="AJ79" s="984"/>
      <c r="AK79" s="984"/>
      <c r="AL79" s="984"/>
      <c r="AM79" s="984"/>
      <c r="AN79" s="984"/>
      <c r="AO79" s="984"/>
      <c r="AP79" s="984"/>
      <c r="AQ79" s="984"/>
      <c r="AR79" s="984"/>
      <c r="AS79" s="984"/>
      <c r="AT79" s="984"/>
      <c r="AU79" s="984"/>
      <c r="AV79" s="984"/>
      <c r="AW79" s="984"/>
      <c r="AX79" s="984"/>
      <c r="AY79" s="984"/>
      <c r="AZ79" s="985"/>
      <c r="BA79" s="985"/>
      <c r="BB79" s="985"/>
      <c r="BC79" s="985"/>
      <c r="BD79" s="986"/>
      <c r="BE79" s="235"/>
      <c r="BF79" s="235"/>
      <c r="BG79" s="235"/>
      <c r="BH79" s="235"/>
      <c r="BI79" s="235"/>
      <c r="BJ79" s="224"/>
      <c r="BK79" s="224"/>
      <c r="BL79" s="224"/>
      <c r="BM79" s="224"/>
      <c r="BN79" s="224"/>
      <c r="BO79" s="235"/>
      <c r="BP79" s="235"/>
      <c r="BQ79" s="232">
        <v>73</v>
      </c>
      <c r="BR79" s="237"/>
      <c r="BS79" s="958"/>
      <c r="BT79" s="959"/>
      <c r="BU79" s="959"/>
      <c r="BV79" s="959"/>
      <c r="BW79" s="959"/>
      <c r="BX79" s="959"/>
      <c r="BY79" s="959"/>
      <c r="BZ79" s="959"/>
      <c r="CA79" s="959"/>
      <c r="CB79" s="959"/>
      <c r="CC79" s="959"/>
      <c r="CD79" s="959"/>
      <c r="CE79" s="959"/>
      <c r="CF79" s="959"/>
      <c r="CG79" s="968"/>
      <c r="CH79" s="969"/>
      <c r="CI79" s="970"/>
      <c r="CJ79" s="970"/>
      <c r="CK79" s="970"/>
      <c r="CL79" s="971"/>
      <c r="CM79" s="969"/>
      <c r="CN79" s="970"/>
      <c r="CO79" s="970"/>
      <c r="CP79" s="970"/>
      <c r="CQ79" s="971"/>
      <c r="CR79" s="969"/>
      <c r="CS79" s="970"/>
      <c r="CT79" s="970"/>
      <c r="CU79" s="970"/>
      <c r="CV79" s="971"/>
      <c r="CW79" s="969"/>
      <c r="CX79" s="970"/>
      <c r="CY79" s="970"/>
      <c r="CZ79" s="970"/>
      <c r="DA79" s="971"/>
      <c r="DB79" s="969"/>
      <c r="DC79" s="970"/>
      <c r="DD79" s="970"/>
      <c r="DE79" s="970"/>
      <c r="DF79" s="971"/>
      <c r="DG79" s="969"/>
      <c r="DH79" s="970"/>
      <c r="DI79" s="970"/>
      <c r="DJ79" s="970"/>
      <c r="DK79" s="971"/>
      <c r="DL79" s="969"/>
      <c r="DM79" s="970"/>
      <c r="DN79" s="970"/>
      <c r="DO79" s="970"/>
      <c r="DP79" s="971"/>
      <c r="DQ79" s="969"/>
      <c r="DR79" s="970"/>
      <c r="DS79" s="970"/>
      <c r="DT79" s="970"/>
      <c r="DU79" s="971"/>
      <c r="DV79" s="958"/>
      <c r="DW79" s="959"/>
      <c r="DX79" s="959"/>
      <c r="DY79" s="959"/>
      <c r="DZ79" s="960"/>
      <c r="EA79" s="224"/>
    </row>
    <row r="80" spans="1:131" ht="26.25" customHeight="1" x14ac:dyDescent="0.2">
      <c r="A80" s="232">
        <v>13</v>
      </c>
      <c r="B80" s="987"/>
      <c r="C80" s="988"/>
      <c r="D80" s="988"/>
      <c r="E80" s="988"/>
      <c r="F80" s="988"/>
      <c r="G80" s="988"/>
      <c r="H80" s="988"/>
      <c r="I80" s="988"/>
      <c r="J80" s="988"/>
      <c r="K80" s="988"/>
      <c r="L80" s="988"/>
      <c r="M80" s="988"/>
      <c r="N80" s="988"/>
      <c r="O80" s="988"/>
      <c r="P80" s="989"/>
      <c r="Q80" s="990"/>
      <c r="R80" s="984"/>
      <c r="S80" s="984"/>
      <c r="T80" s="984"/>
      <c r="U80" s="984"/>
      <c r="V80" s="984"/>
      <c r="W80" s="984"/>
      <c r="X80" s="984"/>
      <c r="Y80" s="984"/>
      <c r="Z80" s="984"/>
      <c r="AA80" s="984"/>
      <c r="AB80" s="984"/>
      <c r="AC80" s="984"/>
      <c r="AD80" s="984"/>
      <c r="AE80" s="984"/>
      <c r="AF80" s="984"/>
      <c r="AG80" s="984"/>
      <c r="AH80" s="984"/>
      <c r="AI80" s="984"/>
      <c r="AJ80" s="984"/>
      <c r="AK80" s="984"/>
      <c r="AL80" s="984"/>
      <c r="AM80" s="984"/>
      <c r="AN80" s="984"/>
      <c r="AO80" s="984"/>
      <c r="AP80" s="984"/>
      <c r="AQ80" s="984"/>
      <c r="AR80" s="984"/>
      <c r="AS80" s="984"/>
      <c r="AT80" s="984"/>
      <c r="AU80" s="984"/>
      <c r="AV80" s="984"/>
      <c r="AW80" s="984"/>
      <c r="AX80" s="984"/>
      <c r="AY80" s="984"/>
      <c r="AZ80" s="985"/>
      <c r="BA80" s="985"/>
      <c r="BB80" s="985"/>
      <c r="BC80" s="985"/>
      <c r="BD80" s="986"/>
      <c r="BE80" s="235"/>
      <c r="BF80" s="235"/>
      <c r="BG80" s="235"/>
      <c r="BH80" s="235"/>
      <c r="BI80" s="235"/>
      <c r="BJ80" s="235"/>
      <c r="BK80" s="235"/>
      <c r="BL80" s="235"/>
      <c r="BM80" s="235"/>
      <c r="BN80" s="235"/>
      <c r="BO80" s="235"/>
      <c r="BP80" s="235"/>
      <c r="BQ80" s="232">
        <v>74</v>
      </c>
      <c r="BR80" s="237"/>
      <c r="BS80" s="958"/>
      <c r="BT80" s="959"/>
      <c r="BU80" s="959"/>
      <c r="BV80" s="959"/>
      <c r="BW80" s="959"/>
      <c r="BX80" s="959"/>
      <c r="BY80" s="959"/>
      <c r="BZ80" s="959"/>
      <c r="CA80" s="959"/>
      <c r="CB80" s="959"/>
      <c r="CC80" s="959"/>
      <c r="CD80" s="959"/>
      <c r="CE80" s="959"/>
      <c r="CF80" s="959"/>
      <c r="CG80" s="968"/>
      <c r="CH80" s="969"/>
      <c r="CI80" s="970"/>
      <c r="CJ80" s="970"/>
      <c r="CK80" s="970"/>
      <c r="CL80" s="971"/>
      <c r="CM80" s="969"/>
      <c r="CN80" s="970"/>
      <c r="CO80" s="970"/>
      <c r="CP80" s="970"/>
      <c r="CQ80" s="971"/>
      <c r="CR80" s="969"/>
      <c r="CS80" s="970"/>
      <c r="CT80" s="970"/>
      <c r="CU80" s="970"/>
      <c r="CV80" s="971"/>
      <c r="CW80" s="969"/>
      <c r="CX80" s="970"/>
      <c r="CY80" s="970"/>
      <c r="CZ80" s="970"/>
      <c r="DA80" s="971"/>
      <c r="DB80" s="969"/>
      <c r="DC80" s="970"/>
      <c r="DD80" s="970"/>
      <c r="DE80" s="970"/>
      <c r="DF80" s="971"/>
      <c r="DG80" s="969"/>
      <c r="DH80" s="970"/>
      <c r="DI80" s="970"/>
      <c r="DJ80" s="970"/>
      <c r="DK80" s="971"/>
      <c r="DL80" s="969"/>
      <c r="DM80" s="970"/>
      <c r="DN80" s="970"/>
      <c r="DO80" s="970"/>
      <c r="DP80" s="971"/>
      <c r="DQ80" s="969"/>
      <c r="DR80" s="970"/>
      <c r="DS80" s="970"/>
      <c r="DT80" s="970"/>
      <c r="DU80" s="971"/>
      <c r="DV80" s="958"/>
      <c r="DW80" s="959"/>
      <c r="DX80" s="959"/>
      <c r="DY80" s="959"/>
      <c r="DZ80" s="960"/>
      <c r="EA80" s="224"/>
    </row>
    <row r="81" spans="1:131" ht="26.25" customHeight="1" x14ac:dyDescent="0.2">
      <c r="A81" s="232">
        <v>14</v>
      </c>
      <c r="B81" s="987"/>
      <c r="C81" s="988"/>
      <c r="D81" s="988"/>
      <c r="E81" s="988"/>
      <c r="F81" s="988"/>
      <c r="G81" s="988"/>
      <c r="H81" s="988"/>
      <c r="I81" s="988"/>
      <c r="J81" s="988"/>
      <c r="K81" s="988"/>
      <c r="L81" s="988"/>
      <c r="M81" s="988"/>
      <c r="N81" s="988"/>
      <c r="O81" s="988"/>
      <c r="P81" s="989"/>
      <c r="Q81" s="990"/>
      <c r="R81" s="984"/>
      <c r="S81" s="984"/>
      <c r="T81" s="984"/>
      <c r="U81" s="984"/>
      <c r="V81" s="984"/>
      <c r="W81" s="984"/>
      <c r="X81" s="984"/>
      <c r="Y81" s="984"/>
      <c r="Z81" s="984"/>
      <c r="AA81" s="984"/>
      <c r="AB81" s="984"/>
      <c r="AC81" s="984"/>
      <c r="AD81" s="984"/>
      <c r="AE81" s="984"/>
      <c r="AF81" s="984"/>
      <c r="AG81" s="984"/>
      <c r="AH81" s="984"/>
      <c r="AI81" s="984"/>
      <c r="AJ81" s="984"/>
      <c r="AK81" s="984"/>
      <c r="AL81" s="984"/>
      <c r="AM81" s="984"/>
      <c r="AN81" s="984"/>
      <c r="AO81" s="984"/>
      <c r="AP81" s="984"/>
      <c r="AQ81" s="984"/>
      <c r="AR81" s="984"/>
      <c r="AS81" s="984"/>
      <c r="AT81" s="984"/>
      <c r="AU81" s="984"/>
      <c r="AV81" s="984"/>
      <c r="AW81" s="984"/>
      <c r="AX81" s="984"/>
      <c r="AY81" s="984"/>
      <c r="AZ81" s="985"/>
      <c r="BA81" s="985"/>
      <c r="BB81" s="985"/>
      <c r="BC81" s="985"/>
      <c r="BD81" s="986"/>
      <c r="BE81" s="235"/>
      <c r="BF81" s="235"/>
      <c r="BG81" s="235"/>
      <c r="BH81" s="235"/>
      <c r="BI81" s="235"/>
      <c r="BJ81" s="235"/>
      <c r="BK81" s="235"/>
      <c r="BL81" s="235"/>
      <c r="BM81" s="235"/>
      <c r="BN81" s="235"/>
      <c r="BO81" s="235"/>
      <c r="BP81" s="235"/>
      <c r="BQ81" s="232">
        <v>75</v>
      </c>
      <c r="BR81" s="237"/>
      <c r="BS81" s="958"/>
      <c r="BT81" s="959"/>
      <c r="BU81" s="959"/>
      <c r="BV81" s="959"/>
      <c r="BW81" s="959"/>
      <c r="BX81" s="959"/>
      <c r="BY81" s="959"/>
      <c r="BZ81" s="959"/>
      <c r="CA81" s="959"/>
      <c r="CB81" s="959"/>
      <c r="CC81" s="959"/>
      <c r="CD81" s="959"/>
      <c r="CE81" s="959"/>
      <c r="CF81" s="959"/>
      <c r="CG81" s="968"/>
      <c r="CH81" s="969"/>
      <c r="CI81" s="970"/>
      <c r="CJ81" s="970"/>
      <c r="CK81" s="970"/>
      <c r="CL81" s="971"/>
      <c r="CM81" s="969"/>
      <c r="CN81" s="970"/>
      <c r="CO81" s="970"/>
      <c r="CP81" s="970"/>
      <c r="CQ81" s="971"/>
      <c r="CR81" s="969"/>
      <c r="CS81" s="970"/>
      <c r="CT81" s="970"/>
      <c r="CU81" s="970"/>
      <c r="CV81" s="971"/>
      <c r="CW81" s="969"/>
      <c r="CX81" s="970"/>
      <c r="CY81" s="970"/>
      <c r="CZ81" s="970"/>
      <c r="DA81" s="971"/>
      <c r="DB81" s="969"/>
      <c r="DC81" s="970"/>
      <c r="DD81" s="970"/>
      <c r="DE81" s="970"/>
      <c r="DF81" s="971"/>
      <c r="DG81" s="969"/>
      <c r="DH81" s="970"/>
      <c r="DI81" s="970"/>
      <c r="DJ81" s="970"/>
      <c r="DK81" s="971"/>
      <c r="DL81" s="969"/>
      <c r="DM81" s="970"/>
      <c r="DN81" s="970"/>
      <c r="DO81" s="970"/>
      <c r="DP81" s="971"/>
      <c r="DQ81" s="969"/>
      <c r="DR81" s="970"/>
      <c r="DS81" s="970"/>
      <c r="DT81" s="970"/>
      <c r="DU81" s="971"/>
      <c r="DV81" s="958"/>
      <c r="DW81" s="959"/>
      <c r="DX81" s="959"/>
      <c r="DY81" s="959"/>
      <c r="DZ81" s="960"/>
      <c r="EA81" s="224"/>
    </row>
    <row r="82" spans="1:131" ht="26.25" customHeight="1" x14ac:dyDescent="0.2">
      <c r="A82" s="232">
        <v>15</v>
      </c>
      <c r="B82" s="987"/>
      <c r="C82" s="988"/>
      <c r="D82" s="988"/>
      <c r="E82" s="988"/>
      <c r="F82" s="988"/>
      <c r="G82" s="988"/>
      <c r="H82" s="988"/>
      <c r="I82" s="988"/>
      <c r="J82" s="988"/>
      <c r="K82" s="988"/>
      <c r="L82" s="988"/>
      <c r="M82" s="988"/>
      <c r="N82" s="988"/>
      <c r="O82" s="988"/>
      <c r="P82" s="989"/>
      <c r="Q82" s="990"/>
      <c r="R82" s="984"/>
      <c r="S82" s="984"/>
      <c r="T82" s="984"/>
      <c r="U82" s="984"/>
      <c r="V82" s="984"/>
      <c r="W82" s="984"/>
      <c r="X82" s="984"/>
      <c r="Y82" s="984"/>
      <c r="Z82" s="984"/>
      <c r="AA82" s="984"/>
      <c r="AB82" s="984"/>
      <c r="AC82" s="984"/>
      <c r="AD82" s="984"/>
      <c r="AE82" s="984"/>
      <c r="AF82" s="984"/>
      <c r="AG82" s="984"/>
      <c r="AH82" s="984"/>
      <c r="AI82" s="984"/>
      <c r="AJ82" s="984"/>
      <c r="AK82" s="984"/>
      <c r="AL82" s="984"/>
      <c r="AM82" s="984"/>
      <c r="AN82" s="984"/>
      <c r="AO82" s="984"/>
      <c r="AP82" s="984"/>
      <c r="AQ82" s="984"/>
      <c r="AR82" s="984"/>
      <c r="AS82" s="984"/>
      <c r="AT82" s="984"/>
      <c r="AU82" s="984"/>
      <c r="AV82" s="984"/>
      <c r="AW82" s="984"/>
      <c r="AX82" s="984"/>
      <c r="AY82" s="984"/>
      <c r="AZ82" s="985"/>
      <c r="BA82" s="985"/>
      <c r="BB82" s="985"/>
      <c r="BC82" s="985"/>
      <c r="BD82" s="986"/>
      <c r="BE82" s="235"/>
      <c r="BF82" s="235"/>
      <c r="BG82" s="235"/>
      <c r="BH82" s="235"/>
      <c r="BI82" s="235"/>
      <c r="BJ82" s="235"/>
      <c r="BK82" s="235"/>
      <c r="BL82" s="235"/>
      <c r="BM82" s="235"/>
      <c r="BN82" s="235"/>
      <c r="BO82" s="235"/>
      <c r="BP82" s="235"/>
      <c r="BQ82" s="232">
        <v>76</v>
      </c>
      <c r="BR82" s="237"/>
      <c r="BS82" s="958"/>
      <c r="BT82" s="959"/>
      <c r="BU82" s="959"/>
      <c r="BV82" s="959"/>
      <c r="BW82" s="959"/>
      <c r="BX82" s="959"/>
      <c r="BY82" s="959"/>
      <c r="BZ82" s="959"/>
      <c r="CA82" s="959"/>
      <c r="CB82" s="959"/>
      <c r="CC82" s="959"/>
      <c r="CD82" s="959"/>
      <c r="CE82" s="959"/>
      <c r="CF82" s="959"/>
      <c r="CG82" s="968"/>
      <c r="CH82" s="969"/>
      <c r="CI82" s="970"/>
      <c r="CJ82" s="970"/>
      <c r="CK82" s="970"/>
      <c r="CL82" s="971"/>
      <c r="CM82" s="969"/>
      <c r="CN82" s="970"/>
      <c r="CO82" s="970"/>
      <c r="CP82" s="970"/>
      <c r="CQ82" s="971"/>
      <c r="CR82" s="969"/>
      <c r="CS82" s="970"/>
      <c r="CT82" s="970"/>
      <c r="CU82" s="970"/>
      <c r="CV82" s="971"/>
      <c r="CW82" s="969"/>
      <c r="CX82" s="970"/>
      <c r="CY82" s="970"/>
      <c r="CZ82" s="970"/>
      <c r="DA82" s="971"/>
      <c r="DB82" s="969"/>
      <c r="DC82" s="970"/>
      <c r="DD82" s="970"/>
      <c r="DE82" s="970"/>
      <c r="DF82" s="971"/>
      <c r="DG82" s="969"/>
      <c r="DH82" s="970"/>
      <c r="DI82" s="970"/>
      <c r="DJ82" s="970"/>
      <c r="DK82" s="971"/>
      <c r="DL82" s="969"/>
      <c r="DM82" s="970"/>
      <c r="DN82" s="970"/>
      <c r="DO82" s="970"/>
      <c r="DP82" s="971"/>
      <c r="DQ82" s="969"/>
      <c r="DR82" s="970"/>
      <c r="DS82" s="970"/>
      <c r="DT82" s="970"/>
      <c r="DU82" s="971"/>
      <c r="DV82" s="958"/>
      <c r="DW82" s="959"/>
      <c r="DX82" s="959"/>
      <c r="DY82" s="959"/>
      <c r="DZ82" s="960"/>
      <c r="EA82" s="224"/>
    </row>
    <row r="83" spans="1:131" ht="26.25" customHeight="1" x14ac:dyDescent="0.2">
      <c r="A83" s="232">
        <v>16</v>
      </c>
      <c r="B83" s="987"/>
      <c r="C83" s="988"/>
      <c r="D83" s="988"/>
      <c r="E83" s="988"/>
      <c r="F83" s="988"/>
      <c r="G83" s="988"/>
      <c r="H83" s="988"/>
      <c r="I83" s="988"/>
      <c r="J83" s="988"/>
      <c r="K83" s="988"/>
      <c r="L83" s="988"/>
      <c r="M83" s="988"/>
      <c r="N83" s="988"/>
      <c r="O83" s="988"/>
      <c r="P83" s="989"/>
      <c r="Q83" s="990"/>
      <c r="R83" s="984"/>
      <c r="S83" s="984"/>
      <c r="T83" s="984"/>
      <c r="U83" s="984"/>
      <c r="V83" s="984"/>
      <c r="W83" s="984"/>
      <c r="X83" s="984"/>
      <c r="Y83" s="984"/>
      <c r="Z83" s="984"/>
      <c r="AA83" s="984"/>
      <c r="AB83" s="984"/>
      <c r="AC83" s="984"/>
      <c r="AD83" s="984"/>
      <c r="AE83" s="984"/>
      <c r="AF83" s="984"/>
      <c r="AG83" s="984"/>
      <c r="AH83" s="984"/>
      <c r="AI83" s="984"/>
      <c r="AJ83" s="984"/>
      <c r="AK83" s="984"/>
      <c r="AL83" s="984"/>
      <c r="AM83" s="984"/>
      <c r="AN83" s="984"/>
      <c r="AO83" s="984"/>
      <c r="AP83" s="984"/>
      <c r="AQ83" s="984"/>
      <c r="AR83" s="984"/>
      <c r="AS83" s="984"/>
      <c r="AT83" s="984"/>
      <c r="AU83" s="984"/>
      <c r="AV83" s="984"/>
      <c r="AW83" s="984"/>
      <c r="AX83" s="984"/>
      <c r="AY83" s="984"/>
      <c r="AZ83" s="985"/>
      <c r="BA83" s="985"/>
      <c r="BB83" s="985"/>
      <c r="BC83" s="985"/>
      <c r="BD83" s="986"/>
      <c r="BE83" s="235"/>
      <c r="BF83" s="235"/>
      <c r="BG83" s="235"/>
      <c r="BH83" s="235"/>
      <c r="BI83" s="235"/>
      <c r="BJ83" s="235"/>
      <c r="BK83" s="235"/>
      <c r="BL83" s="235"/>
      <c r="BM83" s="235"/>
      <c r="BN83" s="235"/>
      <c r="BO83" s="235"/>
      <c r="BP83" s="235"/>
      <c r="BQ83" s="232">
        <v>77</v>
      </c>
      <c r="BR83" s="237"/>
      <c r="BS83" s="958"/>
      <c r="BT83" s="959"/>
      <c r="BU83" s="959"/>
      <c r="BV83" s="959"/>
      <c r="BW83" s="959"/>
      <c r="BX83" s="959"/>
      <c r="BY83" s="959"/>
      <c r="BZ83" s="959"/>
      <c r="CA83" s="959"/>
      <c r="CB83" s="959"/>
      <c r="CC83" s="959"/>
      <c r="CD83" s="959"/>
      <c r="CE83" s="959"/>
      <c r="CF83" s="959"/>
      <c r="CG83" s="968"/>
      <c r="CH83" s="969"/>
      <c r="CI83" s="970"/>
      <c r="CJ83" s="970"/>
      <c r="CK83" s="970"/>
      <c r="CL83" s="971"/>
      <c r="CM83" s="969"/>
      <c r="CN83" s="970"/>
      <c r="CO83" s="970"/>
      <c r="CP83" s="970"/>
      <c r="CQ83" s="971"/>
      <c r="CR83" s="969"/>
      <c r="CS83" s="970"/>
      <c r="CT83" s="970"/>
      <c r="CU83" s="970"/>
      <c r="CV83" s="971"/>
      <c r="CW83" s="969"/>
      <c r="CX83" s="970"/>
      <c r="CY83" s="970"/>
      <c r="CZ83" s="970"/>
      <c r="DA83" s="971"/>
      <c r="DB83" s="969"/>
      <c r="DC83" s="970"/>
      <c r="DD83" s="970"/>
      <c r="DE83" s="970"/>
      <c r="DF83" s="971"/>
      <c r="DG83" s="969"/>
      <c r="DH83" s="970"/>
      <c r="DI83" s="970"/>
      <c r="DJ83" s="970"/>
      <c r="DK83" s="971"/>
      <c r="DL83" s="969"/>
      <c r="DM83" s="970"/>
      <c r="DN83" s="970"/>
      <c r="DO83" s="970"/>
      <c r="DP83" s="971"/>
      <c r="DQ83" s="969"/>
      <c r="DR83" s="970"/>
      <c r="DS83" s="970"/>
      <c r="DT83" s="970"/>
      <c r="DU83" s="971"/>
      <c r="DV83" s="958"/>
      <c r="DW83" s="959"/>
      <c r="DX83" s="959"/>
      <c r="DY83" s="959"/>
      <c r="DZ83" s="960"/>
      <c r="EA83" s="224"/>
    </row>
    <row r="84" spans="1:131" ht="26.25" customHeight="1" x14ac:dyDescent="0.2">
      <c r="A84" s="232">
        <v>17</v>
      </c>
      <c r="B84" s="987"/>
      <c r="C84" s="988"/>
      <c r="D84" s="988"/>
      <c r="E84" s="988"/>
      <c r="F84" s="988"/>
      <c r="G84" s="988"/>
      <c r="H84" s="988"/>
      <c r="I84" s="988"/>
      <c r="J84" s="988"/>
      <c r="K84" s="988"/>
      <c r="L84" s="988"/>
      <c r="M84" s="988"/>
      <c r="N84" s="988"/>
      <c r="O84" s="988"/>
      <c r="P84" s="989"/>
      <c r="Q84" s="990"/>
      <c r="R84" s="984"/>
      <c r="S84" s="984"/>
      <c r="T84" s="984"/>
      <c r="U84" s="984"/>
      <c r="V84" s="984"/>
      <c r="W84" s="984"/>
      <c r="X84" s="984"/>
      <c r="Y84" s="984"/>
      <c r="Z84" s="984"/>
      <c r="AA84" s="984"/>
      <c r="AB84" s="984"/>
      <c r="AC84" s="984"/>
      <c r="AD84" s="984"/>
      <c r="AE84" s="984"/>
      <c r="AF84" s="984"/>
      <c r="AG84" s="984"/>
      <c r="AH84" s="984"/>
      <c r="AI84" s="984"/>
      <c r="AJ84" s="984"/>
      <c r="AK84" s="984"/>
      <c r="AL84" s="984"/>
      <c r="AM84" s="984"/>
      <c r="AN84" s="984"/>
      <c r="AO84" s="984"/>
      <c r="AP84" s="984"/>
      <c r="AQ84" s="984"/>
      <c r="AR84" s="984"/>
      <c r="AS84" s="984"/>
      <c r="AT84" s="984"/>
      <c r="AU84" s="984"/>
      <c r="AV84" s="984"/>
      <c r="AW84" s="984"/>
      <c r="AX84" s="984"/>
      <c r="AY84" s="984"/>
      <c r="AZ84" s="985"/>
      <c r="BA84" s="985"/>
      <c r="BB84" s="985"/>
      <c r="BC84" s="985"/>
      <c r="BD84" s="986"/>
      <c r="BE84" s="235"/>
      <c r="BF84" s="235"/>
      <c r="BG84" s="235"/>
      <c r="BH84" s="235"/>
      <c r="BI84" s="235"/>
      <c r="BJ84" s="235"/>
      <c r="BK84" s="235"/>
      <c r="BL84" s="235"/>
      <c r="BM84" s="235"/>
      <c r="BN84" s="235"/>
      <c r="BO84" s="235"/>
      <c r="BP84" s="235"/>
      <c r="BQ84" s="232">
        <v>78</v>
      </c>
      <c r="BR84" s="237"/>
      <c r="BS84" s="958"/>
      <c r="BT84" s="959"/>
      <c r="BU84" s="959"/>
      <c r="BV84" s="959"/>
      <c r="BW84" s="959"/>
      <c r="BX84" s="959"/>
      <c r="BY84" s="959"/>
      <c r="BZ84" s="959"/>
      <c r="CA84" s="959"/>
      <c r="CB84" s="959"/>
      <c r="CC84" s="959"/>
      <c r="CD84" s="959"/>
      <c r="CE84" s="959"/>
      <c r="CF84" s="959"/>
      <c r="CG84" s="968"/>
      <c r="CH84" s="969"/>
      <c r="CI84" s="970"/>
      <c r="CJ84" s="970"/>
      <c r="CK84" s="970"/>
      <c r="CL84" s="971"/>
      <c r="CM84" s="969"/>
      <c r="CN84" s="970"/>
      <c r="CO84" s="970"/>
      <c r="CP84" s="970"/>
      <c r="CQ84" s="971"/>
      <c r="CR84" s="969"/>
      <c r="CS84" s="970"/>
      <c r="CT84" s="970"/>
      <c r="CU84" s="970"/>
      <c r="CV84" s="971"/>
      <c r="CW84" s="969"/>
      <c r="CX84" s="970"/>
      <c r="CY84" s="970"/>
      <c r="CZ84" s="970"/>
      <c r="DA84" s="971"/>
      <c r="DB84" s="969"/>
      <c r="DC84" s="970"/>
      <c r="DD84" s="970"/>
      <c r="DE84" s="970"/>
      <c r="DF84" s="971"/>
      <c r="DG84" s="969"/>
      <c r="DH84" s="970"/>
      <c r="DI84" s="970"/>
      <c r="DJ84" s="970"/>
      <c r="DK84" s="971"/>
      <c r="DL84" s="969"/>
      <c r="DM84" s="970"/>
      <c r="DN84" s="970"/>
      <c r="DO84" s="970"/>
      <c r="DP84" s="971"/>
      <c r="DQ84" s="969"/>
      <c r="DR84" s="970"/>
      <c r="DS84" s="970"/>
      <c r="DT84" s="970"/>
      <c r="DU84" s="971"/>
      <c r="DV84" s="958"/>
      <c r="DW84" s="959"/>
      <c r="DX84" s="959"/>
      <c r="DY84" s="959"/>
      <c r="DZ84" s="960"/>
      <c r="EA84" s="224"/>
    </row>
    <row r="85" spans="1:131" ht="26.25" customHeight="1" x14ac:dyDescent="0.2">
      <c r="A85" s="232">
        <v>18</v>
      </c>
      <c r="B85" s="987"/>
      <c r="C85" s="988"/>
      <c r="D85" s="988"/>
      <c r="E85" s="988"/>
      <c r="F85" s="988"/>
      <c r="G85" s="988"/>
      <c r="H85" s="988"/>
      <c r="I85" s="988"/>
      <c r="J85" s="988"/>
      <c r="K85" s="988"/>
      <c r="L85" s="988"/>
      <c r="M85" s="988"/>
      <c r="N85" s="988"/>
      <c r="O85" s="988"/>
      <c r="P85" s="989"/>
      <c r="Q85" s="990"/>
      <c r="R85" s="984"/>
      <c r="S85" s="984"/>
      <c r="T85" s="984"/>
      <c r="U85" s="984"/>
      <c r="V85" s="984"/>
      <c r="W85" s="984"/>
      <c r="X85" s="984"/>
      <c r="Y85" s="984"/>
      <c r="Z85" s="984"/>
      <c r="AA85" s="984"/>
      <c r="AB85" s="984"/>
      <c r="AC85" s="984"/>
      <c r="AD85" s="984"/>
      <c r="AE85" s="984"/>
      <c r="AF85" s="984"/>
      <c r="AG85" s="984"/>
      <c r="AH85" s="984"/>
      <c r="AI85" s="984"/>
      <c r="AJ85" s="984"/>
      <c r="AK85" s="984"/>
      <c r="AL85" s="984"/>
      <c r="AM85" s="984"/>
      <c r="AN85" s="984"/>
      <c r="AO85" s="984"/>
      <c r="AP85" s="984"/>
      <c r="AQ85" s="984"/>
      <c r="AR85" s="984"/>
      <c r="AS85" s="984"/>
      <c r="AT85" s="984"/>
      <c r="AU85" s="984"/>
      <c r="AV85" s="984"/>
      <c r="AW85" s="984"/>
      <c r="AX85" s="984"/>
      <c r="AY85" s="984"/>
      <c r="AZ85" s="985"/>
      <c r="BA85" s="985"/>
      <c r="BB85" s="985"/>
      <c r="BC85" s="985"/>
      <c r="BD85" s="986"/>
      <c r="BE85" s="235"/>
      <c r="BF85" s="235"/>
      <c r="BG85" s="235"/>
      <c r="BH85" s="235"/>
      <c r="BI85" s="235"/>
      <c r="BJ85" s="235"/>
      <c r="BK85" s="235"/>
      <c r="BL85" s="235"/>
      <c r="BM85" s="235"/>
      <c r="BN85" s="235"/>
      <c r="BO85" s="235"/>
      <c r="BP85" s="235"/>
      <c r="BQ85" s="232">
        <v>79</v>
      </c>
      <c r="BR85" s="237"/>
      <c r="BS85" s="958"/>
      <c r="BT85" s="959"/>
      <c r="BU85" s="959"/>
      <c r="BV85" s="959"/>
      <c r="BW85" s="959"/>
      <c r="BX85" s="959"/>
      <c r="BY85" s="959"/>
      <c r="BZ85" s="959"/>
      <c r="CA85" s="959"/>
      <c r="CB85" s="959"/>
      <c r="CC85" s="959"/>
      <c r="CD85" s="959"/>
      <c r="CE85" s="959"/>
      <c r="CF85" s="959"/>
      <c r="CG85" s="968"/>
      <c r="CH85" s="969"/>
      <c r="CI85" s="970"/>
      <c r="CJ85" s="970"/>
      <c r="CK85" s="970"/>
      <c r="CL85" s="971"/>
      <c r="CM85" s="969"/>
      <c r="CN85" s="970"/>
      <c r="CO85" s="970"/>
      <c r="CP85" s="970"/>
      <c r="CQ85" s="971"/>
      <c r="CR85" s="969"/>
      <c r="CS85" s="970"/>
      <c r="CT85" s="970"/>
      <c r="CU85" s="970"/>
      <c r="CV85" s="971"/>
      <c r="CW85" s="969"/>
      <c r="CX85" s="970"/>
      <c r="CY85" s="970"/>
      <c r="CZ85" s="970"/>
      <c r="DA85" s="971"/>
      <c r="DB85" s="969"/>
      <c r="DC85" s="970"/>
      <c r="DD85" s="970"/>
      <c r="DE85" s="970"/>
      <c r="DF85" s="971"/>
      <c r="DG85" s="969"/>
      <c r="DH85" s="970"/>
      <c r="DI85" s="970"/>
      <c r="DJ85" s="970"/>
      <c r="DK85" s="971"/>
      <c r="DL85" s="969"/>
      <c r="DM85" s="970"/>
      <c r="DN85" s="970"/>
      <c r="DO85" s="970"/>
      <c r="DP85" s="971"/>
      <c r="DQ85" s="969"/>
      <c r="DR85" s="970"/>
      <c r="DS85" s="970"/>
      <c r="DT85" s="970"/>
      <c r="DU85" s="971"/>
      <c r="DV85" s="958"/>
      <c r="DW85" s="959"/>
      <c r="DX85" s="959"/>
      <c r="DY85" s="959"/>
      <c r="DZ85" s="960"/>
      <c r="EA85" s="224"/>
    </row>
    <row r="86" spans="1:131" ht="26.25" customHeight="1" x14ac:dyDescent="0.2">
      <c r="A86" s="232">
        <v>19</v>
      </c>
      <c r="B86" s="987"/>
      <c r="C86" s="988"/>
      <c r="D86" s="988"/>
      <c r="E86" s="988"/>
      <c r="F86" s="988"/>
      <c r="G86" s="988"/>
      <c r="H86" s="988"/>
      <c r="I86" s="988"/>
      <c r="J86" s="988"/>
      <c r="K86" s="988"/>
      <c r="L86" s="988"/>
      <c r="M86" s="988"/>
      <c r="N86" s="988"/>
      <c r="O86" s="988"/>
      <c r="P86" s="989"/>
      <c r="Q86" s="990"/>
      <c r="R86" s="984"/>
      <c r="S86" s="984"/>
      <c r="T86" s="984"/>
      <c r="U86" s="984"/>
      <c r="V86" s="984"/>
      <c r="W86" s="984"/>
      <c r="X86" s="984"/>
      <c r="Y86" s="984"/>
      <c r="Z86" s="984"/>
      <c r="AA86" s="984"/>
      <c r="AB86" s="984"/>
      <c r="AC86" s="984"/>
      <c r="AD86" s="984"/>
      <c r="AE86" s="984"/>
      <c r="AF86" s="984"/>
      <c r="AG86" s="984"/>
      <c r="AH86" s="984"/>
      <c r="AI86" s="984"/>
      <c r="AJ86" s="984"/>
      <c r="AK86" s="984"/>
      <c r="AL86" s="984"/>
      <c r="AM86" s="984"/>
      <c r="AN86" s="984"/>
      <c r="AO86" s="984"/>
      <c r="AP86" s="984"/>
      <c r="AQ86" s="984"/>
      <c r="AR86" s="984"/>
      <c r="AS86" s="984"/>
      <c r="AT86" s="984"/>
      <c r="AU86" s="984"/>
      <c r="AV86" s="984"/>
      <c r="AW86" s="984"/>
      <c r="AX86" s="984"/>
      <c r="AY86" s="984"/>
      <c r="AZ86" s="985"/>
      <c r="BA86" s="985"/>
      <c r="BB86" s="985"/>
      <c r="BC86" s="985"/>
      <c r="BD86" s="986"/>
      <c r="BE86" s="235"/>
      <c r="BF86" s="235"/>
      <c r="BG86" s="235"/>
      <c r="BH86" s="235"/>
      <c r="BI86" s="235"/>
      <c r="BJ86" s="235"/>
      <c r="BK86" s="235"/>
      <c r="BL86" s="235"/>
      <c r="BM86" s="235"/>
      <c r="BN86" s="235"/>
      <c r="BO86" s="235"/>
      <c r="BP86" s="235"/>
      <c r="BQ86" s="232">
        <v>80</v>
      </c>
      <c r="BR86" s="237"/>
      <c r="BS86" s="958"/>
      <c r="BT86" s="959"/>
      <c r="BU86" s="959"/>
      <c r="BV86" s="959"/>
      <c r="BW86" s="959"/>
      <c r="BX86" s="959"/>
      <c r="BY86" s="959"/>
      <c r="BZ86" s="959"/>
      <c r="CA86" s="959"/>
      <c r="CB86" s="959"/>
      <c r="CC86" s="959"/>
      <c r="CD86" s="959"/>
      <c r="CE86" s="959"/>
      <c r="CF86" s="959"/>
      <c r="CG86" s="968"/>
      <c r="CH86" s="969"/>
      <c r="CI86" s="970"/>
      <c r="CJ86" s="970"/>
      <c r="CK86" s="970"/>
      <c r="CL86" s="971"/>
      <c r="CM86" s="969"/>
      <c r="CN86" s="970"/>
      <c r="CO86" s="970"/>
      <c r="CP86" s="970"/>
      <c r="CQ86" s="971"/>
      <c r="CR86" s="969"/>
      <c r="CS86" s="970"/>
      <c r="CT86" s="970"/>
      <c r="CU86" s="970"/>
      <c r="CV86" s="971"/>
      <c r="CW86" s="969"/>
      <c r="CX86" s="970"/>
      <c r="CY86" s="970"/>
      <c r="CZ86" s="970"/>
      <c r="DA86" s="971"/>
      <c r="DB86" s="969"/>
      <c r="DC86" s="970"/>
      <c r="DD86" s="970"/>
      <c r="DE86" s="970"/>
      <c r="DF86" s="971"/>
      <c r="DG86" s="969"/>
      <c r="DH86" s="970"/>
      <c r="DI86" s="970"/>
      <c r="DJ86" s="970"/>
      <c r="DK86" s="971"/>
      <c r="DL86" s="969"/>
      <c r="DM86" s="970"/>
      <c r="DN86" s="970"/>
      <c r="DO86" s="970"/>
      <c r="DP86" s="971"/>
      <c r="DQ86" s="969"/>
      <c r="DR86" s="970"/>
      <c r="DS86" s="970"/>
      <c r="DT86" s="970"/>
      <c r="DU86" s="971"/>
      <c r="DV86" s="958"/>
      <c r="DW86" s="959"/>
      <c r="DX86" s="959"/>
      <c r="DY86" s="959"/>
      <c r="DZ86" s="960"/>
      <c r="EA86" s="224"/>
    </row>
    <row r="87" spans="1:131" ht="26.25" customHeight="1" x14ac:dyDescent="0.2">
      <c r="A87" s="238">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35"/>
      <c r="BF87" s="235"/>
      <c r="BG87" s="235"/>
      <c r="BH87" s="235"/>
      <c r="BI87" s="235"/>
      <c r="BJ87" s="235"/>
      <c r="BK87" s="235"/>
      <c r="BL87" s="235"/>
      <c r="BM87" s="235"/>
      <c r="BN87" s="235"/>
      <c r="BO87" s="235"/>
      <c r="BP87" s="235"/>
      <c r="BQ87" s="232">
        <v>81</v>
      </c>
      <c r="BR87" s="237"/>
      <c r="BS87" s="958"/>
      <c r="BT87" s="959"/>
      <c r="BU87" s="959"/>
      <c r="BV87" s="959"/>
      <c r="BW87" s="959"/>
      <c r="BX87" s="959"/>
      <c r="BY87" s="959"/>
      <c r="BZ87" s="959"/>
      <c r="CA87" s="959"/>
      <c r="CB87" s="959"/>
      <c r="CC87" s="959"/>
      <c r="CD87" s="959"/>
      <c r="CE87" s="959"/>
      <c r="CF87" s="959"/>
      <c r="CG87" s="968"/>
      <c r="CH87" s="969"/>
      <c r="CI87" s="970"/>
      <c r="CJ87" s="970"/>
      <c r="CK87" s="970"/>
      <c r="CL87" s="971"/>
      <c r="CM87" s="969"/>
      <c r="CN87" s="970"/>
      <c r="CO87" s="970"/>
      <c r="CP87" s="970"/>
      <c r="CQ87" s="971"/>
      <c r="CR87" s="969"/>
      <c r="CS87" s="970"/>
      <c r="CT87" s="970"/>
      <c r="CU87" s="970"/>
      <c r="CV87" s="971"/>
      <c r="CW87" s="969"/>
      <c r="CX87" s="970"/>
      <c r="CY87" s="970"/>
      <c r="CZ87" s="970"/>
      <c r="DA87" s="971"/>
      <c r="DB87" s="969"/>
      <c r="DC87" s="970"/>
      <c r="DD87" s="970"/>
      <c r="DE87" s="970"/>
      <c r="DF87" s="971"/>
      <c r="DG87" s="969"/>
      <c r="DH87" s="970"/>
      <c r="DI87" s="970"/>
      <c r="DJ87" s="970"/>
      <c r="DK87" s="971"/>
      <c r="DL87" s="969"/>
      <c r="DM87" s="970"/>
      <c r="DN87" s="970"/>
      <c r="DO87" s="970"/>
      <c r="DP87" s="971"/>
      <c r="DQ87" s="969"/>
      <c r="DR87" s="970"/>
      <c r="DS87" s="970"/>
      <c r="DT87" s="970"/>
      <c r="DU87" s="971"/>
      <c r="DV87" s="958"/>
      <c r="DW87" s="959"/>
      <c r="DX87" s="959"/>
      <c r="DY87" s="959"/>
      <c r="DZ87" s="960"/>
      <c r="EA87" s="224"/>
    </row>
    <row r="88" spans="1:131" ht="26.25" customHeight="1" thickBot="1" x14ac:dyDescent="0.25">
      <c r="A88" s="234" t="s">
        <v>391</v>
      </c>
      <c r="B88" s="950" t="s">
        <v>419</v>
      </c>
      <c r="C88" s="951"/>
      <c r="D88" s="951"/>
      <c r="E88" s="951"/>
      <c r="F88" s="951"/>
      <c r="G88" s="951"/>
      <c r="H88" s="951"/>
      <c r="I88" s="951"/>
      <c r="J88" s="951"/>
      <c r="K88" s="951"/>
      <c r="L88" s="951"/>
      <c r="M88" s="951"/>
      <c r="N88" s="951"/>
      <c r="O88" s="951"/>
      <c r="P88" s="961"/>
      <c r="Q88" s="975"/>
      <c r="R88" s="976"/>
      <c r="S88" s="976"/>
      <c r="T88" s="976"/>
      <c r="U88" s="976"/>
      <c r="V88" s="976"/>
      <c r="W88" s="976"/>
      <c r="X88" s="976"/>
      <c r="Y88" s="976"/>
      <c r="Z88" s="976"/>
      <c r="AA88" s="976"/>
      <c r="AB88" s="976"/>
      <c r="AC88" s="976"/>
      <c r="AD88" s="976"/>
      <c r="AE88" s="976"/>
      <c r="AF88" s="972"/>
      <c r="AG88" s="972"/>
      <c r="AH88" s="972"/>
      <c r="AI88" s="972"/>
      <c r="AJ88" s="972"/>
      <c r="AK88" s="976"/>
      <c r="AL88" s="976"/>
      <c r="AM88" s="976"/>
      <c r="AN88" s="976"/>
      <c r="AO88" s="976"/>
      <c r="AP88" s="972"/>
      <c r="AQ88" s="972"/>
      <c r="AR88" s="972"/>
      <c r="AS88" s="972"/>
      <c r="AT88" s="972"/>
      <c r="AU88" s="972"/>
      <c r="AV88" s="972"/>
      <c r="AW88" s="972"/>
      <c r="AX88" s="972"/>
      <c r="AY88" s="972"/>
      <c r="AZ88" s="973"/>
      <c r="BA88" s="973"/>
      <c r="BB88" s="973"/>
      <c r="BC88" s="973"/>
      <c r="BD88" s="974"/>
      <c r="BE88" s="235"/>
      <c r="BF88" s="235"/>
      <c r="BG88" s="235"/>
      <c r="BH88" s="235"/>
      <c r="BI88" s="235"/>
      <c r="BJ88" s="235"/>
      <c r="BK88" s="235"/>
      <c r="BL88" s="235"/>
      <c r="BM88" s="235"/>
      <c r="BN88" s="235"/>
      <c r="BO88" s="235"/>
      <c r="BP88" s="235"/>
      <c r="BQ88" s="232">
        <v>82</v>
      </c>
      <c r="BR88" s="237"/>
      <c r="BS88" s="958"/>
      <c r="BT88" s="959"/>
      <c r="BU88" s="959"/>
      <c r="BV88" s="959"/>
      <c r="BW88" s="959"/>
      <c r="BX88" s="959"/>
      <c r="BY88" s="959"/>
      <c r="BZ88" s="959"/>
      <c r="CA88" s="959"/>
      <c r="CB88" s="959"/>
      <c r="CC88" s="959"/>
      <c r="CD88" s="959"/>
      <c r="CE88" s="959"/>
      <c r="CF88" s="959"/>
      <c r="CG88" s="968"/>
      <c r="CH88" s="969"/>
      <c r="CI88" s="970"/>
      <c r="CJ88" s="970"/>
      <c r="CK88" s="970"/>
      <c r="CL88" s="971"/>
      <c r="CM88" s="969"/>
      <c r="CN88" s="970"/>
      <c r="CO88" s="970"/>
      <c r="CP88" s="970"/>
      <c r="CQ88" s="971"/>
      <c r="CR88" s="969"/>
      <c r="CS88" s="970"/>
      <c r="CT88" s="970"/>
      <c r="CU88" s="970"/>
      <c r="CV88" s="971"/>
      <c r="CW88" s="969"/>
      <c r="CX88" s="970"/>
      <c r="CY88" s="970"/>
      <c r="CZ88" s="970"/>
      <c r="DA88" s="971"/>
      <c r="DB88" s="969"/>
      <c r="DC88" s="970"/>
      <c r="DD88" s="970"/>
      <c r="DE88" s="970"/>
      <c r="DF88" s="971"/>
      <c r="DG88" s="969"/>
      <c r="DH88" s="970"/>
      <c r="DI88" s="970"/>
      <c r="DJ88" s="970"/>
      <c r="DK88" s="971"/>
      <c r="DL88" s="969"/>
      <c r="DM88" s="970"/>
      <c r="DN88" s="970"/>
      <c r="DO88" s="970"/>
      <c r="DP88" s="971"/>
      <c r="DQ88" s="969"/>
      <c r="DR88" s="970"/>
      <c r="DS88" s="970"/>
      <c r="DT88" s="970"/>
      <c r="DU88" s="971"/>
      <c r="DV88" s="958"/>
      <c r="DW88" s="959"/>
      <c r="DX88" s="959"/>
      <c r="DY88" s="959"/>
      <c r="DZ88" s="960"/>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58"/>
      <c r="BT89" s="959"/>
      <c r="BU89" s="959"/>
      <c r="BV89" s="959"/>
      <c r="BW89" s="959"/>
      <c r="BX89" s="959"/>
      <c r="BY89" s="959"/>
      <c r="BZ89" s="959"/>
      <c r="CA89" s="959"/>
      <c r="CB89" s="959"/>
      <c r="CC89" s="959"/>
      <c r="CD89" s="959"/>
      <c r="CE89" s="959"/>
      <c r="CF89" s="959"/>
      <c r="CG89" s="968"/>
      <c r="CH89" s="969"/>
      <c r="CI89" s="970"/>
      <c r="CJ89" s="970"/>
      <c r="CK89" s="970"/>
      <c r="CL89" s="971"/>
      <c r="CM89" s="969"/>
      <c r="CN89" s="970"/>
      <c r="CO89" s="970"/>
      <c r="CP89" s="970"/>
      <c r="CQ89" s="971"/>
      <c r="CR89" s="969"/>
      <c r="CS89" s="970"/>
      <c r="CT89" s="970"/>
      <c r="CU89" s="970"/>
      <c r="CV89" s="971"/>
      <c r="CW89" s="969"/>
      <c r="CX89" s="970"/>
      <c r="CY89" s="970"/>
      <c r="CZ89" s="970"/>
      <c r="DA89" s="971"/>
      <c r="DB89" s="969"/>
      <c r="DC89" s="970"/>
      <c r="DD89" s="970"/>
      <c r="DE89" s="970"/>
      <c r="DF89" s="971"/>
      <c r="DG89" s="969"/>
      <c r="DH89" s="970"/>
      <c r="DI89" s="970"/>
      <c r="DJ89" s="970"/>
      <c r="DK89" s="971"/>
      <c r="DL89" s="969"/>
      <c r="DM89" s="970"/>
      <c r="DN89" s="970"/>
      <c r="DO89" s="970"/>
      <c r="DP89" s="971"/>
      <c r="DQ89" s="969"/>
      <c r="DR89" s="970"/>
      <c r="DS89" s="970"/>
      <c r="DT89" s="970"/>
      <c r="DU89" s="971"/>
      <c r="DV89" s="958"/>
      <c r="DW89" s="959"/>
      <c r="DX89" s="959"/>
      <c r="DY89" s="959"/>
      <c r="DZ89" s="960"/>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58"/>
      <c r="BT90" s="959"/>
      <c r="BU90" s="959"/>
      <c r="BV90" s="959"/>
      <c r="BW90" s="959"/>
      <c r="BX90" s="959"/>
      <c r="BY90" s="959"/>
      <c r="BZ90" s="959"/>
      <c r="CA90" s="959"/>
      <c r="CB90" s="959"/>
      <c r="CC90" s="959"/>
      <c r="CD90" s="959"/>
      <c r="CE90" s="959"/>
      <c r="CF90" s="959"/>
      <c r="CG90" s="968"/>
      <c r="CH90" s="969"/>
      <c r="CI90" s="970"/>
      <c r="CJ90" s="970"/>
      <c r="CK90" s="970"/>
      <c r="CL90" s="971"/>
      <c r="CM90" s="969"/>
      <c r="CN90" s="970"/>
      <c r="CO90" s="970"/>
      <c r="CP90" s="970"/>
      <c r="CQ90" s="971"/>
      <c r="CR90" s="969"/>
      <c r="CS90" s="970"/>
      <c r="CT90" s="970"/>
      <c r="CU90" s="970"/>
      <c r="CV90" s="971"/>
      <c r="CW90" s="969"/>
      <c r="CX90" s="970"/>
      <c r="CY90" s="970"/>
      <c r="CZ90" s="970"/>
      <c r="DA90" s="971"/>
      <c r="DB90" s="969"/>
      <c r="DC90" s="970"/>
      <c r="DD90" s="970"/>
      <c r="DE90" s="970"/>
      <c r="DF90" s="971"/>
      <c r="DG90" s="969"/>
      <c r="DH90" s="970"/>
      <c r="DI90" s="970"/>
      <c r="DJ90" s="970"/>
      <c r="DK90" s="971"/>
      <c r="DL90" s="969"/>
      <c r="DM90" s="970"/>
      <c r="DN90" s="970"/>
      <c r="DO90" s="970"/>
      <c r="DP90" s="971"/>
      <c r="DQ90" s="969"/>
      <c r="DR90" s="970"/>
      <c r="DS90" s="970"/>
      <c r="DT90" s="970"/>
      <c r="DU90" s="971"/>
      <c r="DV90" s="958"/>
      <c r="DW90" s="959"/>
      <c r="DX90" s="959"/>
      <c r="DY90" s="959"/>
      <c r="DZ90" s="960"/>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58"/>
      <c r="BT91" s="959"/>
      <c r="BU91" s="959"/>
      <c r="BV91" s="959"/>
      <c r="BW91" s="959"/>
      <c r="BX91" s="959"/>
      <c r="BY91" s="959"/>
      <c r="BZ91" s="959"/>
      <c r="CA91" s="959"/>
      <c r="CB91" s="959"/>
      <c r="CC91" s="959"/>
      <c r="CD91" s="959"/>
      <c r="CE91" s="959"/>
      <c r="CF91" s="959"/>
      <c r="CG91" s="968"/>
      <c r="CH91" s="969"/>
      <c r="CI91" s="970"/>
      <c r="CJ91" s="970"/>
      <c r="CK91" s="970"/>
      <c r="CL91" s="971"/>
      <c r="CM91" s="969"/>
      <c r="CN91" s="970"/>
      <c r="CO91" s="970"/>
      <c r="CP91" s="970"/>
      <c r="CQ91" s="971"/>
      <c r="CR91" s="969"/>
      <c r="CS91" s="970"/>
      <c r="CT91" s="970"/>
      <c r="CU91" s="970"/>
      <c r="CV91" s="971"/>
      <c r="CW91" s="969"/>
      <c r="CX91" s="970"/>
      <c r="CY91" s="970"/>
      <c r="CZ91" s="970"/>
      <c r="DA91" s="971"/>
      <c r="DB91" s="969"/>
      <c r="DC91" s="970"/>
      <c r="DD91" s="970"/>
      <c r="DE91" s="970"/>
      <c r="DF91" s="971"/>
      <c r="DG91" s="969"/>
      <c r="DH91" s="970"/>
      <c r="DI91" s="970"/>
      <c r="DJ91" s="970"/>
      <c r="DK91" s="971"/>
      <c r="DL91" s="969"/>
      <c r="DM91" s="970"/>
      <c r="DN91" s="970"/>
      <c r="DO91" s="970"/>
      <c r="DP91" s="971"/>
      <c r="DQ91" s="969"/>
      <c r="DR91" s="970"/>
      <c r="DS91" s="970"/>
      <c r="DT91" s="970"/>
      <c r="DU91" s="971"/>
      <c r="DV91" s="958"/>
      <c r="DW91" s="959"/>
      <c r="DX91" s="959"/>
      <c r="DY91" s="959"/>
      <c r="DZ91" s="960"/>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58"/>
      <c r="BT92" s="959"/>
      <c r="BU92" s="959"/>
      <c r="BV92" s="959"/>
      <c r="BW92" s="959"/>
      <c r="BX92" s="959"/>
      <c r="BY92" s="959"/>
      <c r="BZ92" s="959"/>
      <c r="CA92" s="959"/>
      <c r="CB92" s="959"/>
      <c r="CC92" s="959"/>
      <c r="CD92" s="959"/>
      <c r="CE92" s="959"/>
      <c r="CF92" s="959"/>
      <c r="CG92" s="968"/>
      <c r="CH92" s="969"/>
      <c r="CI92" s="970"/>
      <c r="CJ92" s="970"/>
      <c r="CK92" s="970"/>
      <c r="CL92" s="971"/>
      <c r="CM92" s="969"/>
      <c r="CN92" s="970"/>
      <c r="CO92" s="970"/>
      <c r="CP92" s="970"/>
      <c r="CQ92" s="971"/>
      <c r="CR92" s="969"/>
      <c r="CS92" s="970"/>
      <c r="CT92" s="970"/>
      <c r="CU92" s="970"/>
      <c r="CV92" s="971"/>
      <c r="CW92" s="969"/>
      <c r="CX92" s="970"/>
      <c r="CY92" s="970"/>
      <c r="CZ92" s="970"/>
      <c r="DA92" s="971"/>
      <c r="DB92" s="969"/>
      <c r="DC92" s="970"/>
      <c r="DD92" s="970"/>
      <c r="DE92" s="970"/>
      <c r="DF92" s="971"/>
      <c r="DG92" s="969"/>
      <c r="DH92" s="970"/>
      <c r="DI92" s="970"/>
      <c r="DJ92" s="970"/>
      <c r="DK92" s="971"/>
      <c r="DL92" s="969"/>
      <c r="DM92" s="970"/>
      <c r="DN92" s="970"/>
      <c r="DO92" s="970"/>
      <c r="DP92" s="971"/>
      <c r="DQ92" s="969"/>
      <c r="DR92" s="970"/>
      <c r="DS92" s="970"/>
      <c r="DT92" s="970"/>
      <c r="DU92" s="971"/>
      <c r="DV92" s="958"/>
      <c r="DW92" s="959"/>
      <c r="DX92" s="959"/>
      <c r="DY92" s="959"/>
      <c r="DZ92" s="960"/>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58"/>
      <c r="BT93" s="959"/>
      <c r="BU93" s="959"/>
      <c r="BV93" s="959"/>
      <c r="BW93" s="959"/>
      <c r="BX93" s="959"/>
      <c r="BY93" s="959"/>
      <c r="BZ93" s="959"/>
      <c r="CA93" s="959"/>
      <c r="CB93" s="959"/>
      <c r="CC93" s="959"/>
      <c r="CD93" s="959"/>
      <c r="CE93" s="959"/>
      <c r="CF93" s="959"/>
      <c r="CG93" s="968"/>
      <c r="CH93" s="969"/>
      <c r="CI93" s="970"/>
      <c r="CJ93" s="970"/>
      <c r="CK93" s="970"/>
      <c r="CL93" s="971"/>
      <c r="CM93" s="969"/>
      <c r="CN93" s="970"/>
      <c r="CO93" s="970"/>
      <c r="CP93" s="970"/>
      <c r="CQ93" s="971"/>
      <c r="CR93" s="969"/>
      <c r="CS93" s="970"/>
      <c r="CT93" s="970"/>
      <c r="CU93" s="970"/>
      <c r="CV93" s="971"/>
      <c r="CW93" s="969"/>
      <c r="CX93" s="970"/>
      <c r="CY93" s="970"/>
      <c r="CZ93" s="970"/>
      <c r="DA93" s="971"/>
      <c r="DB93" s="969"/>
      <c r="DC93" s="970"/>
      <c r="DD93" s="970"/>
      <c r="DE93" s="970"/>
      <c r="DF93" s="971"/>
      <c r="DG93" s="969"/>
      <c r="DH93" s="970"/>
      <c r="DI93" s="970"/>
      <c r="DJ93" s="970"/>
      <c r="DK93" s="971"/>
      <c r="DL93" s="969"/>
      <c r="DM93" s="970"/>
      <c r="DN93" s="970"/>
      <c r="DO93" s="970"/>
      <c r="DP93" s="971"/>
      <c r="DQ93" s="969"/>
      <c r="DR93" s="970"/>
      <c r="DS93" s="970"/>
      <c r="DT93" s="970"/>
      <c r="DU93" s="971"/>
      <c r="DV93" s="958"/>
      <c r="DW93" s="959"/>
      <c r="DX93" s="959"/>
      <c r="DY93" s="959"/>
      <c r="DZ93" s="960"/>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58"/>
      <c r="BT94" s="959"/>
      <c r="BU94" s="959"/>
      <c r="BV94" s="959"/>
      <c r="BW94" s="959"/>
      <c r="BX94" s="959"/>
      <c r="BY94" s="959"/>
      <c r="BZ94" s="959"/>
      <c r="CA94" s="959"/>
      <c r="CB94" s="959"/>
      <c r="CC94" s="959"/>
      <c r="CD94" s="959"/>
      <c r="CE94" s="959"/>
      <c r="CF94" s="959"/>
      <c r="CG94" s="968"/>
      <c r="CH94" s="969"/>
      <c r="CI94" s="970"/>
      <c r="CJ94" s="970"/>
      <c r="CK94" s="970"/>
      <c r="CL94" s="971"/>
      <c r="CM94" s="969"/>
      <c r="CN94" s="970"/>
      <c r="CO94" s="970"/>
      <c r="CP94" s="970"/>
      <c r="CQ94" s="971"/>
      <c r="CR94" s="969"/>
      <c r="CS94" s="970"/>
      <c r="CT94" s="970"/>
      <c r="CU94" s="970"/>
      <c r="CV94" s="971"/>
      <c r="CW94" s="969"/>
      <c r="CX94" s="970"/>
      <c r="CY94" s="970"/>
      <c r="CZ94" s="970"/>
      <c r="DA94" s="971"/>
      <c r="DB94" s="969"/>
      <c r="DC94" s="970"/>
      <c r="DD94" s="970"/>
      <c r="DE94" s="970"/>
      <c r="DF94" s="971"/>
      <c r="DG94" s="969"/>
      <c r="DH94" s="970"/>
      <c r="DI94" s="970"/>
      <c r="DJ94" s="970"/>
      <c r="DK94" s="971"/>
      <c r="DL94" s="969"/>
      <c r="DM94" s="970"/>
      <c r="DN94" s="970"/>
      <c r="DO94" s="970"/>
      <c r="DP94" s="971"/>
      <c r="DQ94" s="969"/>
      <c r="DR94" s="970"/>
      <c r="DS94" s="970"/>
      <c r="DT94" s="970"/>
      <c r="DU94" s="971"/>
      <c r="DV94" s="958"/>
      <c r="DW94" s="959"/>
      <c r="DX94" s="959"/>
      <c r="DY94" s="959"/>
      <c r="DZ94" s="960"/>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58"/>
      <c r="BT95" s="959"/>
      <c r="BU95" s="959"/>
      <c r="BV95" s="959"/>
      <c r="BW95" s="959"/>
      <c r="BX95" s="959"/>
      <c r="BY95" s="959"/>
      <c r="BZ95" s="959"/>
      <c r="CA95" s="959"/>
      <c r="CB95" s="959"/>
      <c r="CC95" s="959"/>
      <c r="CD95" s="959"/>
      <c r="CE95" s="959"/>
      <c r="CF95" s="959"/>
      <c r="CG95" s="968"/>
      <c r="CH95" s="969"/>
      <c r="CI95" s="970"/>
      <c r="CJ95" s="970"/>
      <c r="CK95" s="970"/>
      <c r="CL95" s="971"/>
      <c r="CM95" s="969"/>
      <c r="CN95" s="970"/>
      <c r="CO95" s="970"/>
      <c r="CP95" s="970"/>
      <c r="CQ95" s="971"/>
      <c r="CR95" s="969"/>
      <c r="CS95" s="970"/>
      <c r="CT95" s="970"/>
      <c r="CU95" s="970"/>
      <c r="CV95" s="971"/>
      <c r="CW95" s="969"/>
      <c r="CX95" s="970"/>
      <c r="CY95" s="970"/>
      <c r="CZ95" s="970"/>
      <c r="DA95" s="971"/>
      <c r="DB95" s="969"/>
      <c r="DC95" s="970"/>
      <c r="DD95" s="970"/>
      <c r="DE95" s="970"/>
      <c r="DF95" s="971"/>
      <c r="DG95" s="969"/>
      <c r="DH95" s="970"/>
      <c r="DI95" s="970"/>
      <c r="DJ95" s="970"/>
      <c r="DK95" s="971"/>
      <c r="DL95" s="969"/>
      <c r="DM95" s="970"/>
      <c r="DN95" s="970"/>
      <c r="DO95" s="970"/>
      <c r="DP95" s="971"/>
      <c r="DQ95" s="969"/>
      <c r="DR95" s="970"/>
      <c r="DS95" s="970"/>
      <c r="DT95" s="970"/>
      <c r="DU95" s="971"/>
      <c r="DV95" s="958"/>
      <c r="DW95" s="959"/>
      <c r="DX95" s="959"/>
      <c r="DY95" s="959"/>
      <c r="DZ95" s="960"/>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58"/>
      <c r="BT96" s="959"/>
      <c r="BU96" s="959"/>
      <c r="BV96" s="959"/>
      <c r="BW96" s="959"/>
      <c r="BX96" s="959"/>
      <c r="BY96" s="959"/>
      <c r="BZ96" s="959"/>
      <c r="CA96" s="959"/>
      <c r="CB96" s="959"/>
      <c r="CC96" s="959"/>
      <c r="CD96" s="959"/>
      <c r="CE96" s="959"/>
      <c r="CF96" s="959"/>
      <c r="CG96" s="968"/>
      <c r="CH96" s="969"/>
      <c r="CI96" s="970"/>
      <c r="CJ96" s="970"/>
      <c r="CK96" s="970"/>
      <c r="CL96" s="971"/>
      <c r="CM96" s="969"/>
      <c r="CN96" s="970"/>
      <c r="CO96" s="970"/>
      <c r="CP96" s="970"/>
      <c r="CQ96" s="971"/>
      <c r="CR96" s="969"/>
      <c r="CS96" s="970"/>
      <c r="CT96" s="970"/>
      <c r="CU96" s="970"/>
      <c r="CV96" s="971"/>
      <c r="CW96" s="969"/>
      <c r="CX96" s="970"/>
      <c r="CY96" s="970"/>
      <c r="CZ96" s="970"/>
      <c r="DA96" s="971"/>
      <c r="DB96" s="969"/>
      <c r="DC96" s="970"/>
      <c r="DD96" s="970"/>
      <c r="DE96" s="970"/>
      <c r="DF96" s="971"/>
      <c r="DG96" s="969"/>
      <c r="DH96" s="970"/>
      <c r="DI96" s="970"/>
      <c r="DJ96" s="970"/>
      <c r="DK96" s="971"/>
      <c r="DL96" s="969"/>
      <c r="DM96" s="970"/>
      <c r="DN96" s="970"/>
      <c r="DO96" s="970"/>
      <c r="DP96" s="971"/>
      <c r="DQ96" s="969"/>
      <c r="DR96" s="970"/>
      <c r="DS96" s="970"/>
      <c r="DT96" s="970"/>
      <c r="DU96" s="971"/>
      <c r="DV96" s="958"/>
      <c r="DW96" s="959"/>
      <c r="DX96" s="959"/>
      <c r="DY96" s="959"/>
      <c r="DZ96" s="960"/>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58"/>
      <c r="BT97" s="959"/>
      <c r="BU97" s="959"/>
      <c r="BV97" s="959"/>
      <c r="BW97" s="959"/>
      <c r="BX97" s="959"/>
      <c r="BY97" s="959"/>
      <c r="BZ97" s="959"/>
      <c r="CA97" s="959"/>
      <c r="CB97" s="959"/>
      <c r="CC97" s="959"/>
      <c r="CD97" s="959"/>
      <c r="CE97" s="959"/>
      <c r="CF97" s="959"/>
      <c r="CG97" s="968"/>
      <c r="CH97" s="969"/>
      <c r="CI97" s="970"/>
      <c r="CJ97" s="970"/>
      <c r="CK97" s="970"/>
      <c r="CL97" s="971"/>
      <c r="CM97" s="969"/>
      <c r="CN97" s="970"/>
      <c r="CO97" s="970"/>
      <c r="CP97" s="970"/>
      <c r="CQ97" s="971"/>
      <c r="CR97" s="969"/>
      <c r="CS97" s="970"/>
      <c r="CT97" s="970"/>
      <c r="CU97" s="970"/>
      <c r="CV97" s="971"/>
      <c r="CW97" s="969"/>
      <c r="CX97" s="970"/>
      <c r="CY97" s="970"/>
      <c r="CZ97" s="970"/>
      <c r="DA97" s="971"/>
      <c r="DB97" s="969"/>
      <c r="DC97" s="970"/>
      <c r="DD97" s="970"/>
      <c r="DE97" s="970"/>
      <c r="DF97" s="971"/>
      <c r="DG97" s="969"/>
      <c r="DH97" s="970"/>
      <c r="DI97" s="970"/>
      <c r="DJ97" s="970"/>
      <c r="DK97" s="971"/>
      <c r="DL97" s="969"/>
      <c r="DM97" s="970"/>
      <c r="DN97" s="970"/>
      <c r="DO97" s="970"/>
      <c r="DP97" s="971"/>
      <c r="DQ97" s="969"/>
      <c r="DR97" s="970"/>
      <c r="DS97" s="970"/>
      <c r="DT97" s="970"/>
      <c r="DU97" s="971"/>
      <c r="DV97" s="958"/>
      <c r="DW97" s="959"/>
      <c r="DX97" s="959"/>
      <c r="DY97" s="959"/>
      <c r="DZ97" s="960"/>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58"/>
      <c r="BT98" s="959"/>
      <c r="BU98" s="959"/>
      <c r="BV98" s="959"/>
      <c r="BW98" s="959"/>
      <c r="BX98" s="959"/>
      <c r="BY98" s="959"/>
      <c r="BZ98" s="959"/>
      <c r="CA98" s="959"/>
      <c r="CB98" s="959"/>
      <c r="CC98" s="959"/>
      <c r="CD98" s="959"/>
      <c r="CE98" s="959"/>
      <c r="CF98" s="959"/>
      <c r="CG98" s="968"/>
      <c r="CH98" s="969"/>
      <c r="CI98" s="970"/>
      <c r="CJ98" s="970"/>
      <c r="CK98" s="970"/>
      <c r="CL98" s="971"/>
      <c r="CM98" s="969"/>
      <c r="CN98" s="970"/>
      <c r="CO98" s="970"/>
      <c r="CP98" s="970"/>
      <c r="CQ98" s="971"/>
      <c r="CR98" s="969"/>
      <c r="CS98" s="970"/>
      <c r="CT98" s="970"/>
      <c r="CU98" s="970"/>
      <c r="CV98" s="971"/>
      <c r="CW98" s="969"/>
      <c r="CX98" s="970"/>
      <c r="CY98" s="970"/>
      <c r="CZ98" s="970"/>
      <c r="DA98" s="971"/>
      <c r="DB98" s="969"/>
      <c r="DC98" s="970"/>
      <c r="DD98" s="970"/>
      <c r="DE98" s="970"/>
      <c r="DF98" s="971"/>
      <c r="DG98" s="969"/>
      <c r="DH98" s="970"/>
      <c r="DI98" s="970"/>
      <c r="DJ98" s="970"/>
      <c r="DK98" s="971"/>
      <c r="DL98" s="969"/>
      <c r="DM98" s="970"/>
      <c r="DN98" s="970"/>
      <c r="DO98" s="970"/>
      <c r="DP98" s="971"/>
      <c r="DQ98" s="969"/>
      <c r="DR98" s="970"/>
      <c r="DS98" s="970"/>
      <c r="DT98" s="970"/>
      <c r="DU98" s="971"/>
      <c r="DV98" s="958"/>
      <c r="DW98" s="959"/>
      <c r="DX98" s="959"/>
      <c r="DY98" s="959"/>
      <c r="DZ98" s="960"/>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58"/>
      <c r="BT99" s="959"/>
      <c r="BU99" s="959"/>
      <c r="BV99" s="959"/>
      <c r="BW99" s="959"/>
      <c r="BX99" s="959"/>
      <c r="BY99" s="959"/>
      <c r="BZ99" s="959"/>
      <c r="CA99" s="959"/>
      <c r="CB99" s="959"/>
      <c r="CC99" s="959"/>
      <c r="CD99" s="959"/>
      <c r="CE99" s="959"/>
      <c r="CF99" s="959"/>
      <c r="CG99" s="968"/>
      <c r="CH99" s="969"/>
      <c r="CI99" s="970"/>
      <c r="CJ99" s="970"/>
      <c r="CK99" s="970"/>
      <c r="CL99" s="971"/>
      <c r="CM99" s="969"/>
      <c r="CN99" s="970"/>
      <c r="CO99" s="970"/>
      <c r="CP99" s="970"/>
      <c r="CQ99" s="971"/>
      <c r="CR99" s="969"/>
      <c r="CS99" s="970"/>
      <c r="CT99" s="970"/>
      <c r="CU99" s="970"/>
      <c r="CV99" s="971"/>
      <c r="CW99" s="969"/>
      <c r="CX99" s="970"/>
      <c r="CY99" s="970"/>
      <c r="CZ99" s="970"/>
      <c r="DA99" s="971"/>
      <c r="DB99" s="969"/>
      <c r="DC99" s="970"/>
      <c r="DD99" s="970"/>
      <c r="DE99" s="970"/>
      <c r="DF99" s="971"/>
      <c r="DG99" s="969"/>
      <c r="DH99" s="970"/>
      <c r="DI99" s="970"/>
      <c r="DJ99" s="970"/>
      <c r="DK99" s="971"/>
      <c r="DL99" s="969"/>
      <c r="DM99" s="970"/>
      <c r="DN99" s="970"/>
      <c r="DO99" s="970"/>
      <c r="DP99" s="971"/>
      <c r="DQ99" s="969"/>
      <c r="DR99" s="970"/>
      <c r="DS99" s="970"/>
      <c r="DT99" s="970"/>
      <c r="DU99" s="971"/>
      <c r="DV99" s="958"/>
      <c r="DW99" s="959"/>
      <c r="DX99" s="959"/>
      <c r="DY99" s="959"/>
      <c r="DZ99" s="960"/>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58"/>
      <c r="BT100" s="959"/>
      <c r="BU100" s="959"/>
      <c r="BV100" s="959"/>
      <c r="BW100" s="959"/>
      <c r="BX100" s="959"/>
      <c r="BY100" s="959"/>
      <c r="BZ100" s="959"/>
      <c r="CA100" s="959"/>
      <c r="CB100" s="959"/>
      <c r="CC100" s="959"/>
      <c r="CD100" s="959"/>
      <c r="CE100" s="959"/>
      <c r="CF100" s="959"/>
      <c r="CG100" s="968"/>
      <c r="CH100" s="969"/>
      <c r="CI100" s="970"/>
      <c r="CJ100" s="970"/>
      <c r="CK100" s="970"/>
      <c r="CL100" s="971"/>
      <c r="CM100" s="969"/>
      <c r="CN100" s="970"/>
      <c r="CO100" s="970"/>
      <c r="CP100" s="970"/>
      <c r="CQ100" s="971"/>
      <c r="CR100" s="969"/>
      <c r="CS100" s="970"/>
      <c r="CT100" s="970"/>
      <c r="CU100" s="970"/>
      <c r="CV100" s="971"/>
      <c r="CW100" s="969"/>
      <c r="CX100" s="970"/>
      <c r="CY100" s="970"/>
      <c r="CZ100" s="970"/>
      <c r="DA100" s="971"/>
      <c r="DB100" s="969"/>
      <c r="DC100" s="970"/>
      <c r="DD100" s="970"/>
      <c r="DE100" s="970"/>
      <c r="DF100" s="971"/>
      <c r="DG100" s="969"/>
      <c r="DH100" s="970"/>
      <c r="DI100" s="970"/>
      <c r="DJ100" s="970"/>
      <c r="DK100" s="971"/>
      <c r="DL100" s="969"/>
      <c r="DM100" s="970"/>
      <c r="DN100" s="970"/>
      <c r="DO100" s="970"/>
      <c r="DP100" s="971"/>
      <c r="DQ100" s="969"/>
      <c r="DR100" s="970"/>
      <c r="DS100" s="970"/>
      <c r="DT100" s="970"/>
      <c r="DU100" s="971"/>
      <c r="DV100" s="958"/>
      <c r="DW100" s="959"/>
      <c r="DX100" s="959"/>
      <c r="DY100" s="959"/>
      <c r="DZ100" s="960"/>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58"/>
      <c r="BT101" s="959"/>
      <c r="BU101" s="959"/>
      <c r="BV101" s="959"/>
      <c r="BW101" s="959"/>
      <c r="BX101" s="959"/>
      <c r="BY101" s="959"/>
      <c r="BZ101" s="959"/>
      <c r="CA101" s="959"/>
      <c r="CB101" s="959"/>
      <c r="CC101" s="959"/>
      <c r="CD101" s="959"/>
      <c r="CE101" s="959"/>
      <c r="CF101" s="959"/>
      <c r="CG101" s="968"/>
      <c r="CH101" s="969"/>
      <c r="CI101" s="970"/>
      <c r="CJ101" s="970"/>
      <c r="CK101" s="970"/>
      <c r="CL101" s="971"/>
      <c r="CM101" s="969"/>
      <c r="CN101" s="970"/>
      <c r="CO101" s="970"/>
      <c r="CP101" s="970"/>
      <c r="CQ101" s="971"/>
      <c r="CR101" s="969"/>
      <c r="CS101" s="970"/>
      <c r="CT101" s="970"/>
      <c r="CU101" s="970"/>
      <c r="CV101" s="971"/>
      <c r="CW101" s="969"/>
      <c r="CX101" s="970"/>
      <c r="CY101" s="970"/>
      <c r="CZ101" s="970"/>
      <c r="DA101" s="971"/>
      <c r="DB101" s="969"/>
      <c r="DC101" s="970"/>
      <c r="DD101" s="970"/>
      <c r="DE101" s="970"/>
      <c r="DF101" s="971"/>
      <c r="DG101" s="969"/>
      <c r="DH101" s="970"/>
      <c r="DI101" s="970"/>
      <c r="DJ101" s="970"/>
      <c r="DK101" s="971"/>
      <c r="DL101" s="969"/>
      <c r="DM101" s="970"/>
      <c r="DN101" s="970"/>
      <c r="DO101" s="970"/>
      <c r="DP101" s="971"/>
      <c r="DQ101" s="969"/>
      <c r="DR101" s="970"/>
      <c r="DS101" s="970"/>
      <c r="DT101" s="970"/>
      <c r="DU101" s="971"/>
      <c r="DV101" s="958"/>
      <c r="DW101" s="959"/>
      <c r="DX101" s="959"/>
      <c r="DY101" s="959"/>
      <c r="DZ101" s="960"/>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391</v>
      </c>
      <c r="BR102" s="950" t="s">
        <v>420</v>
      </c>
      <c r="BS102" s="951"/>
      <c r="BT102" s="951"/>
      <c r="BU102" s="951"/>
      <c r="BV102" s="951"/>
      <c r="BW102" s="951"/>
      <c r="BX102" s="951"/>
      <c r="BY102" s="951"/>
      <c r="BZ102" s="951"/>
      <c r="CA102" s="951"/>
      <c r="CB102" s="951"/>
      <c r="CC102" s="951"/>
      <c r="CD102" s="951"/>
      <c r="CE102" s="951"/>
      <c r="CF102" s="951"/>
      <c r="CG102" s="961"/>
      <c r="CH102" s="962"/>
      <c r="CI102" s="963"/>
      <c r="CJ102" s="963"/>
      <c r="CK102" s="963"/>
      <c r="CL102" s="964"/>
      <c r="CM102" s="962"/>
      <c r="CN102" s="963"/>
      <c r="CO102" s="963"/>
      <c r="CP102" s="963"/>
      <c r="CQ102" s="964"/>
      <c r="CR102" s="965"/>
      <c r="CS102" s="966"/>
      <c r="CT102" s="966"/>
      <c r="CU102" s="966"/>
      <c r="CV102" s="967"/>
      <c r="CW102" s="965"/>
      <c r="CX102" s="966"/>
      <c r="CY102" s="966"/>
      <c r="CZ102" s="966"/>
      <c r="DA102" s="967"/>
      <c r="DB102" s="965"/>
      <c r="DC102" s="966"/>
      <c r="DD102" s="966"/>
      <c r="DE102" s="966"/>
      <c r="DF102" s="967"/>
      <c r="DG102" s="965"/>
      <c r="DH102" s="966"/>
      <c r="DI102" s="966"/>
      <c r="DJ102" s="966"/>
      <c r="DK102" s="967"/>
      <c r="DL102" s="965"/>
      <c r="DM102" s="966"/>
      <c r="DN102" s="966"/>
      <c r="DO102" s="966"/>
      <c r="DP102" s="967"/>
      <c r="DQ102" s="965"/>
      <c r="DR102" s="966"/>
      <c r="DS102" s="966"/>
      <c r="DT102" s="966"/>
      <c r="DU102" s="967"/>
      <c r="DV102" s="950"/>
      <c r="DW102" s="951"/>
      <c r="DX102" s="951"/>
      <c r="DY102" s="951"/>
      <c r="DZ102" s="952"/>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53" t="s">
        <v>421</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54" t="s">
        <v>422</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55" t="s">
        <v>425</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426</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24" customFormat="1" ht="26.25" customHeight="1" x14ac:dyDescent="0.2">
      <c r="A109" s="908" t="s">
        <v>427</v>
      </c>
      <c r="B109" s="909"/>
      <c r="C109" s="909"/>
      <c r="D109" s="909"/>
      <c r="E109" s="909"/>
      <c r="F109" s="909"/>
      <c r="G109" s="909"/>
      <c r="H109" s="909"/>
      <c r="I109" s="909"/>
      <c r="J109" s="909"/>
      <c r="K109" s="909"/>
      <c r="L109" s="909"/>
      <c r="M109" s="909"/>
      <c r="N109" s="909"/>
      <c r="O109" s="909"/>
      <c r="P109" s="909"/>
      <c r="Q109" s="909"/>
      <c r="R109" s="909"/>
      <c r="S109" s="909"/>
      <c r="T109" s="909"/>
      <c r="U109" s="909"/>
      <c r="V109" s="909"/>
      <c r="W109" s="909"/>
      <c r="X109" s="909"/>
      <c r="Y109" s="909"/>
      <c r="Z109" s="910"/>
      <c r="AA109" s="911" t="s">
        <v>428</v>
      </c>
      <c r="AB109" s="909"/>
      <c r="AC109" s="909"/>
      <c r="AD109" s="909"/>
      <c r="AE109" s="910"/>
      <c r="AF109" s="911" t="s">
        <v>429</v>
      </c>
      <c r="AG109" s="909"/>
      <c r="AH109" s="909"/>
      <c r="AI109" s="909"/>
      <c r="AJ109" s="910"/>
      <c r="AK109" s="911" t="s">
        <v>308</v>
      </c>
      <c r="AL109" s="909"/>
      <c r="AM109" s="909"/>
      <c r="AN109" s="909"/>
      <c r="AO109" s="910"/>
      <c r="AP109" s="911" t="s">
        <v>430</v>
      </c>
      <c r="AQ109" s="909"/>
      <c r="AR109" s="909"/>
      <c r="AS109" s="909"/>
      <c r="AT109" s="942"/>
      <c r="AU109" s="908" t="s">
        <v>427</v>
      </c>
      <c r="AV109" s="909"/>
      <c r="AW109" s="909"/>
      <c r="AX109" s="909"/>
      <c r="AY109" s="909"/>
      <c r="AZ109" s="909"/>
      <c r="BA109" s="909"/>
      <c r="BB109" s="909"/>
      <c r="BC109" s="909"/>
      <c r="BD109" s="909"/>
      <c r="BE109" s="909"/>
      <c r="BF109" s="909"/>
      <c r="BG109" s="909"/>
      <c r="BH109" s="909"/>
      <c r="BI109" s="909"/>
      <c r="BJ109" s="909"/>
      <c r="BK109" s="909"/>
      <c r="BL109" s="909"/>
      <c r="BM109" s="909"/>
      <c r="BN109" s="909"/>
      <c r="BO109" s="909"/>
      <c r="BP109" s="910"/>
      <c r="BQ109" s="911" t="s">
        <v>428</v>
      </c>
      <c r="BR109" s="909"/>
      <c r="BS109" s="909"/>
      <c r="BT109" s="909"/>
      <c r="BU109" s="910"/>
      <c r="BV109" s="911" t="s">
        <v>429</v>
      </c>
      <c r="BW109" s="909"/>
      <c r="BX109" s="909"/>
      <c r="BY109" s="909"/>
      <c r="BZ109" s="910"/>
      <c r="CA109" s="911" t="s">
        <v>308</v>
      </c>
      <c r="CB109" s="909"/>
      <c r="CC109" s="909"/>
      <c r="CD109" s="909"/>
      <c r="CE109" s="910"/>
      <c r="CF109" s="949" t="s">
        <v>430</v>
      </c>
      <c r="CG109" s="949"/>
      <c r="CH109" s="949"/>
      <c r="CI109" s="949"/>
      <c r="CJ109" s="949"/>
      <c r="CK109" s="911" t="s">
        <v>431</v>
      </c>
      <c r="CL109" s="909"/>
      <c r="CM109" s="909"/>
      <c r="CN109" s="909"/>
      <c r="CO109" s="909"/>
      <c r="CP109" s="909"/>
      <c r="CQ109" s="909"/>
      <c r="CR109" s="909"/>
      <c r="CS109" s="909"/>
      <c r="CT109" s="909"/>
      <c r="CU109" s="909"/>
      <c r="CV109" s="909"/>
      <c r="CW109" s="909"/>
      <c r="CX109" s="909"/>
      <c r="CY109" s="909"/>
      <c r="CZ109" s="909"/>
      <c r="DA109" s="909"/>
      <c r="DB109" s="909"/>
      <c r="DC109" s="909"/>
      <c r="DD109" s="909"/>
      <c r="DE109" s="909"/>
      <c r="DF109" s="910"/>
      <c r="DG109" s="911" t="s">
        <v>428</v>
      </c>
      <c r="DH109" s="909"/>
      <c r="DI109" s="909"/>
      <c r="DJ109" s="909"/>
      <c r="DK109" s="910"/>
      <c r="DL109" s="911" t="s">
        <v>429</v>
      </c>
      <c r="DM109" s="909"/>
      <c r="DN109" s="909"/>
      <c r="DO109" s="909"/>
      <c r="DP109" s="910"/>
      <c r="DQ109" s="911" t="s">
        <v>308</v>
      </c>
      <c r="DR109" s="909"/>
      <c r="DS109" s="909"/>
      <c r="DT109" s="909"/>
      <c r="DU109" s="910"/>
      <c r="DV109" s="911" t="s">
        <v>430</v>
      </c>
      <c r="DW109" s="909"/>
      <c r="DX109" s="909"/>
      <c r="DY109" s="909"/>
      <c r="DZ109" s="942"/>
    </row>
    <row r="110" spans="1:131" s="224" customFormat="1" ht="26.25" customHeight="1" x14ac:dyDescent="0.2">
      <c r="A110" s="820" t="s">
        <v>432</v>
      </c>
      <c r="B110" s="821"/>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2"/>
      <c r="AA110" s="901">
        <v>1150394</v>
      </c>
      <c r="AB110" s="902"/>
      <c r="AC110" s="902"/>
      <c r="AD110" s="902"/>
      <c r="AE110" s="903"/>
      <c r="AF110" s="904">
        <v>1189656</v>
      </c>
      <c r="AG110" s="902"/>
      <c r="AH110" s="902"/>
      <c r="AI110" s="902"/>
      <c r="AJ110" s="903"/>
      <c r="AK110" s="904">
        <v>1216845</v>
      </c>
      <c r="AL110" s="902"/>
      <c r="AM110" s="902"/>
      <c r="AN110" s="902"/>
      <c r="AO110" s="903"/>
      <c r="AP110" s="905">
        <v>15.6</v>
      </c>
      <c r="AQ110" s="906"/>
      <c r="AR110" s="906"/>
      <c r="AS110" s="906"/>
      <c r="AT110" s="907"/>
      <c r="AU110" s="943" t="s">
        <v>74</v>
      </c>
      <c r="AV110" s="944"/>
      <c r="AW110" s="944"/>
      <c r="AX110" s="944"/>
      <c r="AY110" s="944"/>
      <c r="AZ110" s="873" t="s">
        <v>433</v>
      </c>
      <c r="BA110" s="821"/>
      <c r="BB110" s="821"/>
      <c r="BC110" s="821"/>
      <c r="BD110" s="821"/>
      <c r="BE110" s="821"/>
      <c r="BF110" s="821"/>
      <c r="BG110" s="821"/>
      <c r="BH110" s="821"/>
      <c r="BI110" s="821"/>
      <c r="BJ110" s="821"/>
      <c r="BK110" s="821"/>
      <c r="BL110" s="821"/>
      <c r="BM110" s="821"/>
      <c r="BN110" s="821"/>
      <c r="BO110" s="821"/>
      <c r="BP110" s="822"/>
      <c r="BQ110" s="874">
        <v>11046370</v>
      </c>
      <c r="BR110" s="855"/>
      <c r="BS110" s="855"/>
      <c r="BT110" s="855"/>
      <c r="BU110" s="855"/>
      <c r="BV110" s="855">
        <v>11244655</v>
      </c>
      <c r="BW110" s="855"/>
      <c r="BX110" s="855"/>
      <c r="BY110" s="855"/>
      <c r="BZ110" s="855"/>
      <c r="CA110" s="855">
        <v>10590931</v>
      </c>
      <c r="CB110" s="855"/>
      <c r="CC110" s="855"/>
      <c r="CD110" s="855"/>
      <c r="CE110" s="855"/>
      <c r="CF110" s="879">
        <v>135.5</v>
      </c>
      <c r="CG110" s="880"/>
      <c r="CH110" s="880"/>
      <c r="CI110" s="880"/>
      <c r="CJ110" s="880"/>
      <c r="CK110" s="939" t="s">
        <v>434</v>
      </c>
      <c r="CL110" s="832"/>
      <c r="CM110" s="873" t="s">
        <v>435</v>
      </c>
      <c r="CN110" s="821"/>
      <c r="CO110" s="821"/>
      <c r="CP110" s="821"/>
      <c r="CQ110" s="821"/>
      <c r="CR110" s="821"/>
      <c r="CS110" s="821"/>
      <c r="CT110" s="821"/>
      <c r="CU110" s="821"/>
      <c r="CV110" s="821"/>
      <c r="CW110" s="821"/>
      <c r="CX110" s="821"/>
      <c r="CY110" s="821"/>
      <c r="CZ110" s="821"/>
      <c r="DA110" s="821"/>
      <c r="DB110" s="821"/>
      <c r="DC110" s="821"/>
      <c r="DD110" s="821"/>
      <c r="DE110" s="821"/>
      <c r="DF110" s="822"/>
      <c r="DG110" s="874" t="s">
        <v>436</v>
      </c>
      <c r="DH110" s="855"/>
      <c r="DI110" s="855"/>
      <c r="DJ110" s="855"/>
      <c r="DK110" s="855"/>
      <c r="DL110" s="855" t="s">
        <v>411</v>
      </c>
      <c r="DM110" s="855"/>
      <c r="DN110" s="855"/>
      <c r="DO110" s="855"/>
      <c r="DP110" s="855"/>
      <c r="DQ110" s="855" t="s">
        <v>411</v>
      </c>
      <c r="DR110" s="855"/>
      <c r="DS110" s="855"/>
      <c r="DT110" s="855"/>
      <c r="DU110" s="855"/>
      <c r="DV110" s="856" t="s">
        <v>180</v>
      </c>
      <c r="DW110" s="856"/>
      <c r="DX110" s="856"/>
      <c r="DY110" s="856"/>
      <c r="DZ110" s="857"/>
    </row>
    <row r="111" spans="1:131" s="224" customFormat="1" ht="26.25" customHeight="1" x14ac:dyDescent="0.2">
      <c r="A111" s="787" t="s">
        <v>437</v>
      </c>
      <c r="B111" s="788"/>
      <c r="C111" s="788"/>
      <c r="D111" s="788"/>
      <c r="E111" s="788"/>
      <c r="F111" s="788"/>
      <c r="G111" s="788"/>
      <c r="H111" s="788"/>
      <c r="I111" s="788"/>
      <c r="J111" s="788"/>
      <c r="K111" s="788"/>
      <c r="L111" s="788"/>
      <c r="M111" s="788"/>
      <c r="N111" s="788"/>
      <c r="O111" s="788"/>
      <c r="P111" s="788"/>
      <c r="Q111" s="788"/>
      <c r="R111" s="788"/>
      <c r="S111" s="788"/>
      <c r="T111" s="788"/>
      <c r="U111" s="788"/>
      <c r="V111" s="788"/>
      <c r="W111" s="788"/>
      <c r="X111" s="788"/>
      <c r="Y111" s="788"/>
      <c r="Z111" s="938"/>
      <c r="AA111" s="931" t="s">
        <v>411</v>
      </c>
      <c r="AB111" s="932"/>
      <c r="AC111" s="932"/>
      <c r="AD111" s="932"/>
      <c r="AE111" s="933"/>
      <c r="AF111" s="934" t="s">
        <v>436</v>
      </c>
      <c r="AG111" s="932"/>
      <c r="AH111" s="932"/>
      <c r="AI111" s="932"/>
      <c r="AJ111" s="933"/>
      <c r="AK111" s="934" t="s">
        <v>180</v>
      </c>
      <c r="AL111" s="932"/>
      <c r="AM111" s="932"/>
      <c r="AN111" s="932"/>
      <c r="AO111" s="933"/>
      <c r="AP111" s="935" t="s">
        <v>411</v>
      </c>
      <c r="AQ111" s="936"/>
      <c r="AR111" s="936"/>
      <c r="AS111" s="936"/>
      <c r="AT111" s="937"/>
      <c r="AU111" s="945"/>
      <c r="AV111" s="946"/>
      <c r="AW111" s="946"/>
      <c r="AX111" s="946"/>
      <c r="AY111" s="946"/>
      <c r="AZ111" s="828" t="s">
        <v>438</v>
      </c>
      <c r="BA111" s="765"/>
      <c r="BB111" s="765"/>
      <c r="BC111" s="765"/>
      <c r="BD111" s="765"/>
      <c r="BE111" s="765"/>
      <c r="BF111" s="765"/>
      <c r="BG111" s="765"/>
      <c r="BH111" s="765"/>
      <c r="BI111" s="765"/>
      <c r="BJ111" s="765"/>
      <c r="BK111" s="765"/>
      <c r="BL111" s="765"/>
      <c r="BM111" s="765"/>
      <c r="BN111" s="765"/>
      <c r="BO111" s="765"/>
      <c r="BP111" s="766"/>
      <c r="BQ111" s="829" t="s">
        <v>436</v>
      </c>
      <c r="BR111" s="830"/>
      <c r="BS111" s="830"/>
      <c r="BT111" s="830"/>
      <c r="BU111" s="830"/>
      <c r="BV111" s="830" t="s">
        <v>180</v>
      </c>
      <c r="BW111" s="830"/>
      <c r="BX111" s="830"/>
      <c r="BY111" s="830"/>
      <c r="BZ111" s="830"/>
      <c r="CA111" s="830">
        <v>210000</v>
      </c>
      <c r="CB111" s="830"/>
      <c r="CC111" s="830"/>
      <c r="CD111" s="830"/>
      <c r="CE111" s="830"/>
      <c r="CF111" s="888">
        <v>2.7</v>
      </c>
      <c r="CG111" s="889"/>
      <c r="CH111" s="889"/>
      <c r="CI111" s="889"/>
      <c r="CJ111" s="889"/>
      <c r="CK111" s="940"/>
      <c r="CL111" s="834"/>
      <c r="CM111" s="828" t="s">
        <v>439</v>
      </c>
      <c r="CN111" s="765"/>
      <c r="CO111" s="765"/>
      <c r="CP111" s="765"/>
      <c r="CQ111" s="765"/>
      <c r="CR111" s="765"/>
      <c r="CS111" s="765"/>
      <c r="CT111" s="765"/>
      <c r="CU111" s="765"/>
      <c r="CV111" s="765"/>
      <c r="CW111" s="765"/>
      <c r="CX111" s="765"/>
      <c r="CY111" s="765"/>
      <c r="CZ111" s="765"/>
      <c r="DA111" s="765"/>
      <c r="DB111" s="765"/>
      <c r="DC111" s="765"/>
      <c r="DD111" s="765"/>
      <c r="DE111" s="765"/>
      <c r="DF111" s="766"/>
      <c r="DG111" s="829" t="s">
        <v>180</v>
      </c>
      <c r="DH111" s="830"/>
      <c r="DI111" s="830"/>
      <c r="DJ111" s="830"/>
      <c r="DK111" s="830"/>
      <c r="DL111" s="830" t="s">
        <v>180</v>
      </c>
      <c r="DM111" s="830"/>
      <c r="DN111" s="830"/>
      <c r="DO111" s="830"/>
      <c r="DP111" s="830"/>
      <c r="DQ111" s="830" t="s">
        <v>180</v>
      </c>
      <c r="DR111" s="830"/>
      <c r="DS111" s="830"/>
      <c r="DT111" s="830"/>
      <c r="DU111" s="830"/>
      <c r="DV111" s="807" t="s">
        <v>180</v>
      </c>
      <c r="DW111" s="807"/>
      <c r="DX111" s="807"/>
      <c r="DY111" s="807"/>
      <c r="DZ111" s="808"/>
    </row>
    <row r="112" spans="1:131" s="224" customFormat="1" ht="26.25" customHeight="1" x14ac:dyDescent="0.2">
      <c r="A112" s="925" t="s">
        <v>440</v>
      </c>
      <c r="B112" s="926"/>
      <c r="C112" s="765" t="s">
        <v>441</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92" t="s">
        <v>411</v>
      </c>
      <c r="AB112" s="793"/>
      <c r="AC112" s="793"/>
      <c r="AD112" s="793"/>
      <c r="AE112" s="794"/>
      <c r="AF112" s="795" t="s">
        <v>411</v>
      </c>
      <c r="AG112" s="793"/>
      <c r="AH112" s="793"/>
      <c r="AI112" s="793"/>
      <c r="AJ112" s="794"/>
      <c r="AK112" s="795" t="s">
        <v>180</v>
      </c>
      <c r="AL112" s="793"/>
      <c r="AM112" s="793"/>
      <c r="AN112" s="793"/>
      <c r="AO112" s="794"/>
      <c r="AP112" s="837" t="s">
        <v>180</v>
      </c>
      <c r="AQ112" s="838"/>
      <c r="AR112" s="838"/>
      <c r="AS112" s="838"/>
      <c r="AT112" s="839"/>
      <c r="AU112" s="945"/>
      <c r="AV112" s="946"/>
      <c r="AW112" s="946"/>
      <c r="AX112" s="946"/>
      <c r="AY112" s="946"/>
      <c r="AZ112" s="828" t="s">
        <v>442</v>
      </c>
      <c r="BA112" s="765"/>
      <c r="BB112" s="765"/>
      <c r="BC112" s="765"/>
      <c r="BD112" s="765"/>
      <c r="BE112" s="765"/>
      <c r="BF112" s="765"/>
      <c r="BG112" s="765"/>
      <c r="BH112" s="765"/>
      <c r="BI112" s="765"/>
      <c r="BJ112" s="765"/>
      <c r="BK112" s="765"/>
      <c r="BL112" s="765"/>
      <c r="BM112" s="765"/>
      <c r="BN112" s="765"/>
      <c r="BO112" s="765"/>
      <c r="BP112" s="766"/>
      <c r="BQ112" s="829">
        <v>1810445</v>
      </c>
      <c r="BR112" s="830"/>
      <c r="BS112" s="830"/>
      <c r="BT112" s="830"/>
      <c r="BU112" s="830"/>
      <c r="BV112" s="830">
        <v>1173231</v>
      </c>
      <c r="BW112" s="830"/>
      <c r="BX112" s="830"/>
      <c r="BY112" s="830"/>
      <c r="BZ112" s="830"/>
      <c r="CA112" s="830">
        <v>712444</v>
      </c>
      <c r="CB112" s="830"/>
      <c r="CC112" s="830"/>
      <c r="CD112" s="830"/>
      <c r="CE112" s="830"/>
      <c r="CF112" s="888">
        <v>9.1</v>
      </c>
      <c r="CG112" s="889"/>
      <c r="CH112" s="889"/>
      <c r="CI112" s="889"/>
      <c r="CJ112" s="889"/>
      <c r="CK112" s="940"/>
      <c r="CL112" s="834"/>
      <c r="CM112" s="828" t="s">
        <v>443</v>
      </c>
      <c r="CN112" s="765"/>
      <c r="CO112" s="765"/>
      <c r="CP112" s="765"/>
      <c r="CQ112" s="765"/>
      <c r="CR112" s="765"/>
      <c r="CS112" s="765"/>
      <c r="CT112" s="765"/>
      <c r="CU112" s="765"/>
      <c r="CV112" s="765"/>
      <c r="CW112" s="765"/>
      <c r="CX112" s="765"/>
      <c r="CY112" s="765"/>
      <c r="CZ112" s="765"/>
      <c r="DA112" s="765"/>
      <c r="DB112" s="765"/>
      <c r="DC112" s="765"/>
      <c r="DD112" s="765"/>
      <c r="DE112" s="765"/>
      <c r="DF112" s="766"/>
      <c r="DG112" s="829" t="s">
        <v>180</v>
      </c>
      <c r="DH112" s="830"/>
      <c r="DI112" s="830"/>
      <c r="DJ112" s="830"/>
      <c r="DK112" s="830"/>
      <c r="DL112" s="830" t="s">
        <v>180</v>
      </c>
      <c r="DM112" s="830"/>
      <c r="DN112" s="830"/>
      <c r="DO112" s="830"/>
      <c r="DP112" s="830"/>
      <c r="DQ112" s="830" t="s">
        <v>436</v>
      </c>
      <c r="DR112" s="830"/>
      <c r="DS112" s="830"/>
      <c r="DT112" s="830"/>
      <c r="DU112" s="830"/>
      <c r="DV112" s="807" t="s">
        <v>411</v>
      </c>
      <c r="DW112" s="807"/>
      <c r="DX112" s="807"/>
      <c r="DY112" s="807"/>
      <c r="DZ112" s="808"/>
    </row>
    <row r="113" spans="1:130" s="224" customFormat="1" ht="26.25" customHeight="1" x14ac:dyDescent="0.2">
      <c r="A113" s="927"/>
      <c r="B113" s="928"/>
      <c r="C113" s="765" t="s">
        <v>444</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931">
        <v>101782</v>
      </c>
      <c r="AB113" s="932"/>
      <c r="AC113" s="932"/>
      <c r="AD113" s="932"/>
      <c r="AE113" s="933"/>
      <c r="AF113" s="934">
        <v>113913</v>
      </c>
      <c r="AG113" s="932"/>
      <c r="AH113" s="932"/>
      <c r="AI113" s="932"/>
      <c r="AJ113" s="933"/>
      <c r="AK113" s="934">
        <v>93991</v>
      </c>
      <c r="AL113" s="932"/>
      <c r="AM113" s="932"/>
      <c r="AN113" s="932"/>
      <c r="AO113" s="933"/>
      <c r="AP113" s="935">
        <v>1.2</v>
      </c>
      <c r="AQ113" s="936"/>
      <c r="AR113" s="936"/>
      <c r="AS113" s="936"/>
      <c r="AT113" s="937"/>
      <c r="AU113" s="945"/>
      <c r="AV113" s="946"/>
      <c r="AW113" s="946"/>
      <c r="AX113" s="946"/>
      <c r="AY113" s="946"/>
      <c r="AZ113" s="828" t="s">
        <v>445</v>
      </c>
      <c r="BA113" s="765"/>
      <c r="BB113" s="765"/>
      <c r="BC113" s="765"/>
      <c r="BD113" s="765"/>
      <c r="BE113" s="765"/>
      <c r="BF113" s="765"/>
      <c r="BG113" s="765"/>
      <c r="BH113" s="765"/>
      <c r="BI113" s="765"/>
      <c r="BJ113" s="765"/>
      <c r="BK113" s="765"/>
      <c r="BL113" s="765"/>
      <c r="BM113" s="765"/>
      <c r="BN113" s="765"/>
      <c r="BO113" s="765"/>
      <c r="BP113" s="766"/>
      <c r="BQ113" s="829" t="s">
        <v>180</v>
      </c>
      <c r="BR113" s="830"/>
      <c r="BS113" s="830"/>
      <c r="BT113" s="830"/>
      <c r="BU113" s="830"/>
      <c r="BV113" s="830" t="s">
        <v>180</v>
      </c>
      <c r="BW113" s="830"/>
      <c r="BX113" s="830"/>
      <c r="BY113" s="830"/>
      <c r="BZ113" s="830"/>
      <c r="CA113" s="830" t="s">
        <v>180</v>
      </c>
      <c r="CB113" s="830"/>
      <c r="CC113" s="830"/>
      <c r="CD113" s="830"/>
      <c r="CE113" s="830"/>
      <c r="CF113" s="888" t="s">
        <v>411</v>
      </c>
      <c r="CG113" s="889"/>
      <c r="CH113" s="889"/>
      <c r="CI113" s="889"/>
      <c r="CJ113" s="889"/>
      <c r="CK113" s="940"/>
      <c r="CL113" s="834"/>
      <c r="CM113" s="828" t="s">
        <v>446</v>
      </c>
      <c r="CN113" s="765"/>
      <c r="CO113" s="765"/>
      <c r="CP113" s="765"/>
      <c r="CQ113" s="765"/>
      <c r="CR113" s="765"/>
      <c r="CS113" s="765"/>
      <c r="CT113" s="765"/>
      <c r="CU113" s="765"/>
      <c r="CV113" s="765"/>
      <c r="CW113" s="765"/>
      <c r="CX113" s="765"/>
      <c r="CY113" s="765"/>
      <c r="CZ113" s="765"/>
      <c r="DA113" s="765"/>
      <c r="DB113" s="765"/>
      <c r="DC113" s="765"/>
      <c r="DD113" s="765"/>
      <c r="DE113" s="765"/>
      <c r="DF113" s="766"/>
      <c r="DG113" s="792" t="s">
        <v>411</v>
      </c>
      <c r="DH113" s="793"/>
      <c r="DI113" s="793"/>
      <c r="DJ113" s="793"/>
      <c r="DK113" s="794"/>
      <c r="DL113" s="795" t="s">
        <v>436</v>
      </c>
      <c r="DM113" s="793"/>
      <c r="DN113" s="793"/>
      <c r="DO113" s="793"/>
      <c r="DP113" s="794"/>
      <c r="DQ113" s="795" t="s">
        <v>180</v>
      </c>
      <c r="DR113" s="793"/>
      <c r="DS113" s="793"/>
      <c r="DT113" s="793"/>
      <c r="DU113" s="794"/>
      <c r="DV113" s="837" t="s">
        <v>180</v>
      </c>
      <c r="DW113" s="838"/>
      <c r="DX113" s="838"/>
      <c r="DY113" s="838"/>
      <c r="DZ113" s="839"/>
    </row>
    <row r="114" spans="1:130" s="224" customFormat="1" ht="26.25" customHeight="1" x14ac:dyDescent="0.2">
      <c r="A114" s="927"/>
      <c r="B114" s="928"/>
      <c r="C114" s="765" t="s">
        <v>447</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92" t="s">
        <v>180</v>
      </c>
      <c r="AB114" s="793"/>
      <c r="AC114" s="793"/>
      <c r="AD114" s="793"/>
      <c r="AE114" s="794"/>
      <c r="AF114" s="795" t="s">
        <v>411</v>
      </c>
      <c r="AG114" s="793"/>
      <c r="AH114" s="793"/>
      <c r="AI114" s="793"/>
      <c r="AJ114" s="794"/>
      <c r="AK114" s="795" t="s">
        <v>180</v>
      </c>
      <c r="AL114" s="793"/>
      <c r="AM114" s="793"/>
      <c r="AN114" s="793"/>
      <c r="AO114" s="794"/>
      <c r="AP114" s="837" t="s">
        <v>436</v>
      </c>
      <c r="AQ114" s="838"/>
      <c r="AR114" s="838"/>
      <c r="AS114" s="838"/>
      <c r="AT114" s="839"/>
      <c r="AU114" s="945"/>
      <c r="AV114" s="946"/>
      <c r="AW114" s="946"/>
      <c r="AX114" s="946"/>
      <c r="AY114" s="946"/>
      <c r="AZ114" s="828" t="s">
        <v>448</v>
      </c>
      <c r="BA114" s="765"/>
      <c r="BB114" s="765"/>
      <c r="BC114" s="765"/>
      <c r="BD114" s="765"/>
      <c r="BE114" s="765"/>
      <c r="BF114" s="765"/>
      <c r="BG114" s="765"/>
      <c r="BH114" s="765"/>
      <c r="BI114" s="765"/>
      <c r="BJ114" s="765"/>
      <c r="BK114" s="765"/>
      <c r="BL114" s="765"/>
      <c r="BM114" s="765"/>
      <c r="BN114" s="765"/>
      <c r="BO114" s="765"/>
      <c r="BP114" s="766"/>
      <c r="BQ114" s="829">
        <v>371830</v>
      </c>
      <c r="BR114" s="830"/>
      <c r="BS114" s="830"/>
      <c r="BT114" s="830"/>
      <c r="BU114" s="830"/>
      <c r="BV114" s="830">
        <v>350384</v>
      </c>
      <c r="BW114" s="830"/>
      <c r="BX114" s="830"/>
      <c r="BY114" s="830"/>
      <c r="BZ114" s="830"/>
      <c r="CA114" s="830" t="s">
        <v>180</v>
      </c>
      <c r="CB114" s="830"/>
      <c r="CC114" s="830"/>
      <c r="CD114" s="830"/>
      <c r="CE114" s="830"/>
      <c r="CF114" s="888" t="s">
        <v>180</v>
      </c>
      <c r="CG114" s="889"/>
      <c r="CH114" s="889"/>
      <c r="CI114" s="889"/>
      <c r="CJ114" s="889"/>
      <c r="CK114" s="940"/>
      <c r="CL114" s="834"/>
      <c r="CM114" s="828" t="s">
        <v>449</v>
      </c>
      <c r="CN114" s="765"/>
      <c r="CO114" s="765"/>
      <c r="CP114" s="765"/>
      <c r="CQ114" s="765"/>
      <c r="CR114" s="765"/>
      <c r="CS114" s="765"/>
      <c r="CT114" s="765"/>
      <c r="CU114" s="765"/>
      <c r="CV114" s="765"/>
      <c r="CW114" s="765"/>
      <c r="CX114" s="765"/>
      <c r="CY114" s="765"/>
      <c r="CZ114" s="765"/>
      <c r="DA114" s="765"/>
      <c r="DB114" s="765"/>
      <c r="DC114" s="765"/>
      <c r="DD114" s="765"/>
      <c r="DE114" s="765"/>
      <c r="DF114" s="766"/>
      <c r="DG114" s="792" t="s">
        <v>436</v>
      </c>
      <c r="DH114" s="793"/>
      <c r="DI114" s="793"/>
      <c r="DJ114" s="793"/>
      <c r="DK114" s="794"/>
      <c r="DL114" s="795" t="s">
        <v>180</v>
      </c>
      <c r="DM114" s="793"/>
      <c r="DN114" s="793"/>
      <c r="DO114" s="793"/>
      <c r="DP114" s="794"/>
      <c r="DQ114" s="795" t="s">
        <v>180</v>
      </c>
      <c r="DR114" s="793"/>
      <c r="DS114" s="793"/>
      <c r="DT114" s="793"/>
      <c r="DU114" s="794"/>
      <c r="DV114" s="837" t="s">
        <v>180</v>
      </c>
      <c r="DW114" s="838"/>
      <c r="DX114" s="838"/>
      <c r="DY114" s="838"/>
      <c r="DZ114" s="839"/>
    </row>
    <row r="115" spans="1:130" s="224" customFormat="1" ht="26.25" customHeight="1" x14ac:dyDescent="0.2">
      <c r="A115" s="927"/>
      <c r="B115" s="928"/>
      <c r="C115" s="765" t="s">
        <v>450</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931">
        <v>10000</v>
      </c>
      <c r="AB115" s="932"/>
      <c r="AC115" s="932"/>
      <c r="AD115" s="932"/>
      <c r="AE115" s="933"/>
      <c r="AF115" s="934">
        <v>10000</v>
      </c>
      <c r="AG115" s="932"/>
      <c r="AH115" s="932"/>
      <c r="AI115" s="932"/>
      <c r="AJ115" s="933"/>
      <c r="AK115" s="934">
        <v>10000</v>
      </c>
      <c r="AL115" s="932"/>
      <c r="AM115" s="932"/>
      <c r="AN115" s="932"/>
      <c r="AO115" s="933"/>
      <c r="AP115" s="935">
        <v>0.1</v>
      </c>
      <c r="AQ115" s="936"/>
      <c r="AR115" s="936"/>
      <c r="AS115" s="936"/>
      <c r="AT115" s="937"/>
      <c r="AU115" s="945"/>
      <c r="AV115" s="946"/>
      <c r="AW115" s="946"/>
      <c r="AX115" s="946"/>
      <c r="AY115" s="946"/>
      <c r="AZ115" s="828" t="s">
        <v>451</v>
      </c>
      <c r="BA115" s="765"/>
      <c r="BB115" s="765"/>
      <c r="BC115" s="765"/>
      <c r="BD115" s="765"/>
      <c r="BE115" s="765"/>
      <c r="BF115" s="765"/>
      <c r="BG115" s="765"/>
      <c r="BH115" s="765"/>
      <c r="BI115" s="765"/>
      <c r="BJ115" s="765"/>
      <c r="BK115" s="765"/>
      <c r="BL115" s="765"/>
      <c r="BM115" s="765"/>
      <c r="BN115" s="765"/>
      <c r="BO115" s="765"/>
      <c r="BP115" s="766"/>
      <c r="BQ115" s="829" t="s">
        <v>180</v>
      </c>
      <c r="BR115" s="830"/>
      <c r="BS115" s="830"/>
      <c r="BT115" s="830"/>
      <c r="BU115" s="830"/>
      <c r="BV115" s="830" t="s">
        <v>436</v>
      </c>
      <c r="BW115" s="830"/>
      <c r="BX115" s="830"/>
      <c r="BY115" s="830"/>
      <c r="BZ115" s="830"/>
      <c r="CA115" s="830" t="s">
        <v>180</v>
      </c>
      <c r="CB115" s="830"/>
      <c r="CC115" s="830"/>
      <c r="CD115" s="830"/>
      <c r="CE115" s="830"/>
      <c r="CF115" s="888" t="s">
        <v>411</v>
      </c>
      <c r="CG115" s="889"/>
      <c r="CH115" s="889"/>
      <c r="CI115" s="889"/>
      <c r="CJ115" s="889"/>
      <c r="CK115" s="940"/>
      <c r="CL115" s="834"/>
      <c r="CM115" s="828" t="s">
        <v>452</v>
      </c>
      <c r="CN115" s="765"/>
      <c r="CO115" s="765"/>
      <c r="CP115" s="765"/>
      <c r="CQ115" s="765"/>
      <c r="CR115" s="765"/>
      <c r="CS115" s="765"/>
      <c r="CT115" s="765"/>
      <c r="CU115" s="765"/>
      <c r="CV115" s="765"/>
      <c r="CW115" s="765"/>
      <c r="CX115" s="765"/>
      <c r="CY115" s="765"/>
      <c r="CZ115" s="765"/>
      <c r="DA115" s="765"/>
      <c r="DB115" s="765"/>
      <c r="DC115" s="765"/>
      <c r="DD115" s="765"/>
      <c r="DE115" s="765"/>
      <c r="DF115" s="766"/>
      <c r="DG115" s="792" t="s">
        <v>436</v>
      </c>
      <c r="DH115" s="793"/>
      <c r="DI115" s="793"/>
      <c r="DJ115" s="793"/>
      <c r="DK115" s="794"/>
      <c r="DL115" s="795" t="s">
        <v>411</v>
      </c>
      <c r="DM115" s="793"/>
      <c r="DN115" s="793"/>
      <c r="DO115" s="793"/>
      <c r="DP115" s="794"/>
      <c r="DQ115" s="795" t="s">
        <v>180</v>
      </c>
      <c r="DR115" s="793"/>
      <c r="DS115" s="793"/>
      <c r="DT115" s="793"/>
      <c r="DU115" s="794"/>
      <c r="DV115" s="837" t="s">
        <v>180</v>
      </c>
      <c r="DW115" s="838"/>
      <c r="DX115" s="838"/>
      <c r="DY115" s="838"/>
      <c r="DZ115" s="839"/>
    </row>
    <row r="116" spans="1:130" s="224" customFormat="1" ht="26.25" customHeight="1" x14ac:dyDescent="0.2">
      <c r="A116" s="929"/>
      <c r="B116" s="930"/>
      <c r="C116" s="852" t="s">
        <v>453</v>
      </c>
      <c r="D116" s="852"/>
      <c r="E116" s="852"/>
      <c r="F116" s="852"/>
      <c r="G116" s="852"/>
      <c r="H116" s="852"/>
      <c r="I116" s="852"/>
      <c r="J116" s="852"/>
      <c r="K116" s="852"/>
      <c r="L116" s="852"/>
      <c r="M116" s="852"/>
      <c r="N116" s="852"/>
      <c r="O116" s="852"/>
      <c r="P116" s="852"/>
      <c r="Q116" s="852"/>
      <c r="R116" s="852"/>
      <c r="S116" s="852"/>
      <c r="T116" s="852"/>
      <c r="U116" s="852"/>
      <c r="V116" s="852"/>
      <c r="W116" s="852"/>
      <c r="X116" s="852"/>
      <c r="Y116" s="852"/>
      <c r="Z116" s="853"/>
      <c r="AA116" s="792" t="s">
        <v>436</v>
      </c>
      <c r="AB116" s="793"/>
      <c r="AC116" s="793"/>
      <c r="AD116" s="793"/>
      <c r="AE116" s="794"/>
      <c r="AF116" s="795" t="s">
        <v>180</v>
      </c>
      <c r="AG116" s="793"/>
      <c r="AH116" s="793"/>
      <c r="AI116" s="793"/>
      <c r="AJ116" s="794"/>
      <c r="AK116" s="795" t="s">
        <v>180</v>
      </c>
      <c r="AL116" s="793"/>
      <c r="AM116" s="793"/>
      <c r="AN116" s="793"/>
      <c r="AO116" s="794"/>
      <c r="AP116" s="837" t="s">
        <v>180</v>
      </c>
      <c r="AQ116" s="838"/>
      <c r="AR116" s="838"/>
      <c r="AS116" s="838"/>
      <c r="AT116" s="839"/>
      <c r="AU116" s="945"/>
      <c r="AV116" s="946"/>
      <c r="AW116" s="946"/>
      <c r="AX116" s="946"/>
      <c r="AY116" s="946"/>
      <c r="AZ116" s="922" t="s">
        <v>454</v>
      </c>
      <c r="BA116" s="923"/>
      <c r="BB116" s="923"/>
      <c r="BC116" s="923"/>
      <c r="BD116" s="923"/>
      <c r="BE116" s="923"/>
      <c r="BF116" s="923"/>
      <c r="BG116" s="923"/>
      <c r="BH116" s="923"/>
      <c r="BI116" s="923"/>
      <c r="BJ116" s="923"/>
      <c r="BK116" s="923"/>
      <c r="BL116" s="923"/>
      <c r="BM116" s="923"/>
      <c r="BN116" s="923"/>
      <c r="BO116" s="923"/>
      <c r="BP116" s="924"/>
      <c r="BQ116" s="829" t="s">
        <v>180</v>
      </c>
      <c r="BR116" s="830"/>
      <c r="BS116" s="830"/>
      <c r="BT116" s="830"/>
      <c r="BU116" s="830"/>
      <c r="BV116" s="830" t="s">
        <v>180</v>
      </c>
      <c r="BW116" s="830"/>
      <c r="BX116" s="830"/>
      <c r="BY116" s="830"/>
      <c r="BZ116" s="830"/>
      <c r="CA116" s="830" t="s">
        <v>180</v>
      </c>
      <c r="CB116" s="830"/>
      <c r="CC116" s="830"/>
      <c r="CD116" s="830"/>
      <c r="CE116" s="830"/>
      <c r="CF116" s="888" t="s">
        <v>436</v>
      </c>
      <c r="CG116" s="889"/>
      <c r="CH116" s="889"/>
      <c r="CI116" s="889"/>
      <c r="CJ116" s="889"/>
      <c r="CK116" s="940"/>
      <c r="CL116" s="834"/>
      <c r="CM116" s="828" t="s">
        <v>455</v>
      </c>
      <c r="CN116" s="765"/>
      <c r="CO116" s="765"/>
      <c r="CP116" s="765"/>
      <c r="CQ116" s="765"/>
      <c r="CR116" s="765"/>
      <c r="CS116" s="765"/>
      <c r="CT116" s="765"/>
      <c r="CU116" s="765"/>
      <c r="CV116" s="765"/>
      <c r="CW116" s="765"/>
      <c r="CX116" s="765"/>
      <c r="CY116" s="765"/>
      <c r="CZ116" s="765"/>
      <c r="DA116" s="765"/>
      <c r="DB116" s="765"/>
      <c r="DC116" s="765"/>
      <c r="DD116" s="765"/>
      <c r="DE116" s="765"/>
      <c r="DF116" s="766"/>
      <c r="DG116" s="792" t="s">
        <v>411</v>
      </c>
      <c r="DH116" s="793"/>
      <c r="DI116" s="793"/>
      <c r="DJ116" s="793"/>
      <c r="DK116" s="794"/>
      <c r="DL116" s="795" t="s">
        <v>411</v>
      </c>
      <c r="DM116" s="793"/>
      <c r="DN116" s="793"/>
      <c r="DO116" s="793"/>
      <c r="DP116" s="794"/>
      <c r="DQ116" s="795" t="s">
        <v>436</v>
      </c>
      <c r="DR116" s="793"/>
      <c r="DS116" s="793"/>
      <c r="DT116" s="793"/>
      <c r="DU116" s="794"/>
      <c r="DV116" s="837" t="s">
        <v>180</v>
      </c>
      <c r="DW116" s="838"/>
      <c r="DX116" s="838"/>
      <c r="DY116" s="838"/>
      <c r="DZ116" s="839"/>
    </row>
    <row r="117" spans="1:130" s="224" customFormat="1" ht="26.25" customHeight="1" x14ac:dyDescent="0.2">
      <c r="A117" s="908" t="s">
        <v>188</v>
      </c>
      <c r="B117" s="909"/>
      <c r="C117" s="909"/>
      <c r="D117" s="909"/>
      <c r="E117" s="909"/>
      <c r="F117" s="909"/>
      <c r="G117" s="909"/>
      <c r="H117" s="909"/>
      <c r="I117" s="909"/>
      <c r="J117" s="909"/>
      <c r="K117" s="909"/>
      <c r="L117" s="909"/>
      <c r="M117" s="909"/>
      <c r="N117" s="909"/>
      <c r="O117" s="909"/>
      <c r="P117" s="909"/>
      <c r="Q117" s="909"/>
      <c r="R117" s="909"/>
      <c r="S117" s="909"/>
      <c r="T117" s="909"/>
      <c r="U117" s="909"/>
      <c r="V117" s="909"/>
      <c r="W117" s="909"/>
      <c r="X117" s="909"/>
      <c r="Y117" s="890" t="s">
        <v>456</v>
      </c>
      <c r="Z117" s="910"/>
      <c r="AA117" s="915">
        <v>1262176</v>
      </c>
      <c r="AB117" s="916"/>
      <c r="AC117" s="916"/>
      <c r="AD117" s="916"/>
      <c r="AE117" s="917"/>
      <c r="AF117" s="918">
        <v>1313569</v>
      </c>
      <c r="AG117" s="916"/>
      <c r="AH117" s="916"/>
      <c r="AI117" s="916"/>
      <c r="AJ117" s="917"/>
      <c r="AK117" s="918">
        <v>1320836</v>
      </c>
      <c r="AL117" s="916"/>
      <c r="AM117" s="916"/>
      <c r="AN117" s="916"/>
      <c r="AO117" s="917"/>
      <c r="AP117" s="919"/>
      <c r="AQ117" s="920"/>
      <c r="AR117" s="920"/>
      <c r="AS117" s="920"/>
      <c r="AT117" s="921"/>
      <c r="AU117" s="945"/>
      <c r="AV117" s="946"/>
      <c r="AW117" s="946"/>
      <c r="AX117" s="946"/>
      <c r="AY117" s="946"/>
      <c r="AZ117" s="876" t="s">
        <v>457</v>
      </c>
      <c r="BA117" s="877"/>
      <c r="BB117" s="877"/>
      <c r="BC117" s="877"/>
      <c r="BD117" s="877"/>
      <c r="BE117" s="877"/>
      <c r="BF117" s="877"/>
      <c r="BG117" s="877"/>
      <c r="BH117" s="877"/>
      <c r="BI117" s="877"/>
      <c r="BJ117" s="877"/>
      <c r="BK117" s="877"/>
      <c r="BL117" s="877"/>
      <c r="BM117" s="877"/>
      <c r="BN117" s="877"/>
      <c r="BO117" s="877"/>
      <c r="BP117" s="878"/>
      <c r="BQ117" s="829" t="s">
        <v>436</v>
      </c>
      <c r="BR117" s="830"/>
      <c r="BS117" s="830"/>
      <c r="BT117" s="830"/>
      <c r="BU117" s="830"/>
      <c r="BV117" s="830" t="s">
        <v>436</v>
      </c>
      <c r="BW117" s="830"/>
      <c r="BX117" s="830"/>
      <c r="BY117" s="830"/>
      <c r="BZ117" s="830"/>
      <c r="CA117" s="830" t="s">
        <v>180</v>
      </c>
      <c r="CB117" s="830"/>
      <c r="CC117" s="830"/>
      <c r="CD117" s="830"/>
      <c r="CE117" s="830"/>
      <c r="CF117" s="888" t="s">
        <v>436</v>
      </c>
      <c r="CG117" s="889"/>
      <c r="CH117" s="889"/>
      <c r="CI117" s="889"/>
      <c r="CJ117" s="889"/>
      <c r="CK117" s="940"/>
      <c r="CL117" s="834"/>
      <c r="CM117" s="828" t="s">
        <v>458</v>
      </c>
      <c r="CN117" s="765"/>
      <c r="CO117" s="765"/>
      <c r="CP117" s="765"/>
      <c r="CQ117" s="765"/>
      <c r="CR117" s="765"/>
      <c r="CS117" s="765"/>
      <c r="CT117" s="765"/>
      <c r="CU117" s="765"/>
      <c r="CV117" s="765"/>
      <c r="CW117" s="765"/>
      <c r="CX117" s="765"/>
      <c r="CY117" s="765"/>
      <c r="CZ117" s="765"/>
      <c r="DA117" s="765"/>
      <c r="DB117" s="765"/>
      <c r="DC117" s="765"/>
      <c r="DD117" s="765"/>
      <c r="DE117" s="765"/>
      <c r="DF117" s="766"/>
      <c r="DG117" s="792" t="s">
        <v>436</v>
      </c>
      <c r="DH117" s="793"/>
      <c r="DI117" s="793"/>
      <c r="DJ117" s="793"/>
      <c r="DK117" s="794"/>
      <c r="DL117" s="795" t="s">
        <v>436</v>
      </c>
      <c r="DM117" s="793"/>
      <c r="DN117" s="793"/>
      <c r="DO117" s="793"/>
      <c r="DP117" s="794"/>
      <c r="DQ117" s="795" t="s">
        <v>411</v>
      </c>
      <c r="DR117" s="793"/>
      <c r="DS117" s="793"/>
      <c r="DT117" s="793"/>
      <c r="DU117" s="794"/>
      <c r="DV117" s="837" t="s">
        <v>436</v>
      </c>
      <c r="DW117" s="838"/>
      <c r="DX117" s="838"/>
      <c r="DY117" s="838"/>
      <c r="DZ117" s="839"/>
    </row>
    <row r="118" spans="1:130" s="224" customFormat="1" ht="26.25" customHeight="1" x14ac:dyDescent="0.2">
      <c r="A118" s="908" t="s">
        <v>431</v>
      </c>
      <c r="B118" s="909"/>
      <c r="C118" s="909"/>
      <c r="D118" s="909"/>
      <c r="E118" s="909"/>
      <c r="F118" s="909"/>
      <c r="G118" s="909"/>
      <c r="H118" s="909"/>
      <c r="I118" s="909"/>
      <c r="J118" s="909"/>
      <c r="K118" s="909"/>
      <c r="L118" s="909"/>
      <c r="M118" s="909"/>
      <c r="N118" s="909"/>
      <c r="O118" s="909"/>
      <c r="P118" s="909"/>
      <c r="Q118" s="909"/>
      <c r="R118" s="909"/>
      <c r="S118" s="909"/>
      <c r="T118" s="909"/>
      <c r="U118" s="909"/>
      <c r="V118" s="909"/>
      <c r="W118" s="909"/>
      <c r="X118" s="909"/>
      <c r="Y118" s="909"/>
      <c r="Z118" s="910"/>
      <c r="AA118" s="911" t="s">
        <v>428</v>
      </c>
      <c r="AB118" s="909"/>
      <c r="AC118" s="909"/>
      <c r="AD118" s="909"/>
      <c r="AE118" s="910"/>
      <c r="AF118" s="911" t="s">
        <v>429</v>
      </c>
      <c r="AG118" s="909"/>
      <c r="AH118" s="909"/>
      <c r="AI118" s="909"/>
      <c r="AJ118" s="910"/>
      <c r="AK118" s="911" t="s">
        <v>308</v>
      </c>
      <c r="AL118" s="909"/>
      <c r="AM118" s="909"/>
      <c r="AN118" s="909"/>
      <c r="AO118" s="910"/>
      <c r="AP118" s="912" t="s">
        <v>430</v>
      </c>
      <c r="AQ118" s="913"/>
      <c r="AR118" s="913"/>
      <c r="AS118" s="913"/>
      <c r="AT118" s="914"/>
      <c r="AU118" s="945"/>
      <c r="AV118" s="946"/>
      <c r="AW118" s="946"/>
      <c r="AX118" s="946"/>
      <c r="AY118" s="946"/>
      <c r="AZ118" s="851" t="s">
        <v>459</v>
      </c>
      <c r="BA118" s="852"/>
      <c r="BB118" s="852"/>
      <c r="BC118" s="852"/>
      <c r="BD118" s="852"/>
      <c r="BE118" s="852"/>
      <c r="BF118" s="852"/>
      <c r="BG118" s="852"/>
      <c r="BH118" s="852"/>
      <c r="BI118" s="852"/>
      <c r="BJ118" s="852"/>
      <c r="BK118" s="852"/>
      <c r="BL118" s="852"/>
      <c r="BM118" s="852"/>
      <c r="BN118" s="852"/>
      <c r="BO118" s="852"/>
      <c r="BP118" s="853"/>
      <c r="BQ118" s="892" t="s">
        <v>436</v>
      </c>
      <c r="BR118" s="858"/>
      <c r="BS118" s="858"/>
      <c r="BT118" s="858"/>
      <c r="BU118" s="858"/>
      <c r="BV118" s="858" t="s">
        <v>436</v>
      </c>
      <c r="BW118" s="858"/>
      <c r="BX118" s="858"/>
      <c r="BY118" s="858"/>
      <c r="BZ118" s="858"/>
      <c r="CA118" s="858" t="s">
        <v>436</v>
      </c>
      <c r="CB118" s="858"/>
      <c r="CC118" s="858"/>
      <c r="CD118" s="858"/>
      <c r="CE118" s="858"/>
      <c r="CF118" s="888" t="s">
        <v>180</v>
      </c>
      <c r="CG118" s="889"/>
      <c r="CH118" s="889"/>
      <c r="CI118" s="889"/>
      <c r="CJ118" s="889"/>
      <c r="CK118" s="940"/>
      <c r="CL118" s="834"/>
      <c r="CM118" s="828" t="s">
        <v>460</v>
      </c>
      <c r="CN118" s="765"/>
      <c r="CO118" s="765"/>
      <c r="CP118" s="765"/>
      <c r="CQ118" s="765"/>
      <c r="CR118" s="765"/>
      <c r="CS118" s="765"/>
      <c r="CT118" s="765"/>
      <c r="CU118" s="765"/>
      <c r="CV118" s="765"/>
      <c r="CW118" s="765"/>
      <c r="CX118" s="765"/>
      <c r="CY118" s="765"/>
      <c r="CZ118" s="765"/>
      <c r="DA118" s="765"/>
      <c r="DB118" s="765"/>
      <c r="DC118" s="765"/>
      <c r="DD118" s="765"/>
      <c r="DE118" s="765"/>
      <c r="DF118" s="766"/>
      <c r="DG118" s="792" t="s">
        <v>180</v>
      </c>
      <c r="DH118" s="793"/>
      <c r="DI118" s="793"/>
      <c r="DJ118" s="793"/>
      <c r="DK118" s="794"/>
      <c r="DL118" s="795" t="s">
        <v>180</v>
      </c>
      <c r="DM118" s="793"/>
      <c r="DN118" s="793"/>
      <c r="DO118" s="793"/>
      <c r="DP118" s="794"/>
      <c r="DQ118" s="795" t="s">
        <v>180</v>
      </c>
      <c r="DR118" s="793"/>
      <c r="DS118" s="793"/>
      <c r="DT118" s="793"/>
      <c r="DU118" s="794"/>
      <c r="DV118" s="837" t="s">
        <v>180</v>
      </c>
      <c r="DW118" s="838"/>
      <c r="DX118" s="838"/>
      <c r="DY118" s="838"/>
      <c r="DZ118" s="839"/>
    </row>
    <row r="119" spans="1:130" s="224" customFormat="1" ht="26.25" customHeight="1" x14ac:dyDescent="0.2">
      <c r="A119" s="831" t="s">
        <v>434</v>
      </c>
      <c r="B119" s="832"/>
      <c r="C119" s="873" t="s">
        <v>435</v>
      </c>
      <c r="D119" s="821"/>
      <c r="E119" s="821"/>
      <c r="F119" s="821"/>
      <c r="G119" s="821"/>
      <c r="H119" s="821"/>
      <c r="I119" s="821"/>
      <c r="J119" s="821"/>
      <c r="K119" s="821"/>
      <c r="L119" s="821"/>
      <c r="M119" s="821"/>
      <c r="N119" s="821"/>
      <c r="O119" s="821"/>
      <c r="P119" s="821"/>
      <c r="Q119" s="821"/>
      <c r="R119" s="821"/>
      <c r="S119" s="821"/>
      <c r="T119" s="821"/>
      <c r="U119" s="821"/>
      <c r="V119" s="821"/>
      <c r="W119" s="821"/>
      <c r="X119" s="821"/>
      <c r="Y119" s="821"/>
      <c r="Z119" s="822"/>
      <c r="AA119" s="901" t="s">
        <v>436</v>
      </c>
      <c r="AB119" s="902"/>
      <c r="AC119" s="902"/>
      <c r="AD119" s="902"/>
      <c r="AE119" s="903"/>
      <c r="AF119" s="904" t="s">
        <v>436</v>
      </c>
      <c r="AG119" s="902"/>
      <c r="AH119" s="902"/>
      <c r="AI119" s="902"/>
      <c r="AJ119" s="903"/>
      <c r="AK119" s="904" t="s">
        <v>436</v>
      </c>
      <c r="AL119" s="902"/>
      <c r="AM119" s="902"/>
      <c r="AN119" s="902"/>
      <c r="AO119" s="903"/>
      <c r="AP119" s="905" t="s">
        <v>436</v>
      </c>
      <c r="AQ119" s="906"/>
      <c r="AR119" s="906"/>
      <c r="AS119" s="906"/>
      <c r="AT119" s="907"/>
      <c r="AU119" s="947"/>
      <c r="AV119" s="948"/>
      <c r="AW119" s="948"/>
      <c r="AX119" s="948"/>
      <c r="AY119" s="948"/>
      <c r="AZ119" s="245" t="s">
        <v>188</v>
      </c>
      <c r="BA119" s="245"/>
      <c r="BB119" s="245"/>
      <c r="BC119" s="245"/>
      <c r="BD119" s="245"/>
      <c r="BE119" s="245"/>
      <c r="BF119" s="245"/>
      <c r="BG119" s="245"/>
      <c r="BH119" s="245"/>
      <c r="BI119" s="245"/>
      <c r="BJ119" s="245"/>
      <c r="BK119" s="245"/>
      <c r="BL119" s="245"/>
      <c r="BM119" s="245"/>
      <c r="BN119" s="245"/>
      <c r="BO119" s="890" t="s">
        <v>461</v>
      </c>
      <c r="BP119" s="891"/>
      <c r="BQ119" s="892">
        <v>13228645</v>
      </c>
      <c r="BR119" s="858"/>
      <c r="BS119" s="858"/>
      <c r="BT119" s="858"/>
      <c r="BU119" s="858"/>
      <c r="BV119" s="858">
        <v>12768270</v>
      </c>
      <c r="BW119" s="858"/>
      <c r="BX119" s="858"/>
      <c r="BY119" s="858"/>
      <c r="BZ119" s="858"/>
      <c r="CA119" s="858">
        <v>11513375</v>
      </c>
      <c r="CB119" s="858"/>
      <c r="CC119" s="858"/>
      <c r="CD119" s="858"/>
      <c r="CE119" s="858"/>
      <c r="CF119" s="761"/>
      <c r="CG119" s="762"/>
      <c r="CH119" s="762"/>
      <c r="CI119" s="762"/>
      <c r="CJ119" s="847"/>
      <c r="CK119" s="941"/>
      <c r="CL119" s="836"/>
      <c r="CM119" s="851" t="s">
        <v>462</v>
      </c>
      <c r="CN119" s="852"/>
      <c r="CO119" s="852"/>
      <c r="CP119" s="852"/>
      <c r="CQ119" s="852"/>
      <c r="CR119" s="852"/>
      <c r="CS119" s="852"/>
      <c r="CT119" s="852"/>
      <c r="CU119" s="852"/>
      <c r="CV119" s="852"/>
      <c r="CW119" s="852"/>
      <c r="CX119" s="852"/>
      <c r="CY119" s="852"/>
      <c r="CZ119" s="852"/>
      <c r="DA119" s="852"/>
      <c r="DB119" s="852"/>
      <c r="DC119" s="852"/>
      <c r="DD119" s="852"/>
      <c r="DE119" s="852"/>
      <c r="DF119" s="853"/>
      <c r="DG119" s="776" t="s">
        <v>436</v>
      </c>
      <c r="DH119" s="777"/>
      <c r="DI119" s="777"/>
      <c r="DJ119" s="777"/>
      <c r="DK119" s="778"/>
      <c r="DL119" s="779" t="s">
        <v>436</v>
      </c>
      <c r="DM119" s="777"/>
      <c r="DN119" s="777"/>
      <c r="DO119" s="777"/>
      <c r="DP119" s="778"/>
      <c r="DQ119" s="779">
        <v>210000</v>
      </c>
      <c r="DR119" s="777"/>
      <c r="DS119" s="777"/>
      <c r="DT119" s="777"/>
      <c r="DU119" s="778"/>
      <c r="DV119" s="861">
        <v>2.7</v>
      </c>
      <c r="DW119" s="862"/>
      <c r="DX119" s="862"/>
      <c r="DY119" s="862"/>
      <c r="DZ119" s="863"/>
    </row>
    <row r="120" spans="1:130" s="224" customFormat="1" ht="26.25" customHeight="1" x14ac:dyDescent="0.2">
      <c r="A120" s="833"/>
      <c r="B120" s="834"/>
      <c r="C120" s="828" t="s">
        <v>439</v>
      </c>
      <c r="D120" s="765"/>
      <c r="E120" s="765"/>
      <c r="F120" s="765"/>
      <c r="G120" s="765"/>
      <c r="H120" s="765"/>
      <c r="I120" s="765"/>
      <c r="J120" s="765"/>
      <c r="K120" s="765"/>
      <c r="L120" s="765"/>
      <c r="M120" s="765"/>
      <c r="N120" s="765"/>
      <c r="O120" s="765"/>
      <c r="P120" s="765"/>
      <c r="Q120" s="765"/>
      <c r="R120" s="765"/>
      <c r="S120" s="765"/>
      <c r="T120" s="765"/>
      <c r="U120" s="765"/>
      <c r="V120" s="765"/>
      <c r="W120" s="765"/>
      <c r="X120" s="765"/>
      <c r="Y120" s="765"/>
      <c r="Z120" s="766"/>
      <c r="AA120" s="792" t="s">
        <v>436</v>
      </c>
      <c r="AB120" s="793"/>
      <c r="AC120" s="793"/>
      <c r="AD120" s="793"/>
      <c r="AE120" s="794"/>
      <c r="AF120" s="795" t="s">
        <v>180</v>
      </c>
      <c r="AG120" s="793"/>
      <c r="AH120" s="793"/>
      <c r="AI120" s="793"/>
      <c r="AJ120" s="794"/>
      <c r="AK120" s="795" t="s">
        <v>180</v>
      </c>
      <c r="AL120" s="793"/>
      <c r="AM120" s="793"/>
      <c r="AN120" s="793"/>
      <c r="AO120" s="794"/>
      <c r="AP120" s="837" t="s">
        <v>436</v>
      </c>
      <c r="AQ120" s="838"/>
      <c r="AR120" s="838"/>
      <c r="AS120" s="838"/>
      <c r="AT120" s="839"/>
      <c r="AU120" s="893" t="s">
        <v>463</v>
      </c>
      <c r="AV120" s="894"/>
      <c r="AW120" s="894"/>
      <c r="AX120" s="894"/>
      <c r="AY120" s="895"/>
      <c r="AZ120" s="873" t="s">
        <v>464</v>
      </c>
      <c r="BA120" s="821"/>
      <c r="BB120" s="821"/>
      <c r="BC120" s="821"/>
      <c r="BD120" s="821"/>
      <c r="BE120" s="821"/>
      <c r="BF120" s="821"/>
      <c r="BG120" s="821"/>
      <c r="BH120" s="821"/>
      <c r="BI120" s="821"/>
      <c r="BJ120" s="821"/>
      <c r="BK120" s="821"/>
      <c r="BL120" s="821"/>
      <c r="BM120" s="821"/>
      <c r="BN120" s="821"/>
      <c r="BO120" s="821"/>
      <c r="BP120" s="822"/>
      <c r="BQ120" s="874">
        <v>2109013</v>
      </c>
      <c r="BR120" s="855"/>
      <c r="BS120" s="855"/>
      <c r="BT120" s="855"/>
      <c r="BU120" s="855"/>
      <c r="BV120" s="855">
        <v>2882814</v>
      </c>
      <c r="BW120" s="855"/>
      <c r="BX120" s="855"/>
      <c r="BY120" s="855"/>
      <c r="BZ120" s="855"/>
      <c r="CA120" s="855">
        <v>3213119</v>
      </c>
      <c r="CB120" s="855"/>
      <c r="CC120" s="855"/>
      <c r="CD120" s="855"/>
      <c r="CE120" s="855"/>
      <c r="CF120" s="879">
        <v>41.1</v>
      </c>
      <c r="CG120" s="880"/>
      <c r="CH120" s="880"/>
      <c r="CI120" s="880"/>
      <c r="CJ120" s="880"/>
      <c r="CK120" s="881" t="s">
        <v>465</v>
      </c>
      <c r="CL120" s="865"/>
      <c r="CM120" s="865"/>
      <c r="CN120" s="865"/>
      <c r="CO120" s="866"/>
      <c r="CP120" s="885" t="s">
        <v>466</v>
      </c>
      <c r="CQ120" s="886"/>
      <c r="CR120" s="886"/>
      <c r="CS120" s="886"/>
      <c r="CT120" s="886"/>
      <c r="CU120" s="886"/>
      <c r="CV120" s="886"/>
      <c r="CW120" s="886"/>
      <c r="CX120" s="886"/>
      <c r="CY120" s="886"/>
      <c r="CZ120" s="886"/>
      <c r="DA120" s="886"/>
      <c r="DB120" s="886"/>
      <c r="DC120" s="886"/>
      <c r="DD120" s="886"/>
      <c r="DE120" s="886"/>
      <c r="DF120" s="887"/>
      <c r="DG120" s="874">
        <v>1809560</v>
      </c>
      <c r="DH120" s="855"/>
      <c r="DI120" s="855"/>
      <c r="DJ120" s="855"/>
      <c r="DK120" s="855"/>
      <c r="DL120" s="855">
        <v>1172251</v>
      </c>
      <c r="DM120" s="855"/>
      <c r="DN120" s="855"/>
      <c r="DO120" s="855"/>
      <c r="DP120" s="855"/>
      <c r="DQ120" s="855">
        <v>711397</v>
      </c>
      <c r="DR120" s="855"/>
      <c r="DS120" s="855"/>
      <c r="DT120" s="855"/>
      <c r="DU120" s="855"/>
      <c r="DV120" s="856">
        <v>9.1</v>
      </c>
      <c r="DW120" s="856"/>
      <c r="DX120" s="856"/>
      <c r="DY120" s="856"/>
      <c r="DZ120" s="857"/>
    </row>
    <row r="121" spans="1:130" s="224" customFormat="1" ht="26.25" customHeight="1" x14ac:dyDescent="0.2">
      <c r="A121" s="833"/>
      <c r="B121" s="834"/>
      <c r="C121" s="876" t="s">
        <v>467</v>
      </c>
      <c r="D121" s="877"/>
      <c r="E121" s="877"/>
      <c r="F121" s="877"/>
      <c r="G121" s="877"/>
      <c r="H121" s="877"/>
      <c r="I121" s="877"/>
      <c r="J121" s="877"/>
      <c r="K121" s="877"/>
      <c r="L121" s="877"/>
      <c r="M121" s="877"/>
      <c r="N121" s="877"/>
      <c r="O121" s="877"/>
      <c r="P121" s="877"/>
      <c r="Q121" s="877"/>
      <c r="R121" s="877"/>
      <c r="S121" s="877"/>
      <c r="T121" s="877"/>
      <c r="U121" s="877"/>
      <c r="V121" s="877"/>
      <c r="W121" s="877"/>
      <c r="X121" s="877"/>
      <c r="Y121" s="877"/>
      <c r="Z121" s="878"/>
      <c r="AA121" s="792" t="s">
        <v>436</v>
      </c>
      <c r="AB121" s="793"/>
      <c r="AC121" s="793"/>
      <c r="AD121" s="793"/>
      <c r="AE121" s="794"/>
      <c r="AF121" s="795" t="s">
        <v>436</v>
      </c>
      <c r="AG121" s="793"/>
      <c r="AH121" s="793"/>
      <c r="AI121" s="793"/>
      <c r="AJ121" s="794"/>
      <c r="AK121" s="795" t="s">
        <v>436</v>
      </c>
      <c r="AL121" s="793"/>
      <c r="AM121" s="793"/>
      <c r="AN121" s="793"/>
      <c r="AO121" s="794"/>
      <c r="AP121" s="837" t="s">
        <v>436</v>
      </c>
      <c r="AQ121" s="838"/>
      <c r="AR121" s="838"/>
      <c r="AS121" s="838"/>
      <c r="AT121" s="839"/>
      <c r="AU121" s="896"/>
      <c r="AV121" s="897"/>
      <c r="AW121" s="897"/>
      <c r="AX121" s="897"/>
      <c r="AY121" s="898"/>
      <c r="AZ121" s="828" t="s">
        <v>468</v>
      </c>
      <c r="BA121" s="765"/>
      <c r="BB121" s="765"/>
      <c r="BC121" s="765"/>
      <c r="BD121" s="765"/>
      <c r="BE121" s="765"/>
      <c r="BF121" s="765"/>
      <c r="BG121" s="765"/>
      <c r="BH121" s="765"/>
      <c r="BI121" s="765"/>
      <c r="BJ121" s="765"/>
      <c r="BK121" s="765"/>
      <c r="BL121" s="765"/>
      <c r="BM121" s="765"/>
      <c r="BN121" s="765"/>
      <c r="BO121" s="765"/>
      <c r="BP121" s="766"/>
      <c r="BQ121" s="829" t="s">
        <v>180</v>
      </c>
      <c r="BR121" s="830"/>
      <c r="BS121" s="830"/>
      <c r="BT121" s="830"/>
      <c r="BU121" s="830"/>
      <c r="BV121" s="830" t="s">
        <v>436</v>
      </c>
      <c r="BW121" s="830"/>
      <c r="BX121" s="830"/>
      <c r="BY121" s="830"/>
      <c r="BZ121" s="830"/>
      <c r="CA121" s="830" t="s">
        <v>436</v>
      </c>
      <c r="CB121" s="830"/>
      <c r="CC121" s="830"/>
      <c r="CD121" s="830"/>
      <c r="CE121" s="830"/>
      <c r="CF121" s="888" t="s">
        <v>436</v>
      </c>
      <c r="CG121" s="889"/>
      <c r="CH121" s="889"/>
      <c r="CI121" s="889"/>
      <c r="CJ121" s="889"/>
      <c r="CK121" s="882"/>
      <c r="CL121" s="868"/>
      <c r="CM121" s="868"/>
      <c r="CN121" s="868"/>
      <c r="CO121" s="869"/>
      <c r="CP121" s="848" t="s">
        <v>469</v>
      </c>
      <c r="CQ121" s="849"/>
      <c r="CR121" s="849"/>
      <c r="CS121" s="849"/>
      <c r="CT121" s="849"/>
      <c r="CU121" s="849"/>
      <c r="CV121" s="849"/>
      <c r="CW121" s="849"/>
      <c r="CX121" s="849"/>
      <c r="CY121" s="849"/>
      <c r="CZ121" s="849"/>
      <c r="DA121" s="849"/>
      <c r="DB121" s="849"/>
      <c r="DC121" s="849"/>
      <c r="DD121" s="849"/>
      <c r="DE121" s="849"/>
      <c r="DF121" s="850"/>
      <c r="DG121" s="829">
        <v>885</v>
      </c>
      <c r="DH121" s="830"/>
      <c r="DI121" s="830"/>
      <c r="DJ121" s="830"/>
      <c r="DK121" s="830"/>
      <c r="DL121" s="830">
        <v>980</v>
      </c>
      <c r="DM121" s="830"/>
      <c r="DN121" s="830"/>
      <c r="DO121" s="830"/>
      <c r="DP121" s="830"/>
      <c r="DQ121" s="830">
        <v>1047</v>
      </c>
      <c r="DR121" s="830"/>
      <c r="DS121" s="830"/>
      <c r="DT121" s="830"/>
      <c r="DU121" s="830"/>
      <c r="DV121" s="807">
        <v>0</v>
      </c>
      <c r="DW121" s="807"/>
      <c r="DX121" s="807"/>
      <c r="DY121" s="807"/>
      <c r="DZ121" s="808"/>
    </row>
    <row r="122" spans="1:130" s="224" customFormat="1" ht="26.25" customHeight="1" x14ac:dyDescent="0.2">
      <c r="A122" s="833"/>
      <c r="B122" s="834"/>
      <c r="C122" s="828" t="s">
        <v>449</v>
      </c>
      <c r="D122" s="765"/>
      <c r="E122" s="765"/>
      <c r="F122" s="765"/>
      <c r="G122" s="765"/>
      <c r="H122" s="765"/>
      <c r="I122" s="765"/>
      <c r="J122" s="765"/>
      <c r="K122" s="765"/>
      <c r="L122" s="765"/>
      <c r="M122" s="765"/>
      <c r="N122" s="765"/>
      <c r="O122" s="765"/>
      <c r="P122" s="765"/>
      <c r="Q122" s="765"/>
      <c r="R122" s="765"/>
      <c r="S122" s="765"/>
      <c r="T122" s="765"/>
      <c r="U122" s="765"/>
      <c r="V122" s="765"/>
      <c r="W122" s="765"/>
      <c r="X122" s="765"/>
      <c r="Y122" s="765"/>
      <c r="Z122" s="766"/>
      <c r="AA122" s="792" t="s">
        <v>436</v>
      </c>
      <c r="AB122" s="793"/>
      <c r="AC122" s="793"/>
      <c r="AD122" s="793"/>
      <c r="AE122" s="794"/>
      <c r="AF122" s="795" t="s">
        <v>436</v>
      </c>
      <c r="AG122" s="793"/>
      <c r="AH122" s="793"/>
      <c r="AI122" s="793"/>
      <c r="AJ122" s="794"/>
      <c r="AK122" s="795" t="s">
        <v>436</v>
      </c>
      <c r="AL122" s="793"/>
      <c r="AM122" s="793"/>
      <c r="AN122" s="793"/>
      <c r="AO122" s="794"/>
      <c r="AP122" s="837" t="s">
        <v>436</v>
      </c>
      <c r="AQ122" s="838"/>
      <c r="AR122" s="838"/>
      <c r="AS122" s="838"/>
      <c r="AT122" s="839"/>
      <c r="AU122" s="896"/>
      <c r="AV122" s="897"/>
      <c r="AW122" s="897"/>
      <c r="AX122" s="897"/>
      <c r="AY122" s="898"/>
      <c r="AZ122" s="851" t="s">
        <v>470</v>
      </c>
      <c r="BA122" s="852"/>
      <c r="BB122" s="852"/>
      <c r="BC122" s="852"/>
      <c r="BD122" s="852"/>
      <c r="BE122" s="852"/>
      <c r="BF122" s="852"/>
      <c r="BG122" s="852"/>
      <c r="BH122" s="852"/>
      <c r="BI122" s="852"/>
      <c r="BJ122" s="852"/>
      <c r="BK122" s="852"/>
      <c r="BL122" s="852"/>
      <c r="BM122" s="852"/>
      <c r="BN122" s="852"/>
      <c r="BO122" s="852"/>
      <c r="BP122" s="853"/>
      <c r="BQ122" s="892">
        <v>10077598</v>
      </c>
      <c r="BR122" s="858"/>
      <c r="BS122" s="858"/>
      <c r="BT122" s="858"/>
      <c r="BU122" s="858"/>
      <c r="BV122" s="858">
        <v>9947671</v>
      </c>
      <c r="BW122" s="858"/>
      <c r="BX122" s="858"/>
      <c r="BY122" s="858"/>
      <c r="BZ122" s="858"/>
      <c r="CA122" s="858">
        <v>9494743</v>
      </c>
      <c r="CB122" s="858"/>
      <c r="CC122" s="858"/>
      <c r="CD122" s="858"/>
      <c r="CE122" s="858"/>
      <c r="CF122" s="859">
        <v>121.5</v>
      </c>
      <c r="CG122" s="860"/>
      <c r="CH122" s="860"/>
      <c r="CI122" s="860"/>
      <c r="CJ122" s="860"/>
      <c r="CK122" s="882"/>
      <c r="CL122" s="868"/>
      <c r="CM122" s="868"/>
      <c r="CN122" s="868"/>
      <c r="CO122" s="869"/>
      <c r="CP122" s="848"/>
      <c r="CQ122" s="849"/>
      <c r="CR122" s="849"/>
      <c r="CS122" s="849"/>
      <c r="CT122" s="849"/>
      <c r="CU122" s="849"/>
      <c r="CV122" s="849"/>
      <c r="CW122" s="849"/>
      <c r="CX122" s="849"/>
      <c r="CY122" s="849"/>
      <c r="CZ122" s="849"/>
      <c r="DA122" s="849"/>
      <c r="DB122" s="849"/>
      <c r="DC122" s="849"/>
      <c r="DD122" s="849"/>
      <c r="DE122" s="849"/>
      <c r="DF122" s="850"/>
      <c r="DG122" s="829"/>
      <c r="DH122" s="830"/>
      <c r="DI122" s="830"/>
      <c r="DJ122" s="830"/>
      <c r="DK122" s="830"/>
      <c r="DL122" s="830"/>
      <c r="DM122" s="830"/>
      <c r="DN122" s="830"/>
      <c r="DO122" s="830"/>
      <c r="DP122" s="830"/>
      <c r="DQ122" s="830"/>
      <c r="DR122" s="830"/>
      <c r="DS122" s="830"/>
      <c r="DT122" s="830"/>
      <c r="DU122" s="830"/>
      <c r="DV122" s="807"/>
      <c r="DW122" s="807"/>
      <c r="DX122" s="807"/>
      <c r="DY122" s="807"/>
      <c r="DZ122" s="808"/>
    </row>
    <row r="123" spans="1:130" s="224" customFormat="1" ht="26.25" customHeight="1" x14ac:dyDescent="0.2">
      <c r="A123" s="833"/>
      <c r="B123" s="834"/>
      <c r="C123" s="828" t="s">
        <v>455</v>
      </c>
      <c r="D123" s="765"/>
      <c r="E123" s="765"/>
      <c r="F123" s="765"/>
      <c r="G123" s="765"/>
      <c r="H123" s="765"/>
      <c r="I123" s="765"/>
      <c r="J123" s="765"/>
      <c r="K123" s="765"/>
      <c r="L123" s="765"/>
      <c r="M123" s="765"/>
      <c r="N123" s="765"/>
      <c r="O123" s="765"/>
      <c r="P123" s="765"/>
      <c r="Q123" s="765"/>
      <c r="R123" s="765"/>
      <c r="S123" s="765"/>
      <c r="T123" s="765"/>
      <c r="U123" s="765"/>
      <c r="V123" s="765"/>
      <c r="W123" s="765"/>
      <c r="X123" s="765"/>
      <c r="Y123" s="765"/>
      <c r="Z123" s="766"/>
      <c r="AA123" s="792" t="s">
        <v>436</v>
      </c>
      <c r="AB123" s="793"/>
      <c r="AC123" s="793"/>
      <c r="AD123" s="793"/>
      <c r="AE123" s="794"/>
      <c r="AF123" s="795" t="s">
        <v>436</v>
      </c>
      <c r="AG123" s="793"/>
      <c r="AH123" s="793"/>
      <c r="AI123" s="793"/>
      <c r="AJ123" s="794"/>
      <c r="AK123" s="795" t="s">
        <v>436</v>
      </c>
      <c r="AL123" s="793"/>
      <c r="AM123" s="793"/>
      <c r="AN123" s="793"/>
      <c r="AO123" s="794"/>
      <c r="AP123" s="837" t="s">
        <v>180</v>
      </c>
      <c r="AQ123" s="838"/>
      <c r="AR123" s="838"/>
      <c r="AS123" s="838"/>
      <c r="AT123" s="839"/>
      <c r="AU123" s="899"/>
      <c r="AV123" s="900"/>
      <c r="AW123" s="900"/>
      <c r="AX123" s="900"/>
      <c r="AY123" s="900"/>
      <c r="AZ123" s="245" t="s">
        <v>188</v>
      </c>
      <c r="BA123" s="245"/>
      <c r="BB123" s="245"/>
      <c r="BC123" s="245"/>
      <c r="BD123" s="245"/>
      <c r="BE123" s="245"/>
      <c r="BF123" s="245"/>
      <c r="BG123" s="245"/>
      <c r="BH123" s="245"/>
      <c r="BI123" s="245"/>
      <c r="BJ123" s="245"/>
      <c r="BK123" s="245"/>
      <c r="BL123" s="245"/>
      <c r="BM123" s="245"/>
      <c r="BN123" s="245"/>
      <c r="BO123" s="890" t="s">
        <v>471</v>
      </c>
      <c r="BP123" s="891"/>
      <c r="BQ123" s="845">
        <v>12186611</v>
      </c>
      <c r="BR123" s="846"/>
      <c r="BS123" s="846"/>
      <c r="BT123" s="846"/>
      <c r="BU123" s="846"/>
      <c r="BV123" s="846">
        <v>12830485</v>
      </c>
      <c r="BW123" s="846"/>
      <c r="BX123" s="846"/>
      <c r="BY123" s="846"/>
      <c r="BZ123" s="846"/>
      <c r="CA123" s="846">
        <v>12707862</v>
      </c>
      <c r="CB123" s="846"/>
      <c r="CC123" s="846"/>
      <c r="CD123" s="846"/>
      <c r="CE123" s="846"/>
      <c r="CF123" s="761"/>
      <c r="CG123" s="762"/>
      <c r="CH123" s="762"/>
      <c r="CI123" s="762"/>
      <c r="CJ123" s="847"/>
      <c r="CK123" s="882"/>
      <c r="CL123" s="868"/>
      <c r="CM123" s="868"/>
      <c r="CN123" s="868"/>
      <c r="CO123" s="869"/>
      <c r="CP123" s="848"/>
      <c r="CQ123" s="849"/>
      <c r="CR123" s="849"/>
      <c r="CS123" s="849"/>
      <c r="CT123" s="849"/>
      <c r="CU123" s="849"/>
      <c r="CV123" s="849"/>
      <c r="CW123" s="849"/>
      <c r="CX123" s="849"/>
      <c r="CY123" s="849"/>
      <c r="CZ123" s="849"/>
      <c r="DA123" s="849"/>
      <c r="DB123" s="849"/>
      <c r="DC123" s="849"/>
      <c r="DD123" s="849"/>
      <c r="DE123" s="849"/>
      <c r="DF123" s="850"/>
      <c r="DG123" s="792"/>
      <c r="DH123" s="793"/>
      <c r="DI123" s="793"/>
      <c r="DJ123" s="793"/>
      <c r="DK123" s="794"/>
      <c r="DL123" s="795"/>
      <c r="DM123" s="793"/>
      <c r="DN123" s="793"/>
      <c r="DO123" s="793"/>
      <c r="DP123" s="794"/>
      <c r="DQ123" s="795"/>
      <c r="DR123" s="793"/>
      <c r="DS123" s="793"/>
      <c r="DT123" s="793"/>
      <c r="DU123" s="794"/>
      <c r="DV123" s="837"/>
      <c r="DW123" s="838"/>
      <c r="DX123" s="838"/>
      <c r="DY123" s="838"/>
      <c r="DZ123" s="839"/>
    </row>
    <row r="124" spans="1:130" s="224" customFormat="1" ht="26.25" customHeight="1" thickBot="1" x14ac:dyDescent="0.25">
      <c r="A124" s="833"/>
      <c r="B124" s="834"/>
      <c r="C124" s="828" t="s">
        <v>458</v>
      </c>
      <c r="D124" s="765"/>
      <c r="E124" s="765"/>
      <c r="F124" s="765"/>
      <c r="G124" s="765"/>
      <c r="H124" s="765"/>
      <c r="I124" s="765"/>
      <c r="J124" s="765"/>
      <c r="K124" s="765"/>
      <c r="L124" s="765"/>
      <c r="M124" s="765"/>
      <c r="N124" s="765"/>
      <c r="O124" s="765"/>
      <c r="P124" s="765"/>
      <c r="Q124" s="765"/>
      <c r="R124" s="765"/>
      <c r="S124" s="765"/>
      <c r="T124" s="765"/>
      <c r="U124" s="765"/>
      <c r="V124" s="765"/>
      <c r="W124" s="765"/>
      <c r="X124" s="765"/>
      <c r="Y124" s="765"/>
      <c r="Z124" s="766"/>
      <c r="AA124" s="792" t="s">
        <v>180</v>
      </c>
      <c r="AB124" s="793"/>
      <c r="AC124" s="793"/>
      <c r="AD124" s="793"/>
      <c r="AE124" s="794"/>
      <c r="AF124" s="795" t="s">
        <v>180</v>
      </c>
      <c r="AG124" s="793"/>
      <c r="AH124" s="793"/>
      <c r="AI124" s="793"/>
      <c r="AJ124" s="794"/>
      <c r="AK124" s="795" t="s">
        <v>180</v>
      </c>
      <c r="AL124" s="793"/>
      <c r="AM124" s="793"/>
      <c r="AN124" s="793"/>
      <c r="AO124" s="794"/>
      <c r="AP124" s="837" t="s">
        <v>180</v>
      </c>
      <c r="AQ124" s="838"/>
      <c r="AR124" s="838"/>
      <c r="AS124" s="838"/>
      <c r="AT124" s="839"/>
      <c r="AU124" s="840" t="s">
        <v>472</v>
      </c>
      <c r="AV124" s="841"/>
      <c r="AW124" s="841"/>
      <c r="AX124" s="841"/>
      <c r="AY124" s="841"/>
      <c r="AZ124" s="841"/>
      <c r="BA124" s="841"/>
      <c r="BB124" s="841"/>
      <c r="BC124" s="841"/>
      <c r="BD124" s="841"/>
      <c r="BE124" s="841"/>
      <c r="BF124" s="841"/>
      <c r="BG124" s="841"/>
      <c r="BH124" s="841"/>
      <c r="BI124" s="841"/>
      <c r="BJ124" s="841"/>
      <c r="BK124" s="841"/>
      <c r="BL124" s="841"/>
      <c r="BM124" s="841"/>
      <c r="BN124" s="841"/>
      <c r="BO124" s="841"/>
      <c r="BP124" s="842"/>
      <c r="BQ124" s="843">
        <v>13.9</v>
      </c>
      <c r="BR124" s="844"/>
      <c r="BS124" s="844"/>
      <c r="BT124" s="844"/>
      <c r="BU124" s="844"/>
      <c r="BV124" s="844" t="s">
        <v>180</v>
      </c>
      <c r="BW124" s="844"/>
      <c r="BX124" s="844"/>
      <c r="BY124" s="844"/>
      <c r="BZ124" s="844"/>
      <c r="CA124" s="844" t="s">
        <v>180</v>
      </c>
      <c r="CB124" s="844"/>
      <c r="CC124" s="844"/>
      <c r="CD124" s="844"/>
      <c r="CE124" s="844"/>
      <c r="CF124" s="739"/>
      <c r="CG124" s="740"/>
      <c r="CH124" s="740"/>
      <c r="CI124" s="740"/>
      <c r="CJ124" s="875"/>
      <c r="CK124" s="883"/>
      <c r="CL124" s="883"/>
      <c r="CM124" s="883"/>
      <c r="CN124" s="883"/>
      <c r="CO124" s="884"/>
      <c r="CP124" s="848" t="s">
        <v>473</v>
      </c>
      <c r="CQ124" s="849"/>
      <c r="CR124" s="849"/>
      <c r="CS124" s="849"/>
      <c r="CT124" s="849"/>
      <c r="CU124" s="849"/>
      <c r="CV124" s="849"/>
      <c r="CW124" s="849"/>
      <c r="CX124" s="849"/>
      <c r="CY124" s="849"/>
      <c r="CZ124" s="849"/>
      <c r="DA124" s="849"/>
      <c r="DB124" s="849"/>
      <c r="DC124" s="849"/>
      <c r="DD124" s="849"/>
      <c r="DE124" s="849"/>
      <c r="DF124" s="850"/>
      <c r="DG124" s="776" t="s">
        <v>474</v>
      </c>
      <c r="DH124" s="777"/>
      <c r="DI124" s="777"/>
      <c r="DJ124" s="777"/>
      <c r="DK124" s="778"/>
      <c r="DL124" s="779" t="s">
        <v>180</v>
      </c>
      <c r="DM124" s="777"/>
      <c r="DN124" s="777"/>
      <c r="DO124" s="777"/>
      <c r="DP124" s="778"/>
      <c r="DQ124" s="779" t="s">
        <v>180</v>
      </c>
      <c r="DR124" s="777"/>
      <c r="DS124" s="777"/>
      <c r="DT124" s="777"/>
      <c r="DU124" s="778"/>
      <c r="DV124" s="861" t="s">
        <v>180</v>
      </c>
      <c r="DW124" s="862"/>
      <c r="DX124" s="862"/>
      <c r="DY124" s="862"/>
      <c r="DZ124" s="863"/>
    </row>
    <row r="125" spans="1:130" s="224" customFormat="1" ht="26.25" customHeight="1" x14ac:dyDescent="0.2">
      <c r="A125" s="833"/>
      <c r="B125" s="834"/>
      <c r="C125" s="828" t="s">
        <v>460</v>
      </c>
      <c r="D125" s="765"/>
      <c r="E125" s="765"/>
      <c r="F125" s="765"/>
      <c r="G125" s="765"/>
      <c r="H125" s="765"/>
      <c r="I125" s="765"/>
      <c r="J125" s="765"/>
      <c r="K125" s="765"/>
      <c r="L125" s="765"/>
      <c r="M125" s="765"/>
      <c r="N125" s="765"/>
      <c r="O125" s="765"/>
      <c r="P125" s="765"/>
      <c r="Q125" s="765"/>
      <c r="R125" s="765"/>
      <c r="S125" s="765"/>
      <c r="T125" s="765"/>
      <c r="U125" s="765"/>
      <c r="V125" s="765"/>
      <c r="W125" s="765"/>
      <c r="X125" s="765"/>
      <c r="Y125" s="765"/>
      <c r="Z125" s="766"/>
      <c r="AA125" s="792" t="s">
        <v>474</v>
      </c>
      <c r="AB125" s="793"/>
      <c r="AC125" s="793"/>
      <c r="AD125" s="793"/>
      <c r="AE125" s="794"/>
      <c r="AF125" s="795" t="s">
        <v>180</v>
      </c>
      <c r="AG125" s="793"/>
      <c r="AH125" s="793"/>
      <c r="AI125" s="793"/>
      <c r="AJ125" s="794"/>
      <c r="AK125" s="795" t="s">
        <v>475</v>
      </c>
      <c r="AL125" s="793"/>
      <c r="AM125" s="793"/>
      <c r="AN125" s="793"/>
      <c r="AO125" s="794"/>
      <c r="AP125" s="837" t="s">
        <v>474</v>
      </c>
      <c r="AQ125" s="838"/>
      <c r="AR125" s="838"/>
      <c r="AS125" s="838"/>
      <c r="AT125" s="839"/>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64" t="s">
        <v>476</v>
      </c>
      <c r="CL125" s="865"/>
      <c r="CM125" s="865"/>
      <c r="CN125" s="865"/>
      <c r="CO125" s="866"/>
      <c r="CP125" s="873" t="s">
        <v>477</v>
      </c>
      <c r="CQ125" s="821"/>
      <c r="CR125" s="821"/>
      <c r="CS125" s="821"/>
      <c r="CT125" s="821"/>
      <c r="CU125" s="821"/>
      <c r="CV125" s="821"/>
      <c r="CW125" s="821"/>
      <c r="CX125" s="821"/>
      <c r="CY125" s="821"/>
      <c r="CZ125" s="821"/>
      <c r="DA125" s="821"/>
      <c r="DB125" s="821"/>
      <c r="DC125" s="821"/>
      <c r="DD125" s="821"/>
      <c r="DE125" s="821"/>
      <c r="DF125" s="822"/>
      <c r="DG125" s="874" t="s">
        <v>180</v>
      </c>
      <c r="DH125" s="855"/>
      <c r="DI125" s="855"/>
      <c r="DJ125" s="855"/>
      <c r="DK125" s="855"/>
      <c r="DL125" s="855" t="s">
        <v>474</v>
      </c>
      <c r="DM125" s="855"/>
      <c r="DN125" s="855"/>
      <c r="DO125" s="855"/>
      <c r="DP125" s="855"/>
      <c r="DQ125" s="855" t="s">
        <v>180</v>
      </c>
      <c r="DR125" s="855"/>
      <c r="DS125" s="855"/>
      <c r="DT125" s="855"/>
      <c r="DU125" s="855"/>
      <c r="DV125" s="856" t="s">
        <v>180</v>
      </c>
      <c r="DW125" s="856"/>
      <c r="DX125" s="856"/>
      <c r="DY125" s="856"/>
      <c r="DZ125" s="857"/>
    </row>
    <row r="126" spans="1:130" s="224" customFormat="1" ht="26.25" customHeight="1" thickBot="1" x14ac:dyDescent="0.25">
      <c r="A126" s="833"/>
      <c r="B126" s="834"/>
      <c r="C126" s="828" t="s">
        <v>462</v>
      </c>
      <c r="D126" s="765"/>
      <c r="E126" s="765"/>
      <c r="F126" s="765"/>
      <c r="G126" s="765"/>
      <c r="H126" s="765"/>
      <c r="I126" s="765"/>
      <c r="J126" s="765"/>
      <c r="K126" s="765"/>
      <c r="L126" s="765"/>
      <c r="M126" s="765"/>
      <c r="N126" s="765"/>
      <c r="O126" s="765"/>
      <c r="P126" s="765"/>
      <c r="Q126" s="765"/>
      <c r="R126" s="765"/>
      <c r="S126" s="765"/>
      <c r="T126" s="765"/>
      <c r="U126" s="765"/>
      <c r="V126" s="765"/>
      <c r="W126" s="765"/>
      <c r="X126" s="765"/>
      <c r="Y126" s="765"/>
      <c r="Z126" s="766"/>
      <c r="AA126" s="792">
        <v>10000</v>
      </c>
      <c r="AB126" s="793"/>
      <c r="AC126" s="793"/>
      <c r="AD126" s="793"/>
      <c r="AE126" s="794"/>
      <c r="AF126" s="795">
        <v>10000</v>
      </c>
      <c r="AG126" s="793"/>
      <c r="AH126" s="793"/>
      <c r="AI126" s="793"/>
      <c r="AJ126" s="794"/>
      <c r="AK126" s="795">
        <v>10000</v>
      </c>
      <c r="AL126" s="793"/>
      <c r="AM126" s="793"/>
      <c r="AN126" s="793"/>
      <c r="AO126" s="794"/>
      <c r="AP126" s="837">
        <v>0.1</v>
      </c>
      <c r="AQ126" s="838"/>
      <c r="AR126" s="838"/>
      <c r="AS126" s="838"/>
      <c r="AT126" s="839"/>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67"/>
      <c r="CL126" s="868"/>
      <c r="CM126" s="868"/>
      <c r="CN126" s="868"/>
      <c r="CO126" s="869"/>
      <c r="CP126" s="828" t="s">
        <v>478</v>
      </c>
      <c r="CQ126" s="765"/>
      <c r="CR126" s="765"/>
      <c r="CS126" s="765"/>
      <c r="CT126" s="765"/>
      <c r="CU126" s="765"/>
      <c r="CV126" s="765"/>
      <c r="CW126" s="765"/>
      <c r="CX126" s="765"/>
      <c r="CY126" s="765"/>
      <c r="CZ126" s="765"/>
      <c r="DA126" s="765"/>
      <c r="DB126" s="765"/>
      <c r="DC126" s="765"/>
      <c r="DD126" s="765"/>
      <c r="DE126" s="765"/>
      <c r="DF126" s="766"/>
      <c r="DG126" s="829" t="s">
        <v>474</v>
      </c>
      <c r="DH126" s="830"/>
      <c r="DI126" s="830"/>
      <c r="DJ126" s="830"/>
      <c r="DK126" s="830"/>
      <c r="DL126" s="830" t="s">
        <v>180</v>
      </c>
      <c r="DM126" s="830"/>
      <c r="DN126" s="830"/>
      <c r="DO126" s="830"/>
      <c r="DP126" s="830"/>
      <c r="DQ126" s="830" t="s">
        <v>180</v>
      </c>
      <c r="DR126" s="830"/>
      <c r="DS126" s="830"/>
      <c r="DT126" s="830"/>
      <c r="DU126" s="830"/>
      <c r="DV126" s="807" t="s">
        <v>479</v>
      </c>
      <c r="DW126" s="807"/>
      <c r="DX126" s="807"/>
      <c r="DY126" s="807"/>
      <c r="DZ126" s="808"/>
    </row>
    <row r="127" spans="1:130" s="224" customFormat="1" ht="26.25" customHeight="1" x14ac:dyDescent="0.2">
      <c r="A127" s="835"/>
      <c r="B127" s="836"/>
      <c r="C127" s="851" t="s">
        <v>480</v>
      </c>
      <c r="D127" s="852"/>
      <c r="E127" s="852"/>
      <c r="F127" s="852"/>
      <c r="G127" s="852"/>
      <c r="H127" s="852"/>
      <c r="I127" s="852"/>
      <c r="J127" s="852"/>
      <c r="K127" s="852"/>
      <c r="L127" s="852"/>
      <c r="M127" s="852"/>
      <c r="N127" s="852"/>
      <c r="O127" s="852"/>
      <c r="P127" s="852"/>
      <c r="Q127" s="852"/>
      <c r="R127" s="852"/>
      <c r="S127" s="852"/>
      <c r="T127" s="852"/>
      <c r="U127" s="852"/>
      <c r="V127" s="852"/>
      <c r="W127" s="852"/>
      <c r="X127" s="852"/>
      <c r="Y127" s="852"/>
      <c r="Z127" s="853"/>
      <c r="AA127" s="792" t="s">
        <v>180</v>
      </c>
      <c r="AB127" s="793"/>
      <c r="AC127" s="793"/>
      <c r="AD127" s="793"/>
      <c r="AE127" s="794"/>
      <c r="AF127" s="795" t="s">
        <v>180</v>
      </c>
      <c r="AG127" s="793"/>
      <c r="AH127" s="793"/>
      <c r="AI127" s="793"/>
      <c r="AJ127" s="794"/>
      <c r="AK127" s="795" t="s">
        <v>474</v>
      </c>
      <c r="AL127" s="793"/>
      <c r="AM127" s="793"/>
      <c r="AN127" s="793"/>
      <c r="AO127" s="794"/>
      <c r="AP127" s="837" t="s">
        <v>180</v>
      </c>
      <c r="AQ127" s="838"/>
      <c r="AR127" s="838"/>
      <c r="AS127" s="838"/>
      <c r="AT127" s="839"/>
      <c r="AU127" s="226"/>
      <c r="AV127" s="226"/>
      <c r="AW127" s="226"/>
      <c r="AX127" s="854" t="s">
        <v>481</v>
      </c>
      <c r="AY127" s="825"/>
      <c r="AZ127" s="825"/>
      <c r="BA127" s="825"/>
      <c r="BB127" s="825"/>
      <c r="BC127" s="825"/>
      <c r="BD127" s="825"/>
      <c r="BE127" s="826"/>
      <c r="BF127" s="824" t="s">
        <v>482</v>
      </c>
      <c r="BG127" s="825"/>
      <c r="BH127" s="825"/>
      <c r="BI127" s="825"/>
      <c r="BJ127" s="825"/>
      <c r="BK127" s="825"/>
      <c r="BL127" s="826"/>
      <c r="BM127" s="824" t="s">
        <v>483</v>
      </c>
      <c r="BN127" s="825"/>
      <c r="BO127" s="825"/>
      <c r="BP127" s="825"/>
      <c r="BQ127" s="825"/>
      <c r="BR127" s="825"/>
      <c r="BS127" s="826"/>
      <c r="BT127" s="824" t="s">
        <v>484</v>
      </c>
      <c r="BU127" s="825"/>
      <c r="BV127" s="825"/>
      <c r="BW127" s="825"/>
      <c r="BX127" s="825"/>
      <c r="BY127" s="825"/>
      <c r="BZ127" s="827"/>
      <c r="CA127" s="226"/>
      <c r="CB127" s="226"/>
      <c r="CC127" s="226"/>
      <c r="CD127" s="249"/>
      <c r="CE127" s="249"/>
      <c r="CF127" s="249"/>
      <c r="CG127" s="226"/>
      <c r="CH127" s="226"/>
      <c r="CI127" s="226"/>
      <c r="CJ127" s="248"/>
      <c r="CK127" s="867"/>
      <c r="CL127" s="868"/>
      <c r="CM127" s="868"/>
      <c r="CN127" s="868"/>
      <c r="CO127" s="869"/>
      <c r="CP127" s="828" t="s">
        <v>485</v>
      </c>
      <c r="CQ127" s="765"/>
      <c r="CR127" s="765"/>
      <c r="CS127" s="765"/>
      <c r="CT127" s="765"/>
      <c r="CU127" s="765"/>
      <c r="CV127" s="765"/>
      <c r="CW127" s="765"/>
      <c r="CX127" s="765"/>
      <c r="CY127" s="765"/>
      <c r="CZ127" s="765"/>
      <c r="DA127" s="765"/>
      <c r="DB127" s="765"/>
      <c r="DC127" s="765"/>
      <c r="DD127" s="765"/>
      <c r="DE127" s="765"/>
      <c r="DF127" s="766"/>
      <c r="DG127" s="829" t="s">
        <v>474</v>
      </c>
      <c r="DH127" s="830"/>
      <c r="DI127" s="830"/>
      <c r="DJ127" s="830"/>
      <c r="DK127" s="830"/>
      <c r="DL127" s="830" t="s">
        <v>180</v>
      </c>
      <c r="DM127" s="830"/>
      <c r="DN127" s="830"/>
      <c r="DO127" s="830"/>
      <c r="DP127" s="830"/>
      <c r="DQ127" s="830" t="s">
        <v>180</v>
      </c>
      <c r="DR127" s="830"/>
      <c r="DS127" s="830"/>
      <c r="DT127" s="830"/>
      <c r="DU127" s="830"/>
      <c r="DV127" s="807" t="s">
        <v>180</v>
      </c>
      <c r="DW127" s="807"/>
      <c r="DX127" s="807"/>
      <c r="DY127" s="807"/>
      <c r="DZ127" s="808"/>
    </row>
    <row r="128" spans="1:130" s="224" customFormat="1" ht="26.25" customHeight="1" thickBot="1" x14ac:dyDescent="0.25">
      <c r="A128" s="809" t="s">
        <v>486</v>
      </c>
      <c r="B128" s="810"/>
      <c r="C128" s="810"/>
      <c r="D128" s="810"/>
      <c r="E128" s="810"/>
      <c r="F128" s="810"/>
      <c r="G128" s="810"/>
      <c r="H128" s="810"/>
      <c r="I128" s="810"/>
      <c r="J128" s="810"/>
      <c r="K128" s="810"/>
      <c r="L128" s="810"/>
      <c r="M128" s="810"/>
      <c r="N128" s="810"/>
      <c r="O128" s="810"/>
      <c r="P128" s="810"/>
      <c r="Q128" s="810"/>
      <c r="R128" s="810"/>
      <c r="S128" s="810"/>
      <c r="T128" s="810"/>
      <c r="U128" s="810"/>
      <c r="V128" s="810"/>
      <c r="W128" s="811" t="s">
        <v>487</v>
      </c>
      <c r="X128" s="811"/>
      <c r="Y128" s="811"/>
      <c r="Z128" s="812"/>
      <c r="AA128" s="813" t="s">
        <v>180</v>
      </c>
      <c r="AB128" s="814"/>
      <c r="AC128" s="814"/>
      <c r="AD128" s="814"/>
      <c r="AE128" s="815"/>
      <c r="AF128" s="816" t="s">
        <v>180</v>
      </c>
      <c r="AG128" s="814"/>
      <c r="AH128" s="814"/>
      <c r="AI128" s="814"/>
      <c r="AJ128" s="815"/>
      <c r="AK128" s="816" t="s">
        <v>180</v>
      </c>
      <c r="AL128" s="814"/>
      <c r="AM128" s="814"/>
      <c r="AN128" s="814"/>
      <c r="AO128" s="815"/>
      <c r="AP128" s="817"/>
      <c r="AQ128" s="818"/>
      <c r="AR128" s="818"/>
      <c r="AS128" s="818"/>
      <c r="AT128" s="819"/>
      <c r="AU128" s="226"/>
      <c r="AV128" s="226"/>
      <c r="AW128" s="226"/>
      <c r="AX128" s="820" t="s">
        <v>488</v>
      </c>
      <c r="AY128" s="821"/>
      <c r="AZ128" s="821"/>
      <c r="BA128" s="821"/>
      <c r="BB128" s="821"/>
      <c r="BC128" s="821"/>
      <c r="BD128" s="821"/>
      <c r="BE128" s="822"/>
      <c r="BF128" s="799" t="s">
        <v>180</v>
      </c>
      <c r="BG128" s="800"/>
      <c r="BH128" s="800"/>
      <c r="BI128" s="800"/>
      <c r="BJ128" s="800"/>
      <c r="BK128" s="800"/>
      <c r="BL128" s="823"/>
      <c r="BM128" s="799">
        <v>13.6</v>
      </c>
      <c r="BN128" s="800"/>
      <c r="BO128" s="800"/>
      <c r="BP128" s="800"/>
      <c r="BQ128" s="800"/>
      <c r="BR128" s="800"/>
      <c r="BS128" s="823"/>
      <c r="BT128" s="799">
        <v>20</v>
      </c>
      <c r="BU128" s="800"/>
      <c r="BV128" s="800"/>
      <c r="BW128" s="800"/>
      <c r="BX128" s="800"/>
      <c r="BY128" s="800"/>
      <c r="BZ128" s="801"/>
      <c r="CA128" s="249"/>
      <c r="CB128" s="249"/>
      <c r="CC128" s="249"/>
      <c r="CD128" s="249"/>
      <c r="CE128" s="249"/>
      <c r="CF128" s="249"/>
      <c r="CG128" s="226"/>
      <c r="CH128" s="226"/>
      <c r="CI128" s="226"/>
      <c r="CJ128" s="248"/>
      <c r="CK128" s="870"/>
      <c r="CL128" s="871"/>
      <c r="CM128" s="871"/>
      <c r="CN128" s="871"/>
      <c r="CO128" s="872"/>
      <c r="CP128" s="802" t="s">
        <v>489</v>
      </c>
      <c r="CQ128" s="743"/>
      <c r="CR128" s="743"/>
      <c r="CS128" s="743"/>
      <c r="CT128" s="743"/>
      <c r="CU128" s="743"/>
      <c r="CV128" s="743"/>
      <c r="CW128" s="743"/>
      <c r="CX128" s="743"/>
      <c r="CY128" s="743"/>
      <c r="CZ128" s="743"/>
      <c r="DA128" s="743"/>
      <c r="DB128" s="743"/>
      <c r="DC128" s="743"/>
      <c r="DD128" s="743"/>
      <c r="DE128" s="743"/>
      <c r="DF128" s="744"/>
      <c r="DG128" s="803" t="s">
        <v>180</v>
      </c>
      <c r="DH128" s="804"/>
      <c r="DI128" s="804"/>
      <c r="DJ128" s="804"/>
      <c r="DK128" s="804"/>
      <c r="DL128" s="804" t="s">
        <v>180</v>
      </c>
      <c r="DM128" s="804"/>
      <c r="DN128" s="804"/>
      <c r="DO128" s="804"/>
      <c r="DP128" s="804"/>
      <c r="DQ128" s="804" t="s">
        <v>474</v>
      </c>
      <c r="DR128" s="804"/>
      <c r="DS128" s="804"/>
      <c r="DT128" s="804"/>
      <c r="DU128" s="804"/>
      <c r="DV128" s="805" t="s">
        <v>475</v>
      </c>
      <c r="DW128" s="805"/>
      <c r="DX128" s="805"/>
      <c r="DY128" s="805"/>
      <c r="DZ128" s="806"/>
    </row>
    <row r="129" spans="1:131" s="224" customFormat="1" ht="26.25" customHeight="1" x14ac:dyDescent="0.2">
      <c r="A129" s="787" t="s">
        <v>109</v>
      </c>
      <c r="B129" s="788"/>
      <c r="C129" s="788"/>
      <c r="D129" s="788"/>
      <c r="E129" s="788"/>
      <c r="F129" s="788"/>
      <c r="G129" s="788"/>
      <c r="H129" s="788"/>
      <c r="I129" s="788"/>
      <c r="J129" s="788"/>
      <c r="K129" s="788"/>
      <c r="L129" s="788"/>
      <c r="M129" s="788"/>
      <c r="N129" s="788"/>
      <c r="O129" s="788"/>
      <c r="P129" s="788"/>
      <c r="Q129" s="788"/>
      <c r="R129" s="788"/>
      <c r="S129" s="788"/>
      <c r="T129" s="788"/>
      <c r="U129" s="788"/>
      <c r="V129" s="788"/>
      <c r="W129" s="789" t="s">
        <v>490</v>
      </c>
      <c r="X129" s="790"/>
      <c r="Y129" s="790"/>
      <c r="Z129" s="791"/>
      <c r="AA129" s="792">
        <v>8303224</v>
      </c>
      <c r="AB129" s="793"/>
      <c r="AC129" s="793"/>
      <c r="AD129" s="793"/>
      <c r="AE129" s="794"/>
      <c r="AF129" s="795">
        <v>8840152</v>
      </c>
      <c r="AG129" s="793"/>
      <c r="AH129" s="793"/>
      <c r="AI129" s="793"/>
      <c r="AJ129" s="794"/>
      <c r="AK129" s="795">
        <v>8638669</v>
      </c>
      <c r="AL129" s="793"/>
      <c r="AM129" s="793"/>
      <c r="AN129" s="793"/>
      <c r="AO129" s="794"/>
      <c r="AP129" s="796"/>
      <c r="AQ129" s="797"/>
      <c r="AR129" s="797"/>
      <c r="AS129" s="797"/>
      <c r="AT129" s="798"/>
      <c r="AU129" s="227"/>
      <c r="AV129" s="227"/>
      <c r="AW129" s="227"/>
      <c r="AX129" s="764" t="s">
        <v>491</v>
      </c>
      <c r="AY129" s="765"/>
      <c r="AZ129" s="765"/>
      <c r="BA129" s="765"/>
      <c r="BB129" s="765"/>
      <c r="BC129" s="765"/>
      <c r="BD129" s="765"/>
      <c r="BE129" s="766"/>
      <c r="BF129" s="783" t="s">
        <v>474</v>
      </c>
      <c r="BG129" s="784"/>
      <c r="BH129" s="784"/>
      <c r="BI129" s="784"/>
      <c r="BJ129" s="784"/>
      <c r="BK129" s="784"/>
      <c r="BL129" s="785"/>
      <c r="BM129" s="783">
        <v>18.600000000000001</v>
      </c>
      <c r="BN129" s="784"/>
      <c r="BO129" s="784"/>
      <c r="BP129" s="784"/>
      <c r="BQ129" s="784"/>
      <c r="BR129" s="784"/>
      <c r="BS129" s="785"/>
      <c r="BT129" s="783">
        <v>30</v>
      </c>
      <c r="BU129" s="784"/>
      <c r="BV129" s="784"/>
      <c r="BW129" s="784"/>
      <c r="BX129" s="784"/>
      <c r="BY129" s="784"/>
      <c r="BZ129" s="78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87" t="s">
        <v>492</v>
      </c>
      <c r="B130" s="788"/>
      <c r="C130" s="788"/>
      <c r="D130" s="788"/>
      <c r="E130" s="788"/>
      <c r="F130" s="788"/>
      <c r="G130" s="788"/>
      <c r="H130" s="788"/>
      <c r="I130" s="788"/>
      <c r="J130" s="788"/>
      <c r="K130" s="788"/>
      <c r="L130" s="788"/>
      <c r="M130" s="788"/>
      <c r="N130" s="788"/>
      <c r="O130" s="788"/>
      <c r="P130" s="788"/>
      <c r="Q130" s="788"/>
      <c r="R130" s="788"/>
      <c r="S130" s="788"/>
      <c r="T130" s="788"/>
      <c r="U130" s="788"/>
      <c r="V130" s="788"/>
      <c r="W130" s="789" t="s">
        <v>493</v>
      </c>
      <c r="X130" s="790"/>
      <c r="Y130" s="790"/>
      <c r="Z130" s="791"/>
      <c r="AA130" s="792">
        <v>808297</v>
      </c>
      <c r="AB130" s="793"/>
      <c r="AC130" s="793"/>
      <c r="AD130" s="793"/>
      <c r="AE130" s="794"/>
      <c r="AF130" s="795">
        <v>811614</v>
      </c>
      <c r="AG130" s="793"/>
      <c r="AH130" s="793"/>
      <c r="AI130" s="793"/>
      <c r="AJ130" s="794"/>
      <c r="AK130" s="795">
        <v>822011</v>
      </c>
      <c r="AL130" s="793"/>
      <c r="AM130" s="793"/>
      <c r="AN130" s="793"/>
      <c r="AO130" s="794"/>
      <c r="AP130" s="796"/>
      <c r="AQ130" s="797"/>
      <c r="AR130" s="797"/>
      <c r="AS130" s="797"/>
      <c r="AT130" s="798"/>
      <c r="AU130" s="227"/>
      <c r="AV130" s="227"/>
      <c r="AW130" s="227"/>
      <c r="AX130" s="764" t="s">
        <v>494</v>
      </c>
      <c r="AY130" s="765"/>
      <c r="AZ130" s="765"/>
      <c r="BA130" s="765"/>
      <c r="BB130" s="765"/>
      <c r="BC130" s="765"/>
      <c r="BD130" s="765"/>
      <c r="BE130" s="766"/>
      <c r="BF130" s="767">
        <v>6.2</v>
      </c>
      <c r="BG130" s="768"/>
      <c r="BH130" s="768"/>
      <c r="BI130" s="768"/>
      <c r="BJ130" s="768"/>
      <c r="BK130" s="768"/>
      <c r="BL130" s="769"/>
      <c r="BM130" s="767">
        <v>25</v>
      </c>
      <c r="BN130" s="768"/>
      <c r="BO130" s="768"/>
      <c r="BP130" s="768"/>
      <c r="BQ130" s="768"/>
      <c r="BR130" s="768"/>
      <c r="BS130" s="769"/>
      <c r="BT130" s="767">
        <v>35</v>
      </c>
      <c r="BU130" s="768"/>
      <c r="BV130" s="768"/>
      <c r="BW130" s="768"/>
      <c r="BX130" s="768"/>
      <c r="BY130" s="768"/>
      <c r="BZ130" s="770"/>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71"/>
      <c r="B131" s="772"/>
      <c r="C131" s="772"/>
      <c r="D131" s="772"/>
      <c r="E131" s="772"/>
      <c r="F131" s="772"/>
      <c r="G131" s="772"/>
      <c r="H131" s="772"/>
      <c r="I131" s="772"/>
      <c r="J131" s="772"/>
      <c r="K131" s="772"/>
      <c r="L131" s="772"/>
      <c r="M131" s="772"/>
      <c r="N131" s="772"/>
      <c r="O131" s="772"/>
      <c r="P131" s="772"/>
      <c r="Q131" s="772"/>
      <c r="R131" s="772"/>
      <c r="S131" s="772"/>
      <c r="T131" s="772"/>
      <c r="U131" s="772"/>
      <c r="V131" s="772"/>
      <c r="W131" s="773" t="s">
        <v>495</v>
      </c>
      <c r="X131" s="774"/>
      <c r="Y131" s="774"/>
      <c r="Z131" s="775"/>
      <c r="AA131" s="776">
        <v>7494927</v>
      </c>
      <c r="AB131" s="777"/>
      <c r="AC131" s="777"/>
      <c r="AD131" s="777"/>
      <c r="AE131" s="778"/>
      <c r="AF131" s="779">
        <v>8028538</v>
      </c>
      <c r="AG131" s="777"/>
      <c r="AH131" s="777"/>
      <c r="AI131" s="777"/>
      <c r="AJ131" s="778"/>
      <c r="AK131" s="779">
        <v>7816658</v>
      </c>
      <c r="AL131" s="777"/>
      <c r="AM131" s="777"/>
      <c r="AN131" s="777"/>
      <c r="AO131" s="778"/>
      <c r="AP131" s="780"/>
      <c r="AQ131" s="781"/>
      <c r="AR131" s="781"/>
      <c r="AS131" s="781"/>
      <c r="AT131" s="782"/>
      <c r="AU131" s="227"/>
      <c r="AV131" s="227"/>
      <c r="AW131" s="227"/>
      <c r="AX131" s="742" t="s">
        <v>496</v>
      </c>
      <c r="AY131" s="743"/>
      <c r="AZ131" s="743"/>
      <c r="BA131" s="743"/>
      <c r="BB131" s="743"/>
      <c r="BC131" s="743"/>
      <c r="BD131" s="743"/>
      <c r="BE131" s="744"/>
      <c r="BF131" s="745" t="s">
        <v>180</v>
      </c>
      <c r="BG131" s="746"/>
      <c r="BH131" s="746"/>
      <c r="BI131" s="746"/>
      <c r="BJ131" s="746"/>
      <c r="BK131" s="746"/>
      <c r="BL131" s="747"/>
      <c r="BM131" s="745">
        <v>350</v>
      </c>
      <c r="BN131" s="746"/>
      <c r="BO131" s="746"/>
      <c r="BP131" s="746"/>
      <c r="BQ131" s="746"/>
      <c r="BR131" s="746"/>
      <c r="BS131" s="747"/>
      <c r="BT131" s="748"/>
      <c r="BU131" s="749"/>
      <c r="BV131" s="749"/>
      <c r="BW131" s="749"/>
      <c r="BX131" s="749"/>
      <c r="BY131" s="749"/>
      <c r="BZ131" s="750"/>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51" t="s">
        <v>497</v>
      </c>
      <c r="B132" s="752"/>
      <c r="C132" s="752"/>
      <c r="D132" s="752"/>
      <c r="E132" s="752"/>
      <c r="F132" s="752"/>
      <c r="G132" s="752"/>
      <c r="H132" s="752"/>
      <c r="I132" s="752"/>
      <c r="J132" s="752"/>
      <c r="K132" s="752"/>
      <c r="L132" s="752"/>
      <c r="M132" s="752"/>
      <c r="N132" s="752"/>
      <c r="O132" s="752"/>
      <c r="P132" s="752"/>
      <c r="Q132" s="752"/>
      <c r="R132" s="752"/>
      <c r="S132" s="752"/>
      <c r="T132" s="752"/>
      <c r="U132" s="752"/>
      <c r="V132" s="755" t="s">
        <v>498</v>
      </c>
      <c r="W132" s="755"/>
      <c r="X132" s="755"/>
      <c r="Y132" s="755"/>
      <c r="Z132" s="756"/>
      <c r="AA132" s="757">
        <v>6.0558161540000004</v>
      </c>
      <c r="AB132" s="758"/>
      <c r="AC132" s="758"/>
      <c r="AD132" s="758"/>
      <c r="AE132" s="759"/>
      <c r="AF132" s="760">
        <v>6.2521345730000002</v>
      </c>
      <c r="AG132" s="758"/>
      <c r="AH132" s="758"/>
      <c r="AI132" s="758"/>
      <c r="AJ132" s="759"/>
      <c r="AK132" s="760">
        <v>6.3815635789999998</v>
      </c>
      <c r="AL132" s="758"/>
      <c r="AM132" s="758"/>
      <c r="AN132" s="758"/>
      <c r="AO132" s="759"/>
      <c r="AP132" s="761"/>
      <c r="AQ132" s="762"/>
      <c r="AR132" s="762"/>
      <c r="AS132" s="762"/>
      <c r="AT132" s="763"/>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53"/>
      <c r="B133" s="754"/>
      <c r="C133" s="754"/>
      <c r="D133" s="754"/>
      <c r="E133" s="754"/>
      <c r="F133" s="754"/>
      <c r="G133" s="754"/>
      <c r="H133" s="754"/>
      <c r="I133" s="754"/>
      <c r="J133" s="754"/>
      <c r="K133" s="754"/>
      <c r="L133" s="754"/>
      <c r="M133" s="754"/>
      <c r="N133" s="754"/>
      <c r="O133" s="754"/>
      <c r="P133" s="754"/>
      <c r="Q133" s="754"/>
      <c r="R133" s="754"/>
      <c r="S133" s="754"/>
      <c r="T133" s="754"/>
      <c r="U133" s="754"/>
      <c r="V133" s="734" t="s">
        <v>499</v>
      </c>
      <c r="W133" s="734"/>
      <c r="X133" s="734"/>
      <c r="Y133" s="734"/>
      <c r="Z133" s="735"/>
      <c r="AA133" s="736">
        <v>6.6</v>
      </c>
      <c r="AB133" s="737"/>
      <c r="AC133" s="737"/>
      <c r="AD133" s="737"/>
      <c r="AE133" s="738"/>
      <c r="AF133" s="736">
        <v>6.3</v>
      </c>
      <c r="AG133" s="737"/>
      <c r="AH133" s="737"/>
      <c r="AI133" s="737"/>
      <c r="AJ133" s="738"/>
      <c r="AK133" s="736">
        <v>6.2</v>
      </c>
      <c r="AL133" s="737"/>
      <c r="AM133" s="737"/>
      <c r="AN133" s="737"/>
      <c r="AO133" s="738"/>
      <c r="AP133" s="739"/>
      <c r="AQ133" s="740"/>
      <c r="AR133" s="740"/>
      <c r="AS133" s="740"/>
      <c r="AT133" s="741"/>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4z4HjNHheOgd/xuhdi8kWRUV6nSslcptX2kGxvCDMVj9y8X3h9iX1hdLAKvsH0V63mKo/iAfsAGiVYh7g4FkdA==" saltValue="cigkFOGRwUBD3adwaNdiq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0470B-C268-421A-9E3D-1978B03415E0}">
  <sheetPr>
    <pageSetUpPr fitToPage="1"/>
  </sheetPr>
  <dimension ref="A1:DQ105"/>
  <sheetViews>
    <sheetView showGridLines="0" view="pageBreakPreview" topLeftCell="A33" zoomScale="87" zoomScaleNormal="85" zoomScaleSheetLayoutView="87" workbookViewId="0">
      <selection activeCell="DL78" sqref="DL78"/>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500</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uHPW+BXYiWBgKGPPScFlqb2d/88B6lNR9vHhFMS6j0hCCe7iFHsmVhCp55wrYLDo37J+IbFce1fkLC5BK1H6wg==" saltValue="djHUVrJeZP8vvt+hDZeCS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IB06GZ0cG2Aij/w5X93T+wDWfFRY5j2RjwLWUKgjcZzs1Twy+8UeaF5WV/a+Dp0SAOkWWXEOUl/+4I/jVonCrg==" saltValue="G/h8ognqRZH0OLfNJRBywA=="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501</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502</v>
      </c>
      <c r="AL6" s="260"/>
      <c r="AM6" s="260"/>
      <c r="AN6" s="260"/>
    </row>
    <row r="7" spans="1:46" ht="13.5" customHeight="1" x14ac:dyDescent="0.2">
      <c r="A7" s="259"/>
      <c r="AK7" s="262"/>
      <c r="AL7" s="263"/>
      <c r="AM7" s="263"/>
      <c r="AN7" s="264"/>
      <c r="AO7" s="1131" t="s">
        <v>503</v>
      </c>
      <c r="AP7" s="265"/>
      <c r="AQ7" s="266" t="s">
        <v>504</v>
      </c>
      <c r="AR7" s="267"/>
    </row>
    <row r="8" spans="1:46" ht="13" x14ac:dyDescent="0.2">
      <c r="A8" s="259"/>
      <c r="AK8" s="268"/>
      <c r="AL8" s="269"/>
      <c r="AM8" s="269"/>
      <c r="AN8" s="270"/>
      <c r="AO8" s="1132"/>
      <c r="AP8" s="271" t="s">
        <v>505</v>
      </c>
      <c r="AQ8" s="272" t="s">
        <v>506</v>
      </c>
      <c r="AR8" s="273" t="s">
        <v>507</v>
      </c>
    </row>
    <row r="9" spans="1:46" ht="13" x14ac:dyDescent="0.2">
      <c r="A9" s="259"/>
      <c r="AK9" s="1143" t="s">
        <v>508</v>
      </c>
      <c r="AL9" s="1144"/>
      <c r="AM9" s="1144"/>
      <c r="AN9" s="1145"/>
      <c r="AO9" s="274">
        <v>2890910</v>
      </c>
      <c r="AP9" s="274">
        <v>63928</v>
      </c>
      <c r="AQ9" s="275">
        <v>65553</v>
      </c>
      <c r="AR9" s="276">
        <v>-2.5</v>
      </c>
    </row>
    <row r="10" spans="1:46" ht="13.5" customHeight="1" x14ac:dyDescent="0.2">
      <c r="A10" s="259"/>
      <c r="AK10" s="1143" t="s">
        <v>509</v>
      </c>
      <c r="AL10" s="1144"/>
      <c r="AM10" s="1144"/>
      <c r="AN10" s="1145"/>
      <c r="AO10" s="277">
        <v>9047</v>
      </c>
      <c r="AP10" s="277">
        <v>200</v>
      </c>
      <c r="AQ10" s="278">
        <v>8503</v>
      </c>
      <c r="AR10" s="279">
        <v>-97.6</v>
      </c>
    </row>
    <row r="11" spans="1:46" ht="13.5" customHeight="1" x14ac:dyDescent="0.2">
      <c r="A11" s="259"/>
      <c r="AK11" s="1143" t="s">
        <v>510</v>
      </c>
      <c r="AL11" s="1144"/>
      <c r="AM11" s="1144"/>
      <c r="AN11" s="1145"/>
      <c r="AO11" s="277">
        <v>14063</v>
      </c>
      <c r="AP11" s="277">
        <v>311</v>
      </c>
      <c r="AQ11" s="278">
        <v>289</v>
      </c>
      <c r="AR11" s="279">
        <v>7.6</v>
      </c>
    </row>
    <row r="12" spans="1:46" ht="13.5" customHeight="1" x14ac:dyDescent="0.2">
      <c r="A12" s="259"/>
      <c r="AK12" s="1143" t="s">
        <v>511</v>
      </c>
      <c r="AL12" s="1144"/>
      <c r="AM12" s="1144"/>
      <c r="AN12" s="1145"/>
      <c r="AO12" s="277" t="s">
        <v>512</v>
      </c>
      <c r="AP12" s="277" t="s">
        <v>512</v>
      </c>
      <c r="AQ12" s="278">
        <v>23</v>
      </c>
      <c r="AR12" s="279" t="s">
        <v>512</v>
      </c>
    </row>
    <row r="13" spans="1:46" ht="13.5" customHeight="1" x14ac:dyDescent="0.2">
      <c r="A13" s="259"/>
      <c r="AK13" s="1143" t="s">
        <v>513</v>
      </c>
      <c r="AL13" s="1144"/>
      <c r="AM13" s="1144"/>
      <c r="AN13" s="1145"/>
      <c r="AO13" s="277">
        <v>80052</v>
      </c>
      <c r="AP13" s="277">
        <v>1770</v>
      </c>
      <c r="AQ13" s="278">
        <v>2667</v>
      </c>
      <c r="AR13" s="279">
        <v>-33.6</v>
      </c>
    </row>
    <row r="14" spans="1:46" ht="13.5" customHeight="1" x14ac:dyDescent="0.2">
      <c r="A14" s="259"/>
      <c r="AK14" s="1143" t="s">
        <v>514</v>
      </c>
      <c r="AL14" s="1144"/>
      <c r="AM14" s="1144"/>
      <c r="AN14" s="1145"/>
      <c r="AO14" s="277">
        <v>29335</v>
      </c>
      <c r="AP14" s="277">
        <v>649</v>
      </c>
      <c r="AQ14" s="278">
        <v>1163</v>
      </c>
      <c r="AR14" s="279">
        <v>-44.2</v>
      </c>
    </row>
    <row r="15" spans="1:46" ht="13.5" customHeight="1" x14ac:dyDescent="0.2">
      <c r="A15" s="259"/>
      <c r="AK15" s="1146" t="s">
        <v>515</v>
      </c>
      <c r="AL15" s="1147"/>
      <c r="AM15" s="1147"/>
      <c r="AN15" s="1148"/>
      <c r="AO15" s="277">
        <v>-204900</v>
      </c>
      <c r="AP15" s="277">
        <v>-4531</v>
      </c>
      <c r="AQ15" s="278">
        <v>-4250</v>
      </c>
      <c r="AR15" s="279">
        <v>6.6</v>
      </c>
    </row>
    <row r="16" spans="1:46" ht="13" x14ac:dyDescent="0.2">
      <c r="A16" s="259"/>
      <c r="AK16" s="1146" t="s">
        <v>188</v>
      </c>
      <c r="AL16" s="1147"/>
      <c r="AM16" s="1147"/>
      <c r="AN16" s="1148"/>
      <c r="AO16" s="277">
        <v>2818507</v>
      </c>
      <c r="AP16" s="277">
        <v>62327</v>
      </c>
      <c r="AQ16" s="278">
        <v>73949</v>
      </c>
      <c r="AR16" s="279">
        <v>-15.7</v>
      </c>
    </row>
    <row r="17" spans="1:46" ht="13" x14ac:dyDescent="0.2">
      <c r="A17" s="259"/>
    </row>
    <row r="18" spans="1:46" ht="13" x14ac:dyDescent="0.2">
      <c r="A18" s="259"/>
      <c r="AQ18" s="280"/>
      <c r="AR18" s="280"/>
    </row>
    <row r="19" spans="1:46" ht="13" x14ac:dyDescent="0.2">
      <c r="A19" s="259"/>
      <c r="AK19" s="255" t="s">
        <v>516</v>
      </c>
    </row>
    <row r="20" spans="1:46" ht="13" x14ac:dyDescent="0.2">
      <c r="A20" s="259"/>
      <c r="AK20" s="281"/>
      <c r="AL20" s="282"/>
      <c r="AM20" s="282"/>
      <c r="AN20" s="283"/>
      <c r="AO20" s="284" t="s">
        <v>517</v>
      </c>
      <c r="AP20" s="285" t="s">
        <v>518</v>
      </c>
      <c r="AQ20" s="286" t="s">
        <v>519</v>
      </c>
      <c r="AR20" s="287"/>
    </row>
    <row r="21" spans="1:46" s="260" customFormat="1" ht="13" x14ac:dyDescent="0.2">
      <c r="A21" s="288"/>
      <c r="AK21" s="1149" t="s">
        <v>520</v>
      </c>
      <c r="AL21" s="1150"/>
      <c r="AM21" s="1150"/>
      <c r="AN21" s="1151"/>
      <c r="AO21" s="289">
        <v>6.9</v>
      </c>
      <c r="AP21" s="290">
        <v>6.65</v>
      </c>
      <c r="AQ21" s="291">
        <v>0.25</v>
      </c>
      <c r="AS21" s="292"/>
      <c r="AT21" s="288"/>
    </row>
    <row r="22" spans="1:46" s="260" customFormat="1" ht="13" x14ac:dyDescent="0.2">
      <c r="A22" s="288"/>
      <c r="AK22" s="1149" t="s">
        <v>521</v>
      </c>
      <c r="AL22" s="1150"/>
      <c r="AM22" s="1150"/>
      <c r="AN22" s="1151"/>
      <c r="AO22" s="293">
        <v>98.8</v>
      </c>
      <c r="AP22" s="294">
        <v>97</v>
      </c>
      <c r="AQ22" s="295">
        <v>1.8</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42" t="s">
        <v>522</v>
      </c>
      <c r="B26" s="1142"/>
      <c r="C26" s="1142"/>
      <c r="D26" s="1142"/>
      <c r="E26" s="1142"/>
      <c r="F26" s="1142"/>
      <c r="G26" s="1142"/>
      <c r="H26" s="1142"/>
      <c r="I26" s="1142"/>
      <c r="J26" s="1142"/>
      <c r="K26" s="1142"/>
      <c r="L26" s="1142"/>
      <c r="M26" s="1142"/>
      <c r="N26" s="1142"/>
      <c r="O26" s="1142"/>
      <c r="P26" s="1142"/>
      <c r="Q26" s="1142"/>
      <c r="R26" s="1142"/>
      <c r="S26" s="1142"/>
      <c r="T26" s="1142"/>
      <c r="U26" s="1142"/>
      <c r="V26" s="1142"/>
      <c r="W26" s="1142"/>
      <c r="X26" s="1142"/>
      <c r="Y26" s="1142"/>
      <c r="Z26" s="1142"/>
      <c r="AA26" s="1142"/>
      <c r="AB26" s="1142"/>
      <c r="AC26" s="1142"/>
      <c r="AD26" s="1142"/>
      <c r="AE26" s="1142"/>
      <c r="AF26" s="1142"/>
      <c r="AG26" s="1142"/>
      <c r="AH26" s="1142"/>
      <c r="AI26" s="1142"/>
      <c r="AJ26" s="1142"/>
      <c r="AK26" s="1142"/>
      <c r="AL26" s="1142"/>
      <c r="AM26" s="1142"/>
      <c r="AN26" s="1142"/>
      <c r="AO26" s="1142"/>
      <c r="AP26" s="1142"/>
      <c r="AQ26" s="1142"/>
      <c r="AR26" s="1142"/>
      <c r="AS26" s="1142"/>
    </row>
    <row r="27" spans="1:46" ht="13" x14ac:dyDescent="0.2">
      <c r="A27" s="300"/>
      <c r="AS27" s="255"/>
      <c r="AT27" s="255"/>
    </row>
    <row r="28" spans="1:46" ht="16.5" x14ac:dyDescent="0.2">
      <c r="A28" s="256" t="s">
        <v>523</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524</v>
      </c>
      <c r="AL29" s="260"/>
      <c r="AM29" s="260"/>
      <c r="AN29" s="260"/>
      <c r="AS29" s="302"/>
    </row>
    <row r="30" spans="1:46" ht="13.5" customHeight="1" x14ac:dyDescent="0.2">
      <c r="A30" s="259"/>
      <c r="AK30" s="262"/>
      <c r="AL30" s="263"/>
      <c r="AM30" s="263"/>
      <c r="AN30" s="264"/>
      <c r="AO30" s="1131" t="s">
        <v>503</v>
      </c>
      <c r="AP30" s="265"/>
      <c r="AQ30" s="266" t="s">
        <v>504</v>
      </c>
      <c r="AR30" s="267"/>
    </row>
    <row r="31" spans="1:46" ht="13" x14ac:dyDescent="0.2">
      <c r="A31" s="259"/>
      <c r="AK31" s="268"/>
      <c r="AL31" s="269"/>
      <c r="AM31" s="269"/>
      <c r="AN31" s="270"/>
      <c r="AO31" s="1132"/>
      <c r="AP31" s="271" t="s">
        <v>505</v>
      </c>
      <c r="AQ31" s="272" t="s">
        <v>506</v>
      </c>
      <c r="AR31" s="273" t="s">
        <v>507</v>
      </c>
    </row>
    <row r="32" spans="1:46" ht="27" customHeight="1" x14ac:dyDescent="0.2">
      <c r="A32" s="259"/>
      <c r="AK32" s="1133" t="s">
        <v>525</v>
      </c>
      <c r="AL32" s="1134"/>
      <c r="AM32" s="1134"/>
      <c r="AN32" s="1135"/>
      <c r="AO32" s="303">
        <v>1216845</v>
      </c>
      <c r="AP32" s="303">
        <v>26909</v>
      </c>
      <c r="AQ32" s="304">
        <v>33124</v>
      </c>
      <c r="AR32" s="305">
        <v>-18.8</v>
      </c>
    </row>
    <row r="33" spans="1:46" ht="13.5" customHeight="1" x14ac:dyDescent="0.2">
      <c r="A33" s="259"/>
      <c r="AK33" s="1133" t="s">
        <v>526</v>
      </c>
      <c r="AL33" s="1134"/>
      <c r="AM33" s="1134"/>
      <c r="AN33" s="1135"/>
      <c r="AO33" s="303" t="s">
        <v>512</v>
      </c>
      <c r="AP33" s="303" t="s">
        <v>512</v>
      </c>
      <c r="AQ33" s="304" t="s">
        <v>512</v>
      </c>
      <c r="AR33" s="305" t="s">
        <v>512</v>
      </c>
    </row>
    <row r="34" spans="1:46" ht="27" customHeight="1" x14ac:dyDescent="0.2">
      <c r="A34" s="259"/>
      <c r="AK34" s="1133" t="s">
        <v>527</v>
      </c>
      <c r="AL34" s="1134"/>
      <c r="AM34" s="1134"/>
      <c r="AN34" s="1135"/>
      <c r="AO34" s="303" t="s">
        <v>512</v>
      </c>
      <c r="AP34" s="303" t="s">
        <v>512</v>
      </c>
      <c r="AQ34" s="304" t="s">
        <v>512</v>
      </c>
      <c r="AR34" s="305" t="s">
        <v>512</v>
      </c>
    </row>
    <row r="35" spans="1:46" ht="27" customHeight="1" x14ac:dyDescent="0.2">
      <c r="A35" s="259"/>
      <c r="AK35" s="1133" t="s">
        <v>528</v>
      </c>
      <c r="AL35" s="1134"/>
      <c r="AM35" s="1134"/>
      <c r="AN35" s="1135"/>
      <c r="AO35" s="303">
        <v>93991</v>
      </c>
      <c r="AP35" s="303">
        <v>2078</v>
      </c>
      <c r="AQ35" s="304">
        <v>9022</v>
      </c>
      <c r="AR35" s="305">
        <v>-77</v>
      </c>
    </row>
    <row r="36" spans="1:46" ht="27" customHeight="1" x14ac:dyDescent="0.2">
      <c r="A36" s="259"/>
      <c r="AK36" s="1133" t="s">
        <v>529</v>
      </c>
      <c r="AL36" s="1134"/>
      <c r="AM36" s="1134"/>
      <c r="AN36" s="1135"/>
      <c r="AO36" s="303" t="s">
        <v>512</v>
      </c>
      <c r="AP36" s="303" t="s">
        <v>512</v>
      </c>
      <c r="AQ36" s="304">
        <v>1987</v>
      </c>
      <c r="AR36" s="305" t="s">
        <v>512</v>
      </c>
    </row>
    <row r="37" spans="1:46" ht="13.5" customHeight="1" x14ac:dyDescent="0.2">
      <c r="A37" s="259"/>
      <c r="AK37" s="1133" t="s">
        <v>530</v>
      </c>
      <c r="AL37" s="1134"/>
      <c r="AM37" s="1134"/>
      <c r="AN37" s="1135"/>
      <c r="AO37" s="303">
        <v>10000</v>
      </c>
      <c r="AP37" s="303">
        <v>221</v>
      </c>
      <c r="AQ37" s="304">
        <v>678</v>
      </c>
      <c r="AR37" s="305">
        <v>-67.400000000000006</v>
      </c>
    </row>
    <row r="38" spans="1:46" ht="27" customHeight="1" x14ac:dyDescent="0.2">
      <c r="A38" s="259"/>
      <c r="AK38" s="1136" t="s">
        <v>531</v>
      </c>
      <c r="AL38" s="1137"/>
      <c r="AM38" s="1137"/>
      <c r="AN38" s="1138"/>
      <c r="AO38" s="306" t="s">
        <v>512</v>
      </c>
      <c r="AP38" s="306" t="s">
        <v>512</v>
      </c>
      <c r="AQ38" s="307">
        <v>0</v>
      </c>
      <c r="AR38" s="295" t="s">
        <v>512</v>
      </c>
      <c r="AS38" s="302"/>
    </row>
    <row r="39" spans="1:46" ht="13" x14ac:dyDescent="0.2">
      <c r="A39" s="259"/>
      <c r="AK39" s="1136" t="s">
        <v>532</v>
      </c>
      <c r="AL39" s="1137"/>
      <c r="AM39" s="1137"/>
      <c r="AN39" s="1138"/>
      <c r="AO39" s="303" t="s">
        <v>512</v>
      </c>
      <c r="AP39" s="303" t="s">
        <v>512</v>
      </c>
      <c r="AQ39" s="304">
        <v>-3119</v>
      </c>
      <c r="AR39" s="305" t="s">
        <v>512</v>
      </c>
      <c r="AS39" s="302"/>
    </row>
    <row r="40" spans="1:46" ht="27" customHeight="1" x14ac:dyDescent="0.2">
      <c r="A40" s="259"/>
      <c r="AK40" s="1133" t="s">
        <v>533</v>
      </c>
      <c r="AL40" s="1134"/>
      <c r="AM40" s="1134"/>
      <c r="AN40" s="1135"/>
      <c r="AO40" s="303">
        <v>-822011</v>
      </c>
      <c r="AP40" s="303">
        <v>-18178</v>
      </c>
      <c r="AQ40" s="304">
        <v>-27108</v>
      </c>
      <c r="AR40" s="305">
        <v>-32.9</v>
      </c>
      <c r="AS40" s="302"/>
    </row>
    <row r="41" spans="1:46" ht="13" x14ac:dyDescent="0.2">
      <c r="A41" s="259"/>
      <c r="AK41" s="1139" t="s">
        <v>300</v>
      </c>
      <c r="AL41" s="1140"/>
      <c r="AM41" s="1140"/>
      <c r="AN41" s="1141"/>
      <c r="AO41" s="303">
        <v>498825</v>
      </c>
      <c r="AP41" s="303">
        <v>11031</v>
      </c>
      <c r="AQ41" s="304">
        <v>14583</v>
      </c>
      <c r="AR41" s="305">
        <v>-24.4</v>
      </c>
      <c r="AS41" s="302"/>
    </row>
    <row r="42" spans="1:46" ht="13" x14ac:dyDescent="0.2">
      <c r="A42" s="259"/>
      <c r="AK42" s="308" t="s">
        <v>534</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535</v>
      </c>
    </row>
    <row r="48" spans="1:46" ht="13" x14ac:dyDescent="0.2">
      <c r="A48" s="259"/>
      <c r="AK48" s="313" t="s">
        <v>536</v>
      </c>
      <c r="AL48" s="313"/>
      <c r="AM48" s="313"/>
      <c r="AN48" s="313"/>
      <c r="AO48" s="313"/>
      <c r="AP48" s="313"/>
      <c r="AQ48" s="314"/>
      <c r="AR48" s="313"/>
    </row>
    <row r="49" spans="1:44" ht="13.5" customHeight="1" x14ac:dyDescent="0.2">
      <c r="A49" s="259"/>
      <c r="AK49" s="315"/>
      <c r="AL49" s="316"/>
      <c r="AM49" s="1126" t="s">
        <v>503</v>
      </c>
      <c r="AN49" s="1128" t="s">
        <v>537</v>
      </c>
      <c r="AO49" s="1129"/>
      <c r="AP49" s="1129"/>
      <c r="AQ49" s="1129"/>
      <c r="AR49" s="1130"/>
    </row>
    <row r="50" spans="1:44" ht="13" x14ac:dyDescent="0.2">
      <c r="A50" s="259"/>
      <c r="AK50" s="317"/>
      <c r="AL50" s="318"/>
      <c r="AM50" s="1127"/>
      <c r="AN50" s="319" t="s">
        <v>538</v>
      </c>
      <c r="AO50" s="320" t="s">
        <v>539</v>
      </c>
      <c r="AP50" s="321" t="s">
        <v>540</v>
      </c>
      <c r="AQ50" s="322" t="s">
        <v>541</v>
      </c>
      <c r="AR50" s="323" t="s">
        <v>542</v>
      </c>
    </row>
    <row r="51" spans="1:44" ht="13" x14ac:dyDescent="0.2">
      <c r="A51" s="259"/>
      <c r="AK51" s="315" t="s">
        <v>543</v>
      </c>
      <c r="AL51" s="316"/>
      <c r="AM51" s="324">
        <v>765708</v>
      </c>
      <c r="AN51" s="325">
        <v>17096</v>
      </c>
      <c r="AO51" s="326">
        <v>84.8</v>
      </c>
      <c r="AP51" s="327">
        <v>47387</v>
      </c>
      <c r="AQ51" s="328">
        <v>-9.1999999999999993</v>
      </c>
      <c r="AR51" s="329">
        <v>94</v>
      </c>
    </row>
    <row r="52" spans="1:44" ht="13" x14ac:dyDescent="0.2">
      <c r="A52" s="259"/>
      <c r="AK52" s="330"/>
      <c r="AL52" s="331" t="s">
        <v>544</v>
      </c>
      <c r="AM52" s="332">
        <v>625377</v>
      </c>
      <c r="AN52" s="333">
        <v>13963</v>
      </c>
      <c r="AO52" s="334">
        <v>59.4</v>
      </c>
      <c r="AP52" s="335">
        <v>24928</v>
      </c>
      <c r="AQ52" s="336">
        <v>0.3</v>
      </c>
      <c r="AR52" s="337">
        <v>59.1</v>
      </c>
    </row>
    <row r="53" spans="1:44" ht="13" x14ac:dyDescent="0.2">
      <c r="A53" s="259"/>
      <c r="AK53" s="315" t="s">
        <v>545</v>
      </c>
      <c r="AL53" s="316"/>
      <c r="AM53" s="324">
        <v>494605</v>
      </c>
      <c r="AN53" s="325">
        <v>11033</v>
      </c>
      <c r="AO53" s="326">
        <v>-35.5</v>
      </c>
      <c r="AP53" s="327">
        <v>51264</v>
      </c>
      <c r="AQ53" s="328">
        <v>8.1999999999999993</v>
      </c>
      <c r="AR53" s="329">
        <v>-43.7</v>
      </c>
    </row>
    <row r="54" spans="1:44" ht="13" x14ac:dyDescent="0.2">
      <c r="A54" s="259"/>
      <c r="AK54" s="330"/>
      <c r="AL54" s="331" t="s">
        <v>544</v>
      </c>
      <c r="AM54" s="332">
        <v>368980</v>
      </c>
      <c r="AN54" s="333">
        <v>8231</v>
      </c>
      <c r="AO54" s="334">
        <v>-41.1</v>
      </c>
      <c r="AP54" s="335">
        <v>26040</v>
      </c>
      <c r="AQ54" s="336">
        <v>4.5</v>
      </c>
      <c r="AR54" s="337">
        <v>-45.6</v>
      </c>
    </row>
    <row r="55" spans="1:44" ht="13" x14ac:dyDescent="0.2">
      <c r="A55" s="259"/>
      <c r="AK55" s="315" t="s">
        <v>546</v>
      </c>
      <c r="AL55" s="316"/>
      <c r="AM55" s="324">
        <v>538938</v>
      </c>
      <c r="AN55" s="325">
        <v>11987</v>
      </c>
      <c r="AO55" s="326">
        <v>8.6</v>
      </c>
      <c r="AP55" s="327">
        <v>52068</v>
      </c>
      <c r="AQ55" s="328">
        <v>1.6</v>
      </c>
      <c r="AR55" s="329">
        <v>7</v>
      </c>
    </row>
    <row r="56" spans="1:44" ht="13" x14ac:dyDescent="0.2">
      <c r="A56" s="259"/>
      <c r="AK56" s="330"/>
      <c r="AL56" s="331" t="s">
        <v>544</v>
      </c>
      <c r="AM56" s="332">
        <v>341306</v>
      </c>
      <c r="AN56" s="333">
        <v>7591</v>
      </c>
      <c r="AO56" s="334">
        <v>-7.8</v>
      </c>
      <c r="AP56" s="335">
        <v>26936</v>
      </c>
      <c r="AQ56" s="336">
        <v>3.4</v>
      </c>
      <c r="AR56" s="337">
        <v>-11.2</v>
      </c>
    </row>
    <row r="57" spans="1:44" ht="13" x14ac:dyDescent="0.2">
      <c r="A57" s="259"/>
      <c r="AK57" s="315" t="s">
        <v>547</v>
      </c>
      <c r="AL57" s="316"/>
      <c r="AM57" s="324">
        <v>992811</v>
      </c>
      <c r="AN57" s="325">
        <v>22048</v>
      </c>
      <c r="AO57" s="326">
        <v>83.9</v>
      </c>
      <c r="AP57" s="327">
        <v>47161</v>
      </c>
      <c r="AQ57" s="328">
        <v>-9.4</v>
      </c>
      <c r="AR57" s="329">
        <v>93.3</v>
      </c>
    </row>
    <row r="58" spans="1:44" ht="13" x14ac:dyDescent="0.2">
      <c r="A58" s="259"/>
      <c r="AK58" s="330"/>
      <c r="AL58" s="331" t="s">
        <v>544</v>
      </c>
      <c r="AM58" s="332">
        <v>817687</v>
      </c>
      <c r="AN58" s="333">
        <v>18159</v>
      </c>
      <c r="AO58" s="334">
        <v>139.19999999999999</v>
      </c>
      <c r="AP58" s="335">
        <v>24595</v>
      </c>
      <c r="AQ58" s="336">
        <v>-8.6999999999999993</v>
      </c>
      <c r="AR58" s="337">
        <v>147.9</v>
      </c>
    </row>
    <row r="59" spans="1:44" ht="13" x14ac:dyDescent="0.2">
      <c r="A59" s="259"/>
      <c r="AK59" s="315" t="s">
        <v>548</v>
      </c>
      <c r="AL59" s="316"/>
      <c r="AM59" s="324">
        <v>677711</v>
      </c>
      <c r="AN59" s="325">
        <v>14987</v>
      </c>
      <c r="AO59" s="326">
        <v>-32</v>
      </c>
      <c r="AP59" s="327">
        <v>43423</v>
      </c>
      <c r="AQ59" s="328">
        <v>-7.9</v>
      </c>
      <c r="AR59" s="329">
        <v>-24.1</v>
      </c>
    </row>
    <row r="60" spans="1:44" ht="13" x14ac:dyDescent="0.2">
      <c r="A60" s="259"/>
      <c r="AK60" s="330"/>
      <c r="AL60" s="331" t="s">
        <v>544</v>
      </c>
      <c r="AM60" s="332">
        <v>421256</v>
      </c>
      <c r="AN60" s="333">
        <v>9315</v>
      </c>
      <c r="AO60" s="334">
        <v>-48.7</v>
      </c>
      <c r="AP60" s="335">
        <v>22207</v>
      </c>
      <c r="AQ60" s="336">
        <v>-9.6999999999999993</v>
      </c>
      <c r="AR60" s="337">
        <v>-39</v>
      </c>
    </row>
    <row r="61" spans="1:44" ht="13" x14ac:dyDescent="0.2">
      <c r="A61" s="259"/>
      <c r="AK61" s="315" t="s">
        <v>549</v>
      </c>
      <c r="AL61" s="338"/>
      <c r="AM61" s="324">
        <v>693955</v>
      </c>
      <c r="AN61" s="325">
        <v>15430</v>
      </c>
      <c r="AO61" s="326">
        <v>22</v>
      </c>
      <c r="AP61" s="327">
        <v>48261</v>
      </c>
      <c r="AQ61" s="339">
        <v>-3.3</v>
      </c>
      <c r="AR61" s="329">
        <v>25.3</v>
      </c>
    </row>
    <row r="62" spans="1:44" ht="13" x14ac:dyDescent="0.2">
      <c r="A62" s="259"/>
      <c r="AK62" s="330"/>
      <c r="AL62" s="331" t="s">
        <v>544</v>
      </c>
      <c r="AM62" s="332">
        <v>514921</v>
      </c>
      <c r="AN62" s="333">
        <v>11452</v>
      </c>
      <c r="AO62" s="334">
        <v>20.2</v>
      </c>
      <c r="AP62" s="335">
        <v>24941</v>
      </c>
      <c r="AQ62" s="336">
        <v>-2</v>
      </c>
      <c r="AR62" s="337">
        <v>22.2</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2lGRwHb1DWQmkAWVz+mNUfxO4pxhwDDGauFbqu7oyKKqFTNXAXhuUN9mdYMi3Al+ppVD0UgOpGiB3eTUG0TA==" saltValue="mn1kYaG+nyfzKg0kD5MHR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551</v>
      </c>
    </row>
    <row r="121" spans="125:125" ht="13.5" hidden="1" customHeight="1" x14ac:dyDescent="0.2">
      <c r="DU121" s="253"/>
    </row>
  </sheetData>
  <sheetProtection algorithmName="SHA-512" hashValue="4VfJnmlJ0nhJ2CiUWfd1Q8rwXSlvZHk7RielgLP3X7NJyqajkGvZpM+qE4g7ywCwyFTE5EZvZsvWKpa7xYnzWw==" saltValue="IMaphtq+GEv9ATYb1fyPs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552</v>
      </c>
    </row>
  </sheetData>
  <sheetProtection algorithmName="SHA-512" hashValue="hHmk3fu+S0Bv1EhS+a6EZ2F6gqSQTyyBOtfKoziNofcLnnnd84/Wv2892/EXoyswjDdyBXjZB6ZTWaxdjLZPSA==" saltValue="/f1E/IjcHu1txppAWjXns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B21" zoomScale="70" zoomScaleNormal="7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553</v>
      </c>
      <c r="G46" s="8" t="s">
        <v>554</v>
      </c>
      <c r="H46" s="8" t="s">
        <v>555</v>
      </c>
      <c r="I46" s="8" t="s">
        <v>556</v>
      </c>
      <c r="J46" s="9" t="s">
        <v>557</v>
      </c>
    </row>
    <row r="47" spans="2:10" ht="57.75" customHeight="1" x14ac:dyDescent="0.2">
      <c r="B47" s="10"/>
      <c r="C47" s="1152" t="s">
        <v>3</v>
      </c>
      <c r="D47" s="1152"/>
      <c r="E47" s="1153"/>
      <c r="F47" s="11">
        <v>10.66</v>
      </c>
      <c r="G47" s="12">
        <v>11.44</v>
      </c>
      <c r="H47" s="12">
        <v>10.14</v>
      </c>
      <c r="I47" s="12">
        <v>10.62</v>
      </c>
      <c r="J47" s="13">
        <v>11.69</v>
      </c>
    </row>
    <row r="48" spans="2:10" ht="57.75" customHeight="1" x14ac:dyDescent="0.2">
      <c r="B48" s="14"/>
      <c r="C48" s="1154" t="s">
        <v>4</v>
      </c>
      <c r="D48" s="1154"/>
      <c r="E48" s="1155"/>
      <c r="F48" s="15">
        <v>7.39</v>
      </c>
      <c r="G48" s="16">
        <v>4.88</v>
      </c>
      <c r="H48" s="16">
        <v>6.19</v>
      </c>
      <c r="I48" s="16">
        <v>7.33</v>
      </c>
      <c r="J48" s="17">
        <v>7.57</v>
      </c>
    </row>
    <row r="49" spans="2:10" ht="57.75" customHeight="1" thickBot="1" x14ac:dyDescent="0.25">
      <c r="B49" s="18"/>
      <c r="C49" s="1156" t="s">
        <v>5</v>
      </c>
      <c r="D49" s="1156"/>
      <c r="E49" s="1157"/>
      <c r="F49" s="19">
        <v>4.05</v>
      </c>
      <c r="G49" s="20" t="s">
        <v>558</v>
      </c>
      <c r="H49" s="20">
        <v>0.63</v>
      </c>
      <c r="I49" s="20">
        <v>2.61</v>
      </c>
      <c r="J49" s="21">
        <v>0.89</v>
      </c>
    </row>
    <row r="50" spans="2:10" ht="13" x14ac:dyDescent="0.2"/>
  </sheetData>
  <sheetProtection algorithmName="SHA-512" hashValue="E5tKYmL7DjLkTxaeBHMFRigpP2qr2aT6ussSjn29bzjOW3bx1GgAlms1wxpWKR3nysCZ7pRpJOJw+k5fWLKYGg==" saltValue="m+OdJ/V/TDD9Wv0U+DQdy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view="pageBreakPreview" topLeftCell="A19" zoomScale="60" zoomScaleNormal="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162" t="s">
        <v>559</v>
      </c>
      <c r="D34" s="1162"/>
      <c r="E34" s="1163"/>
      <c r="F34" s="32">
        <v>21.88</v>
      </c>
      <c r="G34" s="33">
        <v>22.68</v>
      </c>
      <c r="H34" s="33">
        <v>19.399999999999999</v>
      </c>
      <c r="I34" s="33">
        <v>18.920000000000002</v>
      </c>
      <c r="J34" s="34">
        <v>19.05</v>
      </c>
      <c r="K34" s="22"/>
      <c r="L34" s="22"/>
      <c r="M34" s="22"/>
      <c r="N34" s="22"/>
      <c r="O34" s="22"/>
      <c r="P34" s="22"/>
    </row>
    <row r="35" spans="1:16" ht="39" customHeight="1" x14ac:dyDescent="0.2">
      <c r="A35" s="22"/>
      <c r="B35" s="35"/>
      <c r="C35" s="1158" t="s">
        <v>560</v>
      </c>
      <c r="D35" s="1158"/>
      <c r="E35" s="1159"/>
      <c r="F35" s="36">
        <v>7</v>
      </c>
      <c r="G35" s="37">
        <v>4.6100000000000003</v>
      </c>
      <c r="H35" s="37">
        <v>6.08</v>
      </c>
      <c r="I35" s="37">
        <v>9.8699999999999992</v>
      </c>
      <c r="J35" s="38">
        <v>7.53</v>
      </c>
      <c r="K35" s="22"/>
      <c r="L35" s="22"/>
      <c r="M35" s="22"/>
      <c r="N35" s="22"/>
      <c r="O35" s="22"/>
      <c r="P35" s="22"/>
    </row>
    <row r="36" spans="1:16" ht="39" customHeight="1" x14ac:dyDescent="0.2">
      <c r="A36" s="22"/>
      <c r="B36" s="35"/>
      <c r="C36" s="1158" t="s">
        <v>561</v>
      </c>
      <c r="D36" s="1158"/>
      <c r="E36" s="1159"/>
      <c r="F36" s="36">
        <v>0.27</v>
      </c>
      <c r="G36" s="37">
        <v>0.91</v>
      </c>
      <c r="H36" s="37">
        <v>0.56000000000000005</v>
      </c>
      <c r="I36" s="37">
        <v>0.96</v>
      </c>
      <c r="J36" s="38">
        <v>1.17</v>
      </c>
      <c r="K36" s="22"/>
      <c r="L36" s="22"/>
      <c r="M36" s="22"/>
      <c r="N36" s="22"/>
      <c r="O36" s="22"/>
      <c r="P36" s="22"/>
    </row>
    <row r="37" spans="1:16" ht="39" customHeight="1" x14ac:dyDescent="0.2">
      <c r="A37" s="22"/>
      <c r="B37" s="35"/>
      <c r="C37" s="1158" t="s">
        <v>562</v>
      </c>
      <c r="D37" s="1158"/>
      <c r="E37" s="1159"/>
      <c r="F37" s="36">
        <v>2.57</v>
      </c>
      <c r="G37" s="37">
        <v>1.83</v>
      </c>
      <c r="H37" s="37">
        <v>1.44</v>
      </c>
      <c r="I37" s="37">
        <v>1.51</v>
      </c>
      <c r="J37" s="38">
        <v>0.83</v>
      </c>
      <c r="K37" s="22"/>
      <c r="L37" s="22"/>
      <c r="M37" s="22"/>
      <c r="N37" s="22"/>
      <c r="O37" s="22"/>
      <c r="P37" s="22"/>
    </row>
    <row r="38" spans="1:16" ht="39" customHeight="1" x14ac:dyDescent="0.2">
      <c r="A38" s="22"/>
      <c r="B38" s="35"/>
      <c r="C38" s="1158" t="s">
        <v>563</v>
      </c>
      <c r="D38" s="1158"/>
      <c r="E38" s="1159"/>
      <c r="F38" s="36">
        <v>0.96</v>
      </c>
      <c r="G38" s="37">
        <v>0.52</v>
      </c>
      <c r="H38" s="37">
        <v>0.75</v>
      </c>
      <c r="I38" s="37">
        <v>0.91</v>
      </c>
      <c r="J38" s="38">
        <v>0.46</v>
      </c>
      <c r="K38" s="22"/>
      <c r="L38" s="22"/>
      <c r="M38" s="22"/>
      <c r="N38" s="22"/>
      <c r="O38" s="22"/>
      <c r="P38" s="22"/>
    </row>
    <row r="39" spans="1:16" ht="39" customHeight="1" x14ac:dyDescent="0.2">
      <c r="A39" s="22"/>
      <c r="B39" s="35"/>
      <c r="C39" s="1158" t="s">
        <v>564</v>
      </c>
      <c r="D39" s="1158"/>
      <c r="E39" s="1159"/>
      <c r="F39" s="36">
        <v>0.38</v>
      </c>
      <c r="G39" s="37">
        <v>0.26</v>
      </c>
      <c r="H39" s="37">
        <v>0.1</v>
      </c>
      <c r="I39" s="37">
        <v>0.04</v>
      </c>
      <c r="J39" s="38">
        <v>0.03</v>
      </c>
      <c r="K39" s="22"/>
      <c r="L39" s="22"/>
      <c r="M39" s="22"/>
      <c r="N39" s="22"/>
      <c r="O39" s="22"/>
      <c r="P39" s="22"/>
    </row>
    <row r="40" spans="1:16" ht="39" customHeight="1" x14ac:dyDescent="0.2">
      <c r="A40" s="22"/>
      <c r="B40" s="35"/>
      <c r="C40" s="1158" t="s">
        <v>565</v>
      </c>
      <c r="D40" s="1158"/>
      <c r="E40" s="1159"/>
      <c r="F40" s="36">
        <v>0</v>
      </c>
      <c r="G40" s="37">
        <v>0</v>
      </c>
      <c r="H40" s="37">
        <v>0</v>
      </c>
      <c r="I40" s="37">
        <v>0</v>
      </c>
      <c r="J40" s="38">
        <v>0</v>
      </c>
      <c r="K40" s="22"/>
      <c r="L40" s="22"/>
      <c r="M40" s="22"/>
      <c r="N40" s="22"/>
      <c r="O40" s="22"/>
      <c r="P40" s="22"/>
    </row>
    <row r="41" spans="1:16" ht="39" customHeight="1" x14ac:dyDescent="0.2">
      <c r="A41" s="22"/>
      <c r="B41" s="35"/>
      <c r="C41" s="1158"/>
      <c r="D41" s="1158"/>
      <c r="E41" s="1159"/>
      <c r="F41" s="36"/>
      <c r="G41" s="37"/>
      <c r="H41" s="37"/>
      <c r="I41" s="37"/>
      <c r="J41" s="38"/>
      <c r="K41" s="22"/>
      <c r="L41" s="22"/>
      <c r="M41" s="22"/>
      <c r="N41" s="22"/>
      <c r="O41" s="22"/>
      <c r="P41" s="22"/>
    </row>
    <row r="42" spans="1:16" ht="39" customHeight="1" x14ac:dyDescent="0.2">
      <c r="A42" s="22"/>
      <c r="B42" s="39"/>
      <c r="C42" s="1158" t="s">
        <v>566</v>
      </c>
      <c r="D42" s="1158"/>
      <c r="E42" s="1159"/>
      <c r="F42" s="36" t="s">
        <v>512</v>
      </c>
      <c r="G42" s="37" t="s">
        <v>512</v>
      </c>
      <c r="H42" s="37" t="s">
        <v>512</v>
      </c>
      <c r="I42" s="37" t="s">
        <v>512</v>
      </c>
      <c r="J42" s="38" t="s">
        <v>512</v>
      </c>
      <c r="K42" s="22"/>
      <c r="L42" s="22"/>
      <c r="M42" s="22"/>
      <c r="N42" s="22"/>
      <c r="O42" s="22"/>
      <c r="P42" s="22"/>
    </row>
    <row r="43" spans="1:16" ht="39" customHeight="1" thickBot="1" x14ac:dyDescent="0.25">
      <c r="A43" s="22"/>
      <c r="B43" s="40"/>
      <c r="C43" s="1160" t="s">
        <v>567</v>
      </c>
      <c r="D43" s="1160"/>
      <c r="E43" s="1161"/>
      <c r="F43" s="41" t="s">
        <v>512</v>
      </c>
      <c r="G43" s="42" t="s">
        <v>512</v>
      </c>
      <c r="H43" s="42" t="s">
        <v>512</v>
      </c>
      <c r="I43" s="42" t="s">
        <v>512</v>
      </c>
      <c r="J43" s="43" t="s">
        <v>512</v>
      </c>
      <c r="K43" s="22"/>
      <c r="L43" s="22"/>
      <c r="M43" s="22"/>
      <c r="N43" s="22"/>
      <c r="O43" s="22"/>
      <c r="P43" s="22"/>
    </row>
    <row r="44" spans="1:16" ht="39" customHeight="1" x14ac:dyDescent="0.2">
      <c r="A44" s="22"/>
      <c r="B44" s="44" t="s">
        <v>7</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e1YDdwIKpMyb3LSOvwLCLUJsLZAiBaJjsMMK5HOteB9kf7o1eAs4GafaugKeFgKLEjpFfPt+X+780+X4EgSLwg==" saltValue="J2dWcKoOb81ZiiusjdALn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4"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F32" zoomScale="80" zoomScaleNormal="80" zoomScaleSheetLayoutView="55" workbookViewId="0">
      <selection activeCell="M56" sqref="M55:M56"/>
    </sheetView>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8</v>
      </c>
      <c r="P43" s="46"/>
      <c r="Q43" s="46"/>
      <c r="R43" s="46"/>
      <c r="S43" s="46"/>
      <c r="T43" s="46"/>
      <c r="U43" s="46"/>
    </row>
    <row r="44" spans="1:21" ht="30.75" customHeight="1" thickBot="1" x14ac:dyDescent="0.3">
      <c r="A44" s="46"/>
      <c r="B44" s="49" t="s">
        <v>9</v>
      </c>
      <c r="C44" s="50"/>
      <c r="D44" s="50"/>
      <c r="E44" s="51"/>
      <c r="F44" s="51"/>
      <c r="G44" s="51"/>
      <c r="H44" s="51"/>
      <c r="I44" s="51"/>
      <c r="J44" s="52" t="s">
        <v>2</v>
      </c>
      <c r="K44" s="53" t="s">
        <v>553</v>
      </c>
      <c r="L44" s="54" t="s">
        <v>554</v>
      </c>
      <c r="M44" s="54" t="s">
        <v>555</v>
      </c>
      <c r="N44" s="54" t="s">
        <v>556</v>
      </c>
      <c r="O44" s="55" t="s">
        <v>557</v>
      </c>
      <c r="P44" s="46"/>
      <c r="Q44" s="46"/>
      <c r="R44" s="46"/>
      <c r="S44" s="46"/>
      <c r="T44" s="46"/>
      <c r="U44" s="46"/>
    </row>
    <row r="45" spans="1:21" ht="30.75" customHeight="1" x14ac:dyDescent="0.2">
      <c r="A45" s="46"/>
      <c r="B45" s="1187" t="s">
        <v>10</v>
      </c>
      <c r="C45" s="1188"/>
      <c r="D45" s="56"/>
      <c r="E45" s="1193" t="s">
        <v>11</v>
      </c>
      <c r="F45" s="1193"/>
      <c r="G45" s="1193"/>
      <c r="H45" s="1193"/>
      <c r="I45" s="1193"/>
      <c r="J45" s="1194"/>
      <c r="K45" s="57">
        <v>1093</v>
      </c>
      <c r="L45" s="58">
        <v>1100</v>
      </c>
      <c r="M45" s="58">
        <v>1150</v>
      </c>
      <c r="N45" s="58">
        <v>1190</v>
      </c>
      <c r="O45" s="59">
        <v>1217</v>
      </c>
      <c r="P45" s="46"/>
      <c r="Q45" s="46"/>
      <c r="R45" s="46"/>
      <c r="S45" s="46"/>
      <c r="T45" s="46"/>
      <c r="U45" s="46"/>
    </row>
    <row r="46" spans="1:21" ht="30.75" customHeight="1" x14ac:dyDescent="0.2">
      <c r="A46" s="46"/>
      <c r="B46" s="1189"/>
      <c r="C46" s="1190"/>
      <c r="D46" s="60"/>
      <c r="E46" s="1166" t="s">
        <v>12</v>
      </c>
      <c r="F46" s="1166"/>
      <c r="G46" s="1166"/>
      <c r="H46" s="1166"/>
      <c r="I46" s="1166"/>
      <c r="J46" s="1167"/>
      <c r="K46" s="61" t="s">
        <v>512</v>
      </c>
      <c r="L46" s="62" t="s">
        <v>512</v>
      </c>
      <c r="M46" s="62" t="s">
        <v>512</v>
      </c>
      <c r="N46" s="62" t="s">
        <v>512</v>
      </c>
      <c r="O46" s="63" t="s">
        <v>512</v>
      </c>
      <c r="P46" s="46"/>
      <c r="Q46" s="46"/>
      <c r="R46" s="46"/>
      <c r="S46" s="46"/>
      <c r="T46" s="46"/>
      <c r="U46" s="46"/>
    </row>
    <row r="47" spans="1:21" ht="30.75" customHeight="1" x14ac:dyDescent="0.2">
      <c r="A47" s="46"/>
      <c r="B47" s="1189"/>
      <c r="C47" s="1190"/>
      <c r="D47" s="60"/>
      <c r="E47" s="1166" t="s">
        <v>13</v>
      </c>
      <c r="F47" s="1166"/>
      <c r="G47" s="1166"/>
      <c r="H47" s="1166"/>
      <c r="I47" s="1166"/>
      <c r="J47" s="1167"/>
      <c r="K47" s="61" t="s">
        <v>512</v>
      </c>
      <c r="L47" s="62" t="s">
        <v>512</v>
      </c>
      <c r="M47" s="62" t="s">
        <v>512</v>
      </c>
      <c r="N47" s="62" t="s">
        <v>512</v>
      </c>
      <c r="O47" s="63" t="s">
        <v>512</v>
      </c>
      <c r="P47" s="46"/>
      <c r="Q47" s="46"/>
      <c r="R47" s="46"/>
      <c r="S47" s="46"/>
      <c r="T47" s="46"/>
      <c r="U47" s="46"/>
    </row>
    <row r="48" spans="1:21" ht="30.75" customHeight="1" x14ac:dyDescent="0.2">
      <c r="A48" s="46"/>
      <c r="B48" s="1189"/>
      <c r="C48" s="1190"/>
      <c r="D48" s="60"/>
      <c r="E48" s="1166" t="s">
        <v>14</v>
      </c>
      <c r="F48" s="1166"/>
      <c r="G48" s="1166"/>
      <c r="H48" s="1166"/>
      <c r="I48" s="1166"/>
      <c r="J48" s="1167"/>
      <c r="K48" s="61">
        <v>236</v>
      </c>
      <c r="L48" s="62">
        <v>200</v>
      </c>
      <c r="M48" s="62">
        <v>102</v>
      </c>
      <c r="N48" s="62">
        <v>114</v>
      </c>
      <c r="O48" s="63">
        <v>94</v>
      </c>
      <c r="P48" s="46"/>
      <c r="Q48" s="46"/>
      <c r="R48" s="46"/>
      <c r="S48" s="46"/>
      <c r="T48" s="46"/>
      <c r="U48" s="46"/>
    </row>
    <row r="49" spans="1:21" ht="30.75" customHeight="1" x14ac:dyDescent="0.2">
      <c r="A49" s="46"/>
      <c r="B49" s="1189"/>
      <c r="C49" s="1190"/>
      <c r="D49" s="60"/>
      <c r="E49" s="1166" t="s">
        <v>15</v>
      </c>
      <c r="F49" s="1166"/>
      <c r="G49" s="1166"/>
      <c r="H49" s="1166"/>
      <c r="I49" s="1166"/>
      <c r="J49" s="1167"/>
      <c r="K49" s="61" t="s">
        <v>512</v>
      </c>
      <c r="L49" s="62" t="s">
        <v>512</v>
      </c>
      <c r="M49" s="62" t="s">
        <v>512</v>
      </c>
      <c r="N49" s="62" t="s">
        <v>512</v>
      </c>
      <c r="O49" s="63" t="s">
        <v>512</v>
      </c>
      <c r="P49" s="46"/>
      <c r="Q49" s="46"/>
      <c r="R49" s="46"/>
      <c r="S49" s="46"/>
      <c r="T49" s="46"/>
      <c r="U49" s="46"/>
    </row>
    <row r="50" spans="1:21" ht="30.75" customHeight="1" x14ac:dyDescent="0.2">
      <c r="A50" s="46"/>
      <c r="B50" s="1189"/>
      <c r="C50" s="1190"/>
      <c r="D50" s="60"/>
      <c r="E50" s="1166" t="s">
        <v>16</v>
      </c>
      <c r="F50" s="1166"/>
      <c r="G50" s="1166"/>
      <c r="H50" s="1166"/>
      <c r="I50" s="1166"/>
      <c r="J50" s="1167"/>
      <c r="K50" s="61">
        <v>26</v>
      </c>
      <c r="L50" s="62">
        <v>10</v>
      </c>
      <c r="M50" s="62">
        <v>10</v>
      </c>
      <c r="N50" s="62">
        <v>10</v>
      </c>
      <c r="O50" s="63">
        <v>10</v>
      </c>
      <c r="P50" s="46"/>
      <c r="Q50" s="46"/>
      <c r="R50" s="46"/>
      <c r="S50" s="46"/>
      <c r="T50" s="46"/>
      <c r="U50" s="46"/>
    </row>
    <row r="51" spans="1:21" ht="30.75" customHeight="1" x14ac:dyDescent="0.2">
      <c r="A51" s="46"/>
      <c r="B51" s="1191"/>
      <c r="C51" s="1192"/>
      <c r="D51" s="64"/>
      <c r="E51" s="1166" t="s">
        <v>17</v>
      </c>
      <c r="F51" s="1166"/>
      <c r="G51" s="1166"/>
      <c r="H51" s="1166"/>
      <c r="I51" s="1166"/>
      <c r="J51" s="1167"/>
      <c r="K51" s="61" t="s">
        <v>512</v>
      </c>
      <c r="L51" s="62" t="s">
        <v>512</v>
      </c>
      <c r="M51" s="62" t="s">
        <v>512</v>
      </c>
      <c r="N51" s="62" t="s">
        <v>512</v>
      </c>
      <c r="O51" s="63" t="s">
        <v>512</v>
      </c>
      <c r="P51" s="46"/>
      <c r="Q51" s="46"/>
      <c r="R51" s="46"/>
      <c r="S51" s="46"/>
      <c r="T51" s="46"/>
      <c r="U51" s="46"/>
    </row>
    <row r="52" spans="1:21" ht="30.75" customHeight="1" x14ac:dyDescent="0.2">
      <c r="A52" s="46"/>
      <c r="B52" s="1164" t="s">
        <v>18</v>
      </c>
      <c r="C52" s="1165"/>
      <c r="D52" s="64"/>
      <c r="E52" s="1166" t="s">
        <v>19</v>
      </c>
      <c r="F52" s="1166"/>
      <c r="G52" s="1166"/>
      <c r="H52" s="1166"/>
      <c r="I52" s="1166"/>
      <c r="J52" s="1167"/>
      <c r="K52" s="61">
        <v>841</v>
      </c>
      <c r="L52" s="62">
        <v>834</v>
      </c>
      <c r="M52" s="62">
        <v>808</v>
      </c>
      <c r="N52" s="62">
        <v>812</v>
      </c>
      <c r="O52" s="63">
        <v>822</v>
      </c>
      <c r="P52" s="46"/>
      <c r="Q52" s="46"/>
      <c r="R52" s="46"/>
      <c r="S52" s="46"/>
      <c r="T52" s="46"/>
      <c r="U52" s="46"/>
    </row>
    <row r="53" spans="1:21" ht="30.75" customHeight="1" thickBot="1" x14ac:dyDescent="0.25">
      <c r="A53" s="46"/>
      <c r="B53" s="1168" t="s">
        <v>20</v>
      </c>
      <c r="C53" s="1169"/>
      <c r="D53" s="65"/>
      <c r="E53" s="1170" t="s">
        <v>21</v>
      </c>
      <c r="F53" s="1170"/>
      <c r="G53" s="1170"/>
      <c r="H53" s="1170"/>
      <c r="I53" s="1170"/>
      <c r="J53" s="1171"/>
      <c r="K53" s="66">
        <v>514</v>
      </c>
      <c r="L53" s="67">
        <v>476</v>
      </c>
      <c r="M53" s="67">
        <v>454</v>
      </c>
      <c r="N53" s="67">
        <v>502</v>
      </c>
      <c r="O53" s="68">
        <v>499</v>
      </c>
      <c r="P53" s="46"/>
      <c r="Q53" s="46"/>
      <c r="R53" s="46"/>
      <c r="S53" s="46"/>
      <c r="T53" s="46"/>
      <c r="U53" s="46"/>
    </row>
    <row r="54" spans="1:21" ht="24" customHeight="1" x14ac:dyDescent="0.25">
      <c r="A54" s="46"/>
      <c r="B54" s="69" t="s">
        <v>22</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23</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24</v>
      </c>
      <c r="C56" s="71"/>
      <c r="D56" s="71"/>
      <c r="E56" s="71"/>
      <c r="F56" s="71"/>
      <c r="G56" s="71"/>
      <c r="H56" s="71"/>
      <c r="I56" s="71"/>
      <c r="J56" s="71"/>
      <c r="K56" s="72"/>
      <c r="L56" s="72"/>
      <c r="M56" s="72"/>
      <c r="N56" s="72"/>
      <c r="O56" s="73" t="s">
        <v>568</v>
      </c>
      <c r="P56" s="46"/>
      <c r="Q56" s="46"/>
      <c r="R56" s="46"/>
      <c r="S56" s="46"/>
      <c r="T56" s="46"/>
      <c r="U56" s="46"/>
    </row>
    <row r="57" spans="1:21" ht="31.5" customHeight="1" thickBot="1" x14ac:dyDescent="0.3">
      <c r="A57" s="46"/>
      <c r="B57" s="74"/>
      <c r="C57" s="75"/>
      <c r="D57" s="75"/>
      <c r="E57" s="76"/>
      <c r="F57" s="76"/>
      <c r="G57" s="76"/>
      <c r="H57" s="76"/>
      <c r="I57" s="76"/>
      <c r="J57" s="77" t="s">
        <v>2</v>
      </c>
      <c r="K57" s="78" t="s">
        <v>569</v>
      </c>
      <c r="L57" s="79" t="s">
        <v>570</v>
      </c>
      <c r="M57" s="79" t="s">
        <v>571</v>
      </c>
      <c r="N57" s="79" t="s">
        <v>572</v>
      </c>
      <c r="O57" s="80" t="s">
        <v>573</v>
      </c>
      <c r="P57" s="46"/>
      <c r="Q57" s="46"/>
      <c r="R57" s="46"/>
      <c r="S57" s="46"/>
      <c r="T57" s="46"/>
      <c r="U57" s="46"/>
    </row>
    <row r="58" spans="1:21" ht="31.5" customHeight="1" x14ac:dyDescent="0.2">
      <c r="B58" s="1172" t="s">
        <v>25</v>
      </c>
      <c r="C58" s="1173"/>
      <c r="D58" s="1178" t="s">
        <v>26</v>
      </c>
      <c r="E58" s="1179"/>
      <c r="F58" s="1179"/>
      <c r="G58" s="1179"/>
      <c r="H58" s="1179"/>
      <c r="I58" s="1179"/>
      <c r="J58" s="1180"/>
      <c r="K58" s="81"/>
      <c r="L58" s="82"/>
      <c r="M58" s="82"/>
      <c r="N58" s="82"/>
      <c r="O58" s="83"/>
    </row>
    <row r="59" spans="1:21" ht="31.5" customHeight="1" x14ac:dyDescent="0.2">
      <c r="B59" s="1174"/>
      <c r="C59" s="1175"/>
      <c r="D59" s="1181" t="s">
        <v>27</v>
      </c>
      <c r="E59" s="1182"/>
      <c r="F59" s="1182"/>
      <c r="G59" s="1182"/>
      <c r="H59" s="1182"/>
      <c r="I59" s="1182"/>
      <c r="J59" s="1183"/>
      <c r="K59" s="84"/>
      <c r="L59" s="85"/>
      <c r="M59" s="85"/>
      <c r="N59" s="85"/>
      <c r="O59" s="86"/>
    </row>
    <row r="60" spans="1:21" ht="31.5" customHeight="1" thickBot="1" x14ac:dyDescent="0.25">
      <c r="B60" s="1176"/>
      <c r="C60" s="1177"/>
      <c r="D60" s="1184" t="s">
        <v>28</v>
      </c>
      <c r="E60" s="1185"/>
      <c r="F60" s="1185"/>
      <c r="G60" s="1185"/>
      <c r="H60" s="1185"/>
      <c r="I60" s="1185"/>
      <c r="J60" s="1186"/>
      <c r="K60" s="87"/>
      <c r="L60" s="88"/>
      <c r="M60" s="88"/>
      <c r="N60" s="88"/>
      <c r="O60" s="89"/>
    </row>
    <row r="61" spans="1:21" ht="24" customHeight="1" x14ac:dyDescent="0.2">
      <c r="B61" s="90"/>
      <c r="C61" s="90"/>
      <c r="D61" s="91" t="s">
        <v>29</v>
      </c>
      <c r="E61" s="92"/>
      <c r="F61" s="92"/>
      <c r="G61" s="92"/>
      <c r="H61" s="92"/>
      <c r="I61" s="92"/>
      <c r="J61" s="92"/>
      <c r="K61" s="92"/>
      <c r="L61" s="92"/>
      <c r="M61" s="92"/>
      <c r="N61" s="92"/>
      <c r="O61" s="92"/>
    </row>
    <row r="62" spans="1:21" ht="24" customHeight="1" x14ac:dyDescent="0.2">
      <c r="B62" s="93"/>
      <c r="C62" s="93"/>
      <c r="D62" s="91" t="s">
        <v>30</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6YdvT0EHwmOCQyugG+hmxXF1lmMFWBFi0LxhdbGWXnJs4EetGLd7A1kyhQoxn5NVdlrgM+OqepVxdStgKQB+Qw==" saltValue="jMS/YIBCSBcQtBcNlEsln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D24" zoomScale="70" zoomScaleNormal="70" zoomScaleSheetLayoutView="100" workbookViewId="0">
      <selection activeCell="S42" sqref="S42"/>
    </sheetView>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8</v>
      </c>
    </row>
    <row r="40" spans="2:13" ht="27.75" customHeight="1" thickBot="1" x14ac:dyDescent="0.3">
      <c r="B40" s="96" t="s">
        <v>9</v>
      </c>
      <c r="C40" s="97"/>
      <c r="D40" s="97"/>
      <c r="E40" s="98"/>
      <c r="F40" s="98"/>
      <c r="G40" s="98"/>
      <c r="H40" s="99" t="s">
        <v>2</v>
      </c>
      <c r="I40" s="100" t="s">
        <v>553</v>
      </c>
      <c r="J40" s="101" t="s">
        <v>554</v>
      </c>
      <c r="K40" s="101" t="s">
        <v>555</v>
      </c>
      <c r="L40" s="101" t="s">
        <v>556</v>
      </c>
      <c r="M40" s="102" t="s">
        <v>557</v>
      </c>
    </row>
    <row r="41" spans="2:13" ht="27.75" customHeight="1" x14ac:dyDescent="0.2">
      <c r="B41" s="1207" t="s">
        <v>31</v>
      </c>
      <c r="C41" s="1208"/>
      <c r="D41" s="103"/>
      <c r="E41" s="1209" t="s">
        <v>32</v>
      </c>
      <c r="F41" s="1209"/>
      <c r="G41" s="1209"/>
      <c r="H41" s="1210"/>
      <c r="I41" s="342">
        <v>11607</v>
      </c>
      <c r="J41" s="343">
        <v>11324</v>
      </c>
      <c r="K41" s="343">
        <v>11046</v>
      </c>
      <c r="L41" s="343">
        <v>11245</v>
      </c>
      <c r="M41" s="344">
        <v>10591</v>
      </c>
    </row>
    <row r="42" spans="2:13" ht="27.75" customHeight="1" x14ac:dyDescent="0.2">
      <c r="B42" s="1197"/>
      <c r="C42" s="1198"/>
      <c r="D42" s="104"/>
      <c r="E42" s="1201" t="s">
        <v>33</v>
      </c>
      <c r="F42" s="1201"/>
      <c r="G42" s="1201"/>
      <c r="H42" s="1202"/>
      <c r="I42" s="345" t="s">
        <v>512</v>
      </c>
      <c r="J42" s="346" t="s">
        <v>512</v>
      </c>
      <c r="K42" s="346" t="s">
        <v>512</v>
      </c>
      <c r="L42" s="346" t="s">
        <v>512</v>
      </c>
      <c r="M42" s="347">
        <v>210</v>
      </c>
    </row>
    <row r="43" spans="2:13" ht="27.75" customHeight="1" x14ac:dyDescent="0.2">
      <c r="B43" s="1197"/>
      <c r="C43" s="1198"/>
      <c r="D43" s="104"/>
      <c r="E43" s="1201" t="s">
        <v>34</v>
      </c>
      <c r="F43" s="1201"/>
      <c r="G43" s="1201"/>
      <c r="H43" s="1202"/>
      <c r="I43" s="345">
        <v>2647</v>
      </c>
      <c r="J43" s="346">
        <v>2527</v>
      </c>
      <c r="K43" s="346">
        <v>1810</v>
      </c>
      <c r="L43" s="346">
        <v>1173</v>
      </c>
      <c r="M43" s="347">
        <v>712</v>
      </c>
    </row>
    <row r="44" spans="2:13" ht="27.75" customHeight="1" x14ac:dyDescent="0.2">
      <c r="B44" s="1197"/>
      <c r="C44" s="1198"/>
      <c r="D44" s="104"/>
      <c r="E44" s="1201" t="s">
        <v>35</v>
      </c>
      <c r="F44" s="1201"/>
      <c r="G44" s="1201"/>
      <c r="H44" s="1202"/>
      <c r="I44" s="345" t="s">
        <v>512</v>
      </c>
      <c r="J44" s="346" t="s">
        <v>512</v>
      </c>
      <c r="K44" s="346" t="s">
        <v>512</v>
      </c>
      <c r="L44" s="346" t="s">
        <v>512</v>
      </c>
      <c r="M44" s="347" t="s">
        <v>512</v>
      </c>
    </row>
    <row r="45" spans="2:13" ht="27.75" customHeight="1" x14ac:dyDescent="0.2">
      <c r="B45" s="1197"/>
      <c r="C45" s="1198"/>
      <c r="D45" s="104"/>
      <c r="E45" s="1201" t="s">
        <v>36</v>
      </c>
      <c r="F45" s="1201"/>
      <c r="G45" s="1201"/>
      <c r="H45" s="1202"/>
      <c r="I45" s="345">
        <v>446</v>
      </c>
      <c r="J45" s="346">
        <v>447</v>
      </c>
      <c r="K45" s="346">
        <v>372</v>
      </c>
      <c r="L45" s="346">
        <v>350</v>
      </c>
      <c r="M45" s="347" t="s">
        <v>512</v>
      </c>
    </row>
    <row r="46" spans="2:13" ht="27.75" customHeight="1" x14ac:dyDescent="0.2">
      <c r="B46" s="1197"/>
      <c r="C46" s="1198"/>
      <c r="D46" s="105"/>
      <c r="E46" s="1201" t="s">
        <v>37</v>
      </c>
      <c r="F46" s="1201"/>
      <c r="G46" s="1201"/>
      <c r="H46" s="1202"/>
      <c r="I46" s="345" t="s">
        <v>512</v>
      </c>
      <c r="J46" s="346" t="s">
        <v>512</v>
      </c>
      <c r="K46" s="346" t="s">
        <v>512</v>
      </c>
      <c r="L46" s="346" t="s">
        <v>512</v>
      </c>
      <c r="M46" s="347" t="s">
        <v>512</v>
      </c>
    </row>
    <row r="47" spans="2:13" ht="27.75" customHeight="1" x14ac:dyDescent="0.2">
      <c r="B47" s="1197"/>
      <c r="C47" s="1198"/>
      <c r="D47" s="106"/>
      <c r="E47" s="1211" t="s">
        <v>38</v>
      </c>
      <c r="F47" s="1212"/>
      <c r="G47" s="1212"/>
      <c r="H47" s="1213"/>
      <c r="I47" s="345" t="s">
        <v>512</v>
      </c>
      <c r="J47" s="346" t="s">
        <v>512</v>
      </c>
      <c r="K47" s="346" t="s">
        <v>512</v>
      </c>
      <c r="L47" s="346" t="s">
        <v>512</v>
      </c>
      <c r="M47" s="347" t="s">
        <v>512</v>
      </c>
    </row>
    <row r="48" spans="2:13" ht="27.75" customHeight="1" x14ac:dyDescent="0.2">
      <c r="B48" s="1197"/>
      <c r="C48" s="1198"/>
      <c r="D48" s="104"/>
      <c r="E48" s="1201" t="s">
        <v>39</v>
      </c>
      <c r="F48" s="1201"/>
      <c r="G48" s="1201"/>
      <c r="H48" s="1202"/>
      <c r="I48" s="345" t="s">
        <v>512</v>
      </c>
      <c r="J48" s="346" t="s">
        <v>512</v>
      </c>
      <c r="K48" s="346" t="s">
        <v>512</v>
      </c>
      <c r="L48" s="346" t="s">
        <v>512</v>
      </c>
      <c r="M48" s="347" t="s">
        <v>512</v>
      </c>
    </row>
    <row r="49" spans="2:13" ht="27.75" customHeight="1" x14ac:dyDescent="0.2">
      <c r="B49" s="1199"/>
      <c r="C49" s="1200"/>
      <c r="D49" s="104"/>
      <c r="E49" s="1201" t="s">
        <v>40</v>
      </c>
      <c r="F49" s="1201"/>
      <c r="G49" s="1201"/>
      <c r="H49" s="1202"/>
      <c r="I49" s="345" t="s">
        <v>512</v>
      </c>
      <c r="J49" s="346" t="s">
        <v>512</v>
      </c>
      <c r="K49" s="346" t="s">
        <v>512</v>
      </c>
      <c r="L49" s="346" t="s">
        <v>512</v>
      </c>
      <c r="M49" s="347" t="s">
        <v>512</v>
      </c>
    </row>
    <row r="50" spans="2:13" ht="27.75" customHeight="1" x14ac:dyDescent="0.2">
      <c r="B50" s="1195" t="s">
        <v>41</v>
      </c>
      <c r="C50" s="1196"/>
      <c r="D50" s="107"/>
      <c r="E50" s="1201" t="s">
        <v>42</v>
      </c>
      <c r="F50" s="1201"/>
      <c r="G50" s="1201"/>
      <c r="H50" s="1202"/>
      <c r="I50" s="345">
        <v>1516</v>
      </c>
      <c r="J50" s="346">
        <v>1947</v>
      </c>
      <c r="K50" s="346">
        <v>2109</v>
      </c>
      <c r="L50" s="346">
        <v>2883</v>
      </c>
      <c r="M50" s="347">
        <v>3213</v>
      </c>
    </row>
    <row r="51" spans="2:13" ht="27.75" customHeight="1" x14ac:dyDescent="0.2">
      <c r="B51" s="1197"/>
      <c r="C51" s="1198"/>
      <c r="D51" s="104"/>
      <c r="E51" s="1201" t="s">
        <v>43</v>
      </c>
      <c r="F51" s="1201"/>
      <c r="G51" s="1201"/>
      <c r="H51" s="1202"/>
      <c r="I51" s="345" t="s">
        <v>512</v>
      </c>
      <c r="J51" s="346" t="s">
        <v>512</v>
      </c>
      <c r="K51" s="346" t="s">
        <v>512</v>
      </c>
      <c r="L51" s="346" t="s">
        <v>512</v>
      </c>
      <c r="M51" s="347" t="s">
        <v>512</v>
      </c>
    </row>
    <row r="52" spans="2:13" ht="27.75" customHeight="1" x14ac:dyDescent="0.2">
      <c r="B52" s="1199"/>
      <c r="C52" s="1200"/>
      <c r="D52" s="104"/>
      <c r="E52" s="1201" t="s">
        <v>44</v>
      </c>
      <c r="F52" s="1201"/>
      <c r="G52" s="1201"/>
      <c r="H52" s="1202"/>
      <c r="I52" s="345">
        <v>10336</v>
      </c>
      <c r="J52" s="346">
        <v>10179</v>
      </c>
      <c r="K52" s="346">
        <v>10078</v>
      </c>
      <c r="L52" s="346">
        <v>9948</v>
      </c>
      <c r="M52" s="347">
        <v>9495</v>
      </c>
    </row>
    <row r="53" spans="2:13" ht="27.75" customHeight="1" thickBot="1" x14ac:dyDescent="0.25">
      <c r="B53" s="1203" t="s">
        <v>45</v>
      </c>
      <c r="C53" s="1204"/>
      <c r="D53" s="108"/>
      <c r="E53" s="1205" t="s">
        <v>46</v>
      </c>
      <c r="F53" s="1205"/>
      <c r="G53" s="1205"/>
      <c r="H53" s="1206"/>
      <c r="I53" s="348">
        <v>2848</v>
      </c>
      <c r="J53" s="349">
        <v>2171</v>
      </c>
      <c r="K53" s="349">
        <v>1042</v>
      </c>
      <c r="L53" s="349">
        <v>-62</v>
      </c>
      <c r="M53" s="350">
        <v>-1194</v>
      </c>
    </row>
    <row r="54" spans="2:13" ht="27.75" customHeight="1" x14ac:dyDescent="0.25">
      <c r="B54" s="109" t="s">
        <v>47</v>
      </c>
      <c r="C54" s="110"/>
      <c r="D54" s="110"/>
      <c r="E54" s="111"/>
      <c r="F54" s="111"/>
      <c r="G54" s="111"/>
      <c r="H54" s="111"/>
      <c r="I54" s="112"/>
      <c r="J54" s="112"/>
      <c r="K54" s="112"/>
      <c r="L54" s="112"/>
      <c r="M54" s="112"/>
    </row>
    <row r="55" spans="2:13" ht="13" x14ac:dyDescent="0.2"/>
  </sheetData>
  <sheetProtection algorithmName="SHA-512" hashValue="H+UXqnts4egAw1m2CRTU62Br4ULcb8PgBtecMZIO32eBCcZ9/hChl9V5ZzR+fBtZF097KwaVSxUX49lVrvMIrw==" saltValue="6hMk0ySl9fT/1g8fXp/z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49" zoomScale="70" zoomScaleNormal="70" zoomScaleSheetLayoutView="100" workbookViewId="0">
      <selection activeCell="L55" sqref="L55"/>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48</v>
      </c>
    </row>
    <row r="54" spans="2:8" ht="29.25" customHeight="1" thickBot="1" x14ac:dyDescent="0.35">
      <c r="B54" s="114" t="s">
        <v>1</v>
      </c>
      <c r="C54" s="115"/>
      <c r="D54" s="115"/>
      <c r="E54" s="116" t="s">
        <v>2</v>
      </c>
      <c r="F54" s="117" t="s">
        <v>555</v>
      </c>
      <c r="G54" s="117" t="s">
        <v>556</v>
      </c>
      <c r="H54" s="118" t="s">
        <v>557</v>
      </c>
    </row>
    <row r="55" spans="2:8" ht="52.5" customHeight="1" x14ac:dyDescent="0.2">
      <c r="B55" s="119"/>
      <c r="C55" s="1222" t="s">
        <v>49</v>
      </c>
      <c r="D55" s="1222"/>
      <c r="E55" s="1223"/>
      <c r="F55" s="120">
        <v>842</v>
      </c>
      <c r="G55" s="120">
        <v>939</v>
      </c>
      <c r="H55" s="121">
        <v>1010</v>
      </c>
    </row>
    <row r="56" spans="2:8" ht="52.5" customHeight="1" x14ac:dyDescent="0.2">
      <c r="B56" s="122"/>
      <c r="C56" s="1224" t="s">
        <v>50</v>
      </c>
      <c r="D56" s="1224"/>
      <c r="E56" s="1225"/>
      <c r="F56" s="123">
        <v>1</v>
      </c>
      <c r="G56" s="123">
        <v>226</v>
      </c>
      <c r="H56" s="124">
        <v>226</v>
      </c>
    </row>
    <row r="57" spans="2:8" ht="53.25" customHeight="1" x14ac:dyDescent="0.2">
      <c r="B57" s="122"/>
      <c r="C57" s="1226" t="s">
        <v>51</v>
      </c>
      <c r="D57" s="1226"/>
      <c r="E57" s="1227"/>
      <c r="F57" s="125">
        <v>831</v>
      </c>
      <c r="G57" s="125">
        <v>1437</v>
      </c>
      <c r="H57" s="126">
        <v>1738</v>
      </c>
    </row>
    <row r="58" spans="2:8" ht="45.75" customHeight="1" x14ac:dyDescent="0.2">
      <c r="B58" s="127"/>
      <c r="C58" s="1214" t="s">
        <v>581</v>
      </c>
      <c r="D58" s="1215"/>
      <c r="E58" s="1216"/>
      <c r="F58" s="128">
        <v>804</v>
      </c>
      <c r="G58" s="128">
        <v>1404</v>
      </c>
      <c r="H58" s="129">
        <v>1704</v>
      </c>
    </row>
    <row r="59" spans="2:8" ht="45.75" customHeight="1" x14ac:dyDescent="0.2">
      <c r="B59" s="127"/>
      <c r="C59" s="1214" t="s">
        <v>585</v>
      </c>
      <c r="D59" s="1215"/>
      <c r="E59" s="1216"/>
      <c r="F59" s="128">
        <v>16</v>
      </c>
      <c r="G59" s="128">
        <v>18</v>
      </c>
      <c r="H59" s="129">
        <v>14</v>
      </c>
    </row>
    <row r="60" spans="2:8" ht="45.75" customHeight="1" x14ac:dyDescent="0.2">
      <c r="B60" s="127"/>
      <c r="C60" s="1214" t="s">
        <v>582</v>
      </c>
      <c r="D60" s="1215"/>
      <c r="E60" s="1216"/>
      <c r="F60" s="128">
        <v>5</v>
      </c>
      <c r="G60" s="128">
        <v>9</v>
      </c>
      <c r="H60" s="129">
        <v>14</v>
      </c>
    </row>
    <row r="61" spans="2:8" ht="45.75" customHeight="1" x14ac:dyDescent="0.2">
      <c r="B61" s="127"/>
      <c r="C61" s="1214" t="s">
        <v>583</v>
      </c>
      <c r="D61" s="1215"/>
      <c r="E61" s="1216"/>
      <c r="F61" s="128">
        <v>4</v>
      </c>
      <c r="G61" s="128">
        <v>4</v>
      </c>
      <c r="H61" s="129">
        <v>4</v>
      </c>
    </row>
    <row r="62" spans="2:8" ht="45.75" customHeight="1" thickBot="1" x14ac:dyDescent="0.25">
      <c r="B62" s="130"/>
      <c r="C62" s="1217" t="s">
        <v>584</v>
      </c>
      <c r="D62" s="1218"/>
      <c r="E62" s="1219"/>
      <c r="F62" s="131">
        <v>1</v>
      </c>
      <c r="G62" s="131">
        <v>2</v>
      </c>
      <c r="H62" s="132">
        <v>2</v>
      </c>
    </row>
    <row r="63" spans="2:8" ht="52.5" customHeight="1" thickBot="1" x14ac:dyDescent="0.25">
      <c r="B63" s="133"/>
      <c r="C63" s="1220" t="s">
        <v>52</v>
      </c>
      <c r="D63" s="1220"/>
      <c r="E63" s="1221"/>
      <c r="F63" s="134">
        <v>1674</v>
      </c>
      <c r="G63" s="134">
        <v>2601</v>
      </c>
      <c r="H63" s="135">
        <v>2973</v>
      </c>
    </row>
    <row r="64" spans="2:8" ht="13" x14ac:dyDescent="0.2"/>
  </sheetData>
  <sheetProtection algorithmName="SHA-512" hashValue="9tfPxFYYdHoCqPmwO5NTf+R92qvSXyrBFJwKrlMp6NQLE+eotU7wSgsfG9jvGBMUiOjDKccYSRmxu8fMUoyYsw==" saltValue="Oozp9v6xSKVXWsgQQggNG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5051B-927D-4BD9-96C7-E2E1B1142C51}">
  <sheetPr>
    <pageSetUpPr fitToPage="1"/>
  </sheetPr>
  <dimension ref="A1:DE85"/>
  <sheetViews>
    <sheetView showGridLines="0" topLeftCell="AL19" zoomScale="80" zoomScaleNormal="80" zoomScaleSheetLayoutView="55" workbookViewId="0">
      <selection activeCell="BT71" sqref="BT71"/>
    </sheetView>
  </sheetViews>
  <sheetFormatPr defaultColWidth="0" defaultRowHeight="0"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376"/>
      <c r="B1" s="375"/>
      <c r="DD1" s="255"/>
      <c r="DE1" s="255"/>
    </row>
    <row r="2" spans="1:109" ht="25.5" customHeight="1" x14ac:dyDescent="0.2">
      <c r="A2" s="374"/>
      <c r="C2" s="374"/>
      <c r="O2" s="374"/>
      <c r="P2" s="374"/>
      <c r="Q2" s="374"/>
      <c r="R2" s="374"/>
      <c r="S2" s="374"/>
      <c r="T2" s="374"/>
      <c r="U2" s="374"/>
      <c r="V2" s="374"/>
      <c r="W2" s="374"/>
      <c r="X2" s="374"/>
      <c r="Y2" s="374"/>
      <c r="Z2" s="374"/>
      <c r="AA2" s="374"/>
      <c r="AB2" s="374"/>
      <c r="AC2" s="374"/>
      <c r="AD2" s="374"/>
      <c r="AE2" s="374"/>
      <c r="AF2" s="374"/>
      <c r="AG2" s="374"/>
      <c r="AH2" s="374"/>
      <c r="AI2" s="374"/>
      <c r="AU2" s="374"/>
      <c r="BG2" s="374"/>
      <c r="BS2" s="374"/>
      <c r="CE2" s="374"/>
      <c r="CQ2" s="374"/>
      <c r="DD2" s="255"/>
      <c r="DE2" s="255"/>
    </row>
    <row r="3" spans="1:109" ht="25.5" customHeight="1" x14ac:dyDescent="0.2">
      <c r="A3" s="374"/>
      <c r="C3" s="374"/>
      <c r="O3" s="374"/>
      <c r="P3" s="374"/>
      <c r="Q3" s="374"/>
      <c r="R3" s="374"/>
      <c r="S3" s="374"/>
      <c r="T3" s="374"/>
      <c r="U3" s="374"/>
      <c r="V3" s="374"/>
      <c r="W3" s="374"/>
      <c r="X3" s="374"/>
      <c r="Y3" s="374"/>
      <c r="Z3" s="374"/>
      <c r="AA3" s="374"/>
      <c r="AB3" s="374"/>
      <c r="AC3" s="374"/>
      <c r="AD3" s="374"/>
      <c r="AE3" s="374"/>
      <c r="AF3" s="374"/>
      <c r="AG3" s="374"/>
      <c r="AH3" s="374"/>
      <c r="AI3" s="374"/>
      <c r="AU3" s="374"/>
      <c r="BG3" s="374"/>
      <c r="BS3" s="374"/>
      <c r="CE3" s="374"/>
      <c r="CQ3" s="374"/>
      <c r="DD3" s="255"/>
      <c r="DE3" s="255"/>
    </row>
    <row r="4" spans="1:109" s="253" customFormat="1" ht="13" x14ac:dyDescent="0.2">
      <c r="A4" s="374"/>
      <c r="B4" s="374"/>
      <c r="C4" s="374"/>
      <c r="D4" s="374"/>
      <c r="E4" s="374"/>
      <c r="F4" s="374"/>
      <c r="G4" s="374"/>
      <c r="H4" s="374"/>
      <c r="I4" s="374"/>
      <c r="J4" s="374"/>
      <c r="K4" s="374"/>
      <c r="L4" s="374"/>
      <c r="M4" s="374"/>
      <c r="N4" s="374"/>
      <c r="O4" s="374"/>
      <c r="P4" s="374"/>
      <c r="Q4" s="374"/>
      <c r="R4" s="374"/>
      <c r="S4" s="374"/>
      <c r="T4" s="374"/>
      <c r="U4" s="374"/>
      <c r="V4" s="374"/>
      <c r="W4" s="374"/>
      <c r="X4" s="374"/>
      <c r="Y4" s="374"/>
      <c r="Z4" s="374"/>
      <c r="AA4" s="374"/>
      <c r="AB4" s="374"/>
      <c r="AC4" s="374"/>
      <c r="AD4" s="374"/>
      <c r="AE4" s="374"/>
      <c r="AF4" s="374"/>
      <c r="AG4" s="374"/>
      <c r="AH4" s="374"/>
      <c r="AI4" s="374"/>
      <c r="AJ4" s="374"/>
      <c r="AK4" s="374"/>
      <c r="AL4" s="374"/>
      <c r="AM4" s="374"/>
      <c r="AN4" s="374"/>
      <c r="AO4" s="374"/>
      <c r="AP4" s="374"/>
      <c r="AQ4" s="374"/>
      <c r="AR4" s="374"/>
      <c r="AS4" s="374"/>
      <c r="AT4" s="374"/>
      <c r="AU4" s="374"/>
      <c r="AV4" s="374"/>
      <c r="AW4" s="374"/>
      <c r="AX4" s="374"/>
      <c r="AY4" s="374"/>
      <c r="AZ4" s="374"/>
      <c r="BA4" s="374"/>
      <c r="BB4" s="374"/>
      <c r="BC4" s="374"/>
      <c r="BD4" s="374"/>
      <c r="BE4" s="374"/>
      <c r="BF4" s="374"/>
      <c r="BG4" s="374"/>
      <c r="BH4" s="374"/>
      <c r="BI4" s="374"/>
      <c r="BJ4" s="374"/>
      <c r="BK4" s="374"/>
      <c r="BL4" s="374"/>
      <c r="BM4" s="374"/>
      <c r="BN4" s="374"/>
      <c r="BO4" s="374"/>
      <c r="BP4" s="374"/>
      <c r="BQ4" s="374"/>
      <c r="BR4" s="374"/>
      <c r="BS4" s="374"/>
      <c r="BT4" s="374"/>
      <c r="BU4" s="374"/>
      <c r="BV4" s="374"/>
      <c r="BW4" s="374"/>
      <c r="BX4" s="374"/>
      <c r="BY4" s="374"/>
      <c r="BZ4" s="374"/>
      <c r="CA4" s="374"/>
      <c r="CB4" s="374"/>
      <c r="CC4" s="374"/>
      <c r="CD4" s="374"/>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row>
    <row r="5" spans="1:109" s="253" customFormat="1" ht="13" x14ac:dyDescent="0.2">
      <c r="A5" s="374"/>
      <c r="B5" s="374"/>
      <c r="C5" s="374"/>
      <c r="D5" s="374"/>
      <c r="E5" s="374"/>
      <c r="F5" s="374"/>
      <c r="G5" s="374"/>
      <c r="H5" s="374"/>
      <c r="I5" s="374"/>
      <c r="J5" s="374"/>
      <c r="K5" s="374"/>
      <c r="L5" s="374"/>
      <c r="M5" s="374"/>
      <c r="N5" s="374"/>
      <c r="O5" s="374"/>
      <c r="P5" s="374"/>
      <c r="Q5" s="374"/>
      <c r="R5" s="374"/>
      <c r="S5" s="374"/>
      <c r="T5" s="374"/>
      <c r="U5" s="374"/>
      <c r="V5" s="374"/>
      <c r="W5" s="374"/>
      <c r="X5" s="374"/>
      <c r="Y5" s="374"/>
      <c r="Z5" s="374"/>
      <c r="AA5" s="374"/>
      <c r="AB5" s="374"/>
      <c r="AC5" s="374"/>
      <c r="AD5" s="374"/>
      <c r="AE5" s="374"/>
      <c r="AF5" s="374"/>
      <c r="AG5" s="374"/>
      <c r="AH5" s="374"/>
      <c r="AI5" s="374"/>
      <c r="AJ5" s="374"/>
      <c r="AK5" s="374"/>
      <c r="AL5" s="374"/>
      <c r="AM5" s="374"/>
      <c r="AN5" s="374"/>
      <c r="AO5" s="374"/>
      <c r="AP5" s="374"/>
      <c r="AQ5" s="374"/>
      <c r="AR5" s="374"/>
      <c r="AS5" s="374"/>
      <c r="AT5" s="374"/>
      <c r="AU5" s="374"/>
      <c r="AV5" s="374"/>
      <c r="AW5" s="374"/>
      <c r="AX5" s="374"/>
      <c r="AY5" s="374"/>
      <c r="AZ5" s="374"/>
      <c r="BA5" s="374"/>
      <c r="BB5" s="374"/>
      <c r="BC5" s="374"/>
      <c r="BD5" s="374"/>
      <c r="BE5" s="374"/>
      <c r="BF5" s="374"/>
      <c r="BG5" s="374"/>
      <c r="BH5" s="374"/>
      <c r="BI5" s="374"/>
      <c r="BJ5" s="374"/>
      <c r="BK5" s="374"/>
      <c r="BL5" s="374"/>
      <c r="BM5" s="374"/>
      <c r="BN5" s="374"/>
      <c r="BO5" s="374"/>
      <c r="BP5" s="374"/>
      <c r="BQ5" s="374"/>
      <c r="BR5" s="374"/>
      <c r="BS5" s="374"/>
      <c r="BT5" s="374"/>
      <c r="BU5" s="374"/>
      <c r="BV5" s="374"/>
      <c r="BW5" s="374"/>
      <c r="BX5" s="374"/>
      <c r="BY5" s="374"/>
      <c r="BZ5" s="374"/>
      <c r="CA5" s="374"/>
      <c r="CB5" s="374"/>
      <c r="CC5" s="374"/>
      <c r="CD5" s="374"/>
      <c r="CE5" s="374"/>
      <c r="CF5" s="374"/>
      <c r="CG5" s="374"/>
      <c r="CH5" s="374"/>
      <c r="CI5" s="374"/>
      <c r="CJ5" s="374"/>
      <c r="CK5" s="374"/>
      <c r="CL5" s="374"/>
      <c r="CM5" s="374"/>
      <c r="CN5" s="374"/>
      <c r="CO5" s="374"/>
      <c r="CP5" s="374"/>
      <c r="CQ5" s="374"/>
      <c r="CR5" s="374"/>
      <c r="CS5" s="374"/>
      <c r="CT5" s="374"/>
      <c r="CU5" s="374"/>
      <c r="CV5" s="374"/>
      <c r="CW5" s="374"/>
      <c r="CX5" s="374"/>
      <c r="CY5" s="374"/>
      <c r="CZ5" s="374"/>
      <c r="DA5" s="374"/>
      <c r="DB5" s="374"/>
      <c r="DC5" s="374"/>
      <c r="DD5" s="374"/>
      <c r="DE5" s="374"/>
    </row>
    <row r="6" spans="1:109" s="253" customFormat="1" ht="13" x14ac:dyDescent="0.2">
      <c r="A6" s="374"/>
      <c r="B6" s="374"/>
      <c r="C6" s="374"/>
      <c r="D6" s="374"/>
      <c r="E6" s="374"/>
      <c r="F6" s="374"/>
      <c r="G6" s="374"/>
      <c r="H6" s="374"/>
      <c r="I6" s="374"/>
      <c r="J6" s="374"/>
      <c r="K6" s="374"/>
      <c r="L6" s="374"/>
      <c r="M6" s="374"/>
      <c r="N6" s="374"/>
      <c r="O6" s="374"/>
      <c r="P6" s="374"/>
      <c r="Q6" s="374"/>
      <c r="R6" s="374"/>
      <c r="S6" s="374"/>
      <c r="T6" s="374"/>
      <c r="U6" s="374"/>
      <c r="V6" s="374"/>
      <c r="W6" s="374"/>
      <c r="X6" s="374"/>
      <c r="Y6" s="374"/>
      <c r="Z6" s="374"/>
      <c r="AA6" s="374"/>
      <c r="AB6" s="374"/>
      <c r="AC6" s="374"/>
      <c r="AD6" s="374"/>
      <c r="AE6" s="374"/>
      <c r="AF6" s="374"/>
      <c r="AG6" s="374"/>
      <c r="AH6" s="374"/>
      <c r="AI6" s="374"/>
      <c r="AJ6" s="374"/>
      <c r="AK6" s="374"/>
      <c r="AL6" s="374"/>
      <c r="AM6" s="374"/>
      <c r="AN6" s="374"/>
      <c r="AO6" s="374"/>
      <c r="AP6" s="374"/>
      <c r="AQ6" s="374"/>
      <c r="AR6" s="374"/>
      <c r="AS6" s="374"/>
      <c r="AT6" s="374"/>
      <c r="AU6" s="374"/>
      <c r="AV6" s="374"/>
      <c r="AW6" s="374"/>
      <c r="AX6" s="374"/>
      <c r="AY6" s="374"/>
      <c r="AZ6" s="374"/>
      <c r="BA6" s="374"/>
      <c r="BB6" s="374"/>
      <c r="BC6" s="374"/>
      <c r="BD6" s="374"/>
      <c r="BE6" s="374"/>
      <c r="BF6" s="374"/>
      <c r="BG6" s="374"/>
      <c r="BH6" s="374"/>
      <c r="BI6" s="374"/>
      <c r="BJ6" s="374"/>
      <c r="BK6" s="374"/>
      <c r="BL6" s="374"/>
      <c r="BM6" s="374"/>
      <c r="BN6" s="374"/>
      <c r="BO6" s="374"/>
      <c r="BP6" s="374"/>
      <c r="BQ6" s="374"/>
      <c r="BR6" s="374"/>
      <c r="BS6" s="374"/>
      <c r="BT6" s="374"/>
      <c r="BU6" s="374"/>
      <c r="BV6" s="374"/>
      <c r="BW6" s="374"/>
      <c r="BX6" s="374"/>
      <c r="BY6" s="374"/>
      <c r="BZ6" s="374"/>
      <c r="CA6" s="374"/>
      <c r="CB6" s="374"/>
      <c r="CC6" s="374"/>
      <c r="CD6" s="374"/>
      <c r="CE6" s="374"/>
      <c r="CF6" s="374"/>
      <c r="CG6" s="374"/>
      <c r="CH6" s="374"/>
      <c r="CI6" s="374"/>
      <c r="CJ6" s="374"/>
      <c r="CK6" s="374"/>
      <c r="CL6" s="374"/>
      <c r="CM6" s="374"/>
      <c r="CN6" s="374"/>
      <c r="CO6" s="374"/>
      <c r="CP6" s="374"/>
      <c r="CQ6" s="374"/>
      <c r="CR6" s="374"/>
      <c r="CS6" s="374"/>
      <c r="CT6" s="374"/>
      <c r="CU6" s="374"/>
      <c r="CV6" s="374"/>
      <c r="CW6" s="374"/>
      <c r="CX6" s="374"/>
      <c r="CY6" s="374"/>
      <c r="CZ6" s="374"/>
      <c r="DA6" s="374"/>
      <c r="DB6" s="374"/>
      <c r="DC6" s="374"/>
      <c r="DD6" s="374"/>
      <c r="DE6" s="374"/>
    </row>
    <row r="7" spans="1:109" s="253" customFormat="1" ht="13" x14ac:dyDescent="0.2">
      <c r="A7" s="374"/>
      <c r="B7" s="374"/>
      <c r="C7" s="374"/>
      <c r="D7" s="374"/>
      <c r="E7" s="374"/>
      <c r="F7" s="374"/>
      <c r="G7" s="374"/>
      <c r="H7" s="374"/>
      <c r="I7" s="374"/>
      <c r="J7" s="374"/>
      <c r="K7" s="374"/>
      <c r="L7" s="374"/>
      <c r="M7" s="374"/>
      <c r="N7" s="374"/>
      <c r="O7" s="374"/>
      <c r="P7" s="374"/>
      <c r="Q7" s="374"/>
      <c r="R7" s="374"/>
      <c r="S7" s="374"/>
      <c r="T7" s="374"/>
      <c r="U7" s="374"/>
      <c r="V7" s="374"/>
      <c r="W7" s="374"/>
      <c r="X7" s="374"/>
      <c r="Y7" s="374"/>
      <c r="Z7" s="374"/>
      <c r="AA7" s="374"/>
      <c r="AB7" s="374"/>
      <c r="AC7" s="374"/>
      <c r="AD7" s="374"/>
      <c r="AE7" s="374"/>
      <c r="AF7" s="374"/>
      <c r="AG7" s="374"/>
      <c r="AH7" s="374"/>
      <c r="AI7" s="374"/>
      <c r="AJ7" s="374"/>
      <c r="AK7" s="374"/>
      <c r="AL7" s="374"/>
      <c r="AM7" s="374"/>
      <c r="AN7" s="374"/>
      <c r="AO7" s="374"/>
      <c r="AP7" s="374"/>
      <c r="AQ7" s="374"/>
      <c r="AR7" s="374"/>
      <c r="AS7" s="374"/>
      <c r="AT7" s="374"/>
      <c r="AU7" s="374"/>
      <c r="AV7" s="374"/>
      <c r="AW7" s="374"/>
      <c r="AX7" s="374"/>
      <c r="AY7" s="374"/>
      <c r="AZ7" s="374"/>
      <c r="BA7" s="374"/>
      <c r="BB7" s="374"/>
      <c r="BC7" s="374"/>
      <c r="BD7" s="374"/>
      <c r="BE7" s="374"/>
      <c r="BF7" s="374"/>
      <c r="BG7" s="374"/>
      <c r="BH7" s="374"/>
      <c r="BI7" s="374"/>
      <c r="BJ7" s="374"/>
      <c r="BK7" s="374"/>
      <c r="BL7" s="374"/>
      <c r="BM7" s="374"/>
      <c r="BN7" s="374"/>
      <c r="BO7" s="374"/>
      <c r="BP7" s="374"/>
      <c r="BQ7" s="374"/>
      <c r="BR7" s="374"/>
      <c r="BS7" s="374"/>
      <c r="BT7" s="374"/>
      <c r="BU7" s="374"/>
      <c r="BV7" s="374"/>
      <c r="BW7" s="374"/>
      <c r="BX7" s="374"/>
      <c r="BY7" s="374"/>
      <c r="BZ7" s="374"/>
      <c r="CA7" s="374"/>
      <c r="CB7" s="374"/>
      <c r="CC7" s="374"/>
      <c r="CD7" s="374"/>
      <c r="CE7" s="374"/>
      <c r="CF7" s="374"/>
      <c r="CG7" s="374"/>
      <c r="CH7" s="374"/>
      <c r="CI7" s="374"/>
      <c r="CJ7" s="374"/>
      <c r="CK7" s="374"/>
      <c r="CL7" s="374"/>
      <c r="CM7" s="374"/>
      <c r="CN7" s="374"/>
      <c r="CO7" s="374"/>
      <c r="CP7" s="374"/>
      <c r="CQ7" s="374"/>
      <c r="CR7" s="374"/>
      <c r="CS7" s="374"/>
      <c r="CT7" s="374"/>
      <c r="CU7" s="374"/>
      <c r="CV7" s="374"/>
      <c r="CW7" s="374"/>
      <c r="CX7" s="374"/>
      <c r="CY7" s="374"/>
      <c r="CZ7" s="374"/>
      <c r="DA7" s="374"/>
      <c r="DB7" s="374"/>
      <c r="DC7" s="374"/>
      <c r="DD7" s="374"/>
      <c r="DE7" s="374"/>
    </row>
    <row r="8" spans="1:109" s="253" customFormat="1" ht="13" x14ac:dyDescent="0.2">
      <c r="A8" s="374"/>
      <c r="B8" s="374"/>
      <c r="C8" s="374"/>
      <c r="D8" s="374"/>
      <c r="E8" s="374"/>
      <c r="F8" s="374"/>
      <c r="G8" s="374"/>
      <c r="H8" s="374"/>
      <c r="I8" s="374"/>
      <c r="J8" s="374"/>
      <c r="K8" s="374"/>
      <c r="L8" s="374"/>
      <c r="M8" s="374"/>
      <c r="N8" s="374"/>
      <c r="O8" s="374"/>
      <c r="P8" s="374"/>
      <c r="Q8" s="374"/>
      <c r="R8" s="374"/>
      <c r="S8" s="374"/>
      <c r="T8" s="374"/>
      <c r="U8" s="374"/>
      <c r="V8" s="374"/>
      <c r="W8" s="374"/>
      <c r="X8" s="374"/>
      <c r="Y8" s="374"/>
      <c r="Z8" s="374"/>
      <c r="AA8" s="374"/>
      <c r="AB8" s="374"/>
      <c r="AC8" s="374"/>
      <c r="AD8" s="374"/>
      <c r="AE8" s="374"/>
      <c r="AF8" s="374"/>
      <c r="AG8" s="374"/>
      <c r="AH8" s="374"/>
      <c r="AI8" s="374"/>
      <c r="AJ8" s="374"/>
      <c r="AK8" s="374"/>
      <c r="AL8" s="374"/>
      <c r="AM8" s="374"/>
      <c r="AN8" s="374"/>
      <c r="AO8" s="374"/>
      <c r="AP8" s="374"/>
      <c r="AQ8" s="374"/>
      <c r="AR8" s="374"/>
      <c r="AS8" s="374"/>
      <c r="AT8" s="374"/>
      <c r="AU8" s="374"/>
      <c r="AV8" s="374"/>
      <c r="AW8" s="374"/>
      <c r="AX8" s="374"/>
      <c r="AY8" s="374"/>
      <c r="AZ8" s="374"/>
      <c r="BA8" s="374"/>
      <c r="BB8" s="374"/>
      <c r="BC8" s="374"/>
      <c r="BD8" s="374"/>
      <c r="BE8" s="374"/>
      <c r="BF8" s="374"/>
      <c r="BG8" s="374"/>
      <c r="BH8" s="374"/>
      <c r="BI8" s="374"/>
      <c r="BJ8" s="374"/>
      <c r="BK8" s="374"/>
      <c r="BL8" s="374"/>
      <c r="BM8" s="374"/>
      <c r="BN8" s="374"/>
      <c r="BO8" s="374"/>
      <c r="BP8" s="374"/>
      <c r="BQ8" s="374"/>
      <c r="BR8" s="374"/>
      <c r="BS8" s="374"/>
      <c r="BT8" s="374"/>
      <c r="BU8" s="374"/>
      <c r="BV8" s="374"/>
      <c r="BW8" s="374"/>
      <c r="BX8" s="374"/>
      <c r="BY8" s="374"/>
      <c r="BZ8" s="374"/>
      <c r="CA8" s="374"/>
      <c r="CB8" s="374"/>
      <c r="CC8" s="374"/>
      <c r="CD8" s="374"/>
      <c r="CE8" s="374"/>
      <c r="CF8" s="374"/>
      <c r="CG8" s="374"/>
      <c r="CH8" s="374"/>
      <c r="CI8" s="374"/>
      <c r="CJ8" s="374"/>
      <c r="CK8" s="374"/>
      <c r="CL8" s="374"/>
      <c r="CM8" s="374"/>
      <c r="CN8" s="374"/>
      <c r="CO8" s="374"/>
      <c r="CP8" s="374"/>
      <c r="CQ8" s="374"/>
      <c r="CR8" s="374"/>
      <c r="CS8" s="374"/>
      <c r="CT8" s="374"/>
      <c r="CU8" s="374"/>
      <c r="CV8" s="374"/>
      <c r="CW8" s="374"/>
      <c r="CX8" s="374"/>
      <c r="CY8" s="374"/>
      <c r="CZ8" s="374"/>
      <c r="DA8" s="374"/>
      <c r="DB8" s="374"/>
      <c r="DC8" s="374"/>
      <c r="DD8" s="374"/>
      <c r="DE8" s="374"/>
    </row>
    <row r="9" spans="1:109" s="253" customFormat="1" ht="13" x14ac:dyDescent="0.2">
      <c r="A9" s="374"/>
      <c r="B9" s="374"/>
      <c r="C9" s="374"/>
      <c r="D9" s="374"/>
      <c r="E9" s="374"/>
      <c r="F9" s="374"/>
      <c r="G9" s="374"/>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4"/>
      <c r="AJ9" s="374"/>
      <c r="AK9" s="374"/>
      <c r="AL9" s="374"/>
      <c r="AM9" s="374"/>
      <c r="AN9" s="374"/>
      <c r="AO9" s="374"/>
      <c r="AP9" s="374"/>
      <c r="AQ9" s="374"/>
      <c r="AR9" s="374"/>
      <c r="AS9" s="374"/>
      <c r="AT9" s="374"/>
      <c r="AU9" s="374"/>
      <c r="AV9" s="374"/>
      <c r="AW9" s="374"/>
      <c r="AX9" s="374"/>
      <c r="AY9" s="374"/>
      <c r="AZ9" s="374"/>
      <c r="BA9" s="374"/>
      <c r="BB9" s="374"/>
      <c r="BC9" s="374"/>
      <c r="BD9" s="374"/>
      <c r="BE9" s="374"/>
      <c r="BF9" s="374"/>
      <c r="BG9" s="374"/>
      <c r="BH9" s="374"/>
      <c r="BI9" s="374"/>
      <c r="BJ9" s="374"/>
      <c r="BK9" s="374"/>
      <c r="BL9" s="374"/>
      <c r="BM9" s="374"/>
      <c r="BN9" s="374"/>
      <c r="BO9" s="374"/>
      <c r="BP9" s="374"/>
      <c r="BQ9" s="374"/>
      <c r="BR9" s="374"/>
      <c r="BS9" s="374"/>
      <c r="BT9" s="374"/>
      <c r="BU9" s="374"/>
      <c r="BV9" s="374"/>
      <c r="BW9" s="374"/>
      <c r="BX9" s="374"/>
      <c r="BY9" s="374"/>
      <c r="BZ9" s="374"/>
      <c r="CA9" s="374"/>
      <c r="CB9" s="374"/>
      <c r="CC9" s="374"/>
      <c r="CD9" s="374"/>
      <c r="CE9" s="374"/>
      <c r="CF9" s="374"/>
      <c r="CG9" s="374"/>
      <c r="CH9" s="374"/>
      <c r="CI9" s="374"/>
      <c r="CJ9" s="374"/>
      <c r="CK9" s="374"/>
      <c r="CL9" s="374"/>
      <c r="CM9" s="374"/>
      <c r="CN9" s="374"/>
      <c r="CO9" s="374"/>
      <c r="CP9" s="374"/>
      <c r="CQ9" s="374"/>
      <c r="CR9" s="374"/>
      <c r="CS9" s="374"/>
      <c r="CT9" s="374"/>
      <c r="CU9" s="374"/>
      <c r="CV9" s="374"/>
      <c r="CW9" s="374"/>
      <c r="CX9" s="374"/>
      <c r="CY9" s="374"/>
      <c r="CZ9" s="374"/>
      <c r="DA9" s="374"/>
      <c r="DB9" s="374"/>
      <c r="DC9" s="374"/>
      <c r="DD9" s="374"/>
      <c r="DE9" s="374"/>
    </row>
    <row r="10" spans="1:109" s="253" customFormat="1" ht="13" x14ac:dyDescent="0.2">
      <c r="A10" s="374"/>
      <c r="B10" s="374"/>
      <c r="C10" s="374"/>
      <c r="D10" s="374"/>
      <c r="E10" s="374"/>
      <c r="F10" s="374"/>
      <c r="G10" s="374"/>
      <c r="H10" s="374"/>
      <c r="I10" s="374"/>
      <c r="J10" s="374"/>
      <c r="K10" s="374"/>
      <c r="L10" s="374"/>
      <c r="M10" s="374"/>
      <c r="N10" s="374"/>
      <c r="O10" s="374"/>
      <c r="P10" s="374"/>
      <c r="Q10" s="374"/>
      <c r="R10" s="374"/>
      <c r="S10" s="374"/>
      <c r="T10" s="374"/>
      <c r="U10" s="374"/>
      <c r="V10" s="374"/>
      <c r="W10" s="374"/>
      <c r="X10" s="374"/>
      <c r="Y10" s="374"/>
      <c r="Z10" s="374"/>
      <c r="AA10" s="374"/>
      <c r="AB10" s="374"/>
      <c r="AC10" s="374"/>
      <c r="AD10" s="374"/>
      <c r="AE10" s="374"/>
      <c r="AF10" s="374"/>
      <c r="AG10" s="374"/>
      <c r="AH10" s="374"/>
      <c r="AI10" s="374"/>
      <c r="AJ10" s="374"/>
      <c r="AK10" s="374"/>
      <c r="AL10" s="374"/>
      <c r="AM10" s="374"/>
      <c r="AN10" s="374"/>
      <c r="AO10" s="374"/>
      <c r="AP10" s="374"/>
      <c r="AQ10" s="374"/>
      <c r="AR10" s="374"/>
      <c r="AS10" s="374"/>
      <c r="AT10" s="374"/>
      <c r="AU10" s="374"/>
      <c r="AV10" s="374"/>
      <c r="AW10" s="374"/>
      <c r="AX10" s="374"/>
      <c r="AY10" s="374"/>
      <c r="AZ10" s="374"/>
      <c r="BA10" s="374"/>
      <c r="BB10" s="374"/>
      <c r="BC10" s="374"/>
      <c r="BD10" s="374"/>
      <c r="BE10" s="374"/>
      <c r="BF10" s="374"/>
      <c r="BG10" s="374"/>
      <c r="BH10" s="374"/>
      <c r="BI10" s="374"/>
      <c r="BJ10" s="374"/>
      <c r="BK10" s="374"/>
      <c r="BL10" s="374"/>
      <c r="BM10" s="374"/>
      <c r="BN10" s="374"/>
      <c r="BO10" s="374"/>
      <c r="BP10" s="374"/>
      <c r="BQ10" s="374"/>
      <c r="BR10" s="374"/>
      <c r="BS10" s="374"/>
      <c r="BT10" s="374"/>
      <c r="BU10" s="374"/>
      <c r="BV10" s="374"/>
      <c r="BW10" s="374"/>
      <c r="BX10" s="374"/>
      <c r="BY10" s="374"/>
      <c r="BZ10" s="374"/>
      <c r="CA10" s="374"/>
      <c r="CB10" s="374"/>
      <c r="CC10" s="374"/>
      <c r="CD10" s="374"/>
      <c r="CE10" s="374"/>
      <c r="CF10" s="374"/>
      <c r="CG10" s="374"/>
      <c r="CH10" s="374"/>
      <c r="CI10" s="374"/>
      <c r="CJ10" s="374"/>
      <c r="CK10" s="374"/>
      <c r="CL10" s="374"/>
      <c r="CM10" s="374"/>
      <c r="CN10" s="374"/>
      <c r="CO10" s="374"/>
      <c r="CP10" s="374"/>
      <c r="CQ10" s="374"/>
      <c r="CR10" s="374"/>
      <c r="CS10" s="374"/>
      <c r="CT10" s="374"/>
      <c r="CU10" s="374"/>
      <c r="CV10" s="374"/>
      <c r="CW10" s="374"/>
      <c r="CX10" s="374"/>
      <c r="CY10" s="374"/>
      <c r="CZ10" s="374"/>
      <c r="DA10" s="374"/>
      <c r="DB10" s="374"/>
      <c r="DC10" s="374"/>
      <c r="DD10" s="374"/>
      <c r="DE10" s="374"/>
    </row>
    <row r="11" spans="1:109" s="253" customFormat="1" ht="13" x14ac:dyDescent="0.2">
      <c r="A11" s="374"/>
      <c r="B11" s="374"/>
      <c r="C11" s="374"/>
      <c r="D11" s="374"/>
      <c r="E11" s="374"/>
      <c r="F11" s="374"/>
      <c r="G11" s="374"/>
      <c r="H11" s="374"/>
      <c r="I11" s="374"/>
      <c r="J11" s="374"/>
      <c r="K11" s="374"/>
      <c r="L11" s="374"/>
      <c r="M11" s="374"/>
      <c r="N11" s="374"/>
      <c r="O11" s="374"/>
      <c r="P11" s="374"/>
      <c r="Q11" s="374"/>
      <c r="R11" s="374"/>
      <c r="S11" s="374"/>
      <c r="T11" s="374"/>
      <c r="U11" s="374"/>
      <c r="V11" s="374"/>
      <c r="W11" s="374"/>
      <c r="X11" s="374"/>
      <c r="Y11" s="374"/>
      <c r="Z11" s="374"/>
      <c r="AA11" s="374"/>
      <c r="AB11" s="374"/>
      <c r="AC11" s="374"/>
      <c r="AD11" s="374"/>
      <c r="AE11" s="374"/>
      <c r="AF11" s="374"/>
      <c r="AG11" s="374"/>
      <c r="AH11" s="374"/>
      <c r="AI11" s="374"/>
      <c r="AJ11" s="374"/>
      <c r="AK11" s="374"/>
      <c r="AL11" s="374"/>
      <c r="AM11" s="374"/>
      <c r="AN11" s="374"/>
      <c r="AO11" s="374"/>
      <c r="AP11" s="374"/>
      <c r="AQ11" s="374"/>
      <c r="AR11" s="374"/>
      <c r="AS11" s="374"/>
      <c r="AT11" s="374"/>
      <c r="AU11" s="374"/>
      <c r="AV11" s="374"/>
      <c r="AW11" s="374"/>
      <c r="AX11" s="374"/>
      <c r="AY11" s="374"/>
      <c r="AZ11" s="374"/>
      <c r="BA11" s="374"/>
      <c r="BB11" s="374"/>
      <c r="BC11" s="374"/>
      <c r="BD11" s="374"/>
      <c r="BE11" s="374"/>
      <c r="BF11" s="374"/>
      <c r="BG11" s="374"/>
      <c r="BH11" s="374"/>
      <c r="BI11" s="374"/>
      <c r="BJ11" s="374"/>
      <c r="BK11" s="374"/>
      <c r="BL11" s="374"/>
      <c r="BM11" s="374"/>
      <c r="BN11" s="374"/>
      <c r="BO11" s="374"/>
      <c r="BP11" s="374"/>
      <c r="BQ11" s="374"/>
      <c r="BR11" s="374"/>
      <c r="BS11" s="374"/>
      <c r="BT11" s="374"/>
      <c r="BU11" s="374"/>
      <c r="BV11" s="374"/>
      <c r="BW11" s="374"/>
      <c r="BX11" s="374"/>
      <c r="BY11" s="374"/>
      <c r="BZ11" s="374"/>
      <c r="CA11" s="374"/>
      <c r="CB11" s="374"/>
      <c r="CC11" s="374"/>
      <c r="CD11" s="374"/>
      <c r="CE11" s="374"/>
      <c r="CF11" s="374"/>
      <c r="CG11" s="374"/>
      <c r="CH11" s="374"/>
      <c r="CI11" s="374"/>
      <c r="CJ11" s="374"/>
      <c r="CK11" s="374"/>
      <c r="CL11" s="374"/>
      <c r="CM11" s="374"/>
      <c r="CN11" s="374"/>
      <c r="CO11" s="374"/>
      <c r="CP11" s="374"/>
      <c r="CQ11" s="374"/>
      <c r="CR11" s="374"/>
      <c r="CS11" s="374"/>
      <c r="CT11" s="374"/>
      <c r="CU11" s="374"/>
      <c r="CV11" s="374"/>
      <c r="CW11" s="374"/>
      <c r="CX11" s="374"/>
      <c r="CY11" s="374"/>
      <c r="CZ11" s="374"/>
      <c r="DA11" s="374"/>
      <c r="DB11" s="374"/>
      <c r="DC11" s="374"/>
      <c r="DD11" s="374"/>
      <c r="DE11" s="374"/>
    </row>
    <row r="12" spans="1:109" s="253" customFormat="1" ht="13" x14ac:dyDescent="0.2">
      <c r="A12" s="374"/>
      <c r="B12" s="374"/>
      <c r="C12" s="374"/>
      <c r="D12" s="374"/>
      <c r="E12" s="374"/>
      <c r="F12" s="374"/>
      <c r="G12" s="374"/>
      <c r="H12" s="374"/>
      <c r="I12" s="374"/>
      <c r="J12" s="374"/>
      <c r="K12" s="374"/>
      <c r="L12" s="374"/>
      <c r="M12" s="374"/>
      <c r="N12" s="374"/>
      <c r="O12" s="374"/>
      <c r="P12" s="374"/>
      <c r="Q12" s="374"/>
      <c r="R12" s="374"/>
      <c r="S12" s="374"/>
      <c r="T12" s="374"/>
      <c r="U12" s="374"/>
      <c r="V12" s="374"/>
      <c r="W12" s="374"/>
      <c r="X12" s="374"/>
      <c r="Y12" s="374"/>
      <c r="Z12" s="374"/>
      <c r="AA12" s="374"/>
      <c r="AB12" s="374"/>
      <c r="AC12" s="374"/>
      <c r="AD12" s="374"/>
      <c r="AE12" s="374"/>
      <c r="AF12" s="374"/>
      <c r="AG12" s="374"/>
      <c r="AH12" s="374"/>
      <c r="AI12" s="374"/>
      <c r="AJ12" s="374"/>
      <c r="AK12" s="374"/>
      <c r="AL12" s="374"/>
      <c r="AM12" s="374"/>
      <c r="AN12" s="374"/>
      <c r="AO12" s="374"/>
      <c r="AP12" s="374"/>
      <c r="AQ12" s="374"/>
      <c r="AR12" s="374"/>
      <c r="AS12" s="374"/>
      <c r="AT12" s="374"/>
      <c r="AU12" s="374"/>
      <c r="AV12" s="374"/>
      <c r="AW12" s="374"/>
      <c r="AX12" s="374"/>
      <c r="AY12" s="374"/>
      <c r="AZ12" s="374"/>
      <c r="BA12" s="374"/>
      <c r="BB12" s="374"/>
      <c r="BC12" s="374"/>
      <c r="BD12" s="374"/>
      <c r="BE12" s="374"/>
      <c r="BF12" s="374"/>
      <c r="BG12" s="374"/>
      <c r="BH12" s="374"/>
      <c r="BI12" s="374"/>
      <c r="BJ12" s="374"/>
      <c r="BK12" s="374"/>
      <c r="BL12" s="374"/>
      <c r="BM12" s="374"/>
      <c r="BN12" s="374"/>
      <c r="BO12" s="374"/>
      <c r="BP12" s="374"/>
      <c r="BQ12" s="374"/>
      <c r="BR12" s="374"/>
      <c r="BS12" s="374"/>
      <c r="BT12" s="374"/>
      <c r="BU12" s="374"/>
      <c r="BV12" s="374"/>
      <c r="BW12" s="374"/>
      <c r="BX12" s="374"/>
      <c r="BY12" s="374"/>
      <c r="BZ12" s="374"/>
      <c r="CA12" s="374"/>
      <c r="CB12" s="374"/>
      <c r="CC12" s="374"/>
      <c r="CD12" s="374"/>
      <c r="CE12" s="374"/>
      <c r="CF12" s="374"/>
      <c r="CG12" s="374"/>
      <c r="CH12" s="374"/>
      <c r="CI12" s="374"/>
      <c r="CJ12" s="374"/>
      <c r="CK12" s="374"/>
      <c r="CL12" s="374"/>
      <c r="CM12" s="374"/>
      <c r="CN12" s="374"/>
      <c r="CO12" s="374"/>
      <c r="CP12" s="374"/>
      <c r="CQ12" s="374"/>
      <c r="CR12" s="374"/>
      <c r="CS12" s="374"/>
      <c r="CT12" s="374"/>
      <c r="CU12" s="374"/>
      <c r="CV12" s="374"/>
      <c r="CW12" s="374"/>
      <c r="CX12" s="374"/>
      <c r="CY12" s="374"/>
      <c r="CZ12" s="374"/>
      <c r="DA12" s="374"/>
      <c r="DB12" s="374"/>
      <c r="DC12" s="374"/>
      <c r="DD12" s="374"/>
      <c r="DE12" s="374"/>
    </row>
    <row r="13" spans="1:109" s="253" customFormat="1" ht="13" x14ac:dyDescent="0.2">
      <c r="A13" s="374"/>
      <c r="B13" s="374"/>
      <c r="C13" s="374"/>
      <c r="D13" s="374"/>
      <c r="E13" s="374"/>
      <c r="F13" s="374"/>
      <c r="G13" s="374"/>
      <c r="H13" s="374"/>
      <c r="I13" s="374"/>
      <c r="J13" s="374"/>
      <c r="K13" s="374"/>
      <c r="L13" s="374"/>
      <c r="M13" s="374"/>
      <c r="N13" s="374"/>
      <c r="O13" s="374"/>
      <c r="P13" s="374"/>
      <c r="Q13" s="374"/>
      <c r="R13" s="374"/>
      <c r="S13" s="374"/>
      <c r="T13" s="374"/>
      <c r="U13" s="374"/>
      <c r="V13" s="374"/>
      <c r="W13" s="374"/>
      <c r="X13" s="374"/>
      <c r="Y13" s="374"/>
      <c r="Z13" s="374"/>
      <c r="AA13" s="374"/>
      <c r="AB13" s="374"/>
      <c r="AC13" s="374"/>
      <c r="AD13" s="374"/>
      <c r="AE13" s="374"/>
      <c r="AF13" s="374"/>
      <c r="AG13" s="374"/>
      <c r="AH13" s="374"/>
      <c r="AI13" s="374"/>
      <c r="AJ13" s="374"/>
      <c r="AK13" s="374"/>
      <c r="AL13" s="374"/>
      <c r="AM13" s="374"/>
      <c r="AN13" s="374"/>
      <c r="AO13" s="374"/>
      <c r="AP13" s="374"/>
      <c r="AQ13" s="374"/>
      <c r="AR13" s="374"/>
      <c r="AS13" s="374"/>
      <c r="AT13" s="374"/>
      <c r="AU13" s="374"/>
      <c r="AV13" s="374"/>
      <c r="AW13" s="374"/>
      <c r="AX13" s="374"/>
      <c r="AY13" s="374"/>
      <c r="AZ13" s="374"/>
      <c r="BA13" s="374"/>
      <c r="BB13" s="374"/>
      <c r="BC13" s="374"/>
      <c r="BD13" s="374"/>
      <c r="BE13" s="374"/>
      <c r="BF13" s="374"/>
      <c r="BG13" s="374"/>
      <c r="BH13" s="374"/>
      <c r="BI13" s="374"/>
      <c r="BJ13" s="374"/>
      <c r="BK13" s="374"/>
      <c r="BL13" s="374"/>
      <c r="BM13" s="374"/>
      <c r="BN13" s="374"/>
      <c r="BO13" s="374"/>
      <c r="BP13" s="374"/>
      <c r="BQ13" s="374"/>
      <c r="BR13" s="374"/>
      <c r="BS13" s="374"/>
      <c r="BT13" s="374"/>
      <c r="BU13" s="374"/>
      <c r="BV13" s="374"/>
      <c r="BW13" s="374"/>
      <c r="BX13" s="374"/>
      <c r="BY13" s="374"/>
      <c r="BZ13" s="374"/>
      <c r="CA13" s="374"/>
      <c r="CB13" s="374"/>
      <c r="CC13" s="374"/>
      <c r="CD13" s="374"/>
      <c r="CE13" s="374"/>
      <c r="CF13" s="374"/>
      <c r="CG13" s="374"/>
      <c r="CH13" s="374"/>
      <c r="CI13" s="374"/>
      <c r="CJ13" s="374"/>
      <c r="CK13" s="374"/>
      <c r="CL13" s="374"/>
      <c r="CM13" s="374"/>
      <c r="CN13" s="374"/>
      <c r="CO13" s="374"/>
      <c r="CP13" s="374"/>
      <c r="CQ13" s="374"/>
      <c r="CR13" s="374"/>
      <c r="CS13" s="374"/>
      <c r="CT13" s="374"/>
      <c r="CU13" s="374"/>
      <c r="CV13" s="374"/>
      <c r="CW13" s="374"/>
      <c r="CX13" s="374"/>
      <c r="CY13" s="374"/>
      <c r="CZ13" s="374"/>
      <c r="DA13" s="374"/>
      <c r="DB13" s="374"/>
      <c r="DC13" s="374"/>
      <c r="DD13" s="374"/>
      <c r="DE13" s="374"/>
    </row>
    <row r="14" spans="1:109" s="253" customFormat="1" ht="13" x14ac:dyDescent="0.2">
      <c r="A14" s="374"/>
      <c r="B14" s="374"/>
      <c r="C14" s="374"/>
      <c r="D14" s="374"/>
      <c r="E14" s="374"/>
      <c r="F14" s="374"/>
      <c r="G14" s="374"/>
      <c r="H14" s="374"/>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s="374"/>
      <c r="AU14" s="374"/>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s="374"/>
      <c r="BT14" s="374"/>
      <c r="BU14" s="374"/>
      <c r="BV14" s="374"/>
      <c r="BW14" s="374"/>
      <c r="BX14" s="374"/>
      <c r="BY14" s="374"/>
      <c r="BZ14" s="374"/>
      <c r="CA14" s="374"/>
      <c r="CB14" s="374"/>
      <c r="CC14" s="374"/>
      <c r="CD14" s="374"/>
      <c r="CE14" s="374"/>
      <c r="CF14" s="374"/>
      <c r="CG14" s="374"/>
      <c r="CH14" s="374"/>
      <c r="CI14" s="374"/>
      <c r="CJ14" s="374"/>
      <c r="CK14" s="374"/>
      <c r="CL14" s="374"/>
      <c r="CM14" s="374"/>
      <c r="CN14" s="374"/>
      <c r="CO14" s="374"/>
      <c r="CP14" s="374"/>
      <c r="CQ14" s="374"/>
      <c r="CR14" s="374"/>
      <c r="CS14" s="374"/>
      <c r="CT14" s="374"/>
      <c r="CU14" s="374"/>
      <c r="CV14" s="374"/>
      <c r="CW14" s="374"/>
      <c r="CX14" s="374"/>
      <c r="CY14" s="374"/>
      <c r="CZ14" s="374"/>
      <c r="DA14" s="374"/>
      <c r="DB14" s="374"/>
      <c r="DC14" s="374"/>
      <c r="DD14" s="374"/>
      <c r="DE14" s="374"/>
    </row>
    <row r="15" spans="1:109" s="253" customFormat="1" ht="13" x14ac:dyDescent="0.2">
      <c r="A15" s="255"/>
      <c r="B15" s="374"/>
      <c r="C15" s="374"/>
      <c r="D15" s="374"/>
      <c r="E15" s="374"/>
      <c r="F15" s="374"/>
      <c r="G15" s="374"/>
      <c r="H15" s="374"/>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s="374"/>
      <c r="AP15" s="374"/>
      <c r="AQ15" s="374"/>
      <c r="AR15" s="374"/>
      <c r="AS15" s="374"/>
      <c r="AT15" s="374"/>
      <c r="AU15" s="374"/>
      <c r="AV15" s="374"/>
      <c r="AW15" s="374"/>
      <c r="AX15" s="374"/>
      <c r="AY15" s="374"/>
      <c r="AZ15" s="374"/>
      <c r="BA15" s="374"/>
      <c r="BB15" s="374"/>
      <c r="BC15" s="374"/>
      <c r="BD15" s="374"/>
      <c r="BE15" s="374"/>
      <c r="BF15" s="374"/>
      <c r="BG15" s="374"/>
      <c r="BH15" s="374"/>
      <c r="BI15" s="374"/>
      <c r="BJ15" s="374"/>
      <c r="BK15" s="374"/>
      <c r="BL15" s="374"/>
      <c r="BM15" s="374"/>
      <c r="BN15" s="374"/>
      <c r="BO15" s="374"/>
      <c r="BP15" s="374"/>
      <c r="BQ15" s="374"/>
      <c r="BR15" s="374"/>
      <c r="BS15" s="374"/>
      <c r="BT15" s="374"/>
      <c r="BU15" s="374"/>
      <c r="BV15" s="374"/>
      <c r="BW15" s="374"/>
      <c r="BX15" s="374"/>
      <c r="BY15" s="374"/>
      <c r="BZ15" s="374"/>
      <c r="CA15" s="374"/>
      <c r="CB15" s="374"/>
      <c r="CC15" s="374"/>
      <c r="CD15" s="374"/>
      <c r="CE15" s="374"/>
      <c r="CF15" s="374"/>
      <c r="CG15" s="374"/>
      <c r="CH15" s="374"/>
      <c r="CI15" s="374"/>
      <c r="CJ15" s="374"/>
      <c r="CK15" s="374"/>
      <c r="CL15" s="374"/>
      <c r="CM15" s="374"/>
      <c r="CN15" s="374"/>
      <c r="CO15" s="374"/>
      <c r="CP15" s="374"/>
      <c r="CQ15" s="374"/>
      <c r="CR15" s="374"/>
      <c r="CS15" s="374"/>
      <c r="CT15" s="374"/>
      <c r="CU15" s="374"/>
      <c r="CV15" s="374"/>
      <c r="CW15" s="374"/>
      <c r="CX15" s="374"/>
      <c r="CY15" s="374"/>
      <c r="CZ15" s="374"/>
      <c r="DA15" s="374"/>
      <c r="DB15" s="374"/>
      <c r="DC15" s="374"/>
      <c r="DD15" s="374"/>
      <c r="DE15" s="374"/>
    </row>
    <row r="16" spans="1:109" s="253" customFormat="1" ht="13" x14ac:dyDescent="0.2">
      <c r="A16" s="255"/>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374"/>
      <c r="AK16" s="374"/>
      <c r="AL16" s="374"/>
      <c r="AM16" s="374"/>
      <c r="AN16" s="374"/>
      <c r="AO16" s="374"/>
      <c r="AP16" s="374"/>
      <c r="AQ16" s="374"/>
      <c r="AR16" s="374"/>
      <c r="AS16" s="374"/>
      <c r="AT16" s="374"/>
      <c r="AU16" s="374"/>
      <c r="AV16" s="374"/>
      <c r="AW16" s="374"/>
      <c r="AX16" s="374"/>
      <c r="AY16" s="374"/>
      <c r="AZ16" s="374"/>
      <c r="BA16" s="374"/>
      <c r="BB16" s="374"/>
      <c r="BC16" s="374"/>
      <c r="BD16" s="374"/>
      <c r="BE16" s="374"/>
      <c r="BF16" s="374"/>
      <c r="BG16" s="374"/>
      <c r="BH16" s="374"/>
      <c r="BI16" s="374"/>
      <c r="BJ16" s="374"/>
      <c r="BK16" s="374"/>
      <c r="BL16" s="374"/>
      <c r="BM16" s="374"/>
      <c r="BN16" s="374"/>
      <c r="BO16" s="374"/>
      <c r="BP16" s="374"/>
      <c r="BQ16" s="374"/>
      <c r="BR16" s="374"/>
      <c r="BS16" s="374"/>
      <c r="BT16" s="374"/>
      <c r="BU16" s="374"/>
      <c r="BV16" s="374"/>
      <c r="BW16" s="374"/>
      <c r="BX16" s="374"/>
      <c r="BY16" s="374"/>
      <c r="BZ16" s="374"/>
      <c r="CA16" s="374"/>
      <c r="CB16" s="374"/>
      <c r="CC16" s="374"/>
      <c r="CD16" s="374"/>
      <c r="CE16" s="374"/>
      <c r="CF16" s="374"/>
      <c r="CG16" s="374"/>
      <c r="CH16" s="374"/>
      <c r="CI16" s="374"/>
      <c r="CJ16" s="374"/>
      <c r="CK16" s="374"/>
      <c r="CL16" s="374"/>
      <c r="CM16" s="374"/>
      <c r="CN16" s="374"/>
      <c r="CO16" s="374"/>
      <c r="CP16" s="374"/>
      <c r="CQ16" s="374"/>
      <c r="CR16" s="374"/>
      <c r="CS16" s="374"/>
      <c r="CT16" s="374"/>
      <c r="CU16" s="374"/>
      <c r="CV16" s="374"/>
      <c r="CW16" s="374"/>
      <c r="CX16" s="374"/>
      <c r="CY16" s="374"/>
      <c r="CZ16" s="374"/>
      <c r="DA16" s="374"/>
      <c r="DB16" s="374"/>
      <c r="DC16" s="374"/>
      <c r="DD16" s="374"/>
      <c r="DE16" s="374"/>
    </row>
    <row r="17" spans="1:109" s="253" customFormat="1" ht="13" x14ac:dyDescent="0.2">
      <c r="A17" s="255"/>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74"/>
      <c r="AA17" s="374"/>
      <c r="AB17" s="374"/>
      <c r="AC17" s="374"/>
      <c r="AD17" s="374"/>
      <c r="AE17" s="374"/>
      <c r="AF17" s="374"/>
      <c r="AG17" s="374"/>
      <c r="AH17" s="374"/>
      <c r="AI17" s="374"/>
      <c r="AJ17" s="374"/>
      <c r="AK17" s="374"/>
      <c r="AL17" s="374"/>
      <c r="AM17" s="374"/>
      <c r="AN17" s="374"/>
      <c r="AO17" s="374"/>
      <c r="AP17" s="374"/>
      <c r="AQ17" s="374"/>
      <c r="AR17" s="374"/>
      <c r="AS17" s="374"/>
      <c r="AT17" s="374"/>
      <c r="AU17" s="374"/>
      <c r="AV17" s="374"/>
      <c r="AW17" s="374"/>
      <c r="AX17" s="374"/>
      <c r="AY17" s="374"/>
      <c r="AZ17" s="374"/>
      <c r="BA17" s="374"/>
      <c r="BB17" s="374"/>
      <c r="BC17" s="374"/>
      <c r="BD17" s="374"/>
      <c r="BE17" s="374"/>
      <c r="BF17" s="374"/>
      <c r="BG17" s="374"/>
      <c r="BH17" s="374"/>
      <c r="BI17" s="374"/>
      <c r="BJ17" s="374"/>
      <c r="BK17" s="374"/>
      <c r="BL17" s="374"/>
      <c r="BM17" s="374"/>
      <c r="BN17" s="374"/>
      <c r="BO17" s="374"/>
      <c r="BP17" s="374"/>
      <c r="BQ17" s="374"/>
      <c r="BR17" s="374"/>
      <c r="BS17" s="374"/>
      <c r="BT17" s="374"/>
      <c r="BU17" s="374"/>
      <c r="BV17" s="374"/>
      <c r="BW17" s="374"/>
      <c r="BX17" s="374"/>
      <c r="BY17" s="374"/>
      <c r="BZ17" s="374"/>
      <c r="CA17" s="374"/>
      <c r="CB17" s="374"/>
      <c r="CC17" s="374"/>
      <c r="CD17" s="374"/>
      <c r="CE17" s="374"/>
      <c r="CF17" s="374"/>
      <c r="CG17" s="374"/>
      <c r="CH17" s="374"/>
      <c r="CI17" s="374"/>
      <c r="CJ17" s="374"/>
      <c r="CK17" s="374"/>
      <c r="CL17" s="374"/>
      <c r="CM17" s="374"/>
      <c r="CN17" s="374"/>
      <c r="CO17" s="374"/>
      <c r="CP17" s="374"/>
      <c r="CQ17" s="374"/>
      <c r="CR17" s="374"/>
      <c r="CS17" s="374"/>
      <c r="CT17" s="374"/>
      <c r="CU17" s="374"/>
      <c r="CV17" s="374"/>
      <c r="CW17" s="374"/>
      <c r="CX17" s="374"/>
      <c r="CY17" s="374"/>
      <c r="CZ17" s="374"/>
      <c r="DA17" s="374"/>
      <c r="DB17" s="374"/>
      <c r="DC17" s="374"/>
      <c r="DD17" s="374"/>
      <c r="DE17" s="374"/>
    </row>
    <row r="18" spans="1:109" s="253" customFormat="1" ht="13" x14ac:dyDescent="0.2">
      <c r="A18" s="255"/>
      <c r="B18" s="374"/>
      <c r="C18" s="374"/>
      <c r="D18" s="374"/>
      <c r="E18" s="374"/>
      <c r="F18" s="374"/>
      <c r="G18" s="374"/>
      <c r="H18" s="374"/>
      <c r="I18" s="374"/>
      <c r="J18" s="374"/>
      <c r="K18" s="374"/>
      <c r="L18" s="374"/>
      <c r="M18" s="374"/>
      <c r="N18" s="374"/>
      <c r="O18" s="374"/>
      <c r="P18" s="374"/>
      <c r="Q18" s="374"/>
      <c r="R18" s="374"/>
      <c r="S18" s="374"/>
      <c r="T18" s="374"/>
      <c r="U18" s="374"/>
      <c r="V18" s="374"/>
      <c r="W18" s="374"/>
      <c r="X18" s="374"/>
      <c r="Y18" s="374"/>
      <c r="Z18" s="374"/>
      <c r="AA18" s="374"/>
      <c r="AB18" s="374"/>
      <c r="AC18" s="374"/>
      <c r="AD18" s="374"/>
      <c r="AE18" s="374"/>
      <c r="AF18" s="374"/>
      <c r="AG18" s="374"/>
      <c r="AH18" s="374"/>
      <c r="AI18" s="374"/>
      <c r="AJ18" s="374"/>
      <c r="AK18" s="374"/>
      <c r="AL18" s="374"/>
      <c r="AM18" s="374"/>
      <c r="AN18" s="374"/>
      <c r="AO18" s="374"/>
      <c r="AP18" s="374"/>
      <c r="AQ18" s="374"/>
      <c r="AR18" s="374"/>
      <c r="AS18" s="374"/>
      <c r="AT18" s="374"/>
      <c r="AU18" s="374"/>
      <c r="AV18" s="374"/>
      <c r="AW18" s="374"/>
      <c r="AX18" s="374"/>
      <c r="AY18" s="374"/>
      <c r="AZ18" s="374"/>
      <c r="BA18" s="374"/>
      <c r="BB18" s="374"/>
      <c r="BC18" s="374"/>
      <c r="BD18" s="374"/>
      <c r="BE18" s="374"/>
      <c r="BF18" s="374"/>
      <c r="BG18" s="374"/>
      <c r="BH18" s="374"/>
      <c r="BI18" s="374"/>
      <c r="BJ18" s="374"/>
      <c r="BK18" s="374"/>
      <c r="BL18" s="374"/>
      <c r="BM18" s="374"/>
      <c r="BN18" s="374"/>
      <c r="BO18" s="374"/>
      <c r="BP18" s="374"/>
      <c r="BQ18" s="374"/>
      <c r="BR18" s="374"/>
      <c r="BS18" s="374"/>
      <c r="BT18" s="374"/>
      <c r="BU18" s="374"/>
      <c r="BV18" s="374"/>
      <c r="BW18" s="374"/>
      <c r="BX18" s="374"/>
      <c r="BY18" s="374"/>
      <c r="BZ18" s="374"/>
      <c r="CA18" s="374"/>
      <c r="CB18" s="374"/>
      <c r="CC18" s="374"/>
      <c r="CD18" s="374"/>
      <c r="CE18" s="374"/>
      <c r="CF18" s="374"/>
      <c r="CG18" s="374"/>
      <c r="CH18" s="374"/>
      <c r="CI18" s="374"/>
      <c r="CJ18" s="374"/>
      <c r="CK18" s="374"/>
      <c r="CL18" s="374"/>
      <c r="CM18" s="374"/>
      <c r="CN18" s="374"/>
      <c r="CO18" s="374"/>
      <c r="CP18" s="374"/>
      <c r="CQ18" s="374"/>
      <c r="CR18" s="374"/>
      <c r="CS18" s="374"/>
      <c r="CT18" s="374"/>
      <c r="CU18" s="374"/>
      <c r="CV18" s="374"/>
      <c r="CW18" s="374"/>
      <c r="CX18" s="374"/>
      <c r="CY18" s="374"/>
      <c r="CZ18" s="374"/>
      <c r="DA18" s="374"/>
      <c r="DB18" s="374"/>
      <c r="DC18" s="374"/>
      <c r="DD18" s="374"/>
      <c r="DE18" s="374"/>
    </row>
    <row r="19" spans="1:109" ht="13" x14ac:dyDescent="0.2">
      <c r="DD19" s="255"/>
      <c r="DE19" s="255"/>
    </row>
    <row r="20" spans="1:109" ht="13" x14ac:dyDescent="0.2">
      <c r="DD20" s="255"/>
      <c r="DE20" s="255"/>
    </row>
    <row r="21" spans="1:109" ht="17.25" customHeight="1" x14ac:dyDescent="0.2">
      <c r="B21" s="373"/>
      <c r="C21" s="257"/>
      <c r="D21" s="257"/>
      <c r="E21" s="257"/>
      <c r="F21" s="257"/>
      <c r="G21" s="257"/>
      <c r="H21" s="257"/>
      <c r="I21" s="257"/>
      <c r="J21" s="257"/>
      <c r="K21" s="257"/>
      <c r="L21" s="257"/>
      <c r="M21" s="257"/>
      <c r="N21" s="372"/>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372"/>
      <c r="AU21" s="257"/>
      <c r="AV21" s="257"/>
      <c r="AW21" s="257"/>
      <c r="AX21" s="257"/>
      <c r="AY21" s="257"/>
      <c r="AZ21" s="257"/>
      <c r="BA21" s="257"/>
      <c r="BB21" s="257"/>
      <c r="BC21" s="257"/>
      <c r="BD21" s="257"/>
      <c r="BE21" s="257"/>
      <c r="BF21" s="372"/>
      <c r="BG21" s="257"/>
      <c r="BH21" s="257"/>
      <c r="BI21" s="257"/>
      <c r="BJ21" s="257"/>
      <c r="BK21" s="257"/>
      <c r="BL21" s="257"/>
      <c r="BM21" s="257"/>
      <c r="BN21" s="257"/>
      <c r="BO21" s="257"/>
      <c r="BP21" s="257"/>
      <c r="BQ21" s="257"/>
      <c r="BR21" s="372"/>
      <c r="BS21" s="257"/>
      <c r="BT21" s="257"/>
      <c r="BU21" s="257"/>
      <c r="BV21" s="257"/>
      <c r="BW21" s="257"/>
      <c r="BX21" s="257"/>
      <c r="BY21" s="257"/>
      <c r="BZ21" s="257"/>
      <c r="CA21" s="257"/>
      <c r="CB21" s="257"/>
      <c r="CC21" s="257"/>
      <c r="CD21" s="372"/>
      <c r="CE21" s="257"/>
      <c r="CF21" s="257"/>
      <c r="CG21" s="257"/>
      <c r="CH21" s="257"/>
      <c r="CI21" s="257"/>
      <c r="CJ21" s="257"/>
      <c r="CK21" s="257"/>
      <c r="CL21" s="257"/>
      <c r="CM21" s="257"/>
      <c r="CN21" s="257"/>
      <c r="CO21" s="257"/>
      <c r="CP21" s="372"/>
      <c r="CQ21" s="257"/>
      <c r="CR21" s="257"/>
      <c r="CS21" s="257"/>
      <c r="CT21" s="257"/>
      <c r="CU21" s="257"/>
      <c r="CV21" s="257"/>
      <c r="CW21" s="257"/>
      <c r="CX21" s="257"/>
      <c r="CY21" s="257"/>
      <c r="CZ21" s="257"/>
      <c r="DA21" s="257"/>
      <c r="DB21" s="372"/>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364"/>
      <c r="DD40" s="364"/>
      <c r="DE40" s="255"/>
    </row>
    <row r="41" spans="2:109" ht="16.5" x14ac:dyDescent="0.2">
      <c r="B41" s="256" t="s">
        <v>596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361"/>
      <c r="I42" s="360"/>
      <c r="J42" s="360"/>
      <c r="K42" s="360"/>
      <c r="AM42" s="361"/>
      <c r="AN42" s="361" t="s">
        <v>592</v>
      </c>
      <c r="AP42" s="360"/>
      <c r="AQ42" s="360"/>
      <c r="AR42" s="360"/>
      <c r="AY42" s="361"/>
      <c r="BA42" s="360"/>
      <c r="BB42" s="360"/>
      <c r="BC42" s="360"/>
      <c r="BK42" s="361"/>
      <c r="BM42" s="360"/>
      <c r="BN42" s="360"/>
      <c r="BO42" s="360"/>
      <c r="BW42" s="361"/>
      <c r="BY42" s="360"/>
      <c r="BZ42" s="360"/>
      <c r="CA42" s="360"/>
      <c r="CI42" s="361"/>
      <c r="CK42" s="360"/>
      <c r="CL42" s="360"/>
      <c r="CM42" s="360"/>
      <c r="CU42" s="361"/>
      <c r="CW42" s="360"/>
      <c r="CX42" s="360"/>
      <c r="CY42" s="360"/>
    </row>
    <row r="43" spans="2:109" ht="13.5" customHeight="1" x14ac:dyDescent="0.2">
      <c r="B43" s="259"/>
      <c r="AN43" s="1240" t="s">
        <v>595</v>
      </c>
      <c r="AO43" s="1241"/>
      <c r="AP43" s="1241"/>
      <c r="AQ43" s="1241"/>
      <c r="AR43" s="1241"/>
      <c r="AS43" s="1241"/>
      <c r="AT43" s="1241"/>
      <c r="AU43" s="1241"/>
      <c r="AV43" s="1241"/>
      <c r="AW43" s="1241"/>
      <c r="AX43" s="1241"/>
      <c r="AY43" s="1241"/>
      <c r="AZ43" s="1241"/>
      <c r="BA43" s="1241"/>
      <c r="BB43" s="1241"/>
      <c r="BC43" s="1241"/>
      <c r="BD43" s="1241"/>
      <c r="BE43" s="1241"/>
      <c r="BF43" s="1241"/>
      <c r="BG43" s="1241"/>
      <c r="BH43" s="1241"/>
      <c r="BI43" s="1241"/>
      <c r="BJ43" s="1241"/>
      <c r="BK43" s="1241"/>
      <c r="BL43" s="1241"/>
      <c r="BM43" s="1241"/>
      <c r="BN43" s="1241"/>
      <c r="BO43" s="1241"/>
      <c r="BP43" s="1241"/>
      <c r="BQ43" s="1241"/>
      <c r="BR43" s="1241"/>
      <c r="BS43" s="1241"/>
      <c r="BT43" s="1241"/>
      <c r="BU43" s="1241"/>
      <c r="BV43" s="1241"/>
      <c r="BW43" s="1241"/>
      <c r="BX43" s="1241"/>
      <c r="BY43" s="1241"/>
      <c r="BZ43" s="1241"/>
      <c r="CA43" s="1241"/>
      <c r="CB43" s="1241"/>
      <c r="CC43" s="1241"/>
      <c r="CD43" s="1241"/>
      <c r="CE43" s="1241"/>
      <c r="CF43" s="1241"/>
      <c r="CG43" s="1241"/>
      <c r="CH43" s="1241"/>
      <c r="CI43" s="1241"/>
      <c r="CJ43" s="1241"/>
      <c r="CK43" s="1241"/>
      <c r="CL43" s="1241"/>
      <c r="CM43" s="1241"/>
      <c r="CN43" s="1241"/>
      <c r="CO43" s="1241"/>
      <c r="CP43" s="1241"/>
      <c r="CQ43" s="1241"/>
      <c r="CR43" s="1241"/>
      <c r="CS43" s="1241"/>
      <c r="CT43" s="1241"/>
      <c r="CU43" s="1241"/>
      <c r="CV43" s="1241"/>
      <c r="CW43" s="1241"/>
      <c r="CX43" s="1241"/>
      <c r="CY43" s="1241"/>
      <c r="CZ43" s="1241"/>
      <c r="DA43" s="1241"/>
      <c r="DB43" s="1241"/>
      <c r="DC43" s="1242"/>
    </row>
    <row r="44" spans="2:109" ht="13" x14ac:dyDescent="0.2">
      <c r="B44" s="259"/>
      <c r="AN44" s="1243"/>
      <c r="AO44" s="1244"/>
      <c r="AP44" s="1244"/>
      <c r="AQ44" s="1244"/>
      <c r="AR44" s="1244"/>
      <c r="AS44" s="1244"/>
      <c r="AT44" s="1244"/>
      <c r="AU44" s="1244"/>
      <c r="AV44" s="1244"/>
      <c r="AW44" s="1244"/>
      <c r="AX44" s="1244"/>
      <c r="AY44" s="1244"/>
      <c r="AZ44" s="1244"/>
      <c r="BA44" s="1244"/>
      <c r="BB44" s="1244"/>
      <c r="BC44" s="1244"/>
      <c r="BD44" s="1244"/>
      <c r="BE44" s="1244"/>
      <c r="BF44" s="1244"/>
      <c r="BG44" s="1244"/>
      <c r="BH44" s="1244"/>
      <c r="BI44" s="1244"/>
      <c r="BJ44" s="1244"/>
      <c r="BK44" s="1244"/>
      <c r="BL44" s="1244"/>
      <c r="BM44" s="1244"/>
      <c r="BN44" s="1244"/>
      <c r="BO44" s="1244"/>
      <c r="BP44" s="1244"/>
      <c r="BQ44" s="1244"/>
      <c r="BR44" s="1244"/>
      <c r="BS44" s="1244"/>
      <c r="BT44" s="1244"/>
      <c r="BU44" s="1244"/>
      <c r="BV44" s="1244"/>
      <c r="BW44" s="1244"/>
      <c r="BX44" s="1244"/>
      <c r="BY44" s="1244"/>
      <c r="BZ44" s="1244"/>
      <c r="CA44" s="1244"/>
      <c r="CB44" s="1244"/>
      <c r="CC44" s="1244"/>
      <c r="CD44" s="1244"/>
      <c r="CE44" s="1244"/>
      <c r="CF44" s="1244"/>
      <c r="CG44" s="1244"/>
      <c r="CH44" s="1244"/>
      <c r="CI44" s="1244"/>
      <c r="CJ44" s="1244"/>
      <c r="CK44" s="1244"/>
      <c r="CL44" s="1244"/>
      <c r="CM44" s="1244"/>
      <c r="CN44" s="1244"/>
      <c r="CO44" s="1244"/>
      <c r="CP44" s="1244"/>
      <c r="CQ44" s="1244"/>
      <c r="CR44" s="1244"/>
      <c r="CS44" s="1244"/>
      <c r="CT44" s="1244"/>
      <c r="CU44" s="1244"/>
      <c r="CV44" s="1244"/>
      <c r="CW44" s="1244"/>
      <c r="CX44" s="1244"/>
      <c r="CY44" s="1244"/>
      <c r="CZ44" s="1244"/>
      <c r="DA44" s="1244"/>
      <c r="DB44" s="1244"/>
      <c r="DC44" s="1245"/>
    </row>
    <row r="45" spans="2:109" ht="13" x14ac:dyDescent="0.2">
      <c r="B45" s="259"/>
      <c r="AN45" s="1243"/>
      <c r="AO45" s="1244"/>
      <c r="AP45" s="1244"/>
      <c r="AQ45" s="1244"/>
      <c r="AR45" s="1244"/>
      <c r="AS45" s="1244"/>
      <c r="AT45" s="1244"/>
      <c r="AU45" s="1244"/>
      <c r="AV45" s="1244"/>
      <c r="AW45" s="1244"/>
      <c r="AX45" s="1244"/>
      <c r="AY45" s="1244"/>
      <c r="AZ45" s="1244"/>
      <c r="BA45" s="1244"/>
      <c r="BB45" s="1244"/>
      <c r="BC45" s="1244"/>
      <c r="BD45" s="1244"/>
      <c r="BE45" s="1244"/>
      <c r="BF45" s="1244"/>
      <c r="BG45" s="1244"/>
      <c r="BH45" s="1244"/>
      <c r="BI45" s="1244"/>
      <c r="BJ45" s="1244"/>
      <c r="BK45" s="1244"/>
      <c r="BL45" s="1244"/>
      <c r="BM45" s="1244"/>
      <c r="BN45" s="1244"/>
      <c r="BO45" s="1244"/>
      <c r="BP45" s="1244"/>
      <c r="BQ45" s="1244"/>
      <c r="BR45" s="1244"/>
      <c r="BS45" s="1244"/>
      <c r="BT45" s="1244"/>
      <c r="BU45" s="1244"/>
      <c r="BV45" s="1244"/>
      <c r="BW45" s="1244"/>
      <c r="BX45" s="1244"/>
      <c r="BY45" s="1244"/>
      <c r="BZ45" s="1244"/>
      <c r="CA45" s="1244"/>
      <c r="CB45" s="1244"/>
      <c r="CC45" s="1244"/>
      <c r="CD45" s="1244"/>
      <c r="CE45" s="1244"/>
      <c r="CF45" s="1244"/>
      <c r="CG45" s="1244"/>
      <c r="CH45" s="1244"/>
      <c r="CI45" s="1244"/>
      <c r="CJ45" s="1244"/>
      <c r="CK45" s="1244"/>
      <c r="CL45" s="1244"/>
      <c r="CM45" s="1244"/>
      <c r="CN45" s="1244"/>
      <c r="CO45" s="1244"/>
      <c r="CP45" s="1244"/>
      <c r="CQ45" s="1244"/>
      <c r="CR45" s="1244"/>
      <c r="CS45" s="1244"/>
      <c r="CT45" s="1244"/>
      <c r="CU45" s="1244"/>
      <c r="CV45" s="1244"/>
      <c r="CW45" s="1244"/>
      <c r="CX45" s="1244"/>
      <c r="CY45" s="1244"/>
      <c r="CZ45" s="1244"/>
      <c r="DA45" s="1244"/>
      <c r="DB45" s="1244"/>
      <c r="DC45" s="1245"/>
    </row>
    <row r="46" spans="2:109" ht="13" x14ac:dyDescent="0.2">
      <c r="B46" s="259"/>
      <c r="AN46" s="1243"/>
      <c r="AO46" s="1244"/>
      <c r="AP46" s="1244"/>
      <c r="AQ46" s="1244"/>
      <c r="AR46" s="1244"/>
      <c r="AS46" s="1244"/>
      <c r="AT46" s="1244"/>
      <c r="AU46" s="1244"/>
      <c r="AV46" s="1244"/>
      <c r="AW46" s="1244"/>
      <c r="AX46" s="1244"/>
      <c r="AY46" s="1244"/>
      <c r="AZ46" s="1244"/>
      <c r="BA46" s="1244"/>
      <c r="BB46" s="1244"/>
      <c r="BC46" s="1244"/>
      <c r="BD46" s="1244"/>
      <c r="BE46" s="1244"/>
      <c r="BF46" s="1244"/>
      <c r="BG46" s="1244"/>
      <c r="BH46" s="1244"/>
      <c r="BI46" s="1244"/>
      <c r="BJ46" s="1244"/>
      <c r="BK46" s="1244"/>
      <c r="BL46" s="1244"/>
      <c r="BM46" s="1244"/>
      <c r="BN46" s="1244"/>
      <c r="BO46" s="1244"/>
      <c r="BP46" s="1244"/>
      <c r="BQ46" s="1244"/>
      <c r="BR46" s="1244"/>
      <c r="BS46" s="1244"/>
      <c r="BT46" s="1244"/>
      <c r="BU46" s="1244"/>
      <c r="BV46" s="1244"/>
      <c r="BW46" s="1244"/>
      <c r="BX46" s="1244"/>
      <c r="BY46" s="1244"/>
      <c r="BZ46" s="1244"/>
      <c r="CA46" s="1244"/>
      <c r="CB46" s="1244"/>
      <c r="CC46" s="1244"/>
      <c r="CD46" s="1244"/>
      <c r="CE46" s="1244"/>
      <c r="CF46" s="1244"/>
      <c r="CG46" s="1244"/>
      <c r="CH46" s="1244"/>
      <c r="CI46" s="1244"/>
      <c r="CJ46" s="1244"/>
      <c r="CK46" s="1244"/>
      <c r="CL46" s="1244"/>
      <c r="CM46" s="1244"/>
      <c r="CN46" s="1244"/>
      <c r="CO46" s="1244"/>
      <c r="CP46" s="1244"/>
      <c r="CQ46" s="1244"/>
      <c r="CR46" s="1244"/>
      <c r="CS46" s="1244"/>
      <c r="CT46" s="1244"/>
      <c r="CU46" s="1244"/>
      <c r="CV46" s="1244"/>
      <c r="CW46" s="1244"/>
      <c r="CX46" s="1244"/>
      <c r="CY46" s="1244"/>
      <c r="CZ46" s="1244"/>
      <c r="DA46" s="1244"/>
      <c r="DB46" s="1244"/>
      <c r="DC46" s="1245"/>
    </row>
    <row r="47" spans="2:109" ht="13" x14ac:dyDescent="0.2">
      <c r="B47" s="259"/>
      <c r="AN47" s="1246"/>
      <c r="AO47" s="1247"/>
      <c r="AP47" s="1247"/>
      <c r="AQ47" s="1247"/>
      <c r="AR47" s="1247"/>
      <c r="AS47" s="1247"/>
      <c r="AT47" s="1247"/>
      <c r="AU47" s="1247"/>
      <c r="AV47" s="1247"/>
      <c r="AW47" s="1247"/>
      <c r="AX47" s="1247"/>
      <c r="AY47" s="1247"/>
      <c r="AZ47" s="1247"/>
      <c r="BA47" s="1247"/>
      <c r="BB47" s="1247"/>
      <c r="BC47" s="1247"/>
      <c r="BD47" s="1247"/>
      <c r="BE47" s="1247"/>
      <c r="BF47" s="1247"/>
      <c r="BG47" s="1247"/>
      <c r="BH47" s="1247"/>
      <c r="BI47" s="1247"/>
      <c r="BJ47" s="1247"/>
      <c r="BK47" s="1247"/>
      <c r="BL47" s="1247"/>
      <c r="BM47" s="1247"/>
      <c r="BN47" s="1247"/>
      <c r="BO47" s="1247"/>
      <c r="BP47" s="1247"/>
      <c r="BQ47" s="1247"/>
      <c r="BR47" s="1247"/>
      <c r="BS47" s="1247"/>
      <c r="BT47" s="1247"/>
      <c r="BU47" s="1247"/>
      <c r="BV47" s="1247"/>
      <c r="BW47" s="1247"/>
      <c r="BX47" s="1247"/>
      <c r="BY47" s="1247"/>
      <c r="BZ47" s="1247"/>
      <c r="CA47" s="1247"/>
      <c r="CB47" s="1247"/>
      <c r="CC47" s="1247"/>
      <c r="CD47" s="1247"/>
      <c r="CE47" s="1247"/>
      <c r="CF47" s="1247"/>
      <c r="CG47" s="1247"/>
      <c r="CH47" s="1247"/>
      <c r="CI47" s="1247"/>
      <c r="CJ47" s="1247"/>
      <c r="CK47" s="1247"/>
      <c r="CL47" s="1247"/>
      <c r="CM47" s="1247"/>
      <c r="CN47" s="1247"/>
      <c r="CO47" s="1247"/>
      <c r="CP47" s="1247"/>
      <c r="CQ47" s="1247"/>
      <c r="CR47" s="1247"/>
      <c r="CS47" s="1247"/>
      <c r="CT47" s="1247"/>
      <c r="CU47" s="1247"/>
      <c r="CV47" s="1247"/>
      <c r="CW47" s="1247"/>
      <c r="CX47" s="1247"/>
      <c r="CY47" s="1247"/>
      <c r="CZ47" s="1247"/>
      <c r="DA47" s="1247"/>
      <c r="DB47" s="1247"/>
      <c r="DC47" s="1248"/>
    </row>
    <row r="48" spans="2:109" ht="13" x14ac:dyDescent="0.2">
      <c r="B48" s="259"/>
      <c r="H48" s="352"/>
      <c r="I48" s="352"/>
      <c r="J48" s="352"/>
      <c r="AN48" s="352"/>
      <c r="AO48" s="352"/>
      <c r="AP48" s="352"/>
      <c r="AZ48" s="352"/>
      <c r="BA48" s="352"/>
      <c r="BB48" s="352"/>
      <c r="BL48" s="352"/>
      <c r="BM48" s="352"/>
      <c r="BN48" s="352"/>
      <c r="BX48" s="352"/>
      <c r="BY48" s="352"/>
      <c r="BZ48" s="352"/>
      <c r="CJ48" s="352"/>
      <c r="CK48" s="352"/>
      <c r="CL48" s="352"/>
      <c r="CV48" s="352"/>
      <c r="CW48" s="352"/>
      <c r="CX48" s="352"/>
    </row>
    <row r="49" spans="1:109" ht="13" x14ac:dyDescent="0.2">
      <c r="B49" s="259"/>
      <c r="AN49" s="255" t="s">
        <v>590</v>
      </c>
    </row>
    <row r="50" spans="1:109" ht="13" x14ac:dyDescent="0.2">
      <c r="B50" s="259"/>
      <c r="G50" s="1228"/>
      <c r="H50" s="1228"/>
      <c r="I50" s="1228"/>
      <c r="J50" s="1228"/>
      <c r="K50" s="354"/>
      <c r="L50" s="354"/>
      <c r="M50" s="353"/>
      <c r="N50" s="353"/>
      <c r="AN50" s="1236"/>
      <c r="AO50" s="1237"/>
      <c r="AP50" s="1237"/>
      <c r="AQ50" s="1237"/>
      <c r="AR50" s="1237"/>
      <c r="AS50" s="1237"/>
      <c r="AT50" s="1237"/>
      <c r="AU50" s="1237"/>
      <c r="AV50" s="1237"/>
      <c r="AW50" s="1237"/>
      <c r="AX50" s="1237"/>
      <c r="AY50" s="1237"/>
      <c r="AZ50" s="1237"/>
      <c r="BA50" s="1237"/>
      <c r="BB50" s="1237"/>
      <c r="BC50" s="1237"/>
      <c r="BD50" s="1237"/>
      <c r="BE50" s="1237"/>
      <c r="BF50" s="1237"/>
      <c r="BG50" s="1237"/>
      <c r="BH50" s="1237"/>
      <c r="BI50" s="1237"/>
      <c r="BJ50" s="1237"/>
      <c r="BK50" s="1237"/>
      <c r="BL50" s="1237"/>
      <c r="BM50" s="1237"/>
      <c r="BN50" s="1237"/>
      <c r="BO50" s="1238"/>
      <c r="BP50" s="1231" t="s">
        <v>553</v>
      </c>
      <c r="BQ50" s="1231"/>
      <c r="BR50" s="1231"/>
      <c r="BS50" s="1231"/>
      <c r="BT50" s="1231"/>
      <c r="BU50" s="1231"/>
      <c r="BV50" s="1231"/>
      <c r="BW50" s="1231"/>
      <c r="BX50" s="1231" t="s">
        <v>554</v>
      </c>
      <c r="BY50" s="1231"/>
      <c r="BZ50" s="1231"/>
      <c r="CA50" s="1231"/>
      <c r="CB50" s="1231"/>
      <c r="CC50" s="1231"/>
      <c r="CD50" s="1231"/>
      <c r="CE50" s="1231"/>
      <c r="CF50" s="1231" t="s">
        <v>555</v>
      </c>
      <c r="CG50" s="1231"/>
      <c r="CH50" s="1231"/>
      <c r="CI50" s="1231"/>
      <c r="CJ50" s="1231"/>
      <c r="CK50" s="1231"/>
      <c r="CL50" s="1231"/>
      <c r="CM50" s="1231"/>
      <c r="CN50" s="1231" t="s">
        <v>556</v>
      </c>
      <c r="CO50" s="1231"/>
      <c r="CP50" s="1231"/>
      <c r="CQ50" s="1231"/>
      <c r="CR50" s="1231"/>
      <c r="CS50" s="1231"/>
      <c r="CT50" s="1231"/>
      <c r="CU50" s="1231"/>
      <c r="CV50" s="1231" t="s">
        <v>557</v>
      </c>
      <c r="CW50" s="1231"/>
      <c r="CX50" s="1231"/>
      <c r="CY50" s="1231"/>
      <c r="CZ50" s="1231"/>
      <c r="DA50" s="1231"/>
      <c r="DB50" s="1231"/>
      <c r="DC50" s="1231"/>
    </row>
    <row r="51" spans="1:109" ht="13.5" customHeight="1" x14ac:dyDescent="0.2">
      <c r="B51" s="259"/>
      <c r="G51" s="1239"/>
      <c r="H51" s="1239"/>
      <c r="I51" s="1249"/>
      <c r="J51" s="1249"/>
      <c r="K51" s="1233"/>
      <c r="L51" s="1233"/>
      <c r="M51" s="1233"/>
      <c r="N51" s="1233"/>
      <c r="AM51" s="352"/>
      <c r="AN51" s="1232" t="s">
        <v>589</v>
      </c>
      <c r="AO51" s="1232"/>
      <c r="AP51" s="1232"/>
      <c r="AQ51" s="1232"/>
      <c r="AR51" s="1232"/>
      <c r="AS51" s="1232"/>
      <c r="AT51" s="1232"/>
      <c r="AU51" s="1232"/>
      <c r="AV51" s="1232"/>
      <c r="AW51" s="1232"/>
      <c r="AX51" s="1232"/>
      <c r="AY51" s="1232"/>
      <c r="AZ51" s="1232"/>
      <c r="BA51" s="1232"/>
      <c r="BB51" s="1232" t="s">
        <v>587</v>
      </c>
      <c r="BC51" s="1232"/>
      <c r="BD51" s="1232"/>
      <c r="BE51" s="1232"/>
      <c r="BF51" s="1232"/>
      <c r="BG51" s="1232"/>
      <c r="BH51" s="1232"/>
      <c r="BI51" s="1232"/>
      <c r="BJ51" s="1232"/>
      <c r="BK51" s="1232"/>
      <c r="BL51" s="1232"/>
      <c r="BM51" s="1232"/>
      <c r="BN51" s="1232"/>
      <c r="BO51" s="1232"/>
      <c r="BP51" s="1230">
        <v>39.700000000000003</v>
      </c>
      <c r="BQ51" s="1230"/>
      <c r="BR51" s="1230"/>
      <c r="BS51" s="1230"/>
      <c r="BT51" s="1230"/>
      <c r="BU51" s="1230"/>
      <c r="BV51" s="1230"/>
      <c r="BW51" s="1230"/>
      <c r="BX51" s="1230">
        <v>30.3</v>
      </c>
      <c r="BY51" s="1230"/>
      <c r="BZ51" s="1230"/>
      <c r="CA51" s="1230"/>
      <c r="CB51" s="1230"/>
      <c r="CC51" s="1230"/>
      <c r="CD51" s="1230"/>
      <c r="CE51" s="1230"/>
      <c r="CF51" s="1230">
        <v>13.9</v>
      </c>
      <c r="CG51" s="1230"/>
      <c r="CH51" s="1230"/>
      <c r="CI51" s="1230"/>
      <c r="CJ51" s="1230"/>
      <c r="CK51" s="1230"/>
      <c r="CL51" s="1230"/>
      <c r="CM51" s="1230"/>
      <c r="CN51" s="1230"/>
      <c r="CO51" s="1230"/>
      <c r="CP51" s="1230"/>
      <c r="CQ51" s="1230"/>
      <c r="CR51" s="1230"/>
      <c r="CS51" s="1230"/>
      <c r="CT51" s="1230"/>
      <c r="CU51" s="1230"/>
      <c r="CV51" s="1230"/>
      <c r="CW51" s="1230"/>
      <c r="CX51" s="1230"/>
      <c r="CY51" s="1230"/>
      <c r="CZ51" s="1230"/>
      <c r="DA51" s="1230"/>
      <c r="DB51" s="1230"/>
      <c r="DC51" s="1230"/>
    </row>
    <row r="52" spans="1:109" ht="13" x14ac:dyDescent="0.2">
      <c r="B52" s="259"/>
      <c r="G52" s="1239"/>
      <c r="H52" s="1239"/>
      <c r="I52" s="1249"/>
      <c r="J52" s="1249"/>
      <c r="K52" s="1233"/>
      <c r="L52" s="1233"/>
      <c r="M52" s="1233"/>
      <c r="N52" s="1233"/>
      <c r="AM52" s="352"/>
      <c r="AN52" s="1232"/>
      <c r="AO52" s="1232"/>
      <c r="AP52" s="1232"/>
      <c r="AQ52" s="1232"/>
      <c r="AR52" s="1232"/>
      <c r="AS52" s="1232"/>
      <c r="AT52" s="1232"/>
      <c r="AU52" s="1232"/>
      <c r="AV52" s="1232"/>
      <c r="AW52" s="1232"/>
      <c r="AX52" s="1232"/>
      <c r="AY52" s="1232"/>
      <c r="AZ52" s="1232"/>
      <c r="BA52" s="1232"/>
      <c r="BB52" s="1232"/>
      <c r="BC52" s="1232"/>
      <c r="BD52" s="1232"/>
      <c r="BE52" s="1232"/>
      <c r="BF52" s="1232"/>
      <c r="BG52" s="1232"/>
      <c r="BH52" s="1232"/>
      <c r="BI52" s="1232"/>
      <c r="BJ52" s="1232"/>
      <c r="BK52" s="1232"/>
      <c r="BL52" s="1232"/>
      <c r="BM52" s="1232"/>
      <c r="BN52" s="1232"/>
      <c r="BO52" s="1232"/>
      <c r="BP52" s="1230"/>
      <c r="BQ52" s="1230"/>
      <c r="BR52" s="1230"/>
      <c r="BS52" s="1230"/>
      <c r="BT52" s="1230"/>
      <c r="BU52" s="1230"/>
      <c r="BV52" s="1230"/>
      <c r="BW52" s="1230"/>
      <c r="BX52" s="1230"/>
      <c r="BY52" s="1230"/>
      <c r="BZ52" s="1230"/>
      <c r="CA52" s="1230"/>
      <c r="CB52" s="1230"/>
      <c r="CC52" s="1230"/>
      <c r="CD52" s="1230"/>
      <c r="CE52" s="1230"/>
      <c r="CF52" s="1230"/>
      <c r="CG52" s="1230"/>
      <c r="CH52" s="1230"/>
      <c r="CI52" s="1230"/>
      <c r="CJ52" s="1230"/>
      <c r="CK52" s="1230"/>
      <c r="CL52" s="1230"/>
      <c r="CM52" s="1230"/>
      <c r="CN52" s="1230"/>
      <c r="CO52" s="1230"/>
      <c r="CP52" s="1230"/>
      <c r="CQ52" s="1230"/>
      <c r="CR52" s="1230"/>
      <c r="CS52" s="1230"/>
      <c r="CT52" s="1230"/>
      <c r="CU52" s="1230"/>
      <c r="CV52" s="1230"/>
      <c r="CW52" s="1230"/>
      <c r="CX52" s="1230"/>
      <c r="CY52" s="1230"/>
      <c r="CZ52" s="1230"/>
      <c r="DA52" s="1230"/>
      <c r="DB52" s="1230"/>
      <c r="DC52" s="1230"/>
    </row>
    <row r="53" spans="1:109" ht="13" x14ac:dyDescent="0.2">
      <c r="A53" s="360"/>
      <c r="B53" s="259"/>
      <c r="G53" s="1239"/>
      <c r="H53" s="1239"/>
      <c r="I53" s="1228"/>
      <c r="J53" s="1228"/>
      <c r="K53" s="1233"/>
      <c r="L53" s="1233"/>
      <c r="M53" s="1233"/>
      <c r="N53" s="1233"/>
      <c r="AM53" s="352"/>
      <c r="AN53" s="1232"/>
      <c r="AO53" s="1232"/>
      <c r="AP53" s="1232"/>
      <c r="AQ53" s="1232"/>
      <c r="AR53" s="1232"/>
      <c r="AS53" s="1232"/>
      <c r="AT53" s="1232"/>
      <c r="AU53" s="1232"/>
      <c r="AV53" s="1232"/>
      <c r="AW53" s="1232"/>
      <c r="AX53" s="1232"/>
      <c r="AY53" s="1232"/>
      <c r="AZ53" s="1232"/>
      <c r="BA53" s="1232"/>
      <c r="BB53" s="1232" t="s">
        <v>594</v>
      </c>
      <c r="BC53" s="1232"/>
      <c r="BD53" s="1232"/>
      <c r="BE53" s="1232"/>
      <c r="BF53" s="1232"/>
      <c r="BG53" s="1232"/>
      <c r="BH53" s="1232"/>
      <c r="BI53" s="1232"/>
      <c r="BJ53" s="1232"/>
      <c r="BK53" s="1232"/>
      <c r="BL53" s="1232"/>
      <c r="BM53" s="1232"/>
      <c r="BN53" s="1232"/>
      <c r="BO53" s="1232"/>
      <c r="BP53" s="1230">
        <v>52.8</v>
      </c>
      <c r="BQ53" s="1230"/>
      <c r="BR53" s="1230"/>
      <c r="BS53" s="1230"/>
      <c r="BT53" s="1230"/>
      <c r="BU53" s="1230"/>
      <c r="BV53" s="1230"/>
      <c r="BW53" s="1230"/>
      <c r="BX53" s="1230">
        <v>54.7</v>
      </c>
      <c r="BY53" s="1230"/>
      <c r="BZ53" s="1230"/>
      <c r="CA53" s="1230"/>
      <c r="CB53" s="1230"/>
      <c r="CC53" s="1230"/>
      <c r="CD53" s="1230"/>
      <c r="CE53" s="1230"/>
      <c r="CF53" s="1230">
        <v>56.5</v>
      </c>
      <c r="CG53" s="1230"/>
      <c r="CH53" s="1230"/>
      <c r="CI53" s="1230"/>
      <c r="CJ53" s="1230"/>
      <c r="CK53" s="1230"/>
      <c r="CL53" s="1230"/>
      <c r="CM53" s="1230"/>
      <c r="CN53" s="1230">
        <v>58.8</v>
      </c>
      <c r="CO53" s="1230"/>
      <c r="CP53" s="1230"/>
      <c r="CQ53" s="1230"/>
      <c r="CR53" s="1230"/>
      <c r="CS53" s="1230"/>
      <c r="CT53" s="1230"/>
      <c r="CU53" s="1230"/>
      <c r="CV53" s="1230">
        <v>60.6</v>
      </c>
      <c r="CW53" s="1230"/>
      <c r="CX53" s="1230"/>
      <c r="CY53" s="1230"/>
      <c r="CZ53" s="1230"/>
      <c r="DA53" s="1230"/>
      <c r="DB53" s="1230"/>
      <c r="DC53" s="1230"/>
    </row>
    <row r="54" spans="1:109" ht="13" x14ac:dyDescent="0.2">
      <c r="A54" s="360"/>
      <c r="B54" s="259"/>
      <c r="G54" s="1239"/>
      <c r="H54" s="1239"/>
      <c r="I54" s="1228"/>
      <c r="J54" s="1228"/>
      <c r="K54" s="1233"/>
      <c r="L54" s="1233"/>
      <c r="M54" s="1233"/>
      <c r="N54" s="1233"/>
      <c r="AM54" s="352"/>
      <c r="AN54" s="1232"/>
      <c r="AO54" s="1232"/>
      <c r="AP54" s="1232"/>
      <c r="AQ54" s="1232"/>
      <c r="AR54" s="1232"/>
      <c r="AS54" s="1232"/>
      <c r="AT54" s="1232"/>
      <c r="AU54" s="1232"/>
      <c r="AV54" s="1232"/>
      <c r="AW54" s="1232"/>
      <c r="AX54" s="1232"/>
      <c r="AY54" s="1232"/>
      <c r="AZ54" s="1232"/>
      <c r="BA54" s="1232"/>
      <c r="BB54" s="1232"/>
      <c r="BC54" s="1232"/>
      <c r="BD54" s="1232"/>
      <c r="BE54" s="1232"/>
      <c r="BF54" s="1232"/>
      <c r="BG54" s="1232"/>
      <c r="BH54" s="1232"/>
      <c r="BI54" s="1232"/>
      <c r="BJ54" s="1232"/>
      <c r="BK54" s="1232"/>
      <c r="BL54" s="1232"/>
      <c r="BM54" s="1232"/>
      <c r="BN54" s="1232"/>
      <c r="BO54" s="1232"/>
      <c r="BP54" s="1230"/>
      <c r="BQ54" s="1230"/>
      <c r="BR54" s="1230"/>
      <c r="BS54" s="1230"/>
      <c r="BT54" s="1230"/>
      <c r="BU54" s="1230"/>
      <c r="BV54" s="1230"/>
      <c r="BW54" s="1230"/>
      <c r="BX54" s="1230"/>
      <c r="BY54" s="1230"/>
      <c r="BZ54" s="1230"/>
      <c r="CA54" s="1230"/>
      <c r="CB54" s="1230"/>
      <c r="CC54" s="1230"/>
      <c r="CD54" s="1230"/>
      <c r="CE54" s="1230"/>
      <c r="CF54" s="1230"/>
      <c r="CG54" s="1230"/>
      <c r="CH54" s="1230"/>
      <c r="CI54" s="1230"/>
      <c r="CJ54" s="1230"/>
      <c r="CK54" s="1230"/>
      <c r="CL54" s="1230"/>
      <c r="CM54" s="1230"/>
      <c r="CN54" s="1230"/>
      <c r="CO54" s="1230"/>
      <c r="CP54" s="1230"/>
      <c r="CQ54" s="1230"/>
      <c r="CR54" s="1230"/>
      <c r="CS54" s="1230"/>
      <c r="CT54" s="1230"/>
      <c r="CU54" s="1230"/>
      <c r="CV54" s="1230"/>
      <c r="CW54" s="1230"/>
      <c r="CX54" s="1230"/>
      <c r="CY54" s="1230"/>
      <c r="CZ54" s="1230"/>
      <c r="DA54" s="1230"/>
      <c r="DB54" s="1230"/>
      <c r="DC54" s="1230"/>
    </row>
    <row r="55" spans="1:109" ht="13" x14ac:dyDescent="0.2">
      <c r="A55" s="360"/>
      <c r="B55" s="259"/>
      <c r="G55" s="1228"/>
      <c r="H55" s="1228"/>
      <c r="I55" s="1228"/>
      <c r="J55" s="1228"/>
      <c r="K55" s="1233"/>
      <c r="L55" s="1233"/>
      <c r="M55" s="1233"/>
      <c r="N55" s="1233"/>
      <c r="AN55" s="1231" t="s">
        <v>588</v>
      </c>
      <c r="AO55" s="1231"/>
      <c r="AP55" s="1231"/>
      <c r="AQ55" s="1231"/>
      <c r="AR55" s="1231"/>
      <c r="AS55" s="1231"/>
      <c r="AT55" s="1231"/>
      <c r="AU55" s="1231"/>
      <c r="AV55" s="1231"/>
      <c r="AW55" s="1231"/>
      <c r="AX55" s="1231"/>
      <c r="AY55" s="1231"/>
      <c r="AZ55" s="1231"/>
      <c r="BA55" s="1231"/>
      <c r="BB55" s="1232" t="s">
        <v>587</v>
      </c>
      <c r="BC55" s="1232"/>
      <c r="BD55" s="1232"/>
      <c r="BE55" s="1232"/>
      <c r="BF55" s="1232"/>
      <c r="BG55" s="1232"/>
      <c r="BH55" s="1232"/>
      <c r="BI55" s="1232"/>
      <c r="BJ55" s="1232"/>
      <c r="BK55" s="1232"/>
      <c r="BL55" s="1232"/>
      <c r="BM55" s="1232"/>
      <c r="BN55" s="1232"/>
      <c r="BO55" s="1232"/>
      <c r="BP55" s="1230">
        <v>18.2</v>
      </c>
      <c r="BQ55" s="1230"/>
      <c r="BR55" s="1230"/>
      <c r="BS55" s="1230"/>
      <c r="BT55" s="1230"/>
      <c r="BU55" s="1230"/>
      <c r="BV55" s="1230"/>
      <c r="BW55" s="1230"/>
      <c r="BX55" s="1230">
        <v>20.3</v>
      </c>
      <c r="BY55" s="1230"/>
      <c r="BZ55" s="1230"/>
      <c r="CA55" s="1230"/>
      <c r="CB55" s="1230"/>
      <c r="CC55" s="1230"/>
      <c r="CD55" s="1230"/>
      <c r="CE55" s="1230"/>
      <c r="CF55" s="1230">
        <v>15.5</v>
      </c>
      <c r="CG55" s="1230"/>
      <c r="CH55" s="1230"/>
      <c r="CI55" s="1230"/>
      <c r="CJ55" s="1230"/>
      <c r="CK55" s="1230"/>
      <c r="CL55" s="1230"/>
      <c r="CM55" s="1230"/>
      <c r="CN55" s="1230">
        <v>4.5999999999999996</v>
      </c>
      <c r="CO55" s="1230"/>
      <c r="CP55" s="1230"/>
      <c r="CQ55" s="1230"/>
      <c r="CR55" s="1230"/>
      <c r="CS55" s="1230"/>
      <c r="CT55" s="1230"/>
      <c r="CU55" s="1230"/>
      <c r="CV55" s="1230">
        <v>1.6</v>
      </c>
      <c r="CW55" s="1230"/>
      <c r="CX55" s="1230"/>
      <c r="CY55" s="1230"/>
      <c r="CZ55" s="1230"/>
      <c r="DA55" s="1230"/>
      <c r="DB55" s="1230"/>
      <c r="DC55" s="1230"/>
    </row>
    <row r="56" spans="1:109" ht="13" x14ac:dyDescent="0.2">
      <c r="A56" s="360"/>
      <c r="B56" s="259"/>
      <c r="G56" s="1228"/>
      <c r="H56" s="1228"/>
      <c r="I56" s="1228"/>
      <c r="J56" s="1228"/>
      <c r="K56" s="1233"/>
      <c r="L56" s="1233"/>
      <c r="M56" s="1233"/>
      <c r="N56" s="1233"/>
      <c r="AN56" s="1231"/>
      <c r="AO56" s="1231"/>
      <c r="AP56" s="1231"/>
      <c r="AQ56" s="1231"/>
      <c r="AR56" s="1231"/>
      <c r="AS56" s="1231"/>
      <c r="AT56" s="1231"/>
      <c r="AU56" s="1231"/>
      <c r="AV56" s="1231"/>
      <c r="AW56" s="1231"/>
      <c r="AX56" s="1231"/>
      <c r="AY56" s="1231"/>
      <c r="AZ56" s="1231"/>
      <c r="BA56" s="1231"/>
      <c r="BB56" s="1232"/>
      <c r="BC56" s="1232"/>
      <c r="BD56" s="1232"/>
      <c r="BE56" s="1232"/>
      <c r="BF56" s="1232"/>
      <c r="BG56" s="1232"/>
      <c r="BH56" s="1232"/>
      <c r="BI56" s="1232"/>
      <c r="BJ56" s="1232"/>
      <c r="BK56" s="1232"/>
      <c r="BL56" s="1232"/>
      <c r="BM56" s="1232"/>
      <c r="BN56" s="1232"/>
      <c r="BO56" s="1232"/>
      <c r="BP56" s="1230"/>
      <c r="BQ56" s="1230"/>
      <c r="BR56" s="1230"/>
      <c r="BS56" s="1230"/>
      <c r="BT56" s="1230"/>
      <c r="BU56" s="1230"/>
      <c r="BV56" s="1230"/>
      <c r="BW56" s="1230"/>
      <c r="BX56" s="1230"/>
      <c r="BY56" s="1230"/>
      <c r="BZ56" s="1230"/>
      <c r="CA56" s="1230"/>
      <c r="CB56" s="1230"/>
      <c r="CC56" s="1230"/>
      <c r="CD56" s="1230"/>
      <c r="CE56" s="1230"/>
      <c r="CF56" s="1230"/>
      <c r="CG56" s="1230"/>
      <c r="CH56" s="1230"/>
      <c r="CI56" s="1230"/>
      <c r="CJ56" s="1230"/>
      <c r="CK56" s="1230"/>
      <c r="CL56" s="1230"/>
      <c r="CM56" s="1230"/>
      <c r="CN56" s="1230"/>
      <c r="CO56" s="1230"/>
      <c r="CP56" s="1230"/>
      <c r="CQ56" s="1230"/>
      <c r="CR56" s="1230"/>
      <c r="CS56" s="1230"/>
      <c r="CT56" s="1230"/>
      <c r="CU56" s="1230"/>
      <c r="CV56" s="1230"/>
      <c r="CW56" s="1230"/>
      <c r="CX56" s="1230"/>
      <c r="CY56" s="1230"/>
      <c r="CZ56" s="1230"/>
      <c r="DA56" s="1230"/>
      <c r="DB56" s="1230"/>
      <c r="DC56" s="1230"/>
    </row>
    <row r="57" spans="1:109" s="360" customFormat="1" ht="13" x14ac:dyDescent="0.2">
      <c r="B57" s="365"/>
      <c r="G57" s="1228"/>
      <c r="H57" s="1228"/>
      <c r="I57" s="1234"/>
      <c r="J57" s="1234"/>
      <c r="K57" s="1233"/>
      <c r="L57" s="1233"/>
      <c r="M57" s="1233"/>
      <c r="N57" s="1233"/>
      <c r="AM57" s="255"/>
      <c r="AN57" s="1231"/>
      <c r="AO57" s="1231"/>
      <c r="AP57" s="1231"/>
      <c r="AQ57" s="1231"/>
      <c r="AR57" s="1231"/>
      <c r="AS57" s="1231"/>
      <c r="AT57" s="1231"/>
      <c r="AU57" s="1231"/>
      <c r="AV57" s="1231"/>
      <c r="AW57" s="1231"/>
      <c r="AX57" s="1231"/>
      <c r="AY57" s="1231"/>
      <c r="AZ57" s="1231"/>
      <c r="BA57" s="1231"/>
      <c r="BB57" s="1232" t="s">
        <v>594</v>
      </c>
      <c r="BC57" s="1232"/>
      <c r="BD57" s="1232"/>
      <c r="BE57" s="1232"/>
      <c r="BF57" s="1232"/>
      <c r="BG57" s="1232"/>
      <c r="BH57" s="1232"/>
      <c r="BI57" s="1232"/>
      <c r="BJ57" s="1232"/>
      <c r="BK57" s="1232"/>
      <c r="BL57" s="1232"/>
      <c r="BM57" s="1232"/>
      <c r="BN57" s="1232"/>
      <c r="BO57" s="1232"/>
      <c r="BP57" s="1230">
        <v>59.3</v>
      </c>
      <c r="BQ57" s="1230"/>
      <c r="BR57" s="1230"/>
      <c r="BS57" s="1230"/>
      <c r="BT57" s="1230"/>
      <c r="BU57" s="1230"/>
      <c r="BV57" s="1230"/>
      <c r="BW57" s="1230"/>
      <c r="BX57" s="1230">
        <v>60.3</v>
      </c>
      <c r="BY57" s="1230"/>
      <c r="BZ57" s="1230"/>
      <c r="CA57" s="1230"/>
      <c r="CB57" s="1230"/>
      <c r="CC57" s="1230"/>
      <c r="CD57" s="1230"/>
      <c r="CE57" s="1230"/>
      <c r="CF57" s="1230">
        <v>61.5</v>
      </c>
      <c r="CG57" s="1230"/>
      <c r="CH57" s="1230"/>
      <c r="CI57" s="1230"/>
      <c r="CJ57" s="1230"/>
      <c r="CK57" s="1230"/>
      <c r="CL57" s="1230"/>
      <c r="CM57" s="1230"/>
      <c r="CN57" s="1230">
        <v>61</v>
      </c>
      <c r="CO57" s="1230"/>
      <c r="CP57" s="1230"/>
      <c r="CQ57" s="1230"/>
      <c r="CR57" s="1230"/>
      <c r="CS57" s="1230"/>
      <c r="CT57" s="1230"/>
      <c r="CU57" s="1230"/>
      <c r="CV57" s="1230">
        <v>62.3</v>
      </c>
      <c r="CW57" s="1230"/>
      <c r="CX57" s="1230"/>
      <c r="CY57" s="1230"/>
      <c r="CZ57" s="1230"/>
      <c r="DA57" s="1230"/>
      <c r="DB57" s="1230"/>
      <c r="DC57" s="1230"/>
      <c r="DD57" s="370"/>
      <c r="DE57" s="365"/>
    </row>
    <row r="58" spans="1:109" s="360" customFormat="1" ht="13" x14ac:dyDescent="0.2">
      <c r="A58" s="255"/>
      <c r="B58" s="365"/>
      <c r="G58" s="1228"/>
      <c r="H58" s="1228"/>
      <c r="I58" s="1234"/>
      <c r="J58" s="1234"/>
      <c r="K58" s="1233"/>
      <c r="L58" s="1233"/>
      <c r="M58" s="1233"/>
      <c r="N58" s="1233"/>
      <c r="AM58" s="255"/>
      <c r="AN58" s="1231"/>
      <c r="AO58" s="1231"/>
      <c r="AP58" s="1231"/>
      <c r="AQ58" s="1231"/>
      <c r="AR58" s="1231"/>
      <c r="AS58" s="1231"/>
      <c r="AT58" s="1231"/>
      <c r="AU58" s="1231"/>
      <c r="AV58" s="1231"/>
      <c r="AW58" s="1231"/>
      <c r="AX58" s="1231"/>
      <c r="AY58" s="1231"/>
      <c r="AZ58" s="1231"/>
      <c r="BA58" s="1231"/>
      <c r="BB58" s="1232"/>
      <c r="BC58" s="1232"/>
      <c r="BD58" s="1232"/>
      <c r="BE58" s="1232"/>
      <c r="BF58" s="1232"/>
      <c r="BG58" s="1232"/>
      <c r="BH58" s="1232"/>
      <c r="BI58" s="1232"/>
      <c r="BJ58" s="1232"/>
      <c r="BK58" s="1232"/>
      <c r="BL58" s="1232"/>
      <c r="BM58" s="1232"/>
      <c r="BN58" s="1232"/>
      <c r="BO58" s="1232"/>
      <c r="BP58" s="1230"/>
      <c r="BQ58" s="1230"/>
      <c r="BR58" s="1230"/>
      <c r="BS58" s="1230"/>
      <c r="BT58" s="1230"/>
      <c r="BU58" s="1230"/>
      <c r="BV58" s="1230"/>
      <c r="BW58" s="1230"/>
      <c r="BX58" s="1230"/>
      <c r="BY58" s="1230"/>
      <c r="BZ58" s="1230"/>
      <c r="CA58" s="1230"/>
      <c r="CB58" s="1230"/>
      <c r="CC58" s="1230"/>
      <c r="CD58" s="1230"/>
      <c r="CE58" s="1230"/>
      <c r="CF58" s="1230"/>
      <c r="CG58" s="1230"/>
      <c r="CH58" s="1230"/>
      <c r="CI58" s="1230"/>
      <c r="CJ58" s="1230"/>
      <c r="CK58" s="1230"/>
      <c r="CL58" s="1230"/>
      <c r="CM58" s="1230"/>
      <c r="CN58" s="1230"/>
      <c r="CO58" s="1230"/>
      <c r="CP58" s="1230"/>
      <c r="CQ58" s="1230"/>
      <c r="CR58" s="1230"/>
      <c r="CS58" s="1230"/>
      <c r="CT58" s="1230"/>
      <c r="CU58" s="1230"/>
      <c r="CV58" s="1230"/>
      <c r="CW58" s="1230"/>
      <c r="CX58" s="1230"/>
      <c r="CY58" s="1230"/>
      <c r="CZ58" s="1230"/>
      <c r="DA58" s="1230"/>
      <c r="DB58" s="1230"/>
      <c r="DC58" s="1230"/>
      <c r="DD58" s="370"/>
      <c r="DE58" s="365"/>
    </row>
    <row r="59" spans="1:109" s="360" customFormat="1" ht="13" x14ac:dyDescent="0.2">
      <c r="A59" s="255"/>
      <c r="B59" s="365"/>
      <c r="K59" s="371"/>
      <c r="L59" s="371"/>
      <c r="M59" s="371"/>
      <c r="N59" s="371"/>
      <c r="AQ59" s="371"/>
      <c r="AR59" s="371"/>
      <c r="AS59" s="371"/>
      <c r="AT59" s="371"/>
      <c r="BC59" s="371"/>
      <c r="BD59" s="371"/>
      <c r="BE59" s="371"/>
      <c r="BF59" s="371"/>
      <c r="BO59" s="371"/>
      <c r="BP59" s="371"/>
      <c r="BQ59" s="371"/>
      <c r="BR59" s="371"/>
      <c r="CA59" s="371"/>
      <c r="CB59" s="371"/>
      <c r="CC59" s="371"/>
      <c r="CD59" s="371"/>
      <c r="CM59" s="371"/>
      <c r="CN59" s="371"/>
      <c r="CO59" s="371"/>
      <c r="CP59" s="371"/>
      <c r="CY59" s="371"/>
      <c r="CZ59" s="371"/>
      <c r="DA59" s="371"/>
      <c r="DB59" s="371"/>
      <c r="DC59" s="371"/>
      <c r="DD59" s="370"/>
      <c r="DE59" s="365"/>
    </row>
    <row r="60" spans="1:109" s="360" customFormat="1" ht="13" x14ac:dyDescent="0.2">
      <c r="A60" s="255"/>
      <c r="B60" s="365"/>
      <c r="K60" s="371"/>
      <c r="L60" s="371"/>
      <c r="M60" s="371"/>
      <c r="N60" s="371"/>
      <c r="AQ60" s="371"/>
      <c r="AR60" s="371"/>
      <c r="AS60" s="371"/>
      <c r="AT60" s="371"/>
      <c r="BC60" s="371"/>
      <c r="BD60" s="371"/>
      <c r="BE60" s="371"/>
      <c r="BF60" s="371"/>
      <c r="BO60" s="371"/>
      <c r="BP60" s="371"/>
      <c r="BQ60" s="371"/>
      <c r="BR60" s="371"/>
      <c r="CA60" s="371"/>
      <c r="CB60" s="371"/>
      <c r="CC60" s="371"/>
      <c r="CD60" s="371"/>
      <c r="CM60" s="371"/>
      <c r="CN60" s="371"/>
      <c r="CO60" s="371"/>
      <c r="CP60" s="371"/>
      <c r="CY60" s="371"/>
      <c r="CZ60" s="371"/>
      <c r="DA60" s="371"/>
      <c r="DB60" s="371"/>
      <c r="DC60" s="371"/>
      <c r="DD60" s="370"/>
      <c r="DE60" s="365"/>
    </row>
    <row r="61" spans="1:109" s="360" customFormat="1" ht="13" x14ac:dyDescent="0.2">
      <c r="A61" s="255"/>
      <c r="B61" s="369"/>
      <c r="C61" s="368"/>
      <c r="D61" s="368"/>
      <c r="E61" s="368"/>
      <c r="F61" s="368"/>
      <c r="G61" s="368"/>
      <c r="H61" s="368"/>
      <c r="I61" s="368"/>
      <c r="J61" s="368"/>
      <c r="K61" s="368"/>
      <c r="L61" s="368"/>
      <c r="M61" s="367"/>
      <c r="N61" s="367"/>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7"/>
      <c r="AT61" s="367"/>
      <c r="AU61" s="368"/>
      <c r="AV61" s="368"/>
      <c r="AW61" s="368"/>
      <c r="AX61" s="368"/>
      <c r="AY61" s="368"/>
      <c r="AZ61" s="368"/>
      <c r="BA61" s="368"/>
      <c r="BB61" s="368"/>
      <c r="BC61" s="368"/>
      <c r="BD61" s="368"/>
      <c r="BE61" s="367"/>
      <c r="BF61" s="367"/>
      <c r="BG61" s="368"/>
      <c r="BH61" s="368"/>
      <c r="BI61" s="368"/>
      <c r="BJ61" s="368"/>
      <c r="BK61" s="368"/>
      <c r="BL61" s="368"/>
      <c r="BM61" s="368"/>
      <c r="BN61" s="368"/>
      <c r="BO61" s="368"/>
      <c r="BP61" s="368"/>
      <c r="BQ61" s="367"/>
      <c r="BR61" s="367"/>
      <c r="BS61" s="368"/>
      <c r="BT61" s="368"/>
      <c r="BU61" s="368"/>
      <c r="BV61" s="368"/>
      <c r="BW61" s="368"/>
      <c r="BX61" s="368"/>
      <c r="BY61" s="368"/>
      <c r="BZ61" s="368"/>
      <c r="CA61" s="368"/>
      <c r="CB61" s="368"/>
      <c r="CC61" s="367"/>
      <c r="CD61" s="367"/>
      <c r="CE61" s="368"/>
      <c r="CF61" s="368"/>
      <c r="CG61" s="368"/>
      <c r="CH61" s="368"/>
      <c r="CI61" s="368"/>
      <c r="CJ61" s="368"/>
      <c r="CK61" s="368"/>
      <c r="CL61" s="368"/>
      <c r="CM61" s="368"/>
      <c r="CN61" s="368"/>
      <c r="CO61" s="367"/>
      <c r="CP61" s="367"/>
      <c r="CQ61" s="368"/>
      <c r="CR61" s="368"/>
      <c r="CS61" s="368"/>
      <c r="CT61" s="368"/>
      <c r="CU61" s="368"/>
      <c r="CV61" s="368"/>
      <c r="CW61" s="368"/>
      <c r="CX61" s="368"/>
      <c r="CY61" s="368"/>
      <c r="CZ61" s="368"/>
      <c r="DA61" s="367"/>
      <c r="DB61" s="367"/>
      <c r="DC61" s="367"/>
      <c r="DD61" s="366"/>
      <c r="DE61" s="365"/>
    </row>
    <row r="62" spans="1:109" ht="13" x14ac:dyDescent="0.2">
      <c r="B62" s="364"/>
      <c r="C62" s="364"/>
      <c r="D62" s="364"/>
      <c r="E62" s="364"/>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364"/>
      <c r="AS62" s="364"/>
      <c r="AT62" s="364"/>
      <c r="AU62" s="364"/>
      <c r="AV62" s="364"/>
      <c r="AW62" s="364"/>
      <c r="AX62" s="364"/>
      <c r="AY62" s="364"/>
      <c r="AZ62" s="364"/>
      <c r="BA62" s="364"/>
      <c r="BB62" s="364"/>
      <c r="BC62" s="364"/>
      <c r="BD62" s="364"/>
      <c r="BE62" s="364"/>
      <c r="BF62" s="364"/>
      <c r="BG62" s="364"/>
      <c r="BH62" s="364"/>
      <c r="BI62" s="364"/>
      <c r="BJ62" s="364"/>
      <c r="BK62" s="364"/>
      <c r="BL62" s="364"/>
      <c r="BM62" s="364"/>
      <c r="BN62" s="364"/>
      <c r="BO62" s="364"/>
      <c r="BP62" s="364"/>
      <c r="BQ62" s="364"/>
      <c r="BR62" s="364"/>
      <c r="BS62" s="364"/>
      <c r="BT62" s="364"/>
      <c r="BU62" s="364"/>
      <c r="BV62" s="364"/>
      <c r="BW62" s="364"/>
      <c r="BX62" s="364"/>
      <c r="BY62" s="364"/>
      <c r="BZ62" s="364"/>
      <c r="CA62" s="364"/>
      <c r="CB62" s="364"/>
      <c r="CC62" s="364"/>
      <c r="CD62" s="364"/>
      <c r="CE62" s="364"/>
      <c r="CF62" s="364"/>
      <c r="CG62" s="364"/>
      <c r="CH62" s="364"/>
      <c r="CI62" s="364"/>
      <c r="CJ62" s="364"/>
      <c r="CK62" s="364"/>
      <c r="CL62" s="364"/>
      <c r="CM62" s="364"/>
      <c r="CN62" s="364"/>
      <c r="CO62" s="364"/>
      <c r="CP62" s="364"/>
      <c r="CQ62" s="364"/>
      <c r="CR62" s="364"/>
      <c r="CS62" s="364"/>
      <c r="CT62" s="364"/>
      <c r="CU62" s="364"/>
      <c r="CV62" s="364"/>
      <c r="CW62" s="364"/>
      <c r="CX62" s="364"/>
      <c r="CY62" s="364"/>
      <c r="CZ62" s="364"/>
      <c r="DA62" s="364"/>
      <c r="DB62" s="364"/>
      <c r="DC62" s="364"/>
      <c r="DD62" s="364"/>
      <c r="DE62" s="255"/>
    </row>
    <row r="63" spans="1:109" ht="16.5" x14ac:dyDescent="0.2">
      <c r="B63" s="312" t="s">
        <v>593</v>
      </c>
    </row>
    <row r="64" spans="1:109" ht="13" x14ac:dyDescent="0.2">
      <c r="B64" s="259"/>
      <c r="G64" s="361"/>
      <c r="I64" s="363"/>
      <c r="J64" s="363"/>
      <c r="K64" s="363"/>
      <c r="L64" s="363"/>
      <c r="M64" s="363"/>
      <c r="N64" s="362"/>
      <c r="AM64" s="361"/>
      <c r="AN64" s="361" t="s">
        <v>592</v>
      </c>
      <c r="AP64" s="360"/>
      <c r="AQ64" s="360"/>
      <c r="AR64" s="360"/>
      <c r="AY64" s="361"/>
      <c r="BA64" s="360"/>
      <c r="BB64" s="360"/>
      <c r="BC64" s="360"/>
      <c r="BK64" s="361"/>
      <c r="BM64" s="360"/>
      <c r="BN64" s="360"/>
      <c r="BO64" s="360"/>
      <c r="BW64" s="361"/>
      <c r="BY64" s="360"/>
      <c r="BZ64" s="360"/>
      <c r="CA64" s="360"/>
      <c r="CI64" s="361"/>
      <c r="CK64" s="360"/>
      <c r="CL64" s="360"/>
      <c r="CM64" s="360"/>
      <c r="CU64" s="361"/>
      <c r="CW64" s="360"/>
      <c r="CX64" s="360"/>
      <c r="CY64" s="360"/>
    </row>
    <row r="65" spans="2:107" ht="13" x14ac:dyDescent="0.2">
      <c r="B65" s="259"/>
      <c r="AN65" s="1240" t="s">
        <v>591</v>
      </c>
      <c r="AO65" s="1241"/>
      <c r="AP65" s="1241"/>
      <c r="AQ65" s="1241"/>
      <c r="AR65" s="1241"/>
      <c r="AS65" s="1241"/>
      <c r="AT65" s="1241"/>
      <c r="AU65" s="1241"/>
      <c r="AV65" s="1241"/>
      <c r="AW65" s="1241"/>
      <c r="AX65" s="1241"/>
      <c r="AY65" s="1241"/>
      <c r="AZ65" s="1241"/>
      <c r="BA65" s="1241"/>
      <c r="BB65" s="1241"/>
      <c r="BC65" s="1241"/>
      <c r="BD65" s="1241"/>
      <c r="BE65" s="1241"/>
      <c r="BF65" s="1241"/>
      <c r="BG65" s="1241"/>
      <c r="BH65" s="1241"/>
      <c r="BI65" s="1241"/>
      <c r="BJ65" s="1241"/>
      <c r="BK65" s="1241"/>
      <c r="BL65" s="1241"/>
      <c r="BM65" s="1241"/>
      <c r="BN65" s="1241"/>
      <c r="BO65" s="1241"/>
      <c r="BP65" s="1241"/>
      <c r="BQ65" s="1241"/>
      <c r="BR65" s="1241"/>
      <c r="BS65" s="1241"/>
      <c r="BT65" s="1241"/>
      <c r="BU65" s="1241"/>
      <c r="BV65" s="1241"/>
      <c r="BW65" s="1241"/>
      <c r="BX65" s="1241"/>
      <c r="BY65" s="1241"/>
      <c r="BZ65" s="1241"/>
      <c r="CA65" s="1241"/>
      <c r="CB65" s="1241"/>
      <c r="CC65" s="1241"/>
      <c r="CD65" s="1241"/>
      <c r="CE65" s="1241"/>
      <c r="CF65" s="1241"/>
      <c r="CG65" s="1241"/>
      <c r="CH65" s="1241"/>
      <c r="CI65" s="1241"/>
      <c r="CJ65" s="1241"/>
      <c r="CK65" s="1241"/>
      <c r="CL65" s="1241"/>
      <c r="CM65" s="1241"/>
      <c r="CN65" s="1241"/>
      <c r="CO65" s="1241"/>
      <c r="CP65" s="1241"/>
      <c r="CQ65" s="1241"/>
      <c r="CR65" s="1241"/>
      <c r="CS65" s="1241"/>
      <c r="CT65" s="1241"/>
      <c r="CU65" s="1241"/>
      <c r="CV65" s="1241"/>
      <c r="CW65" s="1241"/>
      <c r="CX65" s="1241"/>
      <c r="CY65" s="1241"/>
      <c r="CZ65" s="1241"/>
      <c r="DA65" s="1241"/>
      <c r="DB65" s="1241"/>
      <c r="DC65" s="1242"/>
    </row>
    <row r="66" spans="2:107" ht="13" x14ac:dyDescent="0.2">
      <c r="B66" s="259"/>
      <c r="AN66" s="1243"/>
      <c r="AO66" s="1244"/>
      <c r="AP66" s="1244"/>
      <c r="AQ66" s="1244"/>
      <c r="AR66" s="1244"/>
      <c r="AS66" s="1244"/>
      <c r="AT66" s="1244"/>
      <c r="AU66" s="1244"/>
      <c r="AV66" s="1244"/>
      <c r="AW66" s="1244"/>
      <c r="AX66" s="1244"/>
      <c r="AY66" s="1244"/>
      <c r="AZ66" s="1244"/>
      <c r="BA66" s="1244"/>
      <c r="BB66" s="1244"/>
      <c r="BC66" s="1244"/>
      <c r="BD66" s="1244"/>
      <c r="BE66" s="1244"/>
      <c r="BF66" s="1244"/>
      <c r="BG66" s="1244"/>
      <c r="BH66" s="1244"/>
      <c r="BI66" s="1244"/>
      <c r="BJ66" s="1244"/>
      <c r="BK66" s="1244"/>
      <c r="BL66" s="1244"/>
      <c r="BM66" s="1244"/>
      <c r="BN66" s="1244"/>
      <c r="BO66" s="1244"/>
      <c r="BP66" s="1244"/>
      <c r="BQ66" s="1244"/>
      <c r="BR66" s="1244"/>
      <c r="BS66" s="1244"/>
      <c r="BT66" s="1244"/>
      <c r="BU66" s="1244"/>
      <c r="BV66" s="1244"/>
      <c r="BW66" s="1244"/>
      <c r="BX66" s="1244"/>
      <c r="BY66" s="1244"/>
      <c r="BZ66" s="1244"/>
      <c r="CA66" s="1244"/>
      <c r="CB66" s="1244"/>
      <c r="CC66" s="1244"/>
      <c r="CD66" s="1244"/>
      <c r="CE66" s="1244"/>
      <c r="CF66" s="1244"/>
      <c r="CG66" s="1244"/>
      <c r="CH66" s="1244"/>
      <c r="CI66" s="1244"/>
      <c r="CJ66" s="1244"/>
      <c r="CK66" s="1244"/>
      <c r="CL66" s="1244"/>
      <c r="CM66" s="1244"/>
      <c r="CN66" s="1244"/>
      <c r="CO66" s="1244"/>
      <c r="CP66" s="1244"/>
      <c r="CQ66" s="1244"/>
      <c r="CR66" s="1244"/>
      <c r="CS66" s="1244"/>
      <c r="CT66" s="1244"/>
      <c r="CU66" s="1244"/>
      <c r="CV66" s="1244"/>
      <c r="CW66" s="1244"/>
      <c r="CX66" s="1244"/>
      <c r="CY66" s="1244"/>
      <c r="CZ66" s="1244"/>
      <c r="DA66" s="1244"/>
      <c r="DB66" s="1244"/>
      <c r="DC66" s="1245"/>
    </row>
    <row r="67" spans="2:107" ht="13" x14ac:dyDescent="0.2">
      <c r="B67" s="259"/>
      <c r="AN67" s="1243"/>
      <c r="AO67" s="1244"/>
      <c r="AP67" s="1244"/>
      <c r="AQ67" s="1244"/>
      <c r="AR67" s="1244"/>
      <c r="AS67" s="1244"/>
      <c r="AT67" s="1244"/>
      <c r="AU67" s="1244"/>
      <c r="AV67" s="1244"/>
      <c r="AW67" s="1244"/>
      <c r="AX67" s="1244"/>
      <c r="AY67" s="1244"/>
      <c r="AZ67" s="1244"/>
      <c r="BA67" s="1244"/>
      <c r="BB67" s="1244"/>
      <c r="BC67" s="1244"/>
      <c r="BD67" s="1244"/>
      <c r="BE67" s="1244"/>
      <c r="BF67" s="1244"/>
      <c r="BG67" s="1244"/>
      <c r="BH67" s="1244"/>
      <c r="BI67" s="1244"/>
      <c r="BJ67" s="1244"/>
      <c r="BK67" s="1244"/>
      <c r="BL67" s="1244"/>
      <c r="BM67" s="1244"/>
      <c r="BN67" s="1244"/>
      <c r="BO67" s="1244"/>
      <c r="BP67" s="1244"/>
      <c r="BQ67" s="1244"/>
      <c r="BR67" s="1244"/>
      <c r="BS67" s="1244"/>
      <c r="BT67" s="1244"/>
      <c r="BU67" s="1244"/>
      <c r="BV67" s="1244"/>
      <c r="BW67" s="1244"/>
      <c r="BX67" s="1244"/>
      <c r="BY67" s="1244"/>
      <c r="BZ67" s="1244"/>
      <c r="CA67" s="1244"/>
      <c r="CB67" s="1244"/>
      <c r="CC67" s="1244"/>
      <c r="CD67" s="1244"/>
      <c r="CE67" s="1244"/>
      <c r="CF67" s="1244"/>
      <c r="CG67" s="1244"/>
      <c r="CH67" s="1244"/>
      <c r="CI67" s="1244"/>
      <c r="CJ67" s="1244"/>
      <c r="CK67" s="1244"/>
      <c r="CL67" s="1244"/>
      <c r="CM67" s="1244"/>
      <c r="CN67" s="1244"/>
      <c r="CO67" s="1244"/>
      <c r="CP67" s="1244"/>
      <c r="CQ67" s="1244"/>
      <c r="CR67" s="1244"/>
      <c r="CS67" s="1244"/>
      <c r="CT67" s="1244"/>
      <c r="CU67" s="1244"/>
      <c r="CV67" s="1244"/>
      <c r="CW67" s="1244"/>
      <c r="CX67" s="1244"/>
      <c r="CY67" s="1244"/>
      <c r="CZ67" s="1244"/>
      <c r="DA67" s="1244"/>
      <c r="DB67" s="1244"/>
      <c r="DC67" s="1245"/>
    </row>
    <row r="68" spans="2:107" ht="13" x14ac:dyDescent="0.2">
      <c r="B68" s="259"/>
      <c r="AN68" s="1243"/>
      <c r="AO68" s="1244"/>
      <c r="AP68" s="1244"/>
      <c r="AQ68" s="1244"/>
      <c r="AR68" s="1244"/>
      <c r="AS68" s="1244"/>
      <c r="AT68" s="1244"/>
      <c r="AU68" s="1244"/>
      <c r="AV68" s="1244"/>
      <c r="AW68" s="1244"/>
      <c r="AX68" s="1244"/>
      <c r="AY68" s="1244"/>
      <c r="AZ68" s="1244"/>
      <c r="BA68" s="1244"/>
      <c r="BB68" s="1244"/>
      <c r="BC68" s="1244"/>
      <c r="BD68" s="1244"/>
      <c r="BE68" s="1244"/>
      <c r="BF68" s="1244"/>
      <c r="BG68" s="1244"/>
      <c r="BH68" s="1244"/>
      <c r="BI68" s="1244"/>
      <c r="BJ68" s="1244"/>
      <c r="BK68" s="1244"/>
      <c r="BL68" s="1244"/>
      <c r="BM68" s="1244"/>
      <c r="BN68" s="1244"/>
      <c r="BO68" s="1244"/>
      <c r="BP68" s="1244"/>
      <c r="BQ68" s="1244"/>
      <c r="BR68" s="1244"/>
      <c r="BS68" s="1244"/>
      <c r="BT68" s="1244"/>
      <c r="BU68" s="1244"/>
      <c r="BV68" s="1244"/>
      <c r="BW68" s="1244"/>
      <c r="BX68" s="1244"/>
      <c r="BY68" s="1244"/>
      <c r="BZ68" s="1244"/>
      <c r="CA68" s="1244"/>
      <c r="CB68" s="1244"/>
      <c r="CC68" s="1244"/>
      <c r="CD68" s="1244"/>
      <c r="CE68" s="1244"/>
      <c r="CF68" s="1244"/>
      <c r="CG68" s="1244"/>
      <c r="CH68" s="1244"/>
      <c r="CI68" s="1244"/>
      <c r="CJ68" s="1244"/>
      <c r="CK68" s="1244"/>
      <c r="CL68" s="1244"/>
      <c r="CM68" s="1244"/>
      <c r="CN68" s="1244"/>
      <c r="CO68" s="1244"/>
      <c r="CP68" s="1244"/>
      <c r="CQ68" s="1244"/>
      <c r="CR68" s="1244"/>
      <c r="CS68" s="1244"/>
      <c r="CT68" s="1244"/>
      <c r="CU68" s="1244"/>
      <c r="CV68" s="1244"/>
      <c r="CW68" s="1244"/>
      <c r="CX68" s="1244"/>
      <c r="CY68" s="1244"/>
      <c r="CZ68" s="1244"/>
      <c r="DA68" s="1244"/>
      <c r="DB68" s="1244"/>
      <c r="DC68" s="1245"/>
    </row>
    <row r="69" spans="2:107" ht="13" x14ac:dyDescent="0.2">
      <c r="B69" s="259"/>
      <c r="AN69" s="1246"/>
      <c r="AO69" s="1247"/>
      <c r="AP69" s="1247"/>
      <c r="AQ69" s="1247"/>
      <c r="AR69" s="1247"/>
      <c r="AS69" s="1247"/>
      <c r="AT69" s="1247"/>
      <c r="AU69" s="1247"/>
      <c r="AV69" s="1247"/>
      <c r="AW69" s="1247"/>
      <c r="AX69" s="1247"/>
      <c r="AY69" s="1247"/>
      <c r="AZ69" s="1247"/>
      <c r="BA69" s="1247"/>
      <c r="BB69" s="1247"/>
      <c r="BC69" s="1247"/>
      <c r="BD69" s="1247"/>
      <c r="BE69" s="1247"/>
      <c r="BF69" s="1247"/>
      <c r="BG69" s="1247"/>
      <c r="BH69" s="1247"/>
      <c r="BI69" s="1247"/>
      <c r="BJ69" s="1247"/>
      <c r="BK69" s="1247"/>
      <c r="BL69" s="1247"/>
      <c r="BM69" s="1247"/>
      <c r="BN69" s="1247"/>
      <c r="BO69" s="1247"/>
      <c r="BP69" s="1247"/>
      <c r="BQ69" s="1247"/>
      <c r="BR69" s="1247"/>
      <c r="BS69" s="1247"/>
      <c r="BT69" s="1247"/>
      <c r="BU69" s="1247"/>
      <c r="BV69" s="1247"/>
      <c r="BW69" s="1247"/>
      <c r="BX69" s="1247"/>
      <c r="BY69" s="1247"/>
      <c r="BZ69" s="1247"/>
      <c r="CA69" s="1247"/>
      <c r="CB69" s="1247"/>
      <c r="CC69" s="1247"/>
      <c r="CD69" s="1247"/>
      <c r="CE69" s="1247"/>
      <c r="CF69" s="1247"/>
      <c r="CG69" s="1247"/>
      <c r="CH69" s="1247"/>
      <c r="CI69" s="1247"/>
      <c r="CJ69" s="1247"/>
      <c r="CK69" s="1247"/>
      <c r="CL69" s="1247"/>
      <c r="CM69" s="1247"/>
      <c r="CN69" s="1247"/>
      <c r="CO69" s="1247"/>
      <c r="CP69" s="1247"/>
      <c r="CQ69" s="1247"/>
      <c r="CR69" s="1247"/>
      <c r="CS69" s="1247"/>
      <c r="CT69" s="1247"/>
      <c r="CU69" s="1247"/>
      <c r="CV69" s="1247"/>
      <c r="CW69" s="1247"/>
      <c r="CX69" s="1247"/>
      <c r="CY69" s="1247"/>
      <c r="CZ69" s="1247"/>
      <c r="DA69" s="1247"/>
      <c r="DB69" s="1247"/>
      <c r="DC69" s="1248"/>
    </row>
    <row r="70" spans="2:107" ht="13" x14ac:dyDescent="0.2">
      <c r="B70" s="259"/>
      <c r="H70" s="359"/>
      <c r="I70" s="359"/>
      <c r="J70" s="357"/>
      <c r="K70" s="357"/>
      <c r="L70" s="356"/>
      <c r="M70" s="357"/>
      <c r="N70" s="356"/>
      <c r="AN70" s="352"/>
      <c r="AO70" s="352"/>
      <c r="AP70" s="352"/>
      <c r="AZ70" s="352"/>
      <c r="BA70" s="352"/>
      <c r="BB70" s="352"/>
      <c r="BL70" s="352"/>
      <c r="BM70" s="352"/>
      <c r="BN70" s="352"/>
      <c r="BX70" s="352"/>
      <c r="BY70" s="352"/>
      <c r="BZ70" s="352"/>
      <c r="CJ70" s="352"/>
      <c r="CK70" s="352"/>
      <c r="CL70" s="352"/>
      <c r="CV70" s="352"/>
      <c r="CW70" s="352"/>
      <c r="CX70" s="352"/>
    </row>
    <row r="71" spans="2:107" ht="13" x14ac:dyDescent="0.2">
      <c r="B71" s="259"/>
      <c r="G71" s="355"/>
      <c r="I71" s="358"/>
      <c r="J71" s="357"/>
      <c r="K71" s="357"/>
      <c r="L71" s="356"/>
      <c r="M71" s="357"/>
      <c r="N71" s="356"/>
      <c r="AM71" s="355"/>
      <c r="AN71" s="255" t="s">
        <v>590</v>
      </c>
    </row>
    <row r="72" spans="2:107" ht="13" x14ac:dyDescent="0.2">
      <c r="B72" s="259"/>
      <c r="G72" s="1228"/>
      <c r="H72" s="1228"/>
      <c r="I72" s="1228"/>
      <c r="J72" s="1228"/>
      <c r="K72" s="354"/>
      <c r="L72" s="354"/>
      <c r="M72" s="353"/>
      <c r="N72" s="353"/>
      <c r="AN72" s="1236"/>
      <c r="AO72" s="1237"/>
      <c r="AP72" s="1237"/>
      <c r="AQ72" s="1237"/>
      <c r="AR72" s="1237"/>
      <c r="AS72" s="1237"/>
      <c r="AT72" s="1237"/>
      <c r="AU72" s="1237"/>
      <c r="AV72" s="1237"/>
      <c r="AW72" s="1237"/>
      <c r="AX72" s="1237"/>
      <c r="AY72" s="1237"/>
      <c r="AZ72" s="1237"/>
      <c r="BA72" s="1237"/>
      <c r="BB72" s="1237"/>
      <c r="BC72" s="1237"/>
      <c r="BD72" s="1237"/>
      <c r="BE72" s="1237"/>
      <c r="BF72" s="1237"/>
      <c r="BG72" s="1237"/>
      <c r="BH72" s="1237"/>
      <c r="BI72" s="1237"/>
      <c r="BJ72" s="1237"/>
      <c r="BK72" s="1237"/>
      <c r="BL72" s="1237"/>
      <c r="BM72" s="1237"/>
      <c r="BN72" s="1237"/>
      <c r="BO72" s="1238"/>
      <c r="BP72" s="1231" t="s">
        <v>553</v>
      </c>
      <c r="BQ72" s="1231"/>
      <c r="BR72" s="1231"/>
      <c r="BS72" s="1231"/>
      <c r="BT72" s="1231"/>
      <c r="BU72" s="1231"/>
      <c r="BV72" s="1231"/>
      <c r="BW72" s="1231"/>
      <c r="BX72" s="1231" t="s">
        <v>554</v>
      </c>
      <c r="BY72" s="1231"/>
      <c r="BZ72" s="1231"/>
      <c r="CA72" s="1231"/>
      <c r="CB72" s="1231"/>
      <c r="CC72" s="1231"/>
      <c r="CD72" s="1231"/>
      <c r="CE72" s="1231"/>
      <c r="CF72" s="1231" t="s">
        <v>555</v>
      </c>
      <c r="CG72" s="1231"/>
      <c r="CH72" s="1231"/>
      <c r="CI72" s="1231"/>
      <c r="CJ72" s="1231"/>
      <c r="CK72" s="1231"/>
      <c r="CL72" s="1231"/>
      <c r="CM72" s="1231"/>
      <c r="CN72" s="1231" t="s">
        <v>556</v>
      </c>
      <c r="CO72" s="1231"/>
      <c r="CP72" s="1231"/>
      <c r="CQ72" s="1231"/>
      <c r="CR72" s="1231"/>
      <c r="CS72" s="1231"/>
      <c r="CT72" s="1231"/>
      <c r="CU72" s="1231"/>
      <c r="CV72" s="1231" t="s">
        <v>557</v>
      </c>
      <c r="CW72" s="1231"/>
      <c r="CX72" s="1231"/>
      <c r="CY72" s="1231"/>
      <c r="CZ72" s="1231"/>
      <c r="DA72" s="1231"/>
      <c r="DB72" s="1231"/>
      <c r="DC72" s="1231"/>
    </row>
    <row r="73" spans="2:107" ht="13" x14ac:dyDescent="0.2">
      <c r="B73" s="259"/>
      <c r="G73" s="1239"/>
      <c r="H73" s="1239"/>
      <c r="I73" s="1239"/>
      <c r="J73" s="1239"/>
      <c r="K73" s="1229"/>
      <c r="L73" s="1229"/>
      <c r="M73" s="1229"/>
      <c r="N73" s="1229"/>
      <c r="AM73" s="352"/>
      <c r="AN73" s="1232" t="s">
        <v>589</v>
      </c>
      <c r="AO73" s="1232"/>
      <c r="AP73" s="1232"/>
      <c r="AQ73" s="1232"/>
      <c r="AR73" s="1232"/>
      <c r="AS73" s="1232"/>
      <c r="AT73" s="1232"/>
      <c r="AU73" s="1232"/>
      <c r="AV73" s="1232"/>
      <c r="AW73" s="1232"/>
      <c r="AX73" s="1232"/>
      <c r="AY73" s="1232"/>
      <c r="AZ73" s="1232"/>
      <c r="BA73" s="1232"/>
      <c r="BB73" s="1232" t="s">
        <v>587</v>
      </c>
      <c r="BC73" s="1232"/>
      <c r="BD73" s="1232"/>
      <c r="BE73" s="1232"/>
      <c r="BF73" s="1232"/>
      <c r="BG73" s="1232"/>
      <c r="BH73" s="1232"/>
      <c r="BI73" s="1232"/>
      <c r="BJ73" s="1232"/>
      <c r="BK73" s="1232"/>
      <c r="BL73" s="1232"/>
      <c r="BM73" s="1232"/>
      <c r="BN73" s="1232"/>
      <c r="BO73" s="1232"/>
      <c r="BP73" s="1230">
        <v>39.700000000000003</v>
      </c>
      <c r="BQ73" s="1230"/>
      <c r="BR73" s="1230"/>
      <c r="BS73" s="1230"/>
      <c r="BT73" s="1230"/>
      <c r="BU73" s="1230"/>
      <c r="BV73" s="1230"/>
      <c r="BW73" s="1230"/>
      <c r="BX73" s="1230">
        <v>30.3</v>
      </c>
      <c r="BY73" s="1230"/>
      <c r="BZ73" s="1230"/>
      <c r="CA73" s="1230"/>
      <c r="CB73" s="1230"/>
      <c r="CC73" s="1230"/>
      <c r="CD73" s="1230"/>
      <c r="CE73" s="1230"/>
      <c r="CF73" s="1230">
        <v>13.9</v>
      </c>
      <c r="CG73" s="1230"/>
      <c r="CH73" s="1230"/>
      <c r="CI73" s="1230"/>
      <c r="CJ73" s="1230"/>
      <c r="CK73" s="1230"/>
      <c r="CL73" s="1230"/>
      <c r="CM73" s="1230"/>
      <c r="CN73" s="1230"/>
      <c r="CO73" s="1230"/>
      <c r="CP73" s="1230"/>
      <c r="CQ73" s="1230"/>
      <c r="CR73" s="1230"/>
      <c r="CS73" s="1230"/>
      <c r="CT73" s="1230"/>
      <c r="CU73" s="1230"/>
      <c r="CV73" s="1230"/>
      <c r="CW73" s="1230"/>
      <c r="CX73" s="1230"/>
      <c r="CY73" s="1230"/>
      <c r="CZ73" s="1230"/>
      <c r="DA73" s="1230"/>
      <c r="DB73" s="1230"/>
      <c r="DC73" s="1230"/>
    </row>
    <row r="74" spans="2:107" ht="13" x14ac:dyDescent="0.2">
      <c r="B74" s="259"/>
      <c r="G74" s="1239"/>
      <c r="H74" s="1239"/>
      <c r="I74" s="1239"/>
      <c r="J74" s="1239"/>
      <c r="K74" s="1229"/>
      <c r="L74" s="1229"/>
      <c r="M74" s="1229"/>
      <c r="N74" s="1229"/>
      <c r="AM74" s="352"/>
      <c r="AN74" s="1232"/>
      <c r="AO74" s="1232"/>
      <c r="AP74" s="1232"/>
      <c r="AQ74" s="1232"/>
      <c r="AR74" s="1232"/>
      <c r="AS74" s="1232"/>
      <c r="AT74" s="1232"/>
      <c r="AU74" s="1232"/>
      <c r="AV74" s="1232"/>
      <c r="AW74" s="1232"/>
      <c r="AX74" s="1232"/>
      <c r="AY74" s="1232"/>
      <c r="AZ74" s="1232"/>
      <c r="BA74" s="1232"/>
      <c r="BB74" s="1232"/>
      <c r="BC74" s="1232"/>
      <c r="BD74" s="1232"/>
      <c r="BE74" s="1232"/>
      <c r="BF74" s="1232"/>
      <c r="BG74" s="1232"/>
      <c r="BH74" s="1232"/>
      <c r="BI74" s="1232"/>
      <c r="BJ74" s="1232"/>
      <c r="BK74" s="1232"/>
      <c r="BL74" s="1232"/>
      <c r="BM74" s="1232"/>
      <c r="BN74" s="1232"/>
      <c r="BO74" s="1232"/>
      <c r="BP74" s="1230"/>
      <c r="BQ74" s="1230"/>
      <c r="BR74" s="1230"/>
      <c r="BS74" s="1230"/>
      <c r="BT74" s="1230"/>
      <c r="BU74" s="1230"/>
      <c r="BV74" s="1230"/>
      <c r="BW74" s="1230"/>
      <c r="BX74" s="1230"/>
      <c r="BY74" s="1230"/>
      <c r="BZ74" s="1230"/>
      <c r="CA74" s="1230"/>
      <c r="CB74" s="1230"/>
      <c r="CC74" s="1230"/>
      <c r="CD74" s="1230"/>
      <c r="CE74" s="1230"/>
      <c r="CF74" s="1230"/>
      <c r="CG74" s="1230"/>
      <c r="CH74" s="1230"/>
      <c r="CI74" s="1230"/>
      <c r="CJ74" s="1230"/>
      <c r="CK74" s="1230"/>
      <c r="CL74" s="1230"/>
      <c r="CM74" s="1230"/>
      <c r="CN74" s="1230"/>
      <c r="CO74" s="1230"/>
      <c r="CP74" s="1230"/>
      <c r="CQ74" s="1230"/>
      <c r="CR74" s="1230"/>
      <c r="CS74" s="1230"/>
      <c r="CT74" s="1230"/>
      <c r="CU74" s="1230"/>
      <c r="CV74" s="1230"/>
      <c r="CW74" s="1230"/>
      <c r="CX74" s="1230"/>
      <c r="CY74" s="1230"/>
      <c r="CZ74" s="1230"/>
      <c r="DA74" s="1230"/>
      <c r="DB74" s="1230"/>
      <c r="DC74" s="1230"/>
    </row>
    <row r="75" spans="2:107" ht="13" x14ac:dyDescent="0.2">
      <c r="B75" s="259"/>
      <c r="G75" s="1239"/>
      <c r="H75" s="1239"/>
      <c r="I75" s="1228"/>
      <c r="J75" s="1228"/>
      <c r="K75" s="1233"/>
      <c r="L75" s="1233"/>
      <c r="M75" s="1233"/>
      <c r="N75" s="1233"/>
      <c r="AM75" s="352"/>
      <c r="AN75" s="1232"/>
      <c r="AO75" s="1232"/>
      <c r="AP75" s="1232"/>
      <c r="AQ75" s="1232"/>
      <c r="AR75" s="1232"/>
      <c r="AS75" s="1232"/>
      <c r="AT75" s="1232"/>
      <c r="AU75" s="1232"/>
      <c r="AV75" s="1232"/>
      <c r="AW75" s="1232"/>
      <c r="AX75" s="1232"/>
      <c r="AY75" s="1232"/>
      <c r="AZ75" s="1232"/>
      <c r="BA75" s="1232"/>
      <c r="BB75" s="1232" t="s">
        <v>586</v>
      </c>
      <c r="BC75" s="1232"/>
      <c r="BD75" s="1232"/>
      <c r="BE75" s="1232"/>
      <c r="BF75" s="1232"/>
      <c r="BG75" s="1232"/>
      <c r="BH75" s="1232"/>
      <c r="BI75" s="1232"/>
      <c r="BJ75" s="1232"/>
      <c r="BK75" s="1232"/>
      <c r="BL75" s="1232"/>
      <c r="BM75" s="1232"/>
      <c r="BN75" s="1232"/>
      <c r="BO75" s="1232"/>
      <c r="BP75" s="1230">
        <v>8</v>
      </c>
      <c r="BQ75" s="1230"/>
      <c r="BR75" s="1230"/>
      <c r="BS75" s="1230"/>
      <c r="BT75" s="1230"/>
      <c r="BU75" s="1230"/>
      <c r="BV75" s="1230"/>
      <c r="BW75" s="1230"/>
      <c r="BX75" s="1230">
        <v>7</v>
      </c>
      <c r="BY75" s="1230"/>
      <c r="BZ75" s="1230"/>
      <c r="CA75" s="1230"/>
      <c r="CB75" s="1230"/>
      <c r="CC75" s="1230"/>
      <c r="CD75" s="1230"/>
      <c r="CE75" s="1230"/>
      <c r="CF75" s="1230">
        <v>6.6</v>
      </c>
      <c r="CG75" s="1230"/>
      <c r="CH75" s="1230"/>
      <c r="CI75" s="1230"/>
      <c r="CJ75" s="1230"/>
      <c r="CK75" s="1230"/>
      <c r="CL75" s="1230"/>
      <c r="CM75" s="1230"/>
      <c r="CN75" s="1230">
        <v>6.3</v>
      </c>
      <c r="CO75" s="1230"/>
      <c r="CP75" s="1230"/>
      <c r="CQ75" s="1230"/>
      <c r="CR75" s="1230"/>
      <c r="CS75" s="1230"/>
      <c r="CT75" s="1230"/>
      <c r="CU75" s="1230"/>
      <c r="CV75" s="1230">
        <v>6.2</v>
      </c>
      <c r="CW75" s="1230"/>
      <c r="CX75" s="1230"/>
      <c r="CY75" s="1230"/>
      <c r="CZ75" s="1230"/>
      <c r="DA75" s="1230"/>
      <c r="DB75" s="1230"/>
      <c r="DC75" s="1230"/>
    </row>
    <row r="76" spans="2:107" ht="13" x14ac:dyDescent="0.2">
      <c r="B76" s="259"/>
      <c r="G76" s="1239"/>
      <c r="H76" s="1239"/>
      <c r="I76" s="1228"/>
      <c r="J76" s="1228"/>
      <c r="K76" s="1233"/>
      <c r="L76" s="1233"/>
      <c r="M76" s="1233"/>
      <c r="N76" s="1233"/>
      <c r="AM76" s="352"/>
      <c r="AN76" s="1232"/>
      <c r="AO76" s="1232"/>
      <c r="AP76" s="1232"/>
      <c r="AQ76" s="1232"/>
      <c r="AR76" s="1232"/>
      <c r="AS76" s="1232"/>
      <c r="AT76" s="1232"/>
      <c r="AU76" s="1232"/>
      <c r="AV76" s="1232"/>
      <c r="AW76" s="1232"/>
      <c r="AX76" s="1232"/>
      <c r="AY76" s="1232"/>
      <c r="AZ76" s="1232"/>
      <c r="BA76" s="1232"/>
      <c r="BB76" s="1232"/>
      <c r="BC76" s="1232"/>
      <c r="BD76" s="1232"/>
      <c r="BE76" s="1232"/>
      <c r="BF76" s="1232"/>
      <c r="BG76" s="1232"/>
      <c r="BH76" s="1232"/>
      <c r="BI76" s="1232"/>
      <c r="BJ76" s="1232"/>
      <c r="BK76" s="1232"/>
      <c r="BL76" s="1232"/>
      <c r="BM76" s="1232"/>
      <c r="BN76" s="1232"/>
      <c r="BO76" s="1232"/>
      <c r="BP76" s="1230"/>
      <c r="BQ76" s="1230"/>
      <c r="BR76" s="1230"/>
      <c r="BS76" s="1230"/>
      <c r="BT76" s="1230"/>
      <c r="BU76" s="1230"/>
      <c r="BV76" s="1230"/>
      <c r="BW76" s="1230"/>
      <c r="BX76" s="1230"/>
      <c r="BY76" s="1230"/>
      <c r="BZ76" s="1230"/>
      <c r="CA76" s="1230"/>
      <c r="CB76" s="1230"/>
      <c r="CC76" s="1230"/>
      <c r="CD76" s="1230"/>
      <c r="CE76" s="1230"/>
      <c r="CF76" s="1230"/>
      <c r="CG76" s="1230"/>
      <c r="CH76" s="1230"/>
      <c r="CI76" s="1230"/>
      <c r="CJ76" s="1230"/>
      <c r="CK76" s="1230"/>
      <c r="CL76" s="1230"/>
      <c r="CM76" s="1230"/>
      <c r="CN76" s="1230"/>
      <c r="CO76" s="1230"/>
      <c r="CP76" s="1230"/>
      <c r="CQ76" s="1230"/>
      <c r="CR76" s="1230"/>
      <c r="CS76" s="1230"/>
      <c r="CT76" s="1230"/>
      <c r="CU76" s="1230"/>
      <c r="CV76" s="1230"/>
      <c r="CW76" s="1230"/>
      <c r="CX76" s="1230"/>
      <c r="CY76" s="1230"/>
      <c r="CZ76" s="1230"/>
      <c r="DA76" s="1230"/>
      <c r="DB76" s="1230"/>
      <c r="DC76" s="1230"/>
    </row>
    <row r="77" spans="2:107" ht="13" x14ac:dyDescent="0.2">
      <c r="B77" s="259"/>
      <c r="G77" s="1228"/>
      <c r="H77" s="1228"/>
      <c r="I77" s="1228"/>
      <c r="J77" s="1228"/>
      <c r="K77" s="1229"/>
      <c r="L77" s="1229"/>
      <c r="M77" s="1229"/>
      <c r="N77" s="1229"/>
      <c r="AN77" s="1231" t="s">
        <v>588</v>
      </c>
      <c r="AO77" s="1231"/>
      <c r="AP77" s="1231"/>
      <c r="AQ77" s="1231"/>
      <c r="AR77" s="1231"/>
      <c r="AS77" s="1231"/>
      <c r="AT77" s="1231"/>
      <c r="AU77" s="1231"/>
      <c r="AV77" s="1231"/>
      <c r="AW77" s="1231"/>
      <c r="AX77" s="1231"/>
      <c r="AY77" s="1231"/>
      <c r="AZ77" s="1231"/>
      <c r="BA77" s="1231"/>
      <c r="BB77" s="1232" t="s">
        <v>587</v>
      </c>
      <c r="BC77" s="1232"/>
      <c r="BD77" s="1232"/>
      <c r="BE77" s="1232"/>
      <c r="BF77" s="1232"/>
      <c r="BG77" s="1232"/>
      <c r="BH77" s="1232"/>
      <c r="BI77" s="1232"/>
      <c r="BJ77" s="1232"/>
      <c r="BK77" s="1232"/>
      <c r="BL77" s="1232"/>
      <c r="BM77" s="1232"/>
      <c r="BN77" s="1232"/>
      <c r="BO77" s="1232"/>
      <c r="BP77" s="1230">
        <v>18.2</v>
      </c>
      <c r="BQ77" s="1230"/>
      <c r="BR77" s="1230"/>
      <c r="BS77" s="1230"/>
      <c r="BT77" s="1230"/>
      <c r="BU77" s="1230"/>
      <c r="BV77" s="1230"/>
      <c r="BW77" s="1230"/>
      <c r="BX77" s="1230">
        <v>20.3</v>
      </c>
      <c r="BY77" s="1230"/>
      <c r="BZ77" s="1230"/>
      <c r="CA77" s="1230"/>
      <c r="CB77" s="1230"/>
      <c r="CC77" s="1230"/>
      <c r="CD77" s="1230"/>
      <c r="CE77" s="1230"/>
      <c r="CF77" s="1230">
        <v>15.5</v>
      </c>
      <c r="CG77" s="1230"/>
      <c r="CH77" s="1230"/>
      <c r="CI77" s="1230"/>
      <c r="CJ77" s="1230"/>
      <c r="CK77" s="1230"/>
      <c r="CL77" s="1230"/>
      <c r="CM77" s="1230"/>
      <c r="CN77" s="1230">
        <v>4.5999999999999996</v>
      </c>
      <c r="CO77" s="1230"/>
      <c r="CP77" s="1230"/>
      <c r="CQ77" s="1230"/>
      <c r="CR77" s="1230"/>
      <c r="CS77" s="1230"/>
      <c r="CT77" s="1230"/>
      <c r="CU77" s="1230"/>
      <c r="CV77" s="1230">
        <v>1.6</v>
      </c>
      <c r="CW77" s="1230"/>
      <c r="CX77" s="1230"/>
      <c r="CY77" s="1230"/>
      <c r="CZ77" s="1230"/>
      <c r="DA77" s="1230"/>
      <c r="DB77" s="1230"/>
      <c r="DC77" s="1230"/>
    </row>
    <row r="78" spans="2:107" ht="13" x14ac:dyDescent="0.2">
      <c r="B78" s="259"/>
      <c r="G78" s="1228"/>
      <c r="H78" s="1228"/>
      <c r="I78" s="1228"/>
      <c r="J78" s="1228"/>
      <c r="K78" s="1229"/>
      <c r="L78" s="1229"/>
      <c r="M78" s="1229"/>
      <c r="N78" s="1229"/>
      <c r="AN78" s="1231"/>
      <c r="AO78" s="1231"/>
      <c r="AP78" s="1231"/>
      <c r="AQ78" s="1231"/>
      <c r="AR78" s="1231"/>
      <c r="AS78" s="1231"/>
      <c r="AT78" s="1231"/>
      <c r="AU78" s="1231"/>
      <c r="AV78" s="1231"/>
      <c r="AW78" s="1231"/>
      <c r="AX78" s="1231"/>
      <c r="AY78" s="1231"/>
      <c r="AZ78" s="1231"/>
      <c r="BA78" s="1231"/>
      <c r="BB78" s="1232"/>
      <c r="BC78" s="1232"/>
      <c r="BD78" s="1232"/>
      <c r="BE78" s="1232"/>
      <c r="BF78" s="1232"/>
      <c r="BG78" s="1232"/>
      <c r="BH78" s="1232"/>
      <c r="BI78" s="1232"/>
      <c r="BJ78" s="1232"/>
      <c r="BK78" s="1232"/>
      <c r="BL78" s="1232"/>
      <c r="BM78" s="1232"/>
      <c r="BN78" s="1232"/>
      <c r="BO78" s="1232"/>
      <c r="BP78" s="1230"/>
      <c r="BQ78" s="1230"/>
      <c r="BR78" s="1230"/>
      <c r="BS78" s="1230"/>
      <c r="BT78" s="1230"/>
      <c r="BU78" s="1230"/>
      <c r="BV78" s="1230"/>
      <c r="BW78" s="1230"/>
      <c r="BX78" s="1230"/>
      <c r="BY78" s="1230"/>
      <c r="BZ78" s="1230"/>
      <c r="CA78" s="1230"/>
      <c r="CB78" s="1230"/>
      <c r="CC78" s="1230"/>
      <c r="CD78" s="1230"/>
      <c r="CE78" s="1230"/>
      <c r="CF78" s="1230"/>
      <c r="CG78" s="1230"/>
      <c r="CH78" s="1230"/>
      <c r="CI78" s="1230"/>
      <c r="CJ78" s="1230"/>
      <c r="CK78" s="1230"/>
      <c r="CL78" s="1230"/>
      <c r="CM78" s="1230"/>
      <c r="CN78" s="1230"/>
      <c r="CO78" s="1230"/>
      <c r="CP78" s="1230"/>
      <c r="CQ78" s="1230"/>
      <c r="CR78" s="1230"/>
      <c r="CS78" s="1230"/>
      <c r="CT78" s="1230"/>
      <c r="CU78" s="1230"/>
      <c r="CV78" s="1230"/>
      <c r="CW78" s="1230"/>
      <c r="CX78" s="1230"/>
      <c r="CY78" s="1230"/>
      <c r="CZ78" s="1230"/>
      <c r="DA78" s="1230"/>
      <c r="DB78" s="1230"/>
      <c r="DC78" s="1230"/>
    </row>
    <row r="79" spans="2:107" ht="13" x14ac:dyDescent="0.2">
      <c r="B79" s="259"/>
      <c r="G79" s="1228"/>
      <c r="H79" s="1228"/>
      <c r="I79" s="1234"/>
      <c r="J79" s="1234"/>
      <c r="K79" s="1235"/>
      <c r="L79" s="1235"/>
      <c r="M79" s="1235"/>
      <c r="N79" s="1235"/>
      <c r="AN79" s="1231"/>
      <c r="AO79" s="1231"/>
      <c r="AP79" s="1231"/>
      <c r="AQ79" s="1231"/>
      <c r="AR79" s="1231"/>
      <c r="AS79" s="1231"/>
      <c r="AT79" s="1231"/>
      <c r="AU79" s="1231"/>
      <c r="AV79" s="1231"/>
      <c r="AW79" s="1231"/>
      <c r="AX79" s="1231"/>
      <c r="AY79" s="1231"/>
      <c r="AZ79" s="1231"/>
      <c r="BA79" s="1231"/>
      <c r="BB79" s="1232" t="s">
        <v>586</v>
      </c>
      <c r="BC79" s="1232"/>
      <c r="BD79" s="1232"/>
      <c r="BE79" s="1232"/>
      <c r="BF79" s="1232"/>
      <c r="BG79" s="1232"/>
      <c r="BH79" s="1232"/>
      <c r="BI79" s="1232"/>
      <c r="BJ79" s="1232"/>
      <c r="BK79" s="1232"/>
      <c r="BL79" s="1232"/>
      <c r="BM79" s="1232"/>
      <c r="BN79" s="1232"/>
      <c r="BO79" s="1232"/>
      <c r="BP79" s="1230">
        <v>6.8</v>
      </c>
      <c r="BQ79" s="1230"/>
      <c r="BR79" s="1230"/>
      <c r="BS79" s="1230"/>
      <c r="BT79" s="1230"/>
      <c r="BU79" s="1230"/>
      <c r="BV79" s="1230"/>
      <c r="BW79" s="1230"/>
      <c r="BX79" s="1230">
        <v>6.6</v>
      </c>
      <c r="BY79" s="1230"/>
      <c r="BZ79" s="1230"/>
      <c r="CA79" s="1230"/>
      <c r="CB79" s="1230"/>
      <c r="CC79" s="1230"/>
      <c r="CD79" s="1230"/>
      <c r="CE79" s="1230"/>
      <c r="CF79" s="1230">
        <v>6.4</v>
      </c>
      <c r="CG79" s="1230"/>
      <c r="CH79" s="1230"/>
      <c r="CI79" s="1230"/>
      <c r="CJ79" s="1230"/>
      <c r="CK79" s="1230"/>
      <c r="CL79" s="1230"/>
      <c r="CM79" s="1230"/>
      <c r="CN79" s="1230">
        <v>6.3</v>
      </c>
      <c r="CO79" s="1230"/>
      <c r="CP79" s="1230"/>
      <c r="CQ79" s="1230"/>
      <c r="CR79" s="1230"/>
      <c r="CS79" s="1230"/>
      <c r="CT79" s="1230"/>
      <c r="CU79" s="1230"/>
      <c r="CV79" s="1230">
        <v>6.6</v>
      </c>
      <c r="CW79" s="1230"/>
      <c r="CX79" s="1230"/>
      <c r="CY79" s="1230"/>
      <c r="CZ79" s="1230"/>
      <c r="DA79" s="1230"/>
      <c r="DB79" s="1230"/>
      <c r="DC79" s="1230"/>
    </row>
    <row r="80" spans="2:107" ht="13" x14ac:dyDescent="0.2">
      <c r="B80" s="259"/>
      <c r="G80" s="1228"/>
      <c r="H80" s="1228"/>
      <c r="I80" s="1234"/>
      <c r="J80" s="1234"/>
      <c r="K80" s="1235"/>
      <c r="L80" s="1235"/>
      <c r="M80" s="1235"/>
      <c r="N80" s="1235"/>
      <c r="AN80" s="1231"/>
      <c r="AO80" s="1231"/>
      <c r="AP80" s="1231"/>
      <c r="AQ80" s="1231"/>
      <c r="AR80" s="1231"/>
      <c r="AS80" s="1231"/>
      <c r="AT80" s="1231"/>
      <c r="AU80" s="1231"/>
      <c r="AV80" s="1231"/>
      <c r="AW80" s="1231"/>
      <c r="AX80" s="1231"/>
      <c r="AY80" s="1231"/>
      <c r="AZ80" s="1231"/>
      <c r="BA80" s="1231"/>
      <c r="BB80" s="1232"/>
      <c r="BC80" s="1232"/>
      <c r="BD80" s="1232"/>
      <c r="BE80" s="1232"/>
      <c r="BF80" s="1232"/>
      <c r="BG80" s="1232"/>
      <c r="BH80" s="1232"/>
      <c r="BI80" s="1232"/>
      <c r="BJ80" s="1232"/>
      <c r="BK80" s="1232"/>
      <c r="BL80" s="1232"/>
      <c r="BM80" s="1232"/>
      <c r="BN80" s="1232"/>
      <c r="BO80" s="1232"/>
      <c r="BP80" s="1230"/>
      <c r="BQ80" s="1230"/>
      <c r="BR80" s="1230"/>
      <c r="BS80" s="1230"/>
      <c r="BT80" s="1230"/>
      <c r="BU80" s="1230"/>
      <c r="BV80" s="1230"/>
      <c r="BW80" s="1230"/>
      <c r="BX80" s="1230"/>
      <c r="BY80" s="1230"/>
      <c r="BZ80" s="1230"/>
      <c r="CA80" s="1230"/>
      <c r="CB80" s="1230"/>
      <c r="CC80" s="1230"/>
      <c r="CD80" s="1230"/>
      <c r="CE80" s="1230"/>
      <c r="CF80" s="1230"/>
      <c r="CG80" s="1230"/>
      <c r="CH80" s="1230"/>
      <c r="CI80" s="1230"/>
      <c r="CJ80" s="1230"/>
      <c r="CK80" s="1230"/>
      <c r="CL80" s="1230"/>
      <c r="CM80" s="1230"/>
      <c r="CN80" s="1230"/>
      <c r="CO80" s="1230"/>
      <c r="CP80" s="1230"/>
      <c r="CQ80" s="1230"/>
      <c r="CR80" s="1230"/>
      <c r="CS80" s="1230"/>
      <c r="CT80" s="1230"/>
      <c r="CU80" s="1230"/>
      <c r="CV80" s="1230"/>
      <c r="CW80" s="1230"/>
      <c r="CX80" s="1230"/>
      <c r="CY80" s="1230"/>
      <c r="CZ80" s="1230"/>
      <c r="DA80" s="1230"/>
      <c r="DB80" s="1230"/>
      <c r="DC80" s="1230"/>
    </row>
    <row r="81" spans="2:109" ht="13" x14ac:dyDescent="0.2">
      <c r="B81" s="259"/>
    </row>
    <row r="82" spans="2:109" ht="16.5" x14ac:dyDescent="0.2">
      <c r="B82" s="259"/>
      <c r="K82" s="351"/>
      <c r="L82" s="351"/>
      <c r="M82" s="351"/>
      <c r="N82" s="351"/>
      <c r="AQ82" s="351"/>
      <c r="AR82" s="351"/>
      <c r="AS82" s="351"/>
      <c r="AT82" s="351"/>
      <c r="BC82" s="351"/>
      <c r="BD82" s="351"/>
      <c r="BE82" s="351"/>
      <c r="BF82" s="351"/>
      <c r="BO82" s="351"/>
      <c r="BP82" s="351"/>
      <c r="BQ82" s="351"/>
      <c r="BR82" s="351"/>
      <c r="CA82" s="351"/>
      <c r="CB82" s="351"/>
      <c r="CC82" s="351"/>
      <c r="CD82" s="351"/>
      <c r="CM82" s="351"/>
      <c r="CN82" s="351"/>
      <c r="CO82" s="351"/>
      <c r="CP82" s="351"/>
      <c r="CY82" s="351"/>
      <c r="CZ82" s="351"/>
      <c r="DA82" s="351"/>
      <c r="DB82" s="351"/>
      <c r="DC82" s="351"/>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c8bjKCJcVoXmtPyKVNrHhsnzUCZf1mSQn0zE29gCcHkjPp/+93sbxZ2RRI8ZgGr+RZSnFG9lC1rHiDS/0nc1qA==" saltValue="umlDoX9GSt5KUZXBQ17vaw=="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0665-F9D6-4DB9-91EF-EDF4E64EDB0D}">
  <sheetPr>
    <pageSetUpPr fitToPage="1"/>
  </sheetPr>
  <dimension ref="A1:DR125"/>
  <sheetViews>
    <sheetView showGridLines="0" topLeftCell="A91" zoomScaleNormal="100" zoomScaleSheetLayoutView="70" workbookViewId="0">
      <selection activeCell="BT71" sqref="BT7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KStzVkTlEEIxAm8c1JmFq1rG4jf+IoFmulGqUl0FypRhG1tCtL58LMKeqTZqCkDKdzOQdPnVkyFu4p84YAeduw==" saltValue="OJr3IAUqCpZhZeURezxko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AFB47-3672-4C1C-AAB0-A3571B07AEA7}">
  <sheetPr>
    <pageSetUpPr fitToPage="1"/>
  </sheetPr>
  <dimension ref="A1:DR125"/>
  <sheetViews>
    <sheetView showGridLines="0" zoomScale="70" zoomScaleNormal="70" zoomScaleSheetLayoutView="55" workbookViewId="0">
      <selection activeCell="BT71" sqref="BT71"/>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500</v>
      </c>
    </row>
  </sheetData>
  <sheetProtection algorithmName="SHA-512" hashValue="ASq/WPWfDQdlrGwu9yXvrg136zt2rMo5x35urJ0XMD0fmbrblcJi5xuoM/7IuydfCymC6pmybVBkaOpX1tcGyg==" saltValue="mMoOlfFB/7EvLtU7zAlNA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53</v>
      </c>
      <c r="E2" s="147"/>
      <c r="F2" s="148" t="s">
        <v>550</v>
      </c>
      <c r="G2" s="149"/>
      <c r="H2" s="150"/>
    </row>
    <row r="3" spans="1:8" x14ac:dyDescent="0.2">
      <c r="A3" s="146" t="s">
        <v>543</v>
      </c>
      <c r="B3" s="151"/>
      <c r="C3" s="152"/>
      <c r="D3" s="153">
        <v>17096</v>
      </c>
      <c r="E3" s="154"/>
      <c r="F3" s="155">
        <v>47387</v>
      </c>
      <c r="G3" s="156"/>
      <c r="H3" s="157"/>
    </row>
    <row r="4" spans="1:8" x14ac:dyDescent="0.2">
      <c r="A4" s="158"/>
      <c r="B4" s="159"/>
      <c r="C4" s="160"/>
      <c r="D4" s="161">
        <v>13963</v>
      </c>
      <c r="E4" s="162"/>
      <c r="F4" s="163">
        <v>24928</v>
      </c>
      <c r="G4" s="164"/>
      <c r="H4" s="165"/>
    </row>
    <row r="5" spans="1:8" x14ac:dyDescent="0.2">
      <c r="A5" s="146" t="s">
        <v>545</v>
      </c>
      <c r="B5" s="151"/>
      <c r="C5" s="152"/>
      <c r="D5" s="153">
        <v>11033</v>
      </c>
      <c r="E5" s="154"/>
      <c r="F5" s="155">
        <v>51264</v>
      </c>
      <c r="G5" s="156"/>
      <c r="H5" s="157"/>
    </row>
    <row r="6" spans="1:8" x14ac:dyDescent="0.2">
      <c r="A6" s="158"/>
      <c r="B6" s="159"/>
      <c r="C6" s="160"/>
      <c r="D6" s="161">
        <v>8231</v>
      </c>
      <c r="E6" s="162"/>
      <c r="F6" s="163">
        <v>26040</v>
      </c>
      <c r="G6" s="164"/>
      <c r="H6" s="165"/>
    </row>
    <row r="7" spans="1:8" x14ac:dyDescent="0.2">
      <c r="A7" s="146" t="s">
        <v>546</v>
      </c>
      <c r="B7" s="151"/>
      <c r="C7" s="152"/>
      <c r="D7" s="153">
        <v>11987</v>
      </c>
      <c r="E7" s="154"/>
      <c r="F7" s="155">
        <v>52068</v>
      </c>
      <c r="G7" s="156"/>
      <c r="H7" s="157"/>
    </row>
    <row r="8" spans="1:8" x14ac:dyDescent="0.2">
      <c r="A8" s="158"/>
      <c r="B8" s="159"/>
      <c r="C8" s="160"/>
      <c r="D8" s="161">
        <v>7591</v>
      </c>
      <c r="E8" s="162"/>
      <c r="F8" s="163">
        <v>26936</v>
      </c>
      <c r="G8" s="164"/>
      <c r="H8" s="165"/>
    </row>
    <row r="9" spans="1:8" x14ac:dyDescent="0.2">
      <c r="A9" s="146" t="s">
        <v>547</v>
      </c>
      <c r="B9" s="151"/>
      <c r="C9" s="152"/>
      <c r="D9" s="153">
        <v>22048</v>
      </c>
      <c r="E9" s="154"/>
      <c r="F9" s="155">
        <v>47161</v>
      </c>
      <c r="G9" s="156"/>
      <c r="H9" s="157"/>
    </row>
    <row r="10" spans="1:8" x14ac:dyDescent="0.2">
      <c r="A10" s="158"/>
      <c r="B10" s="159"/>
      <c r="C10" s="160"/>
      <c r="D10" s="161">
        <v>18159</v>
      </c>
      <c r="E10" s="162"/>
      <c r="F10" s="163">
        <v>24595</v>
      </c>
      <c r="G10" s="164"/>
      <c r="H10" s="165"/>
    </row>
    <row r="11" spans="1:8" x14ac:dyDescent="0.2">
      <c r="A11" s="146" t="s">
        <v>548</v>
      </c>
      <c r="B11" s="151"/>
      <c r="C11" s="152"/>
      <c r="D11" s="153">
        <v>14987</v>
      </c>
      <c r="E11" s="154"/>
      <c r="F11" s="155">
        <v>43423</v>
      </c>
      <c r="G11" s="156"/>
      <c r="H11" s="157"/>
    </row>
    <row r="12" spans="1:8" x14ac:dyDescent="0.2">
      <c r="A12" s="158"/>
      <c r="B12" s="159"/>
      <c r="C12" s="166"/>
      <c r="D12" s="161">
        <v>9315</v>
      </c>
      <c r="E12" s="162"/>
      <c r="F12" s="163">
        <v>22207</v>
      </c>
      <c r="G12" s="164"/>
      <c r="H12" s="165"/>
    </row>
    <row r="13" spans="1:8" x14ac:dyDescent="0.2">
      <c r="A13" s="146"/>
      <c r="B13" s="151"/>
      <c r="C13" s="152"/>
      <c r="D13" s="153">
        <v>15430</v>
      </c>
      <c r="E13" s="154"/>
      <c r="F13" s="155">
        <v>48261</v>
      </c>
      <c r="G13" s="167"/>
      <c r="H13" s="157"/>
    </row>
    <row r="14" spans="1:8" x14ac:dyDescent="0.2">
      <c r="A14" s="158"/>
      <c r="B14" s="159"/>
      <c r="C14" s="160"/>
      <c r="D14" s="161">
        <v>11452</v>
      </c>
      <c r="E14" s="162"/>
      <c r="F14" s="163">
        <v>24941</v>
      </c>
      <c r="G14" s="164"/>
      <c r="H14" s="165"/>
    </row>
    <row r="17" spans="1:11" x14ac:dyDescent="0.2">
      <c r="A17" s="142" t="s">
        <v>54</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55</v>
      </c>
      <c r="B19" s="168">
        <f>ROUND(VALUE(SUBSTITUTE(実質収支比率等に係る経年分析!F$48,"▲","-")),2)</f>
        <v>7.39</v>
      </c>
      <c r="C19" s="168">
        <f>ROUND(VALUE(SUBSTITUTE(実質収支比率等に係る経年分析!G$48,"▲","-")),2)</f>
        <v>4.88</v>
      </c>
      <c r="D19" s="168">
        <f>ROUND(VALUE(SUBSTITUTE(実質収支比率等に係る経年分析!H$48,"▲","-")),2)</f>
        <v>6.19</v>
      </c>
      <c r="E19" s="168">
        <f>ROUND(VALUE(SUBSTITUTE(実質収支比率等に係る経年分析!I$48,"▲","-")),2)</f>
        <v>7.33</v>
      </c>
      <c r="F19" s="168">
        <f>ROUND(VALUE(SUBSTITUTE(実質収支比率等に係る経年分析!J$48,"▲","-")),2)</f>
        <v>7.57</v>
      </c>
    </row>
    <row r="20" spans="1:11" x14ac:dyDescent="0.2">
      <c r="A20" s="168" t="s">
        <v>56</v>
      </c>
      <c r="B20" s="168">
        <f>ROUND(VALUE(SUBSTITUTE(実質収支比率等に係る経年分析!F$47,"▲","-")),2)</f>
        <v>10.66</v>
      </c>
      <c r="C20" s="168">
        <f>ROUND(VALUE(SUBSTITUTE(実質収支比率等に係る経年分析!G$47,"▲","-")),2)</f>
        <v>11.44</v>
      </c>
      <c r="D20" s="168">
        <f>ROUND(VALUE(SUBSTITUTE(実質収支比率等に係る経年分析!H$47,"▲","-")),2)</f>
        <v>10.14</v>
      </c>
      <c r="E20" s="168">
        <f>ROUND(VALUE(SUBSTITUTE(実質収支比率等に係る経年分析!I$47,"▲","-")),2)</f>
        <v>10.62</v>
      </c>
      <c r="F20" s="168">
        <f>ROUND(VALUE(SUBSTITUTE(実質収支比率等に係る経年分析!J$47,"▲","-")),2)</f>
        <v>11.69</v>
      </c>
    </row>
    <row r="21" spans="1:11" x14ac:dyDescent="0.2">
      <c r="A21" s="168" t="s">
        <v>57</v>
      </c>
      <c r="B21" s="168">
        <f>IF(ISNUMBER(VALUE(SUBSTITUTE(実質収支比率等に係る経年分析!F$49,"▲","-"))),ROUND(VALUE(SUBSTITUTE(実質収支比率等に係る経年分析!F$49,"▲","-")),2),NA())</f>
        <v>4.05</v>
      </c>
      <c r="C21" s="168">
        <f>IF(ISNUMBER(VALUE(SUBSTITUTE(実質収支比率等に係る経年分析!G$49,"▲","-"))),ROUND(VALUE(SUBSTITUTE(実質収支比率等に係る経年分析!G$49,"▲","-")),2),NA())</f>
        <v>-1.76</v>
      </c>
      <c r="D21" s="168">
        <f>IF(ISNUMBER(VALUE(SUBSTITUTE(実質収支比率等に係る経年分析!H$49,"▲","-"))),ROUND(VALUE(SUBSTITUTE(実質収支比率等に係る経年分析!H$49,"▲","-")),2),NA())</f>
        <v>0.63</v>
      </c>
      <c r="E21" s="168">
        <f>IF(ISNUMBER(VALUE(SUBSTITUTE(実質収支比率等に係る経年分析!I$49,"▲","-"))),ROUND(VALUE(SUBSTITUTE(実質収支比率等に係る経年分析!I$49,"▲","-")),2),NA())</f>
        <v>2.61</v>
      </c>
      <c r="F21" s="168">
        <f>IF(ISNUMBER(VALUE(SUBSTITUTE(実質収支比率等に係る経年分析!J$49,"▲","-"))),ROUND(VALUE(SUBSTITUTE(実質収支比率等に係る経年分析!J$49,"▲","-")),2),NA())</f>
        <v>0.89</v>
      </c>
    </row>
    <row r="24" spans="1:11" x14ac:dyDescent="0.2">
      <c r="A24" s="142" t="s">
        <v>58</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59</v>
      </c>
      <c r="C26" s="169" t="s">
        <v>60</v>
      </c>
      <c r="D26" s="169" t="s">
        <v>59</v>
      </c>
      <c r="E26" s="169" t="s">
        <v>60</v>
      </c>
      <c r="F26" s="169" t="s">
        <v>59</v>
      </c>
      <c r="G26" s="169" t="s">
        <v>60</v>
      </c>
      <c r="H26" s="169" t="s">
        <v>59</v>
      </c>
      <c r="I26" s="169" t="s">
        <v>60</v>
      </c>
      <c r="J26" s="169" t="s">
        <v>59</v>
      </c>
      <c r="K26" s="169" t="s">
        <v>60</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中部特定土地区画整理事業特別会計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0.38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0.03</v>
      </c>
    </row>
    <row r="32" spans="1:11" x14ac:dyDescent="0.2">
      <c r="A32" s="169" t="str">
        <f>IF(連結実質赤字比率に係る赤字・黒字の構成分析!C$38="",NA(),連結実質赤字比率に係る赤字・黒字の構成分析!C$38)</f>
        <v>介護保険事業特別会計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0.96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0.52</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0.75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0.46</v>
      </c>
    </row>
    <row r="33" spans="1:16" x14ac:dyDescent="0.2">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2.57</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1.44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1.51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0.83</v>
      </c>
    </row>
    <row r="34" spans="1:16" x14ac:dyDescent="0.2">
      <c r="A34" s="169" t="str">
        <f>IF(連結実質赤字比率に係る赤字・黒字の構成分析!C$36="",NA(),連結実質赤字比率に係る赤字・黒字の構成分析!C$36)</f>
        <v>公共下水道事業会計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0.27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0.56000000000000005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0.96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1.17</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4.6100000000000003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6.08</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9.8699999999999992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7.53</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21.88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22.68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19.399999999999999</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18.920000000000002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19.05</v>
      </c>
    </row>
    <row r="39" spans="1:16" x14ac:dyDescent="0.2">
      <c r="A39" s="142" t="s">
        <v>61</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62</v>
      </c>
      <c r="C41" s="170"/>
      <c r="D41" s="170" t="s">
        <v>63</v>
      </c>
      <c r="E41" s="170" t="s">
        <v>62</v>
      </c>
      <c r="F41" s="170"/>
      <c r="G41" s="170" t="s">
        <v>63</v>
      </c>
      <c r="H41" s="170" t="s">
        <v>62</v>
      </c>
      <c r="I41" s="170"/>
      <c r="J41" s="170" t="s">
        <v>63</v>
      </c>
      <c r="K41" s="170" t="s">
        <v>62</v>
      </c>
      <c r="L41" s="170"/>
      <c r="M41" s="170" t="s">
        <v>63</v>
      </c>
      <c r="N41" s="170" t="s">
        <v>62</v>
      </c>
      <c r="O41" s="170"/>
      <c r="P41" s="170" t="s">
        <v>63</v>
      </c>
    </row>
    <row r="42" spans="1:16" x14ac:dyDescent="0.2">
      <c r="A42" s="170" t="s">
        <v>64</v>
      </c>
      <c r="B42" s="170"/>
      <c r="C42" s="170"/>
      <c r="D42" s="170">
        <f>'実質公債費比率（分子）の構造'!K$52</f>
        <v>841</v>
      </c>
      <c r="E42" s="170"/>
      <c r="F42" s="170"/>
      <c r="G42" s="170">
        <f>'実質公債費比率（分子）の構造'!L$52</f>
        <v>834</v>
      </c>
      <c r="H42" s="170"/>
      <c r="I42" s="170"/>
      <c r="J42" s="170">
        <f>'実質公債費比率（分子）の構造'!M$52</f>
        <v>808</v>
      </c>
      <c r="K42" s="170"/>
      <c r="L42" s="170"/>
      <c r="M42" s="170">
        <f>'実質公債費比率（分子）の構造'!N$52</f>
        <v>812</v>
      </c>
      <c r="N42" s="170"/>
      <c r="O42" s="170"/>
      <c r="P42" s="170">
        <f>'実質公債費比率（分子）の構造'!O$52</f>
        <v>822</v>
      </c>
    </row>
    <row r="43" spans="1:16" x14ac:dyDescent="0.2">
      <c r="A43" s="170" t="s">
        <v>65</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66</v>
      </c>
      <c r="B44" s="170">
        <f>'実質公債費比率（分子）の構造'!K$50</f>
        <v>26</v>
      </c>
      <c r="C44" s="170"/>
      <c r="D44" s="170"/>
      <c r="E44" s="170">
        <f>'実質公債費比率（分子）の構造'!L$50</f>
        <v>10</v>
      </c>
      <c r="F44" s="170"/>
      <c r="G44" s="170"/>
      <c r="H44" s="170">
        <f>'実質公債費比率（分子）の構造'!M$50</f>
        <v>10</v>
      </c>
      <c r="I44" s="170"/>
      <c r="J44" s="170"/>
      <c r="K44" s="170">
        <f>'実質公債費比率（分子）の構造'!N$50</f>
        <v>10</v>
      </c>
      <c r="L44" s="170"/>
      <c r="M44" s="170"/>
      <c r="N44" s="170">
        <f>'実質公債費比率（分子）の構造'!O$50</f>
        <v>10</v>
      </c>
      <c r="O44" s="170"/>
      <c r="P44" s="170"/>
    </row>
    <row r="45" spans="1:16" x14ac:dyDescent="0.2">
      <c r="A45" s="170" t="s">
        <v>67</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x14ac:dyDescent="0.2">
      <c r="A46" s="170" t="s">
        <v>68</v>
      </c>
      <c r="B46" s="170">
        <f>'実質公債費比率（分子）の構造'!K$48</f>
        <v>236</v>
      </c>
      <c r="C46" s="170"/>
      <c r="D46" s="170"/>
      <c r="E46" s="170">
        <f>'実質公債費比率（分子）の構造'!L$48</f>
        <v>200</v>
      </c>
      <c r="F46" s="170"/>
      <c r="G46" s="170"/>
      <c r="H46" s="170">
        <f>'実質公債費比率（分子）の構造'!M$48</f>
        <v>102</v>
      </c>
      <c r="I46" s="170"/>
      <c r="J46" s="170"/>
      <c r="K46" s="170">
        <f>'実質公債費比率（分子）の構造'!N$48</f>
        <v>114</v>
      </c>
      <c r="L46" s="170"/>
      <c r="M46" s="170"/>
      <c r="N46" s="170">
        <f>'実質公債費比率（分子）の構造'!O$48</f>
        <v>94</v>
      </c>
      <c r="O46" s="170"/>
      <c r="P46" s="170"/>
    </row>
    <row r="47" spans="1:16" x14ac:dyDescent="0.2">
      <c r="A47" s="170" t="s">
        <v>69</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70</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71</v>
      </c>
      <c r="B49" s="170">
        <f>'実質公債費比率（分子）の構造'!K$45</f>
        <v>1093</v>
      </c>
      <c r="C49" s="170"/>
      <c r="D49" s="170"/>
      <c r="E49" s="170">
        <f>'実質公債費比率（分子）の構造'!L$45</f>
        <v>1100</v>
      </c>
      <c r="F49" s="170"/>
      <c r="G49" s="170"/>
      <c r="H49" s="170">
        <f>'実質公債費比率（分子）の構造'!M$45</f>
        <v>1150</v>
      </c>
      <c r="I49" s="170"/>
      <c r="J49" s="170"/>
      <c r="K49" s="170">
        <f>'実質公債費比率（分子）の構造'!N$45</f>
        <v>1190</v>
      </c>
      <c r="L49" s="170"/>
      <c r="M49" s="170"/>
      <c r="N49" s="170">
        <f>'実質公債費比率（分子）の構造'!O$45</f>
        <v>1217</v>
      </c>
      <c r="O49" s="170"/>
      <c r="P49" s="170"/>
    </row>
    <row r="50" spans="1:16" x14ac:dyDescent="0.2">
      <c r="A50" s="170" t="s">
        <v>72</v>
      </c>
      <c r="B50" s="170" t="e">
        <f>NA()</f>
        <v>#N/A</v>
      </c>
      <c r="C50" s="170">
        <f>IF(ISNUMBER('実質公債費比率（分子）の構造'!K$53),'実質公債費比率（分子）の構造'!K$53,NA())</f>
        <v>514</v>
      </c>
      <c r="D50" s="170" t="e">
        <f>NA()</f>
        <v>#N/A</v>
      </c>
      <c r="E50" s="170" t="e">
        <f>NA()</f>
        <v>#N/A</v>
      </c>
      <c r="F50" s="170">
        <f>IF(ISNUMBER('実質公債費比率（分子）の構造'!L$53),'実質公債費比率（分子）の構造'!L$53,NA())</f>
        <v>476</v>
      </c>
      <c r="G50" s="170" t="e">
        <f>NA()</f>
        <v>#N/A</v>
      </c>
      <c r="H50" s="170" t="e">
        <f>NA()</f>
        <v>#N/A</v>
      </c>
      <c r="I50" s="170">
        <f>IF(ISNUMBER('実質公債費比率（分子）の構造'!M$53),'実質公債費比率（分子）の構造'!M$53,NA())</f>
        <v>454</v>
      </c>
      <c r="J50" s="170" t="e">
        <f>NA()</f>
        <v>#N/A</v>
      </c>
      <c r="K50" s="170" t="e">
        <f>NA()</f>
        <v>#N/A</v>
      </c>
      <c r="L50" s="170">
        <f>IF(ISNUMBER('実質公債費比率（分子）の構造'!N$53),'実質公債費比率（分子）の構造'!N$53,NA())</f>
        <v>502</v>
      </c>
      <c r="M50" s="170" t="e">
        <f>NA()</f>
        <v>#N/A</v>
      </c>
      <c r="N50" s="170" t="e">
        <f>NA()</f>
        <v>#N/A</v>
      </c>
      <c r="O50" s="170">
        <f>IF(ISNUMBER('実質公債費比率（分子）の構造'!O$53),'実質公債費比率（分子）の構造'!O$53,NA())</f>
        <v>499</v>
      </c>
      <c r="P50" s="170" t="e">
        <f>NA()</f>
        <v>#N/A</v>
      </c>
    </row>
    <row r="53" spans="1:16" x14ac:dyDescent="0.2">
      <c r="A53" s="142" t="s">
        <v>73</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74</v>
      </c>
      <c r="C55" s="169"/>
      <c r="D55" s="169" t="s">
        <v>75</v>
      </c>
      <c r="E55" s="169" t="s">
        <v>74</v>
      </c>
      <c r="F55" s="169"/>
      <c r="G55" s="169" t="s">
        <v>75</v>
      </c>
      <c r="H55" s="169" t="s">
        <v>74</v>
      </c>
      <c r="I55" s="169"/>
      <c r="J55" s="169" t="s">
        <v>75</v>
      </c>
      <c r="K55" s="169" t="s">
        <v>74</v>
      </c>
      <c r="L55" s="169"/>
      <c r="M55" s="169" t="s">
        <v>75</v>
      </c>
      <c r="N55" s="169" t="s">
        <v>74</v>
      </c>
      <c r="O55" s="169"/>
      <c r="P55" s="169" t="s">
        <v>75</v>
      </c>
    </row>
    <row r="56" spans="1:16" x14ac:dyDescent="0.2">
      <c r="A56" s="169" t="s">
        <v>44</v>
      </c>
      <c r="B56" s="169"/>
      <c r="C56" s="169"/>
      <c r="D56" s="169">
        <f>'将来負担比率（分子）の構造'!I$52</f>
        <v>10336</v>
      </c>
      <c r="E56" s="169"/>
      <c r="F56" s="169"/>
      <c r="G56" s="169">
        <f>'将来負担比率（分子）の構造'!J$52</f>
        <v>10179</v>
      </c>
      <c r="H56" s="169"/>
      <c r="I56" s="169"/>
      <c r="J56" s="169">
        <f>'将来負担比率（分子）の構造'!K$52</f>
        <v>10078</v>
      </c>
      <c r="K56" s="169"/>
      <c r="L56" s="169"/>
      <c r="M56" s="169">
        <f>'将来負担比率（分子）の構造'!L$52</f>
        <v>9948</v>
      </c>
      <c r="N56" s="169"/>
      <c r="O56" s="169"/>
      <c r="P56" s="169">
        <f>'将来負担比率（分子）の構造'!M$52</f>
        <v>9495</v>
      </c>
    </row>
    <row r="57" spans="1:16" x14ac:dyDescent="0.2">
      <c r="A57" s="169" t="s">
        <v>43</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42</v>
      </c>
      <c r="B58" s="169"/>
      <c r="C58" s="169"/>
      <c r="D58" s="169">
        <f>'将来負担比率（分子）の構造'!I$50</f>
        <v>1516</v>
      </c>
      <c r="E58" s="169"/>
      <c r="F58" s="169"/>
      <c r="G58" s="169">
        <f>'将来負担比率（分子）の構造'!J$50</f>
        <v>1947</v>
      </c>
      <c r="H58" s="169"/>
      <c r="I58" s="169"/>
      <c r="J58" s="169">
        <f>'将来負担比率（分子）の構造'!K$50</f>
        <v>2109</v>
      </c>
      <c r="K58" s="169"/>
      <c r="L58" s="169"/>
      <c r="M58" s="169">
        <f>'将来負担比率（分子）の構造'!L$50</f>
        <v>2883</v>
      </c>
      <c r="N58" s="169"/>
      <c r="O58" s="169"/>
      <c r="P58" s="169">
        <f>'将来負担比率（分子）の構造'!M$50</f>
        <v>3213</v>
      </c>
    </row>
    <row r="59" spans="1:16" x14ac:dyDescent="0.2">
      <c r="A59" s="169" t="s">
        <v>40</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39</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37</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36</v>
      </c>
      <c r="B62" s="169">
        <f>'将来負担比率（分子）の構造'!I$45</f>
        <v>446</v>
      </c>
      <c r="C62" s="169"/>
      <c r="D62" s="169"/>
      <c r="E62" s="169">
        <f>'将来負担比率（分子）の構造'!J$45</f>
        <v>447</v>
      </c>
      <c r="F62" s="169"/>
      <c r="G62" s="169"/>
      <c r="H62" s="169">
        <f>'将来負担比率（分子）の構造'!K$45</f>
        <v>372</v>
      </c>
      <c r="I62" s="169"/>
      <c r="J62" s="169"/>
      <c r="K62" s="169">
        <f>'将来負担比率（分子）の構造'!L$45</f>
        <v>350</v>
      </c>
      <c r="L62" s="169"/>
      <c r="M62" s="169"/>
      <c r="N62" s="169" t="str">
        <f>'将来負担比率（分子）の構造'!M$45</f>
        <v>-</v>
      </c>
      <c r="O62" s="169"/>
      <c r="P62" s="169"/>
    </row>
    <row r="63" spans="1:16" x14ac:dyDescent="0.2">
      <c r="A63" s="169" t="s">
        <v>35</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x14ac:dyDescent="0.2">
      <c r="A64" s="169" t="s">
        <v>34</v>
      </c>
      <c r="B64" s="169">
        <f>'将来負担比率（分子）の構造'!I$43</f>
        <v>2647</v>
      </c>
      <c r="C64" s="169"/>
      <c r="D64" s="169"/>
      <c r="E64" s="169">
        <f>'将来負担比率（分子）の構造'!J$43</f>
        <v>2527</v>
      </c>
      <c r="F64" s="169"/>
      <c r="G64" s="169"/>
      <c r="H64" s="169">
        <f>'将来負担比率（分子）の構造'!K$43</f>
        <v>1810</v>
      </c>
      <c r="I64" s="169"/>
      <c r="J64" s="169"/>
      <c r="K64" s="169">
        <f>'将来負担比率（分子）の構造'!L$43</f>
        <v>1173</v>
      </c>
      <c r="L64" s="169"/>
      <c r="M64" s="169"/>
      <c r="N64" s="169">
        <f>'将来負担比率（分子）の構造'!M$43</f>
        <v>712</v>
      </c>
      <c r="O64" s="169"/>
      <c r="P64" s="169"/>
    </row>
    <row r="65" spans="1:16" x14ac:dyDescent="0.2">
      <c r="A65" s="169" t="s">
        <v>33</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f>'将来負担比率（分子）の構造'!M$42</f>
        <v>210</v>
      </c>
      <c r="O65" s="169"/>
      <c r="P65" s="169"/>
    </row>
    <row r="66" spans="1:16" x14ac:dyDescent="0.2">
      <c r="A66" s="169" t="s">
        <v>32</v>
      </c>
      <c r="B66" s="169">
        <f>'将来負担比率（分子）の構造'!I$41</f>
        <v>11607</v>
      </c>
      <c r="C66" s="169"/>
      <c r="D66" s="169"/>
      <c r="E66" s="169">
        <f>'将来負担比率（分子）の構造'!J$41</f>
        <v>11324</v>
      </c>
      <c r="F66" s="169"/>
      <c r="G66" s="169"/>
      <c r="H66" s="169">
        <f>'将来負担比率（分子）の構造'!K$41</f>
        <v>11046</v>
      </c>
      <c r="I66" s="169"/>
      <c r="J66" s="169"/>
      <c r="K66" s="169">
        <f>'将来負担比率（分子）の構造'!L$41</f>
        <v>11245</v>
      </c>
      <c r="L66" s="169"/>
      <c r="M66" s="169"/>
      <c r="N66" s="169">
        <f>'将来負担比率（分子）の構造'!M$41</f>
        <v>10591</v>
      </c>
      <c r="O66" s="169"/>
      <c r="P66" s="169"/>
    </row>
    <row r="67" spans="1:16" x14ac:dyDescent="0.2">
      <c r="A67" s="169" t="s">
        <v>76</v>
      </c>
      <c r="B67" s="169" t="e">
        <f>NA()</f>
        <v>#N/A</v>
      </c>
      <c r="C67" s="169">
        <f>IF(ISNUMBER('将来負担比率（分子）の構造'!I$53), IF('将来負担比率（分子）の構造'!I$53 &lt; 0, 0, '将来負担比率（分子）の構造'!I$53), NA())</f>
        <v>2848</v>
      </c>
      <c r="D67" s="169" t="e">
        <f>NA()</f>
        <v>#N/A</v>
      </c>
      <c r="E67" s="169" t="e">
        <f>NA()</f>
        <v>#N/A</v>
      </c>
      <c r="F67" s="169">
        <f>IF(ISNUMBER('将来負担比率（分子）の構造'!J$53), IF('将来負担比率（分子）の構造'!J$53 &lt; 0, 0, '将来負担比率（分子）の構造'!J$53), NA())</f>
        <v>2171</v>
      </c>
      <c r="G67" s="169" t="e">
        <f>NA()</f>
        <v>#N/A</v>
      </c>
      <c r="H67" s="169" t="e">
        <f>NA()</f>
        <v>#N/A</v>
      </c>
      <c r="I67" s="169">
        <f>IF(ISNUMBER('将来負担比率（分子）の構造'!K$53), IF('将来負担比率（分子）の構造'!K$53 &lt; 0, 0, '将来負担比率（分子）の構造'!K$53), NA())</f>
        <v>1042</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77</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78</v>
      </c>
      <c r="B72" s="173">
        <f>基金残高に係る経年分析!F55</f>
        <v>842</v>
      </c>
      <c r="C72" s="173">
        <f>基金残高に係る経年分析!G55</f>
        <v>939</v>
      </c>
      <c r="D72" s="173">
        <f>基金残高に係る経年分析!H55</f>
        <v>1010</v>
      </c>
    </row>
    <row r="73" spans="1:16" x14ac:dyDescent="0.2">
      <c r="A73" s="172" t="s">
        <v>79</v>
      </c>
      <c r="B73" s="173">
        <f>基金残高に係る経年分析!F56</f>
        <v>1</v>
      </c>
      <c r="C73" s="173">
        <f>基金残高に係る経年分析!G56</f>
        <v>226</v>
      </c>
      <c r="D73" s="173">
        <f>基金残高に係る経年分析!H56</f>
        <v>226</v>
      </c>
    </row>
    <row r="74" spans="1:16" x14ac:dyDescent="0.2">
      <c r="A74" s="172" t="s">
        <v>80</v>
      </c>
      <c r="B74" s="173">
        <f>基金残高に係る経年分析!F57</f>
        <v>831</v>
      </c>
      <c r="C74" s="173">
        <f>基金残高に係る経年分析!G57</f>
        <v>1437</v>
      </c>
      <c r="D74" s="173">
        <f>基金残高に係る経年分析!H57</f>
        <v>1738</v>
      </c>
    </row>
  </sheetData>
  <sheetProtection algorithmName="SHA-512" hashValue="Tgjpf4LbJuONJgLp8RgNMoInYIrokwMKyN1l+LYCtRWCHZSf//CJ2vZqyi2aUQ4f+0wioKseQpoOR3oXamLLnw==" saltValue="/ZgVQmon2ZLyiVTPMmDB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星野一希</cp:lastModifiedBy>
  <cp:lastPrinted>2024-10-23T08:34:09Z</cp:lastPrinted>
  <dcterms:created xsi:type="dcterms:W3CDTF">2024-02-05T00:38:29Z</dcterms:created>
  <dcterms:modified xsi:type="dcterms:W3CDTF">2024-11-20T00:47:12Z</dcterms:modified>
  <cp:category/>
</cp:coreProperties>
</file>