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は\"/>
    </mc:Choice>
  </mc:AlternateContent>
  <xr:revisionPtr revIDLastSave="0" documentId="13_ncr:1_{D96EC8F0-905F-4CBC-AD7D-7D2204552AC2}"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24" r:id="rId4"/>
    <sheet name="経常経費分析表（経常収支比率の分析）" sheetId="19" r:id="rId5"/>
    <sheet name="経常経費分析表（人件費・公債費・普通建設事業費の分析）" sheetId="15" r:id="rId6"/>
    <sheet name="性質別歳出決算分析表（住民一人当たりのコスト）" sheetId="21" r:id="rId7"/>
    <sheet name="目的別歳出決算分析表（住民一人当たりのコスト）" sheetId="22"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3"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alcChain>
</file>

<file path=xl/sharedStrings.xml><?xml version="1.0" encoding="utf-8"?>
<sst xmlns="http://schemas.openxmlformats.org/spreadsheetml/2006/main" count="1115" uniqueCount="607">
  <si>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</si>
  <si>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</si>
  <si>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</si>
  <si>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</si>
  <si>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</si>
  <si>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</si>
  <si>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</si>
  <si>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</si>
  <si>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</si>
  <si>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</si>
  <si>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</si>
  <si>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</si>
  <si>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</si>
  <si>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</si>
  <si>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</si>
  <si>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</si>
  <si>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</si>
  <si>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</si>
  <si>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</si>
  <si>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</si>
  <si>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</si>
  <si>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</si>
  <si>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</si>
  <si>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</si>
  <si>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</si>
  <si>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</si>
  <si>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</si>
  <si>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</si>
  <si>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</si>
  <si>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</si>
  <si>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</si>
  <si>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</si>
  <si>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</si>
  <si>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</si>
  <si>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</si>
  <si>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</si>
  <si>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</si>
  <si>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</si>
  <si>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</si>
  <si>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</si>
  <si>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</si>
  <si>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</si>
  <si>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</si>
  <si>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</si>
  <si>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</si>
  <si>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</si>
  <si>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</si>
  <si>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</si>
  <si>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</si>
  <si>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</si>
  <si>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</si>
  <si>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</si>
  <si>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</si>
  <si>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</si>
  <si>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</si>
  <si>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</si>
  <si>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</si>
  <si>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</si>
  <si>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</si>
  <si>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</si>
  <si>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</si>
  <si>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</si>
  <si>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</si>
  <si>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</si>
  <si>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</si>
  <si>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</si>
  <si>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</si>
  <si>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</si>
  <si>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</si>
  <si>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</si>
  <si>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</si>
  <si>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</si>
  <si>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</si>
  <si>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</si>
  <si>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</si>
  <si>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</si>
  <si>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</si>
  <si>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</si>
  <si>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</si>
  <si>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</si>
  <si>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</si>
  <si>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</si>
  <si>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</si>
  <si>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</si>
  <si>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</si>
  <si>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</si>
  <si>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</si>
  <si>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</si>
  <si>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</si>
  <si>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</si>
  <si>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</si>
  <si>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</si>
  <si>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</si>
  <si>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</si>
  <si>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</si>
  <si>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</si>
  <si>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</si>
  <si>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</si>
  <si>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</si>
  <si>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</si>
  <si>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</si>
  <si>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</si>
  <si>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</si>
  <si>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</si>
  <si>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</si>
  <si>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</si>
  <si>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</si>
  <si>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</si>
  <si>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</si>
  <si>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</si>
  <si>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</si>
  <si>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</si>
  <si>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</si>
  <si>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</si>
  <si>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</si>
  <si>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</si>
  <si>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</si>
  <si>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</si>
  <si>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</si>
  <si>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</si>
  <si>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</si>
  <si>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</si>
  <si>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</si>
  <si>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</si>
  <si>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</si>
  <si>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</si>
  <si>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</si>
  <si>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</si>
  <si>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</si>
  <si>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</si>
  <si>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</si>
  <si>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</si>
  <si>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</si>
  <si>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</si>
  <si>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</si>
  <si>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</si>
  <si>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</si>
  <si>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</si>
  <si>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</si>
  <si>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</si>
  <si>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</si>
  <si>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</si>
  <si>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</si>
  <si>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</si>
  <si>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</si>
  <si>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</si>
  <si>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</si>
  <si>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</si>
  <si>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</si>
  <si>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</si>
  <si>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</si>
  <si>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</si>
  <si>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</si>
  <si>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</si>
  <si>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</si>
  <si>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</si>
  <si>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</si>
  <si>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</si>
  <si>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</si>
  <si>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</si>
  <si>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</si>
  <si>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</si>
  <si>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</si>
  <si>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</si>
  <si>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</si>
  <si>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</si>
  <si>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</si>
  <si>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</si>
  <si>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</si>
  <si>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</si>
  <si>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</si>
  <si>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</si>
  <si>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</si>
  <si>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</si>
  <si>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</si>
  <si>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</si>
  <si>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</si>
  <si>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</si>
  <si>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</si>
  <si>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</si>
  <si>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</si>
  <si>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</si>
  <si>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</si>
  <si>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</si>
  <si>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</si>
  <si>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</si>
  <si>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</si>
  <si>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</si>
  <si>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</si>
  <si>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</si>
  <si>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</si>
  <si>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</si>
  <si>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</si>
  <si>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</si>
  <si>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</si>
  <si>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</si>
  <si>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</si>
  <si>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</si>
  <si>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</si>
  <si>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</si>
  <si>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</si>
  <si>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</si>
  <si>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</si>
  <si>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</si>
  <si>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</si>
  <si>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</si>
  <si>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</si>
  <si>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</si>
  <si>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</si>
  <si>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</si>
  <si>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</si>
  <si>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</si>
  <si>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</si>
  <si>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</si>
  <si>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</si>
  <si>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</si>
  <si>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</si>
  <si>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</si>
  <si>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埼玉県日高市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</si>
  <si>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</si>
  <si>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</si>
  <si>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</si>
  <si>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</si>
  <si>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</si>
  <si>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</si>
  <si>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</si>
  <si>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</si>
  <si>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</si>
  <si>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</si>
  <si>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</si>
  <si>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</si>
  <si>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</si>
  <si>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</si>
  <si>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</si>
  <si>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</si>
  <si>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</si>
  <si>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</si>
  <si>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</si>
  <si>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</si>
  <si>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</si>
  <si>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</si>
  <si>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</si>
  <si>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</si>
  <si>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</si>
  <si>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</si>
  <si>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</si>
  <si>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</si>
  <si>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</si>
  <si>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</si>
  <si>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</si>
  <si>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</si>
  <si>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</si>
  <si>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</si>
  <si>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</si>
  <si>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</si>
  <si>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</si>
  <si>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</si>
  <si>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</si>
  <si>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</si>
  <si>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</si>
  <si>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</si>
  <si>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</si>
  <si>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</si>
  <si>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</si>
  <si>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</si>
  <si>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</si>
  <si>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</si>
  <si>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</si>
  <si>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</si>
  <si>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</si>
  <si>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</si>
  <si>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</si>
  <si>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</si>
  <si>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</si>
  <si>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</si>
  <si>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</si>
  <si>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</si>
  <si>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</si>
  <si>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</si>
  <si>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</si>
  <si>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</si>
  <si>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</si>
  <si>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</si>
  <si>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</si>
  <si>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</si>
  <si>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</si>
  <si>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</si>
  <si>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</si>
  <si>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</si>
  <si>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</si>
  <si>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</si>
  <si>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</si>
  <si>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</si>
  <si>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</si>
  <si>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</si>
  <si>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</si>
  <si>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</si>
  <si>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</si>
  <si>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</si>
  <si>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</si>
  <si>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</si>
  <si>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</si>
  <si>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</si>
  <si>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</si>
  <si>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</si>
  <si>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</si>
  <si>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</si>
  <si>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</si>
  <si>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</si>
  <si>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</si>
  <si>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</si>
  <si>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</si>
  <si>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</si>
  <si>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</si>
  <si>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</si>
  <si>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</si>
  <si>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</si>
  <si>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</si>
  <si>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</si>
  <si>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</si>
  <si>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</si>
  <si>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</si>
  <si>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</si>
  <si>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</si>
  <si>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</si>
  <si>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</si>
  <si>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</si>
  <si>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</si>
  <si>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</si>
  <si>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</si>
  <si>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</si>
  <si>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</si>
  <si>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</si>
  <si>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</si>
  <si>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</si>
  <si>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</si>
  <si>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</si>
  <si>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</si>
  <si>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</si>
  <si>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</si>
  <si>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</si>
  <si>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</si>
  <si>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</si>
  <si>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</si>
  <si>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</si>
  <si>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</si>
  <si>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</si>
  <si>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</si>
  <si>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</si>
  <si>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</si>
  <si>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</si>
  <si>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</si>
  <si>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</si>
  <si>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</si>
  <si>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</si>
  <si>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</si>
  <si>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</si>
  <si>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</si>
  <si>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</si>
  <si>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</si>
  <si>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</si>
  <si>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</si>
  <si>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</si>
  <si>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</si>
  <si>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</si>
  <si>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</si>
  <si>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</si>
  <si>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</si>
  <si>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</si>
  <si>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</si>
  <si>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</si>
  <si>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埼玉県日高市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</si>
  <si>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</si>
  <si>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</si>
  <si>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</si>
  <si>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</si>
  <si>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</si>
  <si>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</si>
  <si>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</si>
  <si>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</si>
  <si>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</si>
  <si>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</si>
  <si>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</si>
  <si>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</si>
  <si>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</si>
  <si>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</si>
  <si>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</si>
  <si>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</si>
  <si>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</si>
  <si>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</si>
  <si>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</si>
  <si>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</si>
  <si>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</si>
  <si>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</si>
  <si>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</si>
  <si>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</si>
  <si>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</si>
  <si>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</si>
  <si>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</si>
  <si>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</si>
  <si>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</si>
  <si>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</si>
  <si>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</si>
  <si>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</si>
  <si>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</si>
  <si>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</si>
  <si>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</si>
  <si>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</si>
  <si>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</si>
  <si>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</si>
  <si>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</si>
  <si>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</si>
  <si>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</si>
  <si>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武蔵高萩駅北土地区画整理事業特別会計（宅地造成分）</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</si>
  <si>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</si>
  <si>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</si>
  <si>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</si>
  <si>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</si>
  <si>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</si>
  <si>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</si>
  <si>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</si>
  <si>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</si>
  <si>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</si>
  <si>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</si>
  <si>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</si>
  <si>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</si>
  <si>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</si>
  <si>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</si>
  <si>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</si>
  <si>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</si>
  <si>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</si>
  <si>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</si>
  <si>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</si>
  <si>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</si>
  <si>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</si>
  <si>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</si>
  <si>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</si>
  <si>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</si>
  <si>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</si>
  <si>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</si>
  <si>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</si>
  <si>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</si>
  <si>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</si>
  <si>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</si>
  <si>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</si>
  <si>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</si>
  <si>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</si>
  <si>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</si>
  <si>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</si>
  <si>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</si>
  <si>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</si>
  <si>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</si>
  <si>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</si>
  <si>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</si>
  <si>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</si>
  <si>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</si>
  <si>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</si>
  <si>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</si>
  <si>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</si>
  <si>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</si>
  <si>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</si>
  <si>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</si>
  <si>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</si>
  <si>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</si>
  <si>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</si>
  <si>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</si>
  <si>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</si>
  <si>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</si>
  <si>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</si>
  <si>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</si>
  <si>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</si>
  <si>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</si>
  <si>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</si>
  <si>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</si>
  <si>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</si>
  <si>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</si>
  <si>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</si>
  <si>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</si>
  <si>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</si>
  <si>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</si>
  <si>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</si>
  <si>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</si>
  <si>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</si>
  <si>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</si>
  <si>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</si>
  <si>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</si>
  <si>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</si>
  <si>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</si>
  <si>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</si>
  <si>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</si>
  <si>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</si>
  <si>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</si>
  <si>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</si>
  <si>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</si>
  <si>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</si>
  <si>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</si>
  <si>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</si>
  <si>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</si>
  <si>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</si>
  <si>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</si>
  <si>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</si>
  <si>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</si>
  <si>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</si>
  <si>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</si>
  <si>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</si>
  <si>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</si>
  <si>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</si>
  <si>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</si>
  <si>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</si>
  <si>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</si>
  <si>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</si>
  <si>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</si>
  <si>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</si>
  <si>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</si>
  <si>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</si>
  <si>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</si>
  <si>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</si>
  <si>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</si>
  <si>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</si>
  <si>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</si>
  <si>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</si>
  <si>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</si>
  <si>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</si>
  <si>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</si>
  <si>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</si>
  <si>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</si>
  <si>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</si>
  <si>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</si>
  <si>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</si>
  <si>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</si>
  <si>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</si>
  <si>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</si>
  <si>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</si>
  <si>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</si>
  <si>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</si>
  <si>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</si>
  <si>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</si>
  <si>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</si>
  <si>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</si>
  <si>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</si>
  <si>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</si>
  <si>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</si>
  <si>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</si>
  <si>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</si>
  <si>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</si>
  <si>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</si>
  <si>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</si>
  <si>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</si>
  <si>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</si>
  <si>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</si>
  <si>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</si>
  <si>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</si>
  <si>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</si>
  <si>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</si>
  <si>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</si>
  <si>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</si>
  <si>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3.94</t>
  </si>
  <si>
    <t>水道事業会計</t>
  </si>
  <si>
    <t>一般会計</t>
  </si>
  <si>
    <t>下水道事業会計</t>
  </si>
  <si>
    <t>介護保険特別会計</t>
  </si>
  <si>
    <t>国民健康保険特別会計</t>
  </si>
  <si>
    <t>武蔵高萩駅北土地区画整理事業特別会計</t>
  </si>
  <si>
    <t>武蔵高萩駅北土地区画整理事業特別会計（宅地造成分）</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</si>
  <si>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</si>
  <si>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</si>
  <si>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</si>
  <si>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</si>
  <si>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</si>
  <si>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</si>
  <si>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</si>
  <si>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</si>
  <si>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</si>
  <si>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 xml:space="preserve"> </t>
    <phoneticPr fontId="5"/>
  </si>
  <si>
    <t xml:space="preserve"> </t>
    <phoneticPr fontId="5"/>
  </si>
  <si>
    <t xml:space="preserve"> </t>
    <phoneticPr fontId="5"/>
  </si>
  <si>
    <t>公共施設整備基金</t>
    <rPh sb="0" eb="2">
      <t>コウキョウ</t>
    </rPh>
    <rPh sb="2" eb="4">
      <t>シセツ</t>
    </rPh>
    <rPh sb="4" eb="6">
      <t>セイビ</t>
    </rPh>
    <rPh sb="6" eb="8">
      <t>キキン</t>
    </rPh>
    <phoneticPr fontId="5"/>
  </si>
  <si>
    <t>まちづくり基金</t>
    <rPh sb="5" eb="7">
      <t>キキン</t>
    </rPh>
    <phoneticPr fontId="2"/>
  </si>
  <si>
    <t>緑の基金</t>
    <rPh sb="0" eb="1">
      <t>ミドリ</t>
    </rPh>
    <rPh sb="2" eb="4">
      <t>キキン</t>
    </rPh>
    <phoneticPr fontId="5"/>
  </si>
  <si>
    <t>森林環境譲与税基金</t>
    <rPh sb="0" eb="6">
      <t>シンリンカンキョウジョウヨ</t>
    </rPh>
    <rPh sb="6" eb="7">
      <t>ゼイ</t>
    </rPh>
    <rPh sb="7" eb="9">
      <t>キキン</t>
    </rPh>
    <phoneticPr fontId="5"/>
  </si>
  <si>
    <t>清流文化都市ひだか創生基金</t>
    <rPh sb="0" eb="2">
      <t>セイリュウ</t>
    </rPh>
    <rPh sb="2" eb="4">
      <t>ブンカ</t>
    </rPh>
    <rPh sb="4" eb="6">
      <t>トシ</t>
    </rPh>
    <rPh sb="9" eb="11">
      <t>ソウセイ</t>
    </rPh>
    <rPh sb="11" eb="13">
      <t>キキン</t>
    </rPh>
    <phoneticPr fontId="5"/>
  </si>
  <si>
    <t>入間西部衛生組合</t>
    <rPh sb="0" eb="2">
      <t>イルマ</t>
    </rPh>
    <rPh sb="2" eb="4">
      <t>セイブ</t>
    </rPh>
    <rPh sb="4" eb="6">
      <t>エイセイ</t>
    </rPh>
    <rPh sb="6" eb="8">
      <t>クミアイ</t>
    </rPh>
    <phoneticPr fontId="2"/>
  </si>
  <si>
    <t>埼玉西部消防組合</t>
    <rPh sb="0" eb="2">
      <t>サイタマ</t>
    </rPh>
    <rPh sb="2" eb="4">
      <t>セイブ</t>
    </rPh>
    <rPh sb="4" eb="6">
      <t>ショウボウ</t>
    </rPh>
    <rPh sb="6" eb="8">
      <t>クミアイ</t>
    </rPh>
    <phoneticPr fontId="2"/>
  </si>
  <si>
    <t>広域飯能斎場組合</t>
    <rPh sb="0" eb="2">
      <t>コウイキ</t>
    </rPh>
    <rPh sb="2" eb="4">
      <t>ハンノウ</t>
    </rPh>
    <rPh sb="4" eb="6">
      <t>サイジョウ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</si>
  <si>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</si>
  <si>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</si>
  <si>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</si>
  <si>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</si>
  <si>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</si>
  <si>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</si>
  <si>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</si>
  <si>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</si>
  <si>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</si>
  <si>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4">
      <t>コウツウサイガイ</t>
    </rPh>
    <rPh sb="4" eb="6">
      <t>トクベツ</t>
    </rPh>
    <rPh sb="6" eb="8">
      <t>カイケイ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</si>
  <si>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</si>
  <si>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</si>
  <si>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</si>
  <si>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</si>
  <si>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</si>
  <si>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</si>
  <si>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</si>
  <si>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将来負担比率及び実質公債費比率ともに、類似団体内平均値に比べ低い状況である。
　実質公債費比率については、令和３年度と比較し、0.5ポイント増加した。
　今後、教育施設等の改修工事等に係る公債費の増加が見込まれることから、急激な増加とならないよう、長期的な視点で市債の発行やコストの縮減に努めるため計画的な財政運営が必要である。</t>
    <rPh sb="54" eb="56">
      <t>レイワ</t>
    </rPh>
    <rPh sb="57" eb="59">
      <t>ネンド</t>
    </rPh>
    <rPh sb="60" eb="62">
      <t>ヒカク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</si>
  <si>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</si>
  <si>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</si>
  <si>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</si>
  <si>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元金償還額よりも借入額を少なくし、残高抑制に努めたこと及び、有形固定資産減価償却率については、公共施設再編計画において令和７年度までに公民館や学校等の対象施設の延べ床面積を10％削減を掲げており、複合化や集約化を進めてることから、ともに類似団体内平均値よりも低い状況である。
　今後、施設の老朽化が進み多額の投資が必要となることが予想されることから、各施設の老朽化対策を計画的に進める必要がある。また、地方債残高については増加することが想定されることから、地方債以外の財源確保に努める必要がある。</t>
    <rPh sb="40" eb="41">
      <t>オヨ</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</si>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</sst>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523DC63-ABBF-48A0-9F86-77ABC83FEE2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361-4522-AF06-E7A6FE3E4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28443</c:v>
                </c:pt>
                <c:pt idx="1">
                  <c:v>25412</c:v>
                </c:pt>
                <c:pt idx="2">
                  <c:v>37174</c:v>
                </c:pt>
                <c:pt idx="3">
                  <c:v>20568</c:v>
                </c:pt>
                <c:pt idx="4">
                  <c:v>37329</c:v>
                </c:pt>
              </c:numCache>
            </c:numRef>
          </c:val>
          <c:smooth val="0"/>
          <c:extLst>
            <c:ext xmlns:c16="http://schemas.microsoft.com/office/drawing/2014/chart" uri="{C3380CC4-5D6E-409C-BE32-E72D297353CC}">
              <c16:uniqueId val="{00000001-B361-4522-AF06-E7A6FE3E4065}"/>
            </c:ext>
          </c:extLst>
        </c:ser>
        <c:dLbls>
          <c:showLegendKey val="0"/>
          <c:showVal val="0"/>
          <c:showCatName val="0"/>
          <c:showSerName val="0"/>
          <c:showPercent val="0"/>
          <c:showBubbleSize val="0"/>
        </c:dLbls>
        <c:marker val="1"/>
        <c:smooth val="0"/>
        <c:axId val="838975272"/>
        <c:axId val="838970960"/>
      </c:lineChart>
      <c:catAx>
        <c:axId val="838975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970960"/>
        <c:crosses val="autoZero"/>
        <c:auto val="1"/>
        <c:lblAlgn val="ctr"/>
        <c:lblOffset val="100"/>
        <c:tickLblSkip val="1"/>
        <c:tickMarkSkip val="1"/>
        <c:noMultiLvlLbl val="0"/>
      </c:catAx>
      <c:valAx>
        <c:axId val="83897096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975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8.2200000000000006</c:v>
                </c:pt>
                <c:pt idx="1">
                  <c:v>6.47</c:v>
                </c:pt>
                <c:pt idx="2">
                  <c:v>10.61</c:v>
                </c:pt>
                <c:pt idx="3">
                  <c:v>12.39</c:v>
                </c:pt>
                <c:pt idx="4">
                  <c:v>12.18</c:v>
                </c:pt>
              </c:numCache>
            </c:numRef>
          </c:val>
          <c:extLst>
            <c:ext xmlns:c16="http://schemas.microsoft.com/office/drawing/2014/chart" uri="{C3380CC4-5D6E-409C-BE32-E72D297353CC}">
              <c16:uniqueId val="{00000000-54AF-482C-B00C-6BB4FDA40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13.17</c:v>
                </c:pt>
                <c:pt idx="1">
                  <c:v>10.7</c:v>
                </c:pt>
                <c:pt idx="2">
                  <c:v>7.9</c:v>
                </c:pt>
                <c:pt idx="3">
                  <c:v>13.75</c:v>
                </c:pt>
                <c:pt idx="4">
                  <c:v>20.38</c:v>
                </c:pt>
              </c:numCache>
            </c:numRef>
          </c:val>
          <c:extLst>
            <c:ext xmlns:c16="http://schemas.microsoft.com/office/drawing/2014/chart" uri="{C3380CC4-5D6E-409C-BE32-E72D297353CC}">
              <c16:uniqueId val="{00000001-54AF-482C-B00C-6BB4FDA4067D}"/>
            </c:ext>
          </c:extLst>
        </c:ser>
        <c:dLbls>
          <c:showLegendKey val="0"/>
          <c:showVal val="0"/>
          <c:showCatName val="0"/>
          <c:showSerName val="0"/>
          <c:showPercent val="0"/>
          <c:showBubbleSize val="0"/>
        </c:dLbls>
        <c:gapWidth val="250"/>
        <c:overlap val="100"/>
        <c:axId val="838971744"/>
        <c:axId val="838973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0.43</c:v>
                </c:pt>
                <c:pt idx="1">
                  <c:v>-3.94</c:v>
                </c:pt>
                <c:pt idx="2">
                  <c:v>1.82</c:v>
                </c:pt>
                <c:pt idx="3">
                  <c:v>8.5500000000000007</c:v>
                </c:pt>
                <c:pt idx="4">
                  <c:v>5.85</c:v>
                </c:pt>
              </c:numCache>
            </c:numRef>
          </c:val>
          <c:smooth val="0"/>
          <c:extLst>
            <c:ext xmlns:c16="http://schemas.microsoft.com/office/drawing/2014/chart" uri="{C3380CC4-5D6E-409C-BE32-E72D297353CC}">
              <c16:uniqueId val="{00000002-54AF-482C-B00C-6BB4FDA4067D}"/>
            </c:ext>
          </c:extLst>
        </c:ser>
        <c:dLbls>
          <c:showLegendKey val="0"/>
          <c:showVal val="0"/>
          <c:showCatName val="0"/>
          <c:showSerName val="0"/>
          <c:showPercent val="0"/>
          <c:showBubbleSize val="0"/>
        </c:dLbls>
        <c:marker val="1"/>
        <c:smooth val="0"/>
        <c:axId val="838971744"/>
        <c:axId val="838973704"/>
      </c:lineChart>
      <c:catAx>
        <c:axId val="8389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8973704"/>
        <c:crosses val="autoZero"/>
        <c:auto val="1"/>
        <c:lblAlgn val="ctr"/>
        <c:lblOffset val="100"/>
        <c:tickLblSkip val="1"/>
        <c:tickMarkSkip val="1"/>
        <c:noMultiLvlLbl val="0"/>
      </c:catAx>
      <c:valAx>
        <c:axId val="83897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9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A1-4310-B20C-26C61C6861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A1-4310-B20C-26C61C6861B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0.13</c:v>
                </c:pt>
                <c:pt idx="4">
                  <c:v>#N/A</c:v>
                </c:pt>
                <c:pt idx="5">
                  <c:v>0.02</c:v>
                </c:pt>
                <c:pt idx="6">
                  <c:v>#N/A</c:v>
                </c:pt>
                <c:pt idx="7">
                  <c:v>0.03</c:v>
                </c:pt>
                <c:pt idx="8">
                  <c:v>#N/A</c:v>
                </c:pt>
                <c:pt idx="9">
                  <c:v>0.04</c:v>
                </c:pt>
              </c:numCache>
            </c:numRef>
          </c:val>
          <c:extLst>
            <c:ext xmlns:c16="http://schemas.microsoft.com/office/drawing/2014/chart" uri="{C3380CC4-5D6E-409C-BE32-E72D297353CC}">
              <c16:uniqueId val="{00000002-FAA1-4310-B20C-26C61C6861BE}"/>
            </c:ext>
          </c:extLst>
        </c:ser>
        <c:ser>
          <c:idx val="3"/>
          <c:order val="3"/>
          <c:tx>
            <c:strRef>
              <c:f>データシート!$A$30</c:f>
              <c:strCache>
                <c:ptCount val="1"/>
                <c:pt idx="0">
                  <c:v>武蔵高萩駅北土地区画整理事業特別会計（宅地造成分）</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0.22</c:v>
                </c:pt>
                <c:pt idx="8">
                  <c:v>#N/A</c:v>
                </c:pt>
                <c:pt idx="9">
                  <c:v>0.11</c:v>
                </c:pt>
              </c:numCache>
            </c:numRef>
          </c:val>
          <c:extLst>
            <c:ext xmlns:c16="http://schemas.microsoft.com/office/drawing/2014/chart" uri="{C3380CC4-5D6E-409C-BE32-E72D297353CC}">
              <c16:uniqueId val="{00000003-FAA1-4310-B20C-26C61C6861BE}"/>
            </c:ext>
          </c:extLst>
        </c:ser>
        <c:ser>
          <c:idx val="4"/>
          <c:order val="4"/>
          <c:tx>
            <c:strRef>
              <c:f>データシート!$A$31</c:f>
              <c:strCache>
                <c:ptCount val="1"/>
                <c:pt idx="0">
                  <c:v>武蔵高萩駅北土地区画整理事業特別会計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0.62</c:v>
                </c:pt>
                <c:pt idx="2">
                  <c:v>#N/A</c:v>
                </c:pt>
                <c:pt idx="3">
                  <c:v>0.31</c:v>
                </c:pt>
                <c:pt idx="4">
                  <c:v>#N/A</c:v>
                </c:pt>
                <c:pt idx="5">
                  <c:v>0.22</c:v>
                </c:pt>
                <c:pt idx="6">
                  <c:v>#N/A</c:v>
                </c:pt>
                <c:pt idx="7">
                  <c:v>0.22</c:v>
                </c:pt>
                <c:pt idx="8">
                  <c:v>#N/A</c:v>
                </c:pt>
                <c:pt idx="9">
                  <c:v>0.15</c:v>
                </c:pt>
              </c:numCache>
            </c:numRef>
          </c:val>
          <c:extLst>
            <c:ext xmlns:c16="http://schemas.microsoft.com/office/drawing/2014/chart" uri="{C3380CC4-5D6E-409C-BE32-E72D297353CC}">
              <c16:uniqueId val="{00000004-FAA1-4310-B20C-26C61C6861B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0.43</c:v>
                </c:pt>
                <c:pt idx="4">
                  <c:v>#N/A</c:v>
                </c:pt>
                <c:pt idx="5">
                  <c:v>0.49</c:v>
                </c:pt>
                <c:pt idx="6">
                  <c:v>#N/A</c:v>
                </c:pt>
                <c:pt idx="7">
                  <c:v>0.74</c:v>
                </c:pt>
                <c:pt idx="8">
                  <c:v>#N/A</c:v>
                </c:pt>
                <c:pt idx="9">
                  <c:v>0.43</c:v>
                </c:pt>
              </c:numCache>
            </c:numRef>
          </c:val>
          <c:extLst>
            <c:ext xmlns:c16="http://schemas.microsoft.com/office/drawing/2014/chart" uri="{C3380CC4-5D6E-409C-BE32-E72D297353CC}">
              <c16:uniqueId val="{00000005-FAA1-4310-B20C-26C61C6861B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1.86</c:v>
                </c:pt>
                <c:pt idx="2">
                  <c:v>#N/A</c:v>
                </c:pt>
                <c:pt idx="3">
                  <c:v>1.05</c:v>
                </c:pt>
                <c:pt idx="4">
                  <c:v>#N/A</c:v>
                </c:pt>
                <c:pt idx="5">
                  <c:v>1.01</c:v>
                </c:pt>
                <c:pt idx="6">
                  <c:v>#N/A</c:v>
                </c:pt>
                <c:pt idx="7">
                  <c:v>0.57999999999999996</c:v>
                </c:pt>
                <c:pt idx="8">
                  <c:v>#N/A</c:v>
                </c:pt>
                <c:pt idx="9">
                  <c:v>1.08</c:v>
                </c:pt>
              </c:numCache>
            </c:numRef>
          </c:val>
          <c:extLst>
            <c:ext xmlns:c16="http://schemas.microsoft.com/office/drawing/2014/chart" uri="{C3380CC4-5D6E-409C-BE32-E72D297353CC}">
              <c16:uniqueId val="{00000006-FAA1-4310-B20C-26C61C6861B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5.97</c:v>
                </c:pt>
                <c:pt idx="2">
                  <c:v>#N/A</c:v>
                </c:pt>
                <c:pt idx="3">
                  <c:v>5.05</c:v>
                </c:pt>
                <c:pt idx="4">
                  <c:v>#N/A</c:v>
                </c:pt>
                <c:pt idx="5">
                  <c:v>4.99</c:v>
                </c:pt>
                <c:pt idx="6">
                  <c:v>#N/A</c:v>
                </c:pt>
                <c:pt idx="7">
                  <c:v>2.54</c:v>
                </c:pt>
                <c:pt idx="8">
                  <c:v>#N/A</c:v>
                </c:pt>
                <c:pt idx="9">
                  <c:v>3.11</c:v>
                </c:pt>
              </c:numCache>
            </c:numRef>
          </c:val>
          <c:extLst>
            <c:ext xmlns:c16="http://schemas.microsoft.com/office/drawing/2014/chart" uri="{C3380CC4-5D6E-409C-BE32-E72D297353CC}">
              <c16:uniqueId val="{00000007-FAA1-4310-B20C-26C61C6861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7.59</c:v>
                </c:pt>
                <c:pt idx="2">
                  <c:v>#N/A</c:v>
                </c:pt>
                <c:pt idx="3">
                  <c:v>6.15</c:v>
                </c:pt>
                <c:pt idx="4">
                  <c:v>#N/A</c:v>
                </c:pt>
                <c:pt idx="5">
                  <c:v>10.39</c:v>
                </c:pt>
                <c:pt idx="6">
                  <c:v>#N/A</c:v>
                </c:pt>
                <c:pt idx="7">
                  <c:v>12.16</c:v>
                </c:pt>
                <c:pt idx="8">
                  <c:v>#N/A</c:v>
                </c:pt>
                <c:pt idx="9">
                  <c:v>12.02</c:v>
                </c:pt>
              </c:numCache>
            </c:numRef>
          </c:val>
          <c:extLst>
            <c:ext xmlns:c16="http://schemas.microsoft.com/office/drawing/2014/chart" uri="{C3380CC4-5D6E-409C-BE32-E72D297353CC}">
              <c16:uniqueId val="{00000008-FAA1-4310-B20C-26C61C6861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17.7</c:v>
                </c:pt>
                <c:pt idx="2">
                  <c:v>#N/A</c:v>
                </c:pt>
                <c:pt idx="3">
                  <c:v>18.25</c:v>
                </c:pt>
                <c:pt idx="4">
                  <c:v>#N/A</c:v>
                </c:pt>
                <c:pt idx="5">
                  <c:v>18.940000000000001</c:v>
                </c:pt>
                <c:pt idx="6">
                  <c:v>#N/A</c:v>
                </c:pt>
                <c:pt idx="7">
                  <c:v>18.510000000000002</c:v>
                </c:pt>
                <c:pt idx="8">
                  <c:v>#N/A</c:v>
                </c:pt>
                <c:pt idx="9">
                  <c:v>18.46</c:v>
                </c:pt>
              </c:numCache>
            </c:numRef>
          </c:val>
          <c:extLst>
            <c:ext xmlns:c16="http://schemas.microsoft.com/office/drawing/2014/chart" uri="{C3380CC4-5D6E-409C-BE32-E72D297353CC}">
              <c16:uniqueId val="{00000009-FAA1-4310-B20C-26C61C6861BE}"/>
            </c:ext>
          </c:extLst>
        </c:ser>
        <c:dLbls>
          <c:showLegendKey val="0"/>
          <c:showVal val="0"/>
          <c:showCatName val="0"/>
          <c:showSerName val="0"/>
          <c:showPercent val="0"/>
          <c:showBubbleSize val="0"/>
        </c:dLbls>
        <c:gapWidth val="150"/>
        <c:overlap val="100"/>
        <c:axId val="838974488"/>
        <c:axId val="838965472"/>
      </c:barChart>
      <c:catAx>
        <c:axId val="83897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8965472"/>
        <c:crosses val="autoZero"/>
        <c:auto val="1"/>
        <c:lblAlgn val="ctr"/>
        <c:lblOffset val="100"/>
        <c:tickLblSkip val="1"/>
        <c:tickMarkSkip val="1"/>
        <c:noMultiLvlLbl val="0"/>
      </c:catAx>
      <c:valAx>
        <c:axId val="83896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974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1416</c:v>
                </c:pt>
                <c:pt idx="5">
                  <c:v>1337</c:v>
                </c:pt>
                <c:pt idx="8">
                  <c:v>1373</c:v>
                </c:pt>
                <c:pt idx="11">
                  <c:v>1506</c:v>
                </c:pt>
                <c:pt idx="14">
                  <c:v>1440</c:v>
                </c:pt>
              </c:numCache>
            </c:numRef>
          </c:val>
          <c:extLst>
            <c:ext xmlns:c16="http://schemas.microsoft.com/office/drawing/2014/chart" uri="{C3380CC4-5D6E-409C-BE32-E72D297353CC}">
              <c16:uniqueId val="{00000000-68BD-4AD4-ABAB-70149AC57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BD-4AD4-ABAB-70149AC57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68BD-4AD4-ABAB-70149AC57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44</c:v>
                </c:pt>
                <c:pt idx="6">
                  <c:v>42</c:v>
                </c:pt>
                <c:pt idx="9">
                  <c:v>45</c:v>
                </c:pt>
                <c:pt idx="12">
                  <c:v>72</c:v>
                </c:pt>
              </c:numCache>
            </c:numRef>
          </c:val>
          <c:extLst>
            <c:ext xmlns:c16="http://schemas.microsoft.com/office/drawing/2014/chart" uri="{C3380CC4-5D6E-409C-BE32-E72D297353CC}">
              <c16:uniqueId val="{00000003-68BD-4AD4-ABAB-70149AC57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157</c:v>
                </c:pt>
                <c:pt idx="3">
                  <c:v>140</c:v>
                </c:pt>
                <c:pt idx="6">
                  <c:v>129</c:v>
                </c:pt>
                <c:pt idx="9">
                  <c:v>149</c:v>
                </c:pt>
                <c:pt idx="12">
                  <c:v>140</c:v>
                </c:pt>
              </c:numCache>
            </c:numRef>
          </c:val>
          <c:extLst>
            <c:ext xmlns:c16="http://schemas.microsoft.com/office/drawing/2014/chart" uri="{C3380CC4-5D6E-409C-BE32-E72D297353CC}">
              <c16:uniqueId val="{00000004-68BD-4AD4-ABAB-70149AC57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BD-4AD4-ABAB-70149AC57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BD-4AD4-ABAB-70149AC57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1425</c:v>
                </c:pt>
                <c:pt idx="3">
                  <c:v>1448</c:v>
                </c:pt>
                <c:pt idx="6">
                  <c:v>1588</c:v>
                </c:pt>
                <c:pt idx="9">
                  <c:v>1698</c:v>
                </c:pt>
                <c:pt idx="12">
                  <c:v>1699</c:v>
                </c:pt>
              </c:numCache>
            </c:numRef>
          </c:val>
          <c:extLst>
            <c:ext xmlns:c16="http://schemas.microsoft.com/office/drawing/2014/chart" uri="{C3380CC4-5D6E-409C-BE32-E72D297353CC}">
              <c16:uniqueId val="{00000007-68BD-4AD4-ABAB-70149AC57952}"/>
            </c:ext>
          </c:extLst>
        </c:ser>
        <c:dLbls>
          <c:showLegendKey val="0"/>
          <c:showVal val="0"/>
          <c:showCatName val="0"/>
          <c:showSerName val="0"/>
          <c:showPercent val="0"/>
          <c:showBubbleSize val="0"/>
        </c:dLbls>
        <c:gapWidth val="100"/>
        <c:overlap val="100"/>
        <c:axId val="838966256"/>
        <c:axId val="838987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212</c:v>
                </c:pt>
                <c:pt idx="2">
                  <c:v>#N/A</c:v>
                </c:pt>
                <c:pt idx="3">
                  <c:v>#N/A</c:v>
                </c:pt>
                <c:pt idx="4">
                  <c:v>296</c:v>
                </c:pt>
                <c:pt idx="5">
                  <c:v>#N/A</c:v>
                </c:pt>
                <c:pt idx="6">
                  <c:v>#N/A</c:v>
                </c:pt>
                <c:pt idx="7">
                  <c:v>387</c:v>
                </c:pt>
                <c:pt idx="8">
                  <c:v>#N/A</c:v>
                </c:pt>
                <c:pt idx="9">
                  <c:v>#N/A</c:v>
                </c:pt>
                <c:pt idx="10">
                  <c:v>387</c:v>
                </c:pt>
                <c:pt idx="11">
                  <c:v>#N/A</c:v>
                </c:pt>
                <c:pt idx="12">
                  <c:v>#N/A</c:v>
                </c:pt>
                <c:pt idx="13">
                  <c:v>472</c:v>
                </c:pt>
                <c:pt idx="14">
                  <c:v>#N/A</c:v>
                </c:pt>
              </c:numCache>
            </c:numRef>
          </c:val>
          <c:smooth val="0"/>
          <c:extLst>
            <c:ext xmlns:c16="http://schemas.microsoft.com/office/drawing/2014/chart" uri="{C3380CC4-5D6E-409C-BE32-E72D297353CC}">
              <c16:uniqueId val="{00000008-68BD-4AD4-ABAB-70149AC57952}"/>
            </c:ext>
          </c:extLst>
        </c:ser>
        <c:dLbls>
          <c:showLegendKey val="0"/>
          <c:showVal val="0"/>
          <c:showCatName val="0"/>
          <c:showSerName val="0"/>
          <c:showPercent val="0"/>
          <c:showBubbleSize val="0"/>
        </c:dLbls>
        <c:marker val="1"/>
        <c:smooth val="0"/>
        <c:axId val="838966256"/>
        <c:axId val="838987032"/>
      </c:lineChart>
      <c:catAx>
        <c:axId val="83896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8987032"/>
        <c:crosses val="autoZero"/>
        <c:auto val="1"/>
        <c:lblAlgn val="ctr"/>
        <c:lblOffset val="100"/>
        <c:tickLblSkip val="1"/>
        <c:tickMarkSkip val="1"/>
        <c:noMultiLvlLbl val="0"/>
      </c:catAx>
      <c:valAx>
        <c:axId val="83898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96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15246</c:v>
                </c:pt>
                <c:pt idx="5">
                  <c:v>13676</c:v>
                </c:pt>
                <c:pt idx="8">
                  <c:v>15278</c:v>
                </c:pt>
                <c:pt idx="11">
                  <c:v>15490</c:v>
                </c:pt>
                <c:pt idx="14">
                  <c:v>14890</c:v>
                </c:pt>
              </c:numCache>
            </c:numRef>
          </c:val>
          <c:extLst>
            <c:ext xmlns:c16="http://schemas.microsoft.com/office/drawing/2014/chart" uri="{C3380CC4-5D6E-409C-BE32-E72D297353CC}">
              <c16:uniqueId val="{00000000-0412-4FBC-B6E8-5717042BC4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1357</c:v>
                </c:pt>
                <c:pt idx="5">
                  <c:v>2151</c:v>
                </c:pt>
                <c:pt idx="8">
                  <c:v>2216</c:v>
                </c:pt>
                <c:pt idx="11">
                  <c:v>2395</c:v>
                </c:pt>
                <c:pt idx="14">
                  <c:v>2362</c:v>
                </c:pt>
              </c:numCache>
            </c:numRef>
          </c:val>
          <c:extLst>
            <c:ext xmlns:c16="http://schemas.microsoft.com/office/drawing/2014/chart" uri="{C3380CC4-5D6E-409C-BE32-E72D297353CC}">
              <c16:uniqueId val="{00000001-0412-4FBC-B6E8-5717042BC4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3933</c:v>
                </c:pt>
                <c:pt idx="5">
                  <c:v>4098</c:v>
                </c:pt>
                <c:pt idx="8">
                  <c:v>3918</c:v>
                </c:pt>
                <c:pt idx="11">
                  <c:v>4857</c:v>
                </c:pt>
                <c:pt idx="14">
                  <c:v>5603</c:v>
                </c:pt>
              </c:numCache>
            </c:numRef>
          </c:val>
          <c:extLst>
            <c:ext xmlns:c16="http://schemas.microsoft.com/office/drawing/2014/chart" uri="{C3380CC4-5D6E-409C-BE32-E72D297353CC}">
              <c16:uniqueId val="{00000002-0412-4FBC-B6E8-5717042BC4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12-4FBC-B6E8-5717042BC4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12-4FBC-B6E8-5717042BC4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2-4FBC-B6E8-5717042BC4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999</c:v>
                </c:pt>
                <c:pt idx="3">
                  <c:v>942</c:v>
                </c:pt>
                <c:pt idx="6">
                  <c:v>936</c:v>
                </c:pt>
                <c:pt idx="9">
                  <c:v>1044</c:v>
                </c:pt>
                <c:pt idx="12">
                  <c:v>1070</c:v>
                </c:pt>
              </c:numCache>
            </c:numRef>
          </c:val>
          <c:extLst>
            <c:ext xmlns:c16="http://schemas.microsoft.com/office/drawing/2014/chart" uri="{C3380CC4-5D6E-409C-BE32-E72D297353CC}">
              <c16:uniqueId val="{00000006-0412-4FBC-B6E8-5717042BC4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248</c:v>
                </c:pt>
                <c:pt idx="3">
                  <c:v>464</c:v>
                </c:pt>
                <c:pt idx="6">
                  <c:v>445</c:v>
                </c:pt>
                <c:pt idx="9">
                  <c:v>420</c:v>
                </c:pt>
                <c:pt idx="12">
                  <c:v>372</c:v>
                </c:pt>
              </c:numCache>
            </c:numRef>
          </c:val>
          <c:extLst>
            <c:ext xmlns:c16="http://schemas.microsoft.com/office/drawing/2014/chart" uri="{C3380CC4-5D6E-409C-BE32-E72D297353CC}">
              <c16:uniqueId val="{00000007-0412-4FBC-B6E8-5717042BC4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2590</c:v>
                </c:pt>
                <c:pt idx="3">
                  <c:v>1794</c:v>
                </c:pt>
                <c:pt idx="6">
                  <c:v>1530</c:v>
                </c:pt>
                <c:pt idx="9">
                  <c:v>1432</c:v>
                </c:pt>
                <c:pt idx="12">
                  <c:v>1452</c:v>
                </c:pt>
              </c:numCache>
            </c:numRef>
          </c:val>
          <c:extLst>
            <c:ext xmlns:c16="http://schemas.microsoft.com/office/drawing/2014/chart" uri="{C3380CC4-5D6E-409C-BE32-E72D297353CC}">
              <c16:uniqueId val="{00000008-0412-4FBC-B6E8-5717042BC4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10</c:v>
                </c:pt>
                <c:pt idx="6">
                  <c:v>10</c:v>
                </c:pt>
                <c:pt idx="9">
                  <c:v>9</c:v>
                </c:pt>
                <c:pt idx="12">
                  <c:v>10</c:v>
                </c:pt>
              </c:numCache>
            </c:numRef>
          </c:val>
          <c:extLst>
            <c:ext xmlns:c16="http://schemas.microsoft.com/office/drawing/2014/chart" uri="{C3380CC4-5D6E-409C-BE32-E72D297353CC}">
              <c16:uniqueId val="{00000009-0412-4FBC-B6E8-5717042BC4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17053</c:v>
                </c:pt>
                <c:pt idx="3">
                  <c:v>16631</c:v>
                </c:pt>
                <c:pt idx="6">
                  <c:v>16784</c:v>
                </c:pt>
                <c:pt idx="9">
                  <c:v>16632</c:v>
                </c:pt>
                <c:pt idx="12">
                  <c:v>16213</c:v>
                </c:pt>
              </c:numCache>
            </c:numRef>
          </c:val>
          <c:extLst>
            <c:ext xmlns:c16="http://schemas.microsoft.com/office/drawing/2014/chart" uri="{C3380CC4-5D6E-409C-BE32-E72D297353CC}">
              <c16:uniqueId val="{0000000A-0412-4FBC-B6E8-5717042BC472}"/>
            </c:ext>
          </c:extLst>
        </c:ser>
        <c:dLbls>
          <c:showLegendKey val="0"/>
          <c:showVal val="0"/>
          <c:showCatName val="0"/>
          <c:showSerName val="0"/>
          <c:showPercent val="0"/>
          <c:showBubbleSize val="0"/>
        </c:dLbls>
        <c:gapWidth val="100"/>
        <c:overlap val="100"/>
        <c:axId val="838976840"/>
        <c:axId val="838986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12-4FBC-B6E8-5717042BC472}"/>
            </c:ext>
          </c:extLst>
        </c:ser>
        <c:dLbls>
          <c:showLegendKey val="0"/>
          <c:showVal val="0"/>
          <c:showCatName val="0"/>
          <c:showSerName val="0"/>
          <c:showPercent val="0"/>
          <c:showBubbleSize val="0"/>
        </c:dLbls>
        <c:marker val="1"/>
        <c:smooth val="0"/>
        <c:axId val="838976840"/>
        <c:axId val="838986248"/>
      </c:lineChart>
      <c:catAx>
        <c:axId val="83897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8986248"/>
        <c:crosses val="autoZero"/>
        <c:auto val="1"/>
        <c:lblAlgn val="ctr"/>
        <c:lblOffset val="100"/>
        <c:tickLblSkip val="1"/>
        <c:tickMarkSkip val="1"/>
        <c:noMultiLvlLbl val="0"/>
      </c:catAx>
      <c:valAx>
        <c:axId val="838986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897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903</c:v>
                </c:pt>
                <c:pt idx="1">
                  <c:v>1655</c:v>
                </c:pt>
                <c:pt idx="2">
                  <c:v>2400</c:v>
                </c:pt>
              </c:numCache>
            </c:numRef>
          </c:val>
          <c:extLst>
            <c:ext xmlns:c16="http://schemas.microsoft.com/office/drawing/2014/chart" uri="{C3380CC4-5D6E-409C-BE32-E72D297353CC}">
              <c16:uniqueId val="{00000000-6746-4DB6-93DD-52E3A3BFFA2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c:v>
                </c:pt>
                <c:pt idx="1">
                  <c:v>297</c:v>
                </c:pt>
                <c:pt idx="2">
                  <c:v>297</c:v>
                </c:pt>
              </c:numCache>
            </c:numRef>
          </c:val>
          <c:extLst>
            <c:ext xmlns:c16="http://schemas.microsoft.com/office/drawing/2014/chart" uri="{C3380CC4-5D6E-409C-BE32-E72D297353CC}">
              <c16:uniqueId val="{00000001-6746-4DB6-93DD-52E3A3BFFA2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2211</c:v>
                </c:pt>
                <c:pt idx="1">
                  <c:v>2091</c:v>
                </c:pt>
                <c:pt idx="2">
                  <c:v>2178</c:v>
                </c:pt>
              </c:numCache>
            </c:numRef>
          </c:val>
          <c:extLst>
            <c:ext xmlns:c16="http://schemas.microsoft.com/office/drawing/2014/chart" uri="{C3380CC4-5D6E-409C-BE32-E72D297353CC}">
              <c16:uniqueId val="{00000002-6746-4DB6-93DD-52E3A3BFFA2A}"/>
            </c:ext>
          </c:extLst>
        </c:ser>
        <c:dLbls>
          <c:showLegendKey val="0"/>
          <c:showVal val="0"/>
          <c:showCatName val="0"/>
          <c:showSerName val="0"/>
          <c:showPercent val="0"/>
          <c:showBubbleSize val="0"/>
        </c:dLbls>
        <c:gapWidth val="120"/>
        <c:overlap val="100"/>
        <c:axId val="838981152"/>
        <c:axId val="838981936"/>
      </c:barChart>
      <c:catAx>
        <c:axId val="83898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8981936"/>
        <c:crosses val="autoZero"/>
        <c:auto val="1"/>
        <c:lblAlgn val="ctr"/>
        <c:lblOffset val="100"/>
        <c:tickLblSkip val="1"/>
        <c:tickMarkSkip val="1"/>
        <c:noMultiLvlLbl val="0"/>
      </c:catAx>
      <c:valAx>
        <c:axId val="838981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898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{BE062877-2FC3-4782-BB21-AF7FB4953F50}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9CD-4526-888A-56B1F2ADA8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{699E303D-EAB3-4047-A1D8-C6586D9CD236}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CD-4526-888A-56B1F2ADA8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{B1A1D099-E937-4986-933E-90D2CAB618D1}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CD-4526-888A-56B1F2ADA8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{B0BF931E-06B0-4868-9206-43FAE950E2FA}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CD-4526-888A-56B1F2ADA8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{AC3E9D1C-A18A-43D3-893D-2502979D1156}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CD-4526-888A-56B1F2ADA89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{7FC01825-DA44-49B3-809C-E2184B528F03}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9CD-4526-888A-56B1F2ADA89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{9377E9D4-2079-45F3-A9E2-10B271494EFC}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9CD-4526-888A-56B1F2ADA89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{8D9CD47C-9569-4FFB-8124-8D7E526A971F}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9CD-4526-888A-56B1F2ADA8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{E957CC93-8676-42D2-BB0D-556D7200B8E5}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9CD-4526-888A-56B1F2ADA8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54.6</c:v>
                </c:pt>
                <c:pt idx="16">
                  <c:v>55.5</c:v>
                </c:pt>
                <c:pt idx="24">
                  <c:v>57.4</c:v>
                </c:pt>
                <c:pt idx="32">
                  <c:v>58.1</c:v>
                </c:pt>
              </c:numCache>
            </c:numRef>
          </c:xVal>
          <c:yVal>
            <c:numRef>
              <c:f>公会計指標分析・財政指標組合せ分析表!$BP$51:$DC$51</c:f>
              <c:numCache>
                <c:formatCode>#,##0.0;"▲ "#,##0.0</c:formatCode>
                <c:ptCount val="40"/>
                <c:pt idx="0">
                  <c:v>3.7</c:v>
                </c:pt>
              </c:numCache>
            </c:numRef>
          </c:yVal>
          <c:smooth val="0"/>
          <c:extLst>
            <c:ext xmlns:c16="http://schemas.microsoft.com/office/drawing/2014/chart" uri="{C3380CC4-5D6E-409C-BE32-E72D297353CC}">
              <c16:uniqueId val="{00000009-E9CD-4526-888A-56B1F2ADA8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{4508B7BE-8329-4CEE-944E-4014555ABD12}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9CD-4526-888A-56B1F2ADA8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{B3C51CCF-2A4B-4AA1-B260-C69C7B5582BD}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CD-4526-888A-56B1F2ADA8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{993E2195-CA3C-45BC-A3E1-1E3580D08C95}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CD-4526-888A-56B1F2ADA8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{3326DA6A-7E5B-4915-9700-6EFFB5285984}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CD-4526-888A-56B1F2ADA8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{14813C48-BBCA-4377-8AA2-1F474F13F05A}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CD-4526-888A-56B1F2ADA89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{B930F989-0CFC-4262-A5EC-4B23CCEDEE90}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9CD-4526-888A-56B1F2ADA89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{A8B6D6ED-83F7-4B4C-8B9E-E5978694212B}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9CD-4526-888A-56B1F2ADA89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{60FF532C-E2BB-4388-9985-F7344D9DE1BC}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9CD-4526-888A-56B1F2ADA89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{6DCD88B2-34E3-4B82-859E-B38A65709333}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9CD-4526-888A-56B1F2ADA8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9CD-4526-888A-56B1F2ADA89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{5363FFB7-9EC2-4944-901D-342837B3A4FD}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B5B-455F-BAAA-B5B664F900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{503C3FA5-DDFF-4A76-86C9-6FC82CA1651F}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5B-455F-BAAA-B5B664F900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{BD0FBCC7-8195-4960-AFBC-FAAED5D20278}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5B-455F-BAAA-B5B664F900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{77273ED6-06BC-4D8D-BC32-BBC5921BF92A}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5B-455F-BAAA-B5B664F900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{183B1202-E424-4906-916E-CE60FACB4634}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5B-455F-BAAA-B5B664F900E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{3BD265E5-8C51-4D31-9FF3-EF2DEEEA8F88}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B5B-455F-BAAA-B5B664F900E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{73813C74-D7ED-42C6-BD8A-EFF02BD66813}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B5B-455F-BAAA-B5B664F900E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{BD94A207-3D98-4069-91FB-B449A1D27DC6}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B5B-455F-BAAA-B5B664F900E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{B4A83FA3-1360-449D-98E3-2528460EEEF8}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B5B-455F-BAAA-B5B664F900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2.2999999999999998</c:v>
                </c:pt>
                <c:pt idx="16">
                  <c:v>2.9</c:v>
                </c:pt>
                <c:pt idx="24">
                  <c:v>3.4</c:v>
                </c:pt>
                <c:pt idx="32">
                  <c:v>3.9</c:v>
                </c:pt>
              </c:numCache>
            </c:numRef>
          </c:xVal>
          <c:yVal>
            <c:numRef>
              <c:f>公会計指標分析・財政指標組合せ分析表!$BP$73:$DC$73</c:f>
              <c:numCache>
                <c:formatCode>#,##0.0;"▲ "#,##0.0</c:formatCode>
                <c:ptCount val="40"/>
                <c:pt idx="0">
                  <c:v>3.7</c:v>
                </c:pt>
              </c:numCache>
            </c:numRef>
          </c:yVal>
          <c:smooth val="0"/>
          <c:extLst>
            <c:ext xmlns:c16="http://schemas.microsoft.com/office/drawing/2014/chart" uri="{C3380CC4-5D6E-409C-BE32-E72D297353CC}">
              <c16:uniqueId val="{00000009-9B5B-455F-BAAA-B5B664F900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{EC76C918-6CCB-4641-AF73-392574E295EA}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B5B-455F-BAAA-B5B664F900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{A6CAB65F-BC0D-4393-981A-79AE1ECB5B4A}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5B-455F-BAAA-B5B664F900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{DEC3A2C1-A3BD-4937-B7D5-A6A96A530AD2}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5B-455F-BAAA-B5B664F900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{6832F460-B7BC-416C-B33C-DFB101CC3E83}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5B-455F-BAAA-B5B664F900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{B082C74D-14FF-4F17-8661-40B2EDC63481}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5B-455F-BAAA-B5B664F900E2}"/>
                </c:ext>
              </c:extLst>
            </c:dLbl>
            <c:dLbl>
              <c:idx val="8"/>
              <c:layout>
                <c:manualLayout>
                  <c:x val="0"/>
                  <c:y val="2.364191691662471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{245C9449-A3CB-466A-BFD0-78F170CE701A}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B5B-455F-BAAA-B5B664F900E2}"/>
                </c:ext>
              </c:extLst>
            </c:dLbl>
            <c:dLbl>
              <c:idx val="16"/>
              <c:layout>
                <c:manualLayout>
                  <c:x val="0"/>
                  <c:y val="-2.363849204093217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{D2A1E71F-BFA9-4F0C-898C-BAC2EBDAB39D}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B5B-455F-BAAA-B5B664F900E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{1F75AF02-B231-48A0-AEAC-703E125E1824}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B5B-455F-BAAA-B5B664F900E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{44146B10-751C-427B-8257-E78303D82192}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B5B-455F-BAAA-B5B664F900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B5B-455F-BAAA-B5B664F900E2}"/>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54,615
53,637
47.48
23,467,323
21,679,372
1,434,569
11,775,338
16,212,697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762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762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76275"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財政力指数については、類似団体平均を</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ポイント上回っているものの、対前年度比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主な要因として、地方消費税交付金等の増により、基準財政収入額が増加しているが、社会福祉費等の増により基準財政需要額が上回って増加したことによるもの。</a:t>
          </a:r>
        </a:p>
        <a:p>
          <a:r>
            <a:rPr kumimoji="1" lang="ja-JP" altLang="en-US" sz="1300">
              <a:latin typeface="ＭＳ Ｐゴシック" panose="020B0600070205080204" pitchFamily="50" charset="-128"/>
              <a:ea typeface="ＭＳ Ｐゴシック" panose="020B0600070205080204" pitchFamily="50" charset="-128"/>
            </a:rPr>
            <a:t>　今後も引き続き税の徴収強化等の取組を通じて財政基盤の強化に努める。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7627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7627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7627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7627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7627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295775"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3561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206875" y="78496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3561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206875" y="64018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571875" y="6864350"/>
          <a:ext cx="7239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3561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244975"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797175" y="6824133"/>
          <a:ext cx="7747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521075"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248025"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022475" y="682413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746375"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473325"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266825" y="682413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990725" y="705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698625"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25550" y="70548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23925"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244975"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3561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521075"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248025"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746375"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473325"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990725" y="6773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8625"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25550" y="67733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23925"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主な要因として、臨時財政対策債の発行額の減によるもの。</a:t>
          </a:r>
        </a:p>
        <a:p>
          <a:r>
            <a:rPr kumimoji="1" lang="ja-JP" altLang="en-US" sz="1300">
              <a:latin typeface="ＭＳ Ｐゴシック" panose="020B0600070205080204" pitchFamily="50" charset="-128"/>
              <a:ea typeface="ＭＳ Ｐゴシック" panose="020B0600070205080204" pitchFamily="50" charset="-128"/>
            </a:rPr>
            <a:t>　類似団体平均よりも低く抑えられてはいるものの、事業の見直しによる歳出の抑制を図るとともに、市税のさらなる確保及び受益者負担の見直しにより、経常経費に充当可能な特定財源の確保に努める。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7627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7627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7627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7627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7627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295775"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3561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206875" y="115510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3561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206875" y="101354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130387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571875" y="10706523"/>
          <a:ext cx="7239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3561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244975"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64</xdr:row>
      <xdr:rowOff>151977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797175" y="10706523"/>
          <a:ext cx="7747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521075"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248025"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022475" y="11124777"/>
          <a:ext cx="7747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746375"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473325"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266825" y="11181080"/>
          <a:ext cx="7556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990725" y="11057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698625"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25550" y="11041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23925"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244975"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3561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521075"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248025"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746375"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473325"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990725" y="11154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698625"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25550" y="11130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23925"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人口１人当たり人件費・物件費等決算額については、類似団体平均を</a:t>
          </a:r>
          <a:r>
            <a:rPr kumimoji="1" lang="en-US" altLang="ja-JP" sz="1300">
              <a:latin typeface="ＭＳ Ｐゴシック" panose="020B0600070205080204" pitchFamily="50" charset="-128"/>
              <a:ea typeface="ＭＳ Ｐゴシック" panose="020B0600070205080204" pitchFamily="50" charset="-128"/>
            </a:rPr>
            <a:t>9,534</a:t>
          </a:r>
          <a:r>
            <a:rPr kumimoji="1" lang="ja-JP" altLang="en-US" sz="1300">
              <a:latin typeface="ＭＳ Ｐゴシック" panose="020B0600070205080204" pitchFamily="50" charset="-128"/>
              <a:ea typeface="ＭＳ Ｐゴシック" panose="020B0600070205080204" pitchFamily="50" charset="-128"/>
            </a:rPr>
            <a:t>円下回っているものの、対前年度比では</a:t>
          </a:r>
          <a:r>
            <a:rPr kumimoji="1" lang="en-US" altLang="ja-JP" sz="1300">
              <a:latin typeface="ＭＳ Ｐゴシック" panose="020B0600070205080204" pitchFamily="50" charset="-128"/>
              <a:ea typeface="ＭＳ Ｐゴシック" panose="020B0600070205080204" pitchFamily="50" charset="-128"/>
            </a:rPr>
            <a:t>4,865</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　主な要因は、退職手当負担金等の人件費の増や、新型コロナワクチン接種に係る物件費が増加したためである。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近年物件費が増加傾向にあり、今後財政への圧迫が想定されることから、事業の見直し等により、抑制に努めていく。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76275" y="1546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76275" y="15122071"/>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76275" y="1477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76275" y="1443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76275" y="1408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76275" y="1374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295775"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3561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206875" y="15536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3561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206875" y="138633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54181</xdr:rowOff>
    </xdr:from>
    <xdr:to>
      <xdr:col>23</xdr:col>
      <xdr:colOff>133350</xdr:colOff>
      <xdr:row>82</xdr:row>
      <xdr:rowOff>110082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571875" y="14113081"/>
          <a:ext cx="7239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3561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244975"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156607</xdr:rowOff>
    </xdr:from>
    <xdr:to>
      <xdr:col>19</xdr:col>
      <xdr:colOff>133350</xdr:colOff>
      <xdr:row>82</xdr:row>
      <xdr:rowOff>54181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797175" y="14044057"/>
          <a:ext cx="774700" cy="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521075"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248025"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40095</xdr:rowOff>
    </xdr:from>
    <xdr:to>
      <xdr:col>15</xdr:col>
      <xdr:colOff>82550</xdr:colOff>
      <xdr:row>81</xdr:row>
      <xdr:rowOff>156607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022475" y="13927545"/>
          <a:ext cx="774700" cy="1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746375"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473325"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162227</xdr:rowOff>
    </xdr:from>
    <xdr:to>
      <xdr:col>11</xdr:col>
      <xdr:colOff>31750</xdr:colOff>
      <xdr:row>81</xdr:row>
      <xdr:rowOff>40095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266825" y="13878227"/>
          <a:ext cx="75565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990725" y="139589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698625"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25550" y="139156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23925"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59282</xdr:rowOff>
    </xdr:from>
    <xdr:to>
      <xdr:col>23</xdr:col>
      <xdr:colOff>184150</xdr:colOff>
      <xdr:row>82</xdr:row>
      <xdr:rowOff>160882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244975" y="141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75809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356100" y="1396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3381</xdr:rowOff>
    </xdr:from>
    <xdr:to>
      <xdr:col>19</xdr:col>
      <xdr:colOff>184150</xdr:colOff>
      <xdr:row>82</xdr:row>
      <xdr:rowOff>104981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521075" y="14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115158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248025" y="1383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105807</xdr:rowOff>
    </xdr:from>
    <xdr:to>
      <xdr:col>15</xdr:col>
      <xdr:colOff>133350</xdr:colOff>
      <xdr:row>82</xdr:row>
      <xdr:rowOff>35957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746375" y="13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46134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473325" y="1376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160745</xdr:rowOff>
    </xdr:from>
    <xdr:to>
      <xdr:col>11</xdr:col>
      <xdr:colOff>82550</xdr:colOff>
      <xdr:row>81</xdr:row>
      <xdr:rowOff>90895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990725" y="13876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101072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698625" y="136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111427</xdr:rowOff>
    </xdr:from>
    <xdr:to>
      <xdr:col>7</xdr:col>
      <xdr:colOff>31750</xdr:colOff>
      <xdr:row>81</xdr:row>
      <xdr:rowOff>41577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25550" y="138274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51754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23925" y="1359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主な要因としては、職員の年齢構成の変動に伴い、指数は上昇傾向となっている。　引き続き、社会情勢を踏まえた適正な給与水準の維持を図る。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083925" y="1546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436225"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083925" y="15122071"/>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436225"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083925" y="1477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436225"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083925" y="1443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436225"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083925" y="1408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436225"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083925" y="1374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436225"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4703425"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4792325"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643100" y="15380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4792325"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643100" y="13915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79525" y="14932479"/>
          <a:ext cx="7239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4792325"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2150" y="147782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214350" y="14932479"/>
          <a:ext cx="765175"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938250" y="14795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655675"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458700" y="14863536"/>
          <a:ext cx="75565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182600" y="14795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880975"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1684000" y="14829064"/>
          <a:ext cx="7747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407900" y="14812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125325"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1633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36015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2150" y="149850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4792325"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938250" y="1488167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655675"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182600" y="1495062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880975"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407900" y="14812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25325"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1633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36015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人当たり職員数については、類似団体平均を</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人下回ってはいるものの、前年度より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主な要因としては、人口が減少したことによるもの。引き続き、定員管理の適正化を図っていく。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08392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436225"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08392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436225"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08392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4362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08392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43622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08392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43622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4362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703425"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4792325"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643100" y="11524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4792325"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643100" y="9972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135996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79525" y="10402888"/>
          <a:ext cx="7239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4792325"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2150" y="104506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115888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214350" y="10392833"/>
          <a:ext cx="765175"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938250" y="104445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655675"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105833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458700" y="10348595"/>
          <a:ext cx="75565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182600" y="10418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880975"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75671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1684000" y="10348595"/>
          <a:ext cx="7747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407900" y="104043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125325"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1633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36015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2150" y="103721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4792325"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938250" y="103520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55675"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182600" y="103420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880975"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407900" y="10297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122572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125325"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24871</xdr:rowOff>
    </xdr:from>
    <xdr:to>
      <xdr:col>64</xdr:col>
      <xdr:colOff>152400</xdr:colOff>
      <xdr:row>60</xdr:row>
      <xdr:rowOff>126471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16332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136648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36015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主な要因としては、過年度に借入れた借入額の比較的大きい臨時財政対策債等の償還が始まったことによるものである。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大規模事業や長寿命化計画に基づいた公共施設の改修等を予定しているため、引き続き、事業の取捨選択を行うとともに、市債の借入れにあたっては、交付税措置のある有利な地方債とするなど、実質償還額の軽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08392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4362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08392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4362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08392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4362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08392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4362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08392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703425"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4792325"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643100" y="77330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4792325"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643100" y="6357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979525" y="6856306"/>
          <a:ext cx="7239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4792325"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2150" y="69985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169756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214350" y="6816090"/>
          <a:ext cx="76517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938250" y="69905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655675"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129540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2458700" y="6767830"/>
          <a:ext cx="7556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182600" y="7030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880975"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81280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1684000" y="6751744"/>
          <a:ext cx="7747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407900" y="7038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125325"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1633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36015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2150" y="68457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4792325"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938250" y="68055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655675"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182600" y="67652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880975"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407900" y="6717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125325"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1633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36015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将来負担比率については、昨年度に引き続き、「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」表示となっている。</a:t>
          </a:r>
        </a:p>
        <a:p>
          <a:r>
            <a:rPr kumimoji="1" lang="ja-JP" altLang="en-US" sz="1300">
              <a:latin typeface="ＭＳ Ｐゴシック" panose="020B0600070205080204" pitchFamily="50" charset="-128"/>
              <a:ea typeface="ＭＳ Ｐゴシック" panose="020B0600070205080204" pitchFamily="50" charset="-128"/>
            </a:rPr>
            <a:t>　主な要因は、元金償還額よりも借入額を少なくし、地方債現在高抑制に努めたことにより、将来負担額が減少したことや、決算剰余金等の積み立てにより、基金等の充当可能財源が増加したためである。</a:t>
          </a:r>
        </a:p>
        <a:p>
          <a:r>
            <a:rPr kumimoji="1" lang="ja-JP" altLang="en-US" sz="1300">
              <a:latin typeface="ＭＳ Ｐゴシック" panose="020B0600070205080204" pitchFamily="50" charset="-128"/>
              <a:ea typeface="ＭＳ Ｐゴシック" panose="020B0600070205080204" pitchFamily="50" charset="-128"/>
            </a:rPr>
            <a:t>　今後、大規模事業や長寿命化計画に基づいた公共施設の改修等を予定していることから、地方債の発行にあたっては、過度な将来負担を招かぬよう財政措置を考慮した借入れを行い、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083925" y="397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436225"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083925" y="357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436225"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083925" y="317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43622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083925" y="277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436225"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083925" y="237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436225"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703425"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4792325"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643100" y="40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4792325"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643100" y="237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4792325"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662150" y="23815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938250" y="247000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655675"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182600" y="2593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880975"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407900" y="2616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125325"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16332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36015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140617</xdr:rowOff>
    </xdr:from>
    <xdr:to>
      <xdr:col>64</xdr:col>
      <xdr:colOff>152400</xdr:colOff>
      <xdr:row>14</xdr:row>
      <xdr:rowOff>70767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1633200" y="23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80944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360150" y="2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0899775"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63988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6424275" y="215900"/>
          <a:ext cx="33147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449675" y="241300"/>
          <a:ext cx="3267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004925" y="190500"/>
          <a:ext cx="227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030325" y="215900"/>
          <a:ext cx="22447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055725" y="241300"/>
          <a:ext cx="21875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1976437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76275" y="1524000"/>
          <a:ext cx="8251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74700" y="15557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08175" y="1555750"/>
          <a:ext cx="10985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54,615
53,637
47.48
23,467,323
21,679,372
1,434,569
11,775,338
16,212,697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070225"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365625" y="15494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111875" y="1549400"/>
          <a:ext cx="108902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245350" y="15494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365625" y="2413000"/>
          <a:ext cx="17462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175375" y="2413000"/>
          <a:ext cx="29146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080500" y="1524000"/>
          <a:ext cx="12065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283700" y="1587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283700" y="18542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283700" y="21844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153525" y="16764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188450" y="162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188450" y="1892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23290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153525" y="2159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23290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153525" y="2540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12775"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12775"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12775"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12775"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76275" y="4699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625975" y="4762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625975" y="4953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08647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08647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47077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47077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76275" y="5270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4914900" y="5270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4968875" y="5270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4987925" y="5588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ポイント上回り、対前年比も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主な要因としては、退職手当負担金の増などによるものである。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今後も適切な定員管理を図り、人件費の抑制に努める。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38175"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676275" y="7556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2542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76275" y="717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25425"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676275" y="679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25425"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676275" y="6413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25425"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676275" y="6032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25425"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676275" y="5651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25425"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676275" y="527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25425"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676275" y="5270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1402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2291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079875" y="71831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2291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079875" y="5781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425825" y="6245860"/>
          <a:ext cx="7143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2291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117975" y="6294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670175" y="6245860"/>
          <a:ext cx="75565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394075" y="6248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09245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895475" y="6238240"/>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619375"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346325"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149350" y="6238240"/>
          <a:ext cx="7461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873250" y="6248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571625"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09855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255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9528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2575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4828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176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9620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117975" y="6309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2291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394075" y="61950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09245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619375"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346325"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873250" y="6187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571625"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09855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255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0674350" y="1270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4652625" y="1333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4652625" y="1524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113125" y="1333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113125" y="1524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87900" y="1333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87900" y="1524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0674350" y="1841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4912975" y="1841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4976475" y="1841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014575" y="2159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ポイント上回っているが、対前年比は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主な要因としては、一般廃棄物収集運搬処理事業委託料の減等によるものである。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しかし、依然として比率が高く、財政への圧迫が想定されることから、事業の見直し等により、抑制に努める。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63625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0674350" y="4127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252075"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0674350" y="3670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252075"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0674350" y="3213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252075"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0674350" y="2755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252075"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0674350" y="2298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252075"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0674350" y="184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252075"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0674350" y="1841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416685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4227175"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4077950" y="3670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4227175"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077950" y="21981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3442950" y="3048508"/>
          <a:ext cx="7239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4227175"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11605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2687300" y="3103372"/>
          <a:ext cx="75565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339215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1191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1922125" y="3249676"/>
          <a:ext cx="765175"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646025" y="2750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3444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101854</xdr:rowOff>
    </xdr:from>
    <xdr:to>
      <xdr:col>69</xdr:col>
      <xdr:colOff>92075</xdr:colOff>
      <xdr:row>19</xdr:row>
      <xdr:rowOff>120142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1147425" y="335940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871325"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598275"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125200" y="2805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0823575"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9795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255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095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7348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0969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11605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4227175"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39215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191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646025" y="31988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3444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69342</xdr:rowOff>
    </xdr:from>
    <xdr:to>
      <xdr:col>69</xdr:col>
      <xdr:colOff>142875</xdr:colOff>
      <xdr:row>19</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871325"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155719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598275"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51054</xdr:rowOff>
    </xdr:from>
    <xdr:to>
      <xdr:col>65</xdr:col>
      <xdr:colOff>53975</xdr:colOff>
      <xdr:row>19</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125200" y="33086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137431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0823575"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76275" y="8128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625975" y="8191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625975" y="8382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08647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08647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47077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47077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76275" y="8699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4914900" y="8699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4968875" y="8699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4987925" y="9017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ポイント下回り、対前度比も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ポイントの増加に留まっている。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主な要因としては、基金充当による子ども医療費の減等によるものである。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しかしながら、社会保障関係費や医療費等について、今後も増加が見込まれるため、事業の見直し等により、経費の縮減に努める。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38175"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676275" y="1098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2542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676275" y="1060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2542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676275" y="10223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2542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676275" y="9842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2542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676275" y="9461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2542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676275" y="908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2542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676275" y="8699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2542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676275" y="8699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1402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2291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079875" y="10322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2291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079875" y="9156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425825" y="953770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2291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117975" y="9593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130810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670175" y="953770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394075" y="9555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09245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56</xdr:row>
      <xdr:rowOff>96520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895475" y="9560560"/>
          <a:ext cx="7747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619375"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346325"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96520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149350" y="965962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873250" y="9631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571625"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09855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255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9528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2575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4828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176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620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117975" y="9494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2291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394075" y="9486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09245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619375"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346325"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45720</xdr:rowOff>
    </xdr:from>
    <xdr:to>
      <xdr:col>11</xdr:col>
      <xdr:colOff>60325</xdr:colOff>
      <xdr:row>56</xdr:row>
      <xdr:rowOff>147320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873250" y="9646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571625"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09855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255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0674350" y="8128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465262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465262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611312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611312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87900" y="8191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87900" y="8382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0674350" y="8699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4912975" y="8699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4976475" y="8699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5014575" y="9017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主な要因としては、後期高齢者医療特別会計に対する繰出金が増加したためである。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今後については、高齢化の進展などにより特別会計への繰出金の増加が想定されるため、事務の効率化や見直しにより事務費等の縮減に努める。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63625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0674350" y="1098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25207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0674350" y="1060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25207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0674350" y="1022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25207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0674350" y="984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25207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0674350" y="946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25207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0674350" y="908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25207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0674350" y="869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25207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0674350" y="8699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16685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4227175"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077950" y="10693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4227175"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077950" y="9093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59</xdr:row>
      <xdr:rowOff>82550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442950" y="10020300"/>
          <a:ext cx="7239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4227175"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11605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58</xdr:row>
      <xdr:rowOff>139700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2687300" y="10020300"/>
          <a:ext cx="7556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39215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1191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1922125" y="10058400"/>
          <a:ext cx="7651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646025" y="9893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3444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147425" y="10007600"/>
          <a:ext cx="7747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187132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1598275"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125200" y="10033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0823575"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9795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255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5095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7348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0969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11605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4227175"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39215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1191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646025" y="10033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3444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1871325"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598275"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125200" y="9956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0823575"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0674350" y="4699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465262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465262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611312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611312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87900" y="4762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87900" y="4953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0674350" y="5270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4912975" y="5270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4976475" y="5270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5014575" y="5588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　地方公営企業法を適用している下水道事業会計に対する負担金・補助金が、減少したことによるものである。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今後についても、下水道事業会計補助金等の適正化に努める。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063625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0674350" y="755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25207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0674350" y="7099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25207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0674350" y="6642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25207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0674350" y="6184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2520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0674350" y="5727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25207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0674350" y="527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0674350" y="5270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16685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4227175"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077950" y="68066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4227175"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077950" y="58785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442950" y="615289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4227175"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11605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2687300" y="6157468"/>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39215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1191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1922125" y="6194044"/>
          <a:ext cx="76517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646025" y="6275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3444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1147425" y="6226048"/>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1871325"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1598275"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125200" y="6234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0823575"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9795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255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5095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7348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0969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11605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4227175"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39215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1191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646025" y="61432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3444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1871325"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598275"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125200" y="62118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0823575"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676275" y="11557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625975" y="1162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625975" y="1181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08647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08647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47077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47077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76275" y="12128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14900" y="12128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68875" y="12128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4987925" y="12446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ポイント下回っているが、対前年度比は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主な要因としては、据置期間満了による元金償還の開始等により支出額は増加している。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今後、公共施設の再編等を行うため、地方債の発行に際しては、元利償還金に対する財政措置や残高等を注視し借入を行う。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38175"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676275" y="1441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2542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676275" y="13957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25425"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676275" y="13500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25425"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676275" y="13042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25425"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676275" y="12585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25425"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676275" y="12128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676275" y="12128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1402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2291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079875" y="137424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2291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079875" y="12814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425825" y="13202920"/>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2291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117975" y="131886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670175" y="13202920"/>
          <a:ext cx="7556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394075" y="13170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09245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895475" y="13175487"/>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619375"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346325"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145287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149350" y="13166344"/>
          <a:ext cx="74612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873250" y="132252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571625"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09855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8255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9528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2575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4828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7176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620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117975" y="13174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2291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394075" y="13152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09245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619375"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346325"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873250" y="131246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571625"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09855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8255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0674350" y="11557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465262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465262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611312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611312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87900" y="11620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87900" y="11811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0674350" y="12128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4912975" y="12128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4976475" y="12128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5014575" y="12446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公債費以外については、類似団体平均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主な要因としては、既述のように物件費が多いことによるものである。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今後についても、事務事業の見直しや取捨選択などにより歳出削減に努める。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063625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0674350" y="1441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025207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0674350" y="138430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252075"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0674350" y="1327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252075"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0674350" y="127000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252075"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0674350" y="12128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2520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0674350" y="12128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416685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4227175"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077950" y="137801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4227175"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077950" y="12557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109855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442950" y="13008611"/>
          <a:ext cx="7239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4227175"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11605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77</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2687300" y="13008611"/>
          <a:ext cx="75565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39215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1191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78</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1922125" y="13282930"/>
          <a:ext cx="7651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646025" y="13129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3444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18414</xdr:rowOff>
    </xdr:from>
    <xdr:to>
      <xdr:col>69</xdr:col>
      <xdr:colOff>92075</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1147425" y="1339151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1871325"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598275"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1125200" y="13129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0823575"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9795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255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5095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7348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0969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59055</xdr:rowOff>
    </xdr:from>
    <xdr:to>
      <xdr:col>82</xdr:col>
      <xdr:colOff>158750</xdr:colOff>
      <xdr:row>76</xdr:row>
      <xdr:rowOff>160655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11605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75582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4227175"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39215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191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646025" y="13232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3444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1871325"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598275"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139064</xdr:rowOff>
    </xdr:from>
    <xdr:to>
      <xdr:col>65</xdr:col>
      <xdr:colOff>53975</xdr:colOff>
      <xdr:row>78</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1125200" y="13340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53991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0823575"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88171</xdr:rowOff>
    </xdr:from>
    <xdr:to>
      <xdr:col>29</xdr:col>
      <xdr:colOff>127000</xdr:colOff>
      <xdr:row>18</xdr:row>
      <xdr:rowOff>91243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21896"/>
          <a:ext cx="647700" cy="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91243</xdr:rowOff>
    </xdr:from>
    <xdr:to>
      <xdr:col>26</xdr:col>
      <xdr:colOff>50800</xdr:colOff>
      <xdr:row>18</xdr:row>
      <xdr:rowOff>104159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24968"/>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104159</xdr:rowOff>
    </xdr:from>
    <xdr:to>
      <xdr:col>22</xdr:col>
      <xdr:colOff>114300</xdr:colOff>
      <xdr:row>18</xdr:row>
      <xdr:rowOff>136577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37884"/>
          <a:ext cx="698500" cy="3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136577</xdr:rowOff>
    </xdr:from>
    <xdr:to>
      <xdr:col>18</xdr:col>
      <xdr:colOff>177800</xdr:colOff>
      <xdr:row>18</xdr:row>
      <xdr:rowOff>158009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70302"/>
          <a:ext cx="698500" cy="2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37371</xdr:rowOff>
    </xdr:from>
    <xdr:to>
      <xdr:col>29</xdr:col>
      <xdr:colOff>177800</xdr:colOff>
      <xdr:row>18</xdr:row>
      <xdr:rowOff>138971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71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9448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4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40443</xdr:rowOff>
    </xdr:from>
    <xdr:to>
      <xdr:col>26</xdr:col>
      <xdr:colOff>101600</xdr:colOff>
      <xdr:row>18</xdr:row>
      <xdr:rowOff>142043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7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126820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6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53359</xdr:rowOff>
    </xdr:from>
    <xdr:to>
      <xdr:col>22</xdr:col>
      <xdr:colOff>165100</xdr:colOff>
      <xdr:row>18</xdr:row>
      <xdr:rowOff>154959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139736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85777</xdr:rowOff>
    </xdr:from>
    <xdr:to>
      <xdr:col>19</xdr:col>
      <xdr:colOff>38100</xdr:colOff>
      <xdr:row>19</xdr:row>
      <xdr:rowOff>15927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1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0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107209</xdr:rowOff>
    </xdr:from>
    <xdr:to>
      <xdr:col>15</xdr:col>
      <xdr:colOff>101600</xdr:colOff>
      <xdr:row>19</xdr:row>
      <xdr:rowOff>37359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22136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48754</xdr:rowOff>
    </xdr:from>
    <xdr:to>
      <xdr:col>29</xdr:col>
      <xdr:colOff>127000</xdr:colOff>
      <xdr:row>36</xdr:row>
      <xdr:rowOff>101201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02004"/>
          <a:ext cx="647700" cy="5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101201</xdr:rowOff>
    </xdr:from>
    <xdr:to>
      <xdr:col>26</xdr:col>
      <xdr:colOff>50800</xdr:colOff>
      <xdr:row>36</xdr:row>
      <xdr:rowOff>103519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54451"/>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103519</xdr:rowOff>
    </xdr:from>
    <xdr:to>
      <xdr:col>22</xdr:col>
      <xdr:colOff>114300</xdr:colOff>
      <xdr:row>36</xdr:row>
      <xdr:rowOff>158448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56769"/>
          <a:ext cx="698500" cy="5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158448</xdr:rowOff>
    </xdr:from>
    <xdr:to>
      <xdr:col>18</xdr:col>
      <xdr:colOff>177800</xdr:colOff>
      <xdr:row>37</xdr:row>
      <xdr:rowOff>36605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11698"/>
          <a:ext cx="6985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340854</xdr:rowOff>
    </xdr:from>
    <xdr:to>
      <xdr:col>29</xdr:col>
      <xdr:colOff>177800</xdr:colOff>
      <xdr:row>36</xdr:row>
      <xdr:rowOff>99554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5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312931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2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50401</xdr:rowOff>
    </xdr:from>
    <xdr:to>
      <xdr:col>26</xdr:col>
      <xdr:colOff>101600</xdr:colOff>
      <xdr:row>36</xdr:row>
      <xdr:rowOff>152001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0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136778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9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52719</xdr:rowOff>
    </xdr:from>
    <xdr:to>
      <xdr:col>22</xdr:col>
      <xdr:colOff>165100</xdr:colOff>
      <xdr:row>36</xdr:row>
      <xdr:rowOff>154319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0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139096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107648</xdr:rowOff>
    </xdr:from>
    <xdr:to>
      <xdr:col>19</xdr:col>
      <xdr:colOff>38100</xdr:colOff>
      <xdr:row>37</xdr:row>
      <xdr:rowOff>37798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6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157255</xdr:rowOff>
    </xdr:from>
    <xdr:to>
      <xdr:col>15</xdr:col>
      <xdr:colOff>101600</xdr:colOff>
      <xdr:row>37</xdr:row>
      <xdr:rowOff>87405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1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72182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9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54,615
53,637
47.48
23,467,323
21,679,372
1,434,569
11,775,338
16,212,697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1277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2126"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477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2126"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477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212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477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2126"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477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477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39477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0005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889375" y="66695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0005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889375" y="52492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38678</xdr:rowOff>
    </xdr:from>
    <xdr:to>
      <xdr:col>24</xdr:col>
      <xdr:colOff>63500</xdr:colOff>
      <xdr:row>37</xdr:row>
      <xdr:rowOff>74854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235325" y="6382328"/>
          <a:ext cx="714375"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0005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8989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74854</xdr:rowOff>
    </xdr:from>
    <xdr:to>
      <xdr:col>19</xdr:col>
      <xdr:colOff>177800</xdr:colOff>
      <xdr:row>37</xdr:row>
      <xdr:rowOff>98800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479675" y="6418504"/>
          <a:ext cx="75565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203575" y="62034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01576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98800</xdr:rowOff>
    </xdr:from>
    <xdr:to>
      <xdr:col>15</xdr:col>
      <xdr:colOff>50800</xdr:colOff>
      <xdr:row>38</xdr:row>
      <xdr:rowOff>18066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733550" y="6442450"/>
          <a:ext cx="746125"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428875"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269636"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18066</xdr:rowOff>
    </xdr:from>
    <xdr:to>
      <xdr:col>10</xdr:col>
      <xdr:colOff>114300</xdr:colOff>
      <xdr:row>38</xdr:row>
      <xdr:rowOff>42316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968375" y="6533166"/>
          <a:ext cx="765175"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68275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494936"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36625" y="63535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488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159328</xdr:rowOff>
    </xdr:from>
    <xdr:to>
      <xdr:col>24</xdr:col>
      <xdr:colOff>114300</xdr:colOff>
      <xdr:row>37</xdr:row>
      <xdr:rowOff>89478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898900" y="63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137755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000500" y="63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24054</xdr:rowOff>
    </xdr:from>
    <xdr:to>
      <xdr:col>20</xdr:col>
      <xdr:colOff>38100</xdr:colOff>
      <xdr:row>37</xdr:row>
      <xdr:rowOff>125654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203575" y="63677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116781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015761" y="64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48000</xdr:rowOff>
    </xdr:from>
    <xdr:to>
      <xdr:col>15</xdr:col>
      <xdr:colOff>101600</xdr:colOff>
      <xdr:row>37</xdr:row>
      <xdr:rowOff>149600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428875" y="6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140726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269636" y="64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138716</xdr:rowOff>
    </xdr:from>
    <xdr:to>
      <xdr:col>10</xdr:col>
      <xdr:colOff>165100</xdr:colOff>
      <xdr:row>38</xdr:row>
      <xdr:rowOff>68866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682750" y="64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59993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494936" y="65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162966</xdr:rowOff>
    </xdr:from>
    <xdr:to>
      <xdr:col>6</xdr:col>
      <xdr:colOff>38100</xdr:colOff>
      <xdr:row>38</xdr:row>
      <xdr:rowOff>93116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36625" y="65066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84243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488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5606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47700" y="10214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2126"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47700" y="9887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2126"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47700" y="9561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2126"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47700" y="9234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47700" y="8908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47700" y="8581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9477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0005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889375" y="100496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0005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889375" y="87857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34392</xdr:rowOff>
    </xdr:from>
    <xdr:to>
      <xdr:col>24</xdr:col>
      <xdr:colOff>63500</xdr:colOff>
      <xdr:row>57</xdr:row>
      <xdr:rowOff>75812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235325" y="9807042"/>
          <a:ext cx="714375"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0005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8989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75812</xdr:rowOff>
    </xdr:from>
    <xdr:to>
      <xdr:col>19</xdr:col>
      <xdr:colOff>177800</xdr:colOff>
      <xdr:row>57</xdr:row>
      <xdr:rowOff>136761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479675" y="9848462"/>
          <a:ext cx="75565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203575" y="97734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01576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136761</xdr:rowOff>
    </xdr:from>
    <xdr:to>
      <xdr:col>15</xdr:col>
      <xdr:colOff>50800</xdr:colOff>
      <xdr:row>58</xdr:row>
      <xdr:rowOff>22461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733550" y="9909411"/>
          <a:ext cx="7461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428875"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269636"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22461</xdr:rowOff>
    </xdr:from>
    <xdr:to>
      <xdr:col>10</xdr:col>
      <xdr:colOff>114300</xdr:colOff>
      <xdr:row>58</xdr:row>
      <xdr:rowOff>53692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968375" y="9966561"/>
          <a:ext cx="765175"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68275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494936"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36625" y="99298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488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155042</xdr:rowOff>
    </xdr:from>
    <xdr:to>
      <xdr:col>24</xdr:col>
      <xdr:colOff>114300</xdr:colOff>
      <xdr:row>57</xdr:row>
      <xdr:rowOff>85192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8989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133469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000500" y="97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25012</xdr:rowOff>
    </xdr:from>
    <xdr:to>
      <xdr:col>20</xdr:col>
      <xdr:colOff>38100</xdr:colOff>
      <xdr:row>57</xdr:row>
      <xdr:rowOff>126612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203575" y="97976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117739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015761" y="989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85961</xdr:rowOff>
    </xdr:from>
    <xdr:to>
      <xdr:col>15</xdr:col>
      <xdr:colOff>101600</xdr:colOff>
      <xdr:row>58</xdr:row>
      <xdr:rowOff>16111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428875" y="9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269636" y="99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143111</xdr:rowOff>
    </xdr:from>
    <xdr:to>
      <xdr:col>10</xdr:col>
      <xdr:colOff>165100</xdr:colOff>
      <xdr:row>58</xdr:row>
      <xdr:rowOff>73261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682750" y="99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64388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494936" y="100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2892</xdr:rowOff>
    </xdr:from>
    <xdr:to>
      <xdr:col>6</xdr:col>
      <xdr:colOff>38100</xdr:colOff>
      <xdr:row>58</xdr:row>
      <xdr:rowOff>104492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36625" y="99469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95619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48811" y="1003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477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5606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477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21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477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21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477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212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477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02126"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021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9477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0005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889375" y="13571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0005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889375" y="121496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68529</xdr:rowOff>
    </xdr:from>
    <xdr:to>
      <xdr:col>24</xdr:col>
      <xdr:colOff>63500</xdr:colOff>
      <xdr:row>78</xdr:row>
      <xdr:rowOff>85789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235325" y="13441629"/>
          <a:ext cx="714375"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0005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8989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65215</xdr:rowOff>
    </xdr:from>
    <xdr:to>
      <xdr:col>19</xdr:col>
      <xdr:colOff>177800</xdr:colOff>
      <xdr:row>78</xdr:row>
      <xdr:rowOff>85789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479675" y="13438315"/>
          <a:ext cx="75565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203575" y="133730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04807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60413</xdr:rowOff>
    </xdr:from>
    <xdr:to>
      <xdr:col>15</xdr:col>
      <xdr:colOff>50800</xdr:colOff>
      <xdr:row>78</xdr:row>
      <xdr:rowOff>65215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733550" y="13433513"/>
          <a:ext cx="746125"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428875"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27337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60413</xdr:rowOff>
    </xdr:from>
    <xdr:to>
      <xdr:col>10</xdr:col>
      <xdr:colOff>114300</xdr:colOff>
      <xdr:row>78</xdr:row>
      <xdr:rowOff>72492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968375" y="13433513"/>
          <a:ext cx="765175"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68275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527253"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36625" y="133962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7811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17729</xdr:rowOff>
    </xdr:from>
    <xdr:to>
      <xdr:col>24</xdr:col>
      <xdr:colOff>114300</xdr:colOff>
      <xdr:row>78</xdr:row>
      <xdr:rowOff>119329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8989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167606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000500" y="1336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34989</xdr:rowOff>
    </xdr:from>
    <xdr:to>
      <xdr:col>20</xdr:col>
      <xdr:colOff>38100</xdr:colOff>
      <xdr:row>78</xdr:row>
      <xdr:rowOff>136589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203575" y="134080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048078"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14415</xdr:rowOff>
    </xdr:from>
    <xdr:to>
      <xdr:col>15</xdr:col>
      <xdr:colOff>101600</xdr:colOff>
      <xdr:row>78</xdr:row>
      <xdr:rowOff>116015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428875"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107142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273378" y="134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9613</xdr:rowOff>
    </xdr:from>
    <xdr:to>
      <xdr:col>10</xdr:col>
      <xdr:colOff>165100</xdr:colOff>
      <xdr:row>78</xdr:row>
      <xdr:rowOff>111213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68275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127740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527253" y="1315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21692</xdr:rowOff>
    </xdr:from>
    <xdr:to>
      <xdr:col>6</xdr:col>
      <xdr:colOff>38100</xdr:colOff>
      <xdr:row>78</xdr:row>
      <xdr:rowOff>123292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36625" y="13394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139819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81128" y="131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2126"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47700" y="17072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02126"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47700" y="16745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02126"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47700" y="16419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47700" y="16092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47700" y="15766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47700" y="15439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9477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0005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889375" y="168944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0005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889375" y="154872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65731</xdr:rowOff>
    </xdr:from>
    <xdr:to>
      <xdr:col>24</xdr:col>
      <xdr:colOff>63500</xdr:colOff>
      <xdr:row>97</xdr:row>
      <xdr:rowOff>32269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235325" y="16524931"/>
          <a:ext cx="714375" cy="1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0005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8989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65731</xdr:rowOff>
    </xdr:from>
    <xdr:to>
      <xdr:col>19</xdr:col>
      <xdr:colOff>177800</xdr:colOff>
      <xdr:row>97</xdr:row>
      <xdr:rowOff>137305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479675" y="16524931"/>
          <a:ext cx="755650" cy="2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203575" y="16297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98344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137305</xdr:rowOff>
    </xdr:from>
    <xdr:to>
      <xdr:col>15</xdr:col>
      <xdr:colOff>50800</xdr:colOff>
      <xdr:row>97</xdr:row>
      <xdr:rowOff>145317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733550" y="16767955"/>
          <a:ext cx="746125"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428875"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237320"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145317</xdr:rowOff>
    </xdr:from>
    <xdr:to>
      <xdr:col>10</xdr:col>
      <xdr:colOff>114300</xdr:colOff>
      <xdr:row>98</xdr:row>
      <xdr:rowOff>21622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968375" y="16775967"/>
          <a:ext cx="765175"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68275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494936"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936625" y="16684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488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152919</xdr:rowOff>
    </xdr:from>
    <xdr:to>
      <xdr:col>24</xdr:col>
      <xdr:colOff>114300</xdr:colOff>
      <xdr:row>97</xdr:row>
      <xdr:rowOff>83069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898900" y="166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131346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000500" y="165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14931</xdr:rowOff>
    </xdr:from>
    <xdr:to>
      <xdr:col>20</xdr:col>
      <xdr:colOff>38100</xdr:colOff>
      <xdr:row>96</xdr:row>
      <xdr:rowOff>116531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203575" y="164741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107658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983445" y="1656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86505</xdr:rowOff>
    </xdr:from>
    <xdr:to>
      <xdr:col>15</xdr:col>
      <xdr:colOff>101600</xdr:colOff>
      <xdr:row>98</xdr:row>
      <xdr:rowOff>16655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428875"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269636" y="16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94517</xdr:rowOff>
    </xdr:from>
    <xdr:to>
      <xdr:col>10</xdr:col>
      <xdr:colOff>165100</xdr:colOff>
      <xdr:row>98</xdr:row>
      <xdr:rowOff>24667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682750" y="167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494936" y="168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142272</xdr:rowOff>
    </xdr:from>
    <xdr:to>
      <xdr:col>6</xdr:col>
      <xdr:colOff>38100</xdr:colOff>
      <xdr:row>98</xdr:row>
      <xdr:rowOff>72422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936625" y="167729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63549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748811" y="168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223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632450" y="673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17735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632450" y="63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1773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632450" y="59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17735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632450" y="55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122756"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632450" y="52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122756"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12275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903970"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8956675"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845550" y="67895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8956675"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845550" y="5145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134176</xdr:rowOff>
    </xdr:from>
    <xdr:to>
      <xdr:col>55</xdr:col>
      <xdr:colOff>0</xdr:colOff>
      <xdr:row>39</xdr:row>
      <xdr:rowOff>44818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210550" y="6649276"/>
          <a:ext cx="695325" cy="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8956675"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883650" y="63372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77292</xdr:rowOff>
    </xdr:from>
    <xdr:to>
      <xdr:col>50</xdr:col>
      <xdr:colOff>114300</xdr:colOff>
      <xdr:row>39</xdr:row>
      <xdr:rowOff>44818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445375" y="5392242"/>
          <a:ext cx="765175" cy="13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15975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971936"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77292</xdr:rowOff>
    </xdr:from>
    <xdr:to>
      <xdr:col>45</xdr:col>
      <xdr:colOff>177800</xdr:colOff>
      <xdr:row>39</xdr:row>
      <xdr:rowOff>68504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689725" y="5392242"/>
          <a:ext cx="755650" cy="136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413625" y="50982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1934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68504</xdr:rowOff>
    </xdr:from>
    <xdr:to>
      <xdr:col>41</xdr:col>
      <xdr:colOff>50800</xdr:colOff>
      <xdr:row>39</xdr:row>
      <xdr:rowOff>71386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5943600" y="6755054"/>
          <a:ext cx="746125"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638925"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479686"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58928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5704986"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83376</xdr:rowOff>
    </xdr:from>
    <xdr:to>
      <xdr:col>55</xdr:col>
      <xdr:colOff>50800</xdr:colOff>
      <xdr:row>39</xdr:row>
      <xdr:rowOff>13526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883650" y="65984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61803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8956675" y="6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165468</xdr:rowOff>
    </xdr:from>
    <xdr:to>
      <xdr:col>50</xdr:col>
      <xdr:colOff>165100</xdr:colOff>
      <xdr:row>39</xdr:row>
      <xdr:rowOff>95618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159750" y="66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86745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971936" y="67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26492</xdr:rowOff>
    </xdr:from>
    <xdr:to>
      <xdr:col>46</xdr:col>
      <xdr:colOff>38100</xdr:colOff>
      <xdr:row>31</xdr:row>
      <xdr:rowOff>128092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413625" y="53414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119219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193495" y="543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17704</xdr:rowOff>
    </xdr:from>
    <xdr:to>
      <xdr:col>41</xdr:col>
      <xdr:colOff>101600</xdr:colOff>
      <xdr:row>39</xdr:row>
      <xdr:rowOff>119304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638925" y="67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110431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479686" y="67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20586</xdr:rowOff>
    </xdr:from>
    <xdr:to>
      <xdr:col>36</xdr:col>
      <xdr:colOff>165100</xdr:colOff>
      <xdr:row>39</xdr:row>
      <xdr:rowOff>122186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5892800" y="67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113313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704986" y="67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1773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12275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12275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12275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903970"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8956675"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845550" y="10130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8956675"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845550" y="88811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102903</xdr:rowOff>
    </xdr:from>
    <xdr:to>
      <xdr:col>55</xdr:col>
      <xdr:colOff>0</xdr:colOff>
      <xdr:row>58</xdr:row>
      <xdr:rowOff>59172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210550" y="9875553"/>
          <a:ext cx="695325"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8956675"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883650" y="9770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104084</xdr:rowOff>
    </xdr:from>
    <xdr:to>
      <xdr:col>50</xdr:col>
      <xdr:colOff>114300</xdr:colOff>
      <xdr:row>58</xdr:row>
      <xdr:rowOff>59172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445375" y="9876734"/>
          <a:ext cx="765175" cy="1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15975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971936"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104084</xdr:rowOff>
    </xdr:from>
    <xdr:to>
      <xdr:col>45</xdr:col>
      <xdr:colOff>177800</xdr:colOff>
      <xdr:row>58</xdr:row>
      <xdr:rowOff>22261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689725" y="9876734"/>
          <a:ext cx="75565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413625" y="9762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2258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170614</xdr:rowOff>
    </xdr:from>
    <xdr:to>
      <xdr:col>41</xdr:col>
      <xdr:colOff>50800</xdr:colOff>
      <xdr:row>58</xdr:row>
      <xdr:rowOff>22261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5943600" y="9943264"/>
          <a:ext cx="746125"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638925"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479686"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58928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5704986"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52103</xdr:rowOff>
    </xdr:from>
    <xdr:to>
      <xdr:col>55</xdr:col>
      <xdr:colOff>50800</xdr:colOff>
      <xdr:row>57</xdr:row>
      <xdr:rowOff>153703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883650" y="98247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30530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8956675" y="980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8372</xdr:rowOff>
    </xdr:from>
    <xdr:to>
      <xdr:col>50</xdr:col>
      <xdr:colOff>165100</xdr:colOff>
      <xdr:row>58</xdr:row>
      <xdr:rowOff>109972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159750" y="99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971936" y="100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53284</xdr:rowOff>
    </xdr:from>
    <xdr:to>
      <xdr:col>46</xdr:col>
      <xdr:colOff>38100</xdr:colOff>
      <xdr:row>57</xdr:row>
      <xdr:rowOff>154884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413625" y="98259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225811" y="99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142911</xdr:rowOff>
    </xdr:from>
    <xdr:to>
      <xdr:col>41</xdr:col>
      <xdr:colOff>101600</xdr:colOff>
      <xdr:row>58</xdr:row>
      <xdr:rowOff>73061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638925" y="99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64188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479686" y="100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119814</xdr:rowOff>
    </xdr:from>
    <xdr:to>
      <xdr:col>36</xdr:col>
      <xdr:colOff>165100</xdr:colOff>
      <xdr:row>58</xdr:row>
      <xdr:rowOff>49964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5892800" y="98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41091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704986" y="99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632450" y="1358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223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632450" y="1320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1773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1773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632450" y="1244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1773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632450" y="1206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122756"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903970"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8956675"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845550" y="1358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8956675"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845550" y="122026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41644</xdr:rowOff>
    </xdr:from>
    <xdr:to>
      <xdr:col>55</xdr:col>
      <xdr:colOff>0</xdr:colOff>
      <xdr:row>79</xdr:row>
      <xdr:rowOff>23101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210550" y="13414744"/>
          <a:ext cx="695325"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8956675"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883650" y="134095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23101</xdr:rowOff>
    </xdr:from>
    <xdr:to>
      <xdr:col>50</xdr:col>
      <xdr:colOff>114300</xdr:colOff>
      <xdr:row>79</xdr:row>
      <xdr:rowOff>31420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445375" y="13567651"/>
          <a:ext cx="765175"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15975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971936"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25755</xdr:rowOff>
    </xdr:from>
    <xdr:to>
      <xdr:col>45</xdr:col>
      <xdr:colOff>177800</xdr:colOff>
      <xdr:row>79</xdr:row>
      <xdr:rowOff>31420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689725" y="13570305"/>
          <a:ext cx="75565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413625" y="134004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2258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25755</xdr:rowOff>
    </xdr:from>
    <xdr:to>
      <xdr:col>41</xdr:col>
      <xdr:colOff>50800</xdr:colOff>
      <xdr:row>79</xdr:row>
      <xdr:rowOff>39052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5943600" y="13570305"/>
          <a:ext cx="746125"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638925"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479686"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58928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704986"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162294</xdr:rowOff>
    </xdr:from>
    <xdr:to>
      <xdr:col>55</xdr:col>
      <xdr:colOff>50800</xdr:colOff>
      <xdr:row>78</xdr:row>
      <xdr:rowOff>92444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883650" y="13363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13721</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8956675" y="132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143751</xdr:rowOff>
    </xdr:from>
    <xdr:to>
      <xdr:col>50</xdr:col>
      <xdr:colOff>165100</xdr:colOff>
      <xdr:row>79</xdr:row>
      <xdr:rowOff>73901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159750" y="135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65028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004253" y="136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152070</xdr:rowOff>
    </xdr:from>
    <xdr:to>
      <xdr:col>46</xdr:col>
      <xdr:colOff>38100</xdr:colOff>
      <xdr:row>79</xdr:row>
      <xdr:rowOff>82220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413625" y="13525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73347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258128" y="1361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146405</xdr:rowOff>
    </xdr:from>
    <xdr:to>
      <xdr:col>41</xdr:col>
      <xdr:colOff>101600</xdr:colOff>
      <xdr:row>79</xdr:row>
      <xdr:rowOff>76555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638925" y="135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67682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483428" y="1361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159702</xdr:rowOff>
    </xdr:from>
    <xdr:to>
      <xdr:col>36</xdr:col>
      <xdr:colOff>165100</xdr:colOff>
      <xdr:row>79</xdr:row>
      <xdr:rowOff>89852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5892800" y="135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80979</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782892" y="1362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632450" y="1701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223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632450" y="1663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1773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632450" y="1625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1773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632450" y="1587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17735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632450" y="1549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122756"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903970"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8956675"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845550" y="16986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8956675"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845550" y="156478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97574</xdr:rowOff>
    </xdr:from>
    <xdr:to>
      <xdr:col>55</xdr:col>
      <xdr:colOff>0</xdr:colOff>
      <xdr:row>97</xdr:row>
      <xdr:rowOff>155130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210550" y="16728224"/>
          <a:ext cx="695325" cy="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8956675"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883650" y="166334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123140</xdr:rowOff>
    </xdr:from>
    <xdr:to>
      <xdr:col>50</xdr:col>
      <xdr:colOff>114300</xdr:colOff>
      <xdr:row>97</xdr:row>
      <xdr:rowOff>155130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445375" y="16582340"/>
          <a:ext cx="765175" cy="20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15975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971936"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123140</xdr:rowOff>
    </xdr:from>
    <xdr:to>
      <xdr:col>45</xdr:col>
      <xdr:colOff>177800</xdr:colOff>
      <xdr:row>97</xdr:row>
      <xdr:rowOff>160680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689725" y="16582340"/>
          <a:ext cx="755650" cy="2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413625" y="166310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2258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68999</xdr:rowOff>
    </xdr:from>
    <xdr:to>
      <xdr:col>41</xdr:col>
      <xdr:colOff>50800</xdr:colOff>
      <xdr:row>97</xdr:row>
      <xdr:rowOff>160680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5943600" y="16699649"/>
          <a:ext cx="746125" cy="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638925"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479686"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58928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5704986"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46774</xdr:rowOff>
    </xdr:from>
    <xdr:to>
      <xdr:col>55</xdr:col>
      <xdr:colOff>50800</xdr:colOff>
      <xdr:row>97</xdr:row>
      <xdr:rowOff>148374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883650" y="16677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25201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8956675" y="166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104330</xdr:rowOff>
    </xdr:from>
    <xdr:to>
      <xdr:col>50</xdr:col>
      <xdr:colOff>165100</xdr:colOff>
      <xdr:row>98</xdr:row>
      <xdr:rowOff>34480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159750" y="167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25607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971936" y="168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72340</xdr:rowOff>
    </xdr:from>
    <xdr:to>
      <xdr:col>46</xdr:col>
      <xdr:colOff>38100</xdr:colOff>
      <xdr:row>97</xdr:row>
      <xdr:rowOff>2490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413625" y="16531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19017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225811" y="163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109880</xdr:rowOff>
    </xdr:from>
    <xdr:to>
      <xdr:col>41</xdr:col>
      <xdr:colOff>101600</xdr:colOff>
      <xdr:row>98</xdr:row>
      <xdr:rowOff>40030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638925" y="167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31157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479686" y="168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18199</xdr:rowOff>
    </xdr:from>
    <xdr:to>
      <xdr:col>36</xdr:col>
      <xdr:colOff>165100</xdr:colOff>
      <xdr:row>97</xdr:row>
      <xdr:rowOff>119799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5892800" y="166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136326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5704986" y="164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588625" y="6654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3684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0588625" y="6197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1430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0588625" y="5740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143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0588625" y="5283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1430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1430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888720"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3922375"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80172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3922375"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801725" y="55346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65496</xdr:rowOff>
    </xdr:from>
    <xdr:to>
      <xdr:col>85</xdr:col>
      <xdr:colOff>127000</xdr:colOff>
      <xdr:row>37</xdr:row>
      <xdr:rowOff>121138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166725" y="6409146"/>
          <a:ext cx="7239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3922375"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839825" y="6556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121138</xdr:rowOff>
    </xdr:from>
    <xdr:to>
      <xdr:col>81</xdr:col>
      <xdr:colOff>50800</xdr:colOff>
      <xdr:row>38</xdr:row>
      <xdr:rowOff>95123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420600" y="6464788"/>
          <a:ext cx="746125"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115925"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60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95123</xdr:rowOff>
    </xdr:from>
    <xdr:to>
      <xdr:col>76</xdr:col>
      <xdr:colOff>114300</xdr:colOff>
      <xdr:row>38</xdr:row>
      <xdr:rowOff>113502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1655425" y="6610223"/>
          <a:ext cx="765175"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3698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259892"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102575</xdr:rowOff>
    </xdr:from>
    <xdr:to>
      <xdr:col>71</xdr:col>
      <xdr:colOff>177800</xdr:colOff>
      <xdr:row>38</xdr:row>
      <xdr:rowOff>113502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0899775" y="6617675"/>
          <a:ext cx="75565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623675" y="65450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46817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0848975"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069347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14696</xdr:rowOff>
    </xdr:from>
    <xdr:to>
      <xdr:col>85</xdr:col>
      <xdr:colOff>177800</xdr:colOff>
      <xdr:row>37</xdr:row>
      <xdr:rowOff>116296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839825" y="6358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37573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3922375" y="620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70338</xdr:rowOff>
    </xdr:from>
    <xdr:to>
      <xdr:col>81</xdr:col>
      <xdr:colOff>101600</xdr:colOff>
      <xdr:row>38</xdr:row>
      <xdr:rowOff>488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115925"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17015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960428" y="61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44323</xdr:rowOff>
    </xdr:from>
    <xdr:to>
      <xdr:col>76</xdr:col>
      <xdr:colOff>165100</xdr:colOff>
      <xdr:row>38</xdr:row>
      <xdr:rowOff>145923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3698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137050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259892"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62702</xdr:rowOff>
    </xdr:from>
    <xdr:to>
      <xdr:col>72</xdr:col>
      <xdr:colOff>38100</xdr:colOff>
      <xdr:row>38</xdr:row>
      <xdr:rowOff>164302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623675" y="65778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155429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494717" y="667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51775</xdr:rowOff>
    </xdr:from>
    <xdr:to>
      <xdr:col>67</xdr:col>
      <xdr:colOff>101600</xdr:colOff>
      <xdr:row>38</xdr:row>
      <xdr:rowOff>153375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0848975" y="65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144502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0739067" y="6659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0588625" y="939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3684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3684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888720"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3922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3922375"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166725" y="939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3922375"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839825"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2060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115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07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65542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3698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3054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0899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623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549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084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0803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839825"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3922375"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115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07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3698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3054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623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549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084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0803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588625" y="1358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3684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588625" y="1320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143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0588625" y="1282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1430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0588625" y="1244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1430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0588625" y="1206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07893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888720"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3922375"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801725" y="134515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3922375"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801725" y="12027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163615</xdr:rowOff>
    </xdr:from>
    <xdr:to>
      <xdr:col>85</xdr:col>
      <xdr:colOff>127000</xdr:colOff>
      <xdr:row>76</xdr:row>
      <xdr:rowOff>165748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166725" y="13193815"/>
          <a:ext cx="7239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3922375"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839825" y="13078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165748</xdr:rowOff>
    </xdr:from>
    <xdr:to>
      <xdr:col>81</xdr:col>
      <xdr:colOff>50800</xdr:colOff>
      <xdr:row>77</xdr:row>
      <xdr:rowOff>22543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420600" y="13195948"/>
          <a:ext cx="746125"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115925"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956686"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22543</xdr:rowOff>
    </xdr:from>
    <xdr:to>
      <xdr:col>76</xdr:col>
      <xdr:colOff>114300</xdr:colOff>
      <xdr:row>77</xdr:row>
      <xdr:rowOff>57277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1655425" y="13224193"/>
          <a:ext cx="765175"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3698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81986"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57277</xdr:rowOff>
    </xdr:from>
    <xdr:to>
      <xdr:col>71</xdr:col>
      <xdr:colOff>177800</xdr:colOff>
      <xdr:row>77</xdr:row>
      <xdr:rowOff>64593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0899775" y="13258927"/>
          <a:ext cx="75565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1623675" y="13089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43586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0848975"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0689736"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112815</xdr:rowOff>
    </xdr:from>
    <xdr:to>
      <xdr:col>85</xdr:col>
      <xdr:colOff>177800</xdr:colOff>
      <xdr:row>77</xdr:row>
      <xdr:rowOff>42965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839825" y="13143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91242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3922375" y="131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114948</xdr:rowOff>
    </xdr:from>
    <xdr:to>
      <xdr:col>81</xdr:col>
      <xdr:colOff>101600</xdr:colOff>
      <xdr:row>77</xdr:row>
      <xdr:rowOff>45098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115925" y="131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36225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956686" y="132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143193</xdr:rowOff>
    </xdr:from>
    <xdr:to>
      <xdr:col>76</xdr:col>
      <xdr:colOff>165100</xdr:colOff>
      <xdr:row>77</xdr:row>
      <xdr:rowOff>73343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3698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64470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81986"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6477</xdr:rowOff>
    </xdr:from>
    <xdr:to>
      <xdr:col>72</xdr:col>
      <xdr:colOff>38100</xdr:colOff>
      <xdr:row>77</xdr:row>
      <xdr:rowOff>108077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1623675" y="132081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99204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435861" y="133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13793</xdr:rowOff>
    </xdr:from>
    <xdr:to>
      <xdr:col>67</xdr:col>
      <xdr:colOff>101600</xdr:colOff>
      <xdr:row>77</xdr:row>
      <xdr:rowOff>115393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0848975" y="132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106520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0689736" y="133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588625" y="1701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3684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0588625" y="1663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1430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0588625" y="1625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1430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0588625" y="1587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14305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0588625" y="1549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07893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888720"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3922375"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801725" y="170135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3922375"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801725" y="15388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8889</xdr:rowOff>
    </xdr:from>
    <xdr:to>
      <xdr:col>85</xdr:col>
      <xdr:colOff>127000</xdr:colOff>
      <xdr:row>97</xdr:row>
      <xdr:rowOff>96355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166725" y="16639539"/>
          <a:ext cx="723900" cy="8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3922375"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839825" y="16702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8889</xdr:rowOff>
    </xdr:from>
    <xdr:to>
      <xdr:col>81</xdr:col>
      <xdr:colOff>50800</xdr:colOff>
      <xdr:row>98</xdr:row>
      <xdr:rowOff>36716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420600" y="16639539"/>
          <a:ext cx="746125" cy="1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115925"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956686"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170168</xdr:rowOff>
    </xdr:from>
    <xdr:to>
      <xdr:col>76</xdr:col>
      <xdr:colOff>114300</xdr:colOff>
      <xdr:row>98</xdr:row>
      <xdr:rowOff>36716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1655425" y="16800818"/>
          <a:ext cx="765175"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3698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81986"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170168</xdr:rowOff>
    </xdr:from>
    <xdr:to>
      <xdr:col>71</xdr:col>
      <xdr:colOff>177800</xdr:colOff>
      <xdr:row>98</xdr:row>
      <xdr:rowOff>28587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0899775" y="16800818"/>
          <a:ext cx="75565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623675" y="168241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43586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0848975"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0689736"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45555</xdr:rowOff>
    </xdr:from>
    <xdr:to>
      <xdr:col>85</xdr:col>
      <xdr:colOff>177800</xdr:colOff>
      <xdr:row>97</xdr:row>
      <xdr:rowOff>147155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839825" y="16676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68432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3922375" y="165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129539</xdr:rowOff>
    </xdr:from>
    <xdr:to>
      <xdr:col>81</xdr:col>
      <xdr:colOff>101600</xdr:colOff>
      <xdr:row>97</xdr:row>
      <xdr:rowOff>59689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115925" y="1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76216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956686" y="163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157366</xdr:rowOff>
    </xdr:from>
    <xdr:to>
      <xdr:col>76</xdr:col>
      <xdr:colOff>165100</xdr:colOff>
      <xdr:row>98</xdr:row>
      <xdr:rowOff>87516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3698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78643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181986" y="168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119368</xdr:rowOff>
    </xdr:from>
    <xdr:to>
      <xdr:col>72</xdr:col>
      <xdr:colOff>38100</xdr:colOff>
      <xdr:row>98</xdr:row>
      <xdr:rowOff>49518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623675" y="167500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66045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435861" y="165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149237</xdr:rowOff>
    </xdr:from>
    <xdr:to>
      <xdr:col>67</xdr:col>
      <xdr:colOff>101600</xdr:colOff>
      <xdr:row>98</xdr:row>
      <xdr:rowOff>79387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0848975" y="16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95914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0689736" y="1655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5544800" y="6785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35316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5544800" y="6458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163346"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5544800" y="6132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163346"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5544800" y="5805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163346"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5544800" y="5479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163346"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5544800" y="5152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099226"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8448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188976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786475" y="6785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188976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786475" y="5264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132425" y="678542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188976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7960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7376775" y="678542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100675" y="65109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94517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6630650" y="67854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325975"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17047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5865475" y="67854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657985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469942"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5833725" y="65834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570476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7960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188976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100675" y="6734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26825"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7325975"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2807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657985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515525"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5833725" y="6734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5759875"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55448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3531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55448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50992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09922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55448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09922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55448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099226"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099226"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8448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188976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786475" y="10160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188976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786475" y="85642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40602</xdr:rowOff>
    </xdr:from>
    <xdr:to>
      <xdr:col>116</xdr:col>
      <xdr:colOff>63500</xdr:colOff>
      <xdr:row>59</xdr:row>
      <xdr:rowOff>40640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132425" y="10156152"/>
          <a:ext cx="714375"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188976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7960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40640</xdr:rowOff>
    </xdr:from>
    <xdr:to>
      <xdr:col>111</xdr:col>
      <xdr:colOff>177800</xdr:colOff>
      <xdr:row>59</xdr:row>
      <xdr:rowOff>40678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7376775" y="10156190"/>
          <a:ext cx="75565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100675" y="100228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94517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40678</xdr:rowOff>
    </xdr:from>
    <xdr:to>
      <xdr:col>107</xdr:col>
      <xdr:colOff>50800</xdr:colOff>
      <xdr:row>59</xdr:row>
      <xdr:rowOff>40678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6630650" y="101562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325975"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17047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40678</xdr:rowOff>
    </xdr:from>
    <xdr:to>
      <xdr:col>102</xdr:col>
      <xdr:colOff>114300</xdr:colOff>
      <xdr:row>59</xdr:row>
      <xdr:rowOff>40716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5865475" y="10156228"/>
          <a:ext cx="765175"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657985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6424353"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5833725" y="10016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56782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161252</xdr:rowOff>
    </xdr:from>
    <xdr:to>
      <xdr:col>116</xdr:col>
      <xdr:colOff>114300</xdr:colOff>
      <xdr:row>59</xdr:row>
      <xdr:rowOff>91402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7960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76179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18897600" y="1002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161290</xdr:rowOff>
    </xdr:from>
    <xdr:to>
      <xdr:col>112</xdr:col>
      <xdr:colOff>38100</xdr:colOff>
      <xdr:row>59</xdr:row>
      <xdr:rowOff>91440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100675" y="101053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82567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9717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161328</xdr:rowOff>
    </xdr:from>
    <xdr:to>
      <xdr:col>107</xdr:col>
      <xdr:colOff>101600</xdr:colOff>
      <xdr:row>59</xdr:row>
      <xdr:rowOff>91478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325975"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82605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24838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161328</xdr:rowOff>
    </xdr:from>
    <xdr:to>
      <xdr:col>102</xdr:col>
      <xdr:colOff>165100</xdr:colOff>
      <xdr:row>59</xdr:row>
      <xdr:rowOff>91478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657985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82605</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502258"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161366</xdr:rowOff>
    </xdr:from>
    <xdr:to>
      <xdr:col>98</xdr:col>
      <xdr:colOff>38100</xdr:colOff>
      <xdr:row>59</xdr:row>
      <xdr:rowOff>91516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5833725" y="101054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82643</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727558"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55448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5671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5671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5163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5163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4879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74879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55448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5352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55448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09922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5544800" y="1364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099226"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5544800" y="1331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099226"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5544800" y="1299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099226"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5544800" y="1266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099226"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5544800" y="1233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099226"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5544800" y="1201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099226"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55448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0992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55448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8448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188976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786475" y="136611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188976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786475" y="121714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75464</xdr:rowOff>
    </xdr:from>
    <xdr:to>
      <xdr:col>116</xdr:col>
      <xdr:colOff>63500</xdr:colOff>
      <xdr:row>76</xdr:row>
      <xdr:rowOff>113802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132425" y="13105664"/>
          <a:ext cx="714375" cy="3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188976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7960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113802</xdr:rowOff>
    </xdr:from>
    <xdr:to>
      <xdr:col>111</xdr:col>
      <xdr:colOff>177800</xdr:colOff>
      <xdr:row>77</xdr:row>
      <xdr:rowOff>43884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7376775" y="13144002"/>
          <a:ext cx="755650" cy="10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100675" y="130788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91286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39115</xdr:rowOff>
    </xdr:from>
    <xdr:to>
      <xdr:col>107</xdr:col>
      <xdr:colOff>50800</xdr:colOff>
      <xdr:row>77</xdr:row>
      <xdr:rowOff>43884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6630650" y="13240765"/>
          <a:ext cx="746125"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325975"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166736"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39115</xdr:rowOff>
    </xdr:from>
    <xdr:to>
      <xdr:col>102</xdr:col>
      <xdr:colOff>114300</xdr:colOff>
      <xdr:row>77</xdr:row>
      <xdr:rowOff>117199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5865475" y="13240765"/>
          <a:ext cx="765175"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657985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392036"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5833725" y="13006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56459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6848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70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214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4687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57035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796000" y="13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3091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18897600" y="130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63002</xdr:rowOff>
    </xdr:from>
    <xdr:to>
      <xdr:col>112</xdr:col>
      <xdr:colOff>38100</xdr:colOff>
      <xdr:row>76</xdr:row>
      <xdr:rowOff>164602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100675" y="130932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155729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12861" y="131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164534</xdr:rowOff>
    </xdr:from>
    <xdr:to>
      <xdr:col>107</xdr:col>
      <xdr:colOff>101600</xdr:colOff>
      <xdr:row>77</xdr:row>
      <xdr:rowOff>94684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325975" y="131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85811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166736" y="132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159765</xdr:rowOff>
    </xdr:from>
    <xdr:to>
      <xdr:col>102</xdr:col>
      <xdr:colOff>165100</xdr:colOff>
      <xdr:row>77</xdr:row>
      <xdr:rowOff>89915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657985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81042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392036"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66399</xdr:rowOff>
    </xdr:from>
    <xdr:to>
      <xdr:col>98</xdr:col>
      <xdr:colOff>38100</xdr:colOff>
      <xdr:row>77</xdr:row>
      <xdr:rowOff>167999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5833725" y="132680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159126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5645911" y="133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55448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5671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5671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5163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5163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74879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74879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55448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55352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55448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55448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535316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55448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535316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55448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8448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188976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188976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132425" y="16256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188976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7960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376775" y="16256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10067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0268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6630650" y="16256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3259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2807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5865475" y="16256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65798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5155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583372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575987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6848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970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214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64687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57035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7960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188976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10067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0268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3259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28070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65798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5155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583372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575987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396,949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12,379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円の増となった。主な要因としては、中学校校舎の改修事業や公民館建設工事の増による普通建設事業の増加によるもの。</a:t>
          </a:r>
          <a:endPar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住民一人当たりのコストが最も高いのは扶助費の</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97,619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円だが、前年度と比較し</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12,676</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円の減少となっている。主な要因としては、子育て世帯への臨時特別給付金の減や、住民税非課税世帯等に対する臨時特別給付金給付事業の減によるものであるが、</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近年増加が続いており、平成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年度から比較すると</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14,772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円、約</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17.8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％増加しており、高い伸び率を示す項目の一つとなっている。</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今後については、事務事業の見直しや取捨選択などにより歳出削減に努める。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54,615
53,637
47.48
23,467,323
21,679,372
1,434,569
11,775,338
16,212,697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12775"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6624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477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66246"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477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66246"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477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66246"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477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66246"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6624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39477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0005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3889375" y="64888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0005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889375" y="54578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118669</xdr:rowOff>
    </xdr:from>
    <xdr:to>
      <xdr:col>24</xdr:col>
      <xdr:colOff>63500</xdr:colOff>
      <xdr:row>35</xdr:row>
      <xdr:rowOff>141072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235325" y="6119419"/>
          <a:ext cx="714375"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0005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38989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118669</xdr:rowOff>
    </xdr:from>
    <xdr:to>
      <xdr:col>19</xdr:col>
      <xdr:colOff>177800</xdr:colOff>
      <xdr:row>35</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479675" y="6119419"/>
          <a:ext cx="75565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203575" y="6016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04807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96723</xdr:rowOff>
    </xdr:from>
    <xdr:to>
      <xdr:col>15</xdr:col>
      <xdr:colOff>50800</xdr:colOff>
      <xdr:row>35</xdr:row>
      <xdr:rowOff>131928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733550" y="6097473"/>
          <a:ext cx="746125"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428875"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27337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96723</xdr:rowOff>
    </xdr:from>
    <xdr:to>
      <xdr:col>10</xdr:col>
      <xdr:colOff>114300</xdr:colOff>
      <xdr:row>35</xdr:row>
      <xdr:rowOff>113640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968375" y="6097473"/>
          <a:ext cx="765175"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68275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527253"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36625" y="60018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7811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90272</xdr:rowOff>
    </xdr:from>
    <xdr:to>
      <xdr:col>24</xdr:col>
      <xdr:colOff>114300</xdr:colOff>
      <xdr:row>36</xdr:row>
      <xdr:rowOff>20422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38989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68699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000500" y="606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67869</xdr:rowOff>
    </xdr:from>
    <xdr:to>
      <xdr:col>20</xdr:col>
      <xdr:colOff>38100</xdr:colOff>
      <xdr:row>35</xdr:row>
      <xdr:rowOff>169469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203575" y="60686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04807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81128</xdr:rowOff>
    </xdr:from>
    <xdr:to>
      <xdr:col>15</xdr:col>
      <xdr:colOff>101600</xdr:colOff>
      <xdr:row>36</xdr:row>
      <xdr:rowOff>11278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428875"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273378"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45923</xdr:rowOff>
    </xdr:from>
    <xdr:to>
      <xdr:col>10</xdr:col>
      <xdr:colOff>165100</xdr:colOff>
      <xdr:row>35</xdr:row>
      <xdr:rowOff>147523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682750" y="60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138650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527253" y="61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62840</xdr:rowOff>
    </xdr:from>
    <xdr:to>
      <xdr:col>6</xdr:col>
      <xdr:colOff>38100</xdr:colOff>
      <xdr:row>35</xdr:row>
      <xdr:rowOff>164440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36625" y="60635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155567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7811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477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560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477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021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477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477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477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39477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0005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889375" y="99116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0005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889375" y="8566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62106</xdr:rowOff>
    </xdr:from>
    <xdr:to>
      <xdr:col>24</xdr:col>
      <xdr:colOff>63500</xdr:colOff>
      <xdr:row>56</xdr:row>
      <xdr:rowOff>106553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235325" y="9663306"/>
          <a:ext cx="714375"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0005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8989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111003</xdr:rowOff>
    </xdr:from>
    <xdr:to>
      <xdr:col>19</xdr:col>
      <xdr:colOff>177800</xdr:colOff>
      <xdr:row>56</xdr:row>
      <xdr:rowOff>62106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479675" y="9026403"/>
          <a:ext cx="755650" cy="6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203575" y="9595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01576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111003</xdr:rowOff>
    </xdr:from>
    <xdr:to>
      <xdr:col>15</xdr:col>
      <xdr:colOff>50800</xdr:colOff>
      <xdr:row>56</xdr:row>
      <xdr:rowOff>161181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733550" y="9026403"/>
          <a:ext cx="746125" cy="7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428875"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237320"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161181</xdr:rowOff>
    </xdr:from>
    <xdr:to>
      <xdr:col>10</xdr:col>
      <xdr:colOff>114300</xdr:colOff>
      <xdr:row>57</xdr:row>
      <xdr:rowOff>38422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968375" y="9762381"/>
          <a:ext cx="765175"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68275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494936"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36625" y="97530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488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55753</xdr:rowOff>
    </xdr:from>
    <xdr:to>
      <xdr:col>24</xdr:col>
      <xdr:colOff>114300</xdr:colOff>
      <xdr:row>56</xdr:row>
      <xdr:rowOff>157353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898900" y="96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34180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000500" y="96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11306</xdr:rowOff>
    </xdr:from>
    <xdr:to>
      <xdr:col>20</xdr:col>
      <xdr:colOff>38100</xdr:colOff>
      <xdr:row>56</xdr:row>
      <xdr:rowOff>112906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203575" y="96125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104033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015761" y="97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60203</xdr:rowOff>
    </xdr:from>
    <xdr:to>
      <xdr:col>15</xdr:col>
      <xdr:colOff>101600</xdr:colOff>
      <xdr:row>52</xdr:row>
      <xdr:rowOff>161803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428875" y="89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152930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237320" y="906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110381</xdr:rowOff>
    </xdr:from>
    <xdr:to>
      <xdr:col>10</xdr:col>
      <xdr:colOff>165100</xdr:colOff>
      <xdr:row>57</xdr:row>
      <xdr:rowOff>40531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682750" y="9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57058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494936" y="94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159072</xdr:rowOff>
    </xdr:from>
    <xdr:to>
      <xdr:col>6</xdr:col>
      <xdr:colOff>38100</xdr:colOff>
      <xdr:row>57</xdr:row>
      <xdr:rowOff>89222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36625" y="9760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80349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48811" y="98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0212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477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477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477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477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477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9477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0005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889375" y="133833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0005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889375" y="122161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84790</xdr:rowOff>
    </xdr:from>
    <xdr:to>
      <xdr:col>24</xdr:col>
      <xdr:colOff>63500</xdr:colOff>
      <xdr:row>76</xdr:row>
      <xdr:rowOff>145035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235325" y="13114990"/>
          <a:ext cx="714375" cy="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0005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8989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84790</xdr:rowOff>
    </xdr:from>
    <xdr:to>
      <xdr:col>19</xdr:col>
      <xdr:colOff>177800</xdr:colOff>
      <xdr:row>77</xdr:row>
      <xdr:rowOff>91046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479675" y="13114990"/>
          <a:ext cx="755650" cy="1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203575" y="128690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98344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91046</xdr:rowOff>
    </xdr:from>
    <xdr:to>
      <xdr:col>15</xdr:col>
      <xdr:colOff>50800</xdr:colOff>
      <xdr:row>77</xdr:row>
      <xdr:rowOff>92297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733550" y="13292696"/>
          <a:ext cx="746125"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428875"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237320"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92297</xdr:rowOff>
    </xdr:from>
    <xdr:to>
      <xdr:col>10</xdr:col>
      <xdr:colOff>114300</xdr:colOff>
      <xdr:row>77</xdr:row>
      <xdr:rowOff>146672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968375" y="13293947"/>
          <a:ext cx="765175" cy="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68275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462620"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36625" y="13177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164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94235</xdr:rowOff>
    </xdr:from>
    <xdr:to>
      <xdr:col>24</xdr:col>
      <xdr:colOff>114300</xdr:colOff>
      <xdr:row>77</xdr:row>
      <xdr:rowOff>24385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8989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72662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000500" y="1310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33990</xdr:rowOff>
    </xdr:from>
    <xdr:to>
      <xdr:col>20</xdr:col>
      <xdr:colOff>38100</xdr:colOff>
      <xdr:row>76</xdr:row>
      <xdr:rowOff>135590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203575" y="130641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126717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983445" y="1315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40246</xdr:rowOff>
    </xdr:from>
    <xdr:to>
      <xdr:col>15</xdr:col>
      <xdr:colOff>101600</xdr:colOff>
      <xdr:row>77</xdr:row>
      <xdr:rowOff>141846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428875" y="132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132973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237320" y="1333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41497</xdr:rowOff>
    </xdr:from>
    <xdr:to>
      <xdr:col>10</xdr:col>
      <xdr:colOff>165100</xdr:colOff>
      <xdr:row>77</xdr:row>
      <xdr:rowOff>143097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682750" y="132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134224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462620" y="1333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95872</xdr:rowOff>
    </xdr:from>
    <xdr:to>
      <xdr:col>6</xdr:col>
      <xdr:colOff>38100</xdr:colOff>
      <xdr:row>78</xdr:row>
      <xdr:rowOff>26022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36625" y="132975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17149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16495" y="1339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45606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47700" y="17072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02126"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47700" y="16745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02126"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47700" y="16419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2126"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47700" y="16092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47700" y="15766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47700" y="15439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9477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0005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889375" y="171365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0005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889375" y="155379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19968</xdr:rowOff>
    </xdr:from>
    <xdr:to>
      <xdr:col>24</xdr:col>
      <xdr:colOff>63500</xdr:colOff>
      <xdr:row>99</xdr:row>
      <xdr:rowOff>54270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235325" y="16993518"/>
          <a:ext cx="714375"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0005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8989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54270</xdr:rowOff>
    </xdr:from>
    <xdr:to>
      <xdr:col>19</xdr:col>
      <xdr:colOff>177800</xdr:colOff>
      <xdr:row>99</xdr:row>
      <xdr:rowOff>121456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479675" y="17027820"/>
          <a:ext cx="755650" cy="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203575" y="168749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01576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121456</xdr:rowOff>
    </xdr:from>
    <xdr:to>
      <xdr:col>15</xdr:col>
      <xdr:colOff>50800</xdr:colOff>
      <xdr:row>99</xdr:row>
      <xdr:rowOff>135193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733550" y="17095006"/>
          <a:ext cx="746125"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428875"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269636"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135193</xdr:rowOff>
    </xdr:from>
    <xdr:to>
      <xdr:col>10</xdr:col>
      <xdr:colOff>114300</xdr:colOff>
      <xdr:row>99</xdr:row>
      <xdr:rowOff>149910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968375" y="17108743"/>
          <a:ext cx="765175"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68275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494936"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36625" y="17007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488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140618</xdr:rowOff>
    </xdr:from>
    <xdr:to>
      <xdr:col>24</xdr:col>
      <xdr:colOff>114300</xdr:colOff>
      <xdr:row>99</xdr:row>
      <xdr:rowOff>70768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898900" y="169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119045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000500" y="16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3470</xdr:rowOff>
    </xdr:from>
    <xdr:to>
      <xdr:col>20</xdr:col>
      <xdr:colOff>38100</xdr:colOff>
      <xdr:row>99</xdr:row>
      <xdr:rowOff>105070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203575" y="16977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96197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015761" y="170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70656</xdr:rowOff>
    </xdr:from>
    <xdr:to>
      <xdr:col>15</xdr:col>
      <xdr:colOff>101600</xdr:colOff>
      <xdr:row>100</xdr:row>
      <xdr:rowOff>806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428875" y="170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163383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269636"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84393</xdr:rowOff>
    </xdr:from>
    <xdr:to>
      <xdr:col>10</xdr:col>
      <xdr:colOff>165100</xdr:colOff>
      <xdr:row>100</xdr:row>
      <xdr:rowOff>14543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682750" y="17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5670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494936" y="171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99110</xdr:rowOff>
    </xdr:from>
    <xdr:to>
      <xdr:col>6</xdr:col>
      <xdr:colOff>38100</xdr:colOff>
      <xdr:row>100</xdr:row>
      <xdr:rowOff>29260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36625" y="17072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20387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48811" y="1716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632450" y="673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41223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632450" y="63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2224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632450" y="59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2224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632450" y="55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2224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632450" y="52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2224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2224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903970"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8956675"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845550"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8956675"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845550" y="53651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79883</xdr:rowOff>
    </xdr:from>
    <xdr:to>
      <xdr:col>55</xdr:col>
      <xdr:colOff>0</xdr:colOff>
      <xdr:row>38</xdr:row>
      <xdr:rowOff>89789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210550" y="6594983"/>
          <a:ext cx="69532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8956675"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883650" y="64622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79883</xdr:rowOff>
    </xdr:from>
    <xdr:to>
      <xdr:col>50</xdr:col>
      <xdr:colOff>114300</xdr:colOff>
      <xdr:row>38</xdr:row>
      <xdr:rowOff>81407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445375" y="6594983"/>
          <a:ext cx="7651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15975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049842"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81407</xdr:rowOff>
    </xdr:from>
    <xdr:to>
      <xdr:col>45</xdr:col>
      <xdr:colOff>177800</xdr:colOff>
      <xdr:row>38</xdr:row>
      <xdr:rowOff>81407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689725" y="6596507"/>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413625" y="64432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28466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81407</xdr:rowOff>
    </xdr:from>
    <xdr:to>
      <xdr:col>41</xdr:col>
      <xdr:colOff>50800</xdr:colOff>
      <xdr:row>38</xdr:row>
      <xdr:rowOff>82169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5943600" y="6596507"/>
          <a:ext cx="7461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638925"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529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58928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5782892"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38989</xdr:rowOff>
    </xdr:from>
    <xdr:to>
      <xdr:col>55</xdr:col>
      <xdr:colOff>50800</xdr:colOff>
      <xdr:row>38</xdr:row>
      <xdr:rowOff>140589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883650" y="65540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125366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8956675" y="646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29083</xdr:rowOff>
    </xdr:from>
    <xdr:to>
      <xdr:col>50</xdr:col>
      <xdr:colOff>165100</xdr:colOff>
      <xdr:row>38</xdr:row>
      <xdr:rowOff>130683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15975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049842"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30607</xdr:rowOff>
    </xdr:from>
    <xdr:to>
      <xdr:col>46</xdr:col>
      <xdr:colOff>38100</xdr:colOff>
      <xdr:row>38</xdr:row>
      <xdr:rowOff>132207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413625" y="65457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123334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28466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30607</xdr:rowOff>
    </xdr:from>
    <xdr:to>
      <xdr:col>41</xdr:col>
      <xdr:colOff>101600</xdr:colOff>
      <xdr:row>38</xdr:row>
      <xdr:rowOff>132207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638925"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123334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29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31369</xdr:rowOff>
    </xdr:from>
    <xdr:to>
      <xdr:col>36</xdr:col>
      <xdr:colOff>165100</xdr:colOff>
      <xdr:row>38</xdr:row>
      <xdr:rowOff>132969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58928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5782892"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1773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17735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17735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17735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903970"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8956675"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845550" y="10157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8956675"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845550" y="88233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170104</xdr:rowOff>
    </xdr:from>
    <xdr:to>
      <xdr:col>55</xdr:col>
      <xdr:colOff>0</xdr:colOff>
      <xdr:row>59</xdr:row>
      <xdr:rowOff>1054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210550" y="10114204"/>
          <a:ext cx="695325"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8956675"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883650" y="99901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1054</xdr:rowOff>
    </xdr:from>
    <xdr:to>
      <xdr:col>50</xdr:col>
      <xdr:colOff>114300</xdr:colOff>
      <xdr:row>59</xdr:row>
      <xdr:rowOff>4502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445375" y="10116604"/>
          <a:ext cx="765175"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15975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004253"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169875</xdr:rowOff>
    </xdr:from>
    <xdr:to>
      <xdr:col>45</xdr:col>
      <xdr:colOff>177800</xdr:colOff>
      <xdr:row>59</xdr:row>
      <xdr:rowOff>4502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689725" y="10113975"/>
          <a:ext cx="75565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413625" y="9996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2581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169875</xdr:rowOff>
    </xdr:from>
    <xdr:to>
      <xdr:col>41</xdr:col>
      <xdr:colOff>50800</xdr:colOff>
      <xdr:row>59</xdr:row>
      <xdr:rowOff>6445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5943600" y="10113975"/>
          <a:ext cx="746125"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638925"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483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58928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5737303"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119304</xdr:rowOff>
    </xdr:from>
    <xdr:to>
      <xdr:col>55</xdr:col>
      <xdr:colOff>50800</xdr:colOff>
      <xdr:row>59</xdr:row>
      <xdr:rowOff>49454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883650" y="100634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34231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8956675" y="99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121704</xdr:rowOff>
    </xdr:from>
    <xdr:to>
      <xdr:col>50</xdr:col>
      <xdr:colOff>165100</xdr:colOff>
      <xdr:row>59</xdr:row>
      <xdr:rowOff>51854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159750" y="100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42981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004253" y="1015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125152</xdr:rowOff>
    </xdr:from>
    <xdr:to>
      <xdr:col>46</xdr:col>
      <xdr:colOff>38100</xdr:colOff>
      <xdr:row>59</xdr:row>
      <xdr:rowOff>55302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413625" y="10069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46429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258128" y="1016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119075</xdr:rowOff>
    </xdr:from>
    <xdr:to>
      <xdr:col>41</xdr:col>
      <xdr:colOff>101600</xdr:colOff>
      <xdr:row>59</xdr:row>
      <xdr:rowOff>49225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638925"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40352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483428"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127095</xdr:rowOff>
    </xdr:from>
    <xdr:to>
      <xdr:col>36</xdr:col>
      <xdr:colOff>165100</xdr:colOff>
      <xdr:row>59</xdr:row>
      <xdr:rowOff>57245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5892800" y="100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48372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737303" y="1016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632450" y="1358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1223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632450" y="1320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1773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1773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632450" y="1244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1773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632450" y="1206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17735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17735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903970"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8956675"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845550" y="135360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8956675"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845550" y="120215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26009</xdr:rowOff>
    </xdr:from>
    <xdr:to>
      <xdr:col>55</xdr:col>
      <xdr:colOff>0</xdr:colOff>
      <xdr:row>78</xdr:row>
      <xdr:rowOff>60147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210550" y="13399109"/>
          <a:ext cx="695325"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8956675"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883650" y="131583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84379</xdr:rowOff>
    </xdr:from>
    <xdr:to>
      <xdr:col>50</xdr:col>
      <xdr:colOff>114300</xdr:colOff>
      <xdr:row>78</xdr:row>
      <xdr:rowOff>60147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445375" y="13286029"/>
          <a:ext cx="765175"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15975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004253"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84379</xdr:rowOff>
    </xdr:from>
    <xdr:to>
      <xdr:col>45</xdr:col>
      <xdr:colOff>177800</xdr:colOff>
      <xdr:row>78</xdr:row>
      <xdr:rowOff>105029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689725" y="13286029"/>
          <a:ext cx="755650" cy="1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413625" y="13078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2258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105029</xdr:rowOff>
    </xdr:from>
    <xdr:to>
      <xdr:col>41</xdr:col>
      <xdr:colOff>50800</xdr:colOff>
      <xdr:row>78</xdr:row>
      <xdr:rowOff>109982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5943600" y="13478129"/>
          <a:ext cx="746125"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638925"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483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58928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5737303"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146659</xdr:rowOff>
    </xdr:from>
    <xdr:to>
      <xdr:col>55</xdr:col>
      <xdr:colOff>50800</xdr:colOff>
      <xdr:row>78</xdr:row>
      <xdr:rowOff>76809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883650" y="133483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125086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8956675" y="1332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9347</xdr:rowOff>
    </xdr:from>
    <xdr:to>
      <xdr:col>50</xdr:col>
      <xdr:colOff>165100</xdr:colOff>
      <xdr:row>78</xdr:row>
      <xdr:rowOff>110947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15975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102074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004253"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33579</xdr:rowOff>
    </xdr:from>
    <xdr:to>
      <xdr:col>46</xdr:col>
      <xdr:colOff>38100</xdr:colOff>
      <xdr:row>77</xdr:row>
      <xdr:rowOff>135179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413625" y="132352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126306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258128"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54229</xdr:rowOff>
    </xdr:from>
    <xdr:to>
      <xdr:col>41</xdr:col>
      <xdr:colOff>101600</xdr:colOff>
      <xdr:row>78</xdr:row>
      <xdr:rowOff>155829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638925"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146956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483428"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59182</xdr:rowOff>
    </xdr:from>
    <xdr:to>
      <xdr:col>36</xdr:col>
      <xdr:colOff>165100</xdr:colOff>
      <xdr:row>78</xdr:row>
      <xdr:rowOff>160782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58928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5737303"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2239"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632450" y="17072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17735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632450" y="16745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1773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632450" y="16419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1773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632450" y="16092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1773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632450" y="15766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122756"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632450" y="15439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12275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903970"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8956675"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845550" y="171223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8956675"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845550" y="154904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14999</xdr:rowOff>
    </xdr:from>
    <xdr:to>
      <xdr:col>55</xdr:col>
      <xdr:colOff>0</xdr:colOff>
      <xdr:row>99</xdr:row>
      <xdr:rowOff>24650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210550" y="16988549"/>
          <a:ext cx="695325"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8956675"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883650" y="166808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120824</xdr:rowOff>
    </xdr:from>
    <xdr:to>
      <xdr:col>50</xdr:col>
      <xdr:colOff>114300</xdr:colOff>
      <xdr:row>99</xdr:row>
      <xdr:rowOff>14999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445375" y="16922924"/>
          <a:ext cx="765175" cy="6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15975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971936"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113607</xdr:rowOff>
    </xdr:from>
    <xdr:to>
      <xdr:col>45</xdr:col>
      <xdr:colOff>177800</xdr:colOff>
      <xdr:row>98</xdr:row>
      <xdr:rowOff>120824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689725" y="16915707"/>
          <a:ext cx="75565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413625" y="16714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2258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71887</xdr:rowOff>
    </xdr:from>
    <xdr:to>
      <xdr:col>41</xdr:col>
      <xdr:colOff>50800</xdr:colOff>
      <xdr:row>98</xdr:row>
      <xdr:rowOff>113607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5943600" y="16873987"/>
          <a:ext cx="746125"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638925"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479686"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58928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5704986"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145300</xdr:rowOff>
    </xdr:from>
    <xdr:to>
      <xdr:col>55</xdr:col>
      <xdr:colOff>50800</xdr:colOff>
      <xdr:row>99</xdr:row>
      <xdr:rowOff>75450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883650" y="16947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60227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8956675" y="168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135649</xdr:rowOff>
    </xdr:from>
    <xdr:to>
      <xdr:col>50</xdr:col>
      <xdr:colOff>165100</xdr:colOff>
      <xdr:row>99</xdr:row>
      <xdr:rowOff>65799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159750" y="169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56926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971936" y="170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70024</xdr:rowOff>
    </xdr:from>
    <xdr:to>
      <xdr:col>46</xdr:col>
      <xdr:colOff>38100</xdr:colOff>
      <xdr:row>99</xdr:row>
      <xdr:rowOff>174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413625" y="168721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162751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225811" y="169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62807</xdr:rowOff>
    </xdr:from>
    <xdr:to>
      <xdr:col>41</xdr:col>
      <xdr:colOff>101600</xdr:colOff>
      <xdr:row>98</xdr:row>
      <xdr:rowOff>164407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638925" y="168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155534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479686" y="169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21087</xdr:rowOff>
    </xdr:from>
    <xdr:to>
      <xdr:col>36</xdr:col>
      <xdr:colOff>165100</xdr:colOff>
      <xdr:row>98</xdr:row>
      <xdr:rowOff>122687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5892800" y="168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113814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5704986" y="1691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3684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0588625" y="6654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14305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0588625" y="6197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1430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0588625" y="5740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143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0588625" y="5283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1430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1430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888720"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3922375"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801725" y="66825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3922375"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801725" y="55480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76195</xdr:rowOff>
    </xdr:from>
    <xdr:to>
      <xdr:col>85</xdr:col>
      <xdr:colOff>127000</xdr:colOff>
      <xdr:row>37</xdr:row>
      <xdr:rowOff>85156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166725" y="6419845"/>
          <a:ext cx="7239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3922375"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839825" y="63727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79715</xdr:rowOff>
    </xdr:from>
    <xdr:to>
      <xdr:col>81</xdr:col>
      <xdr:colOff>50800</xdr:colOff>
      <xdr:row>37</xdr:row>
      <xdr:rowOff>85156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20600" y="6080465"/>
          <a:ext cx="746125" cy="34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115925"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956686"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79715</xdr:rowOff>
    </xdr:from>
    <xdr:to>
      <xdr:col>76</xdr:col>
      <xdr:colOff>114300</xdr:colOff>
      <xdr:row>37</xdr:row>
      <xdr:rowOff>81361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1655425" y="6080465"/>
          <a:ext cx="765175" cy="34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3698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181986"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76332</xdr:rowOff>
    </xdr:from>
    <xdr:to>
      <xdr:col>71</xdr:col>
      <xdr:colOff>177800</xdr:colOff>
      <xdr:row>37</xdr:row>
      <xdr:rowOff>81361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0899775" y="6419982"/>
          <a:ext cx="7556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1623675" y="63795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43586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0848975"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0689736"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25395</xdr:rowOff>
    </xdr:from>
    <xdr:to>
      <xdr:col>85</xdr:col>
      <xdr:colOff>177800</xdr:colOff>
      <xdr:row>37</xdr:row>
      <xdr:rowOff>126995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839825" y="6369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48272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3922375" y="62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34356</xdr:rowOff>
    </xdr:from>
    <xdr:to>
      <xdr:col>81</xdr:col>
      <xdr:colOff>101600</xdr:colOff>
      <xdr:row>37</xdr:row>
      <xdr:rowOff>135956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115925" y="63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956686" y="615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28915</xdr:rowOff>
    </xdr:from>
    <xdr:to>
      <xdr:col>76</xdr:col>
      <xdr:colOff>165100</xdr:colOff>
      <xdr:row>35</xdr:row>
      <xdr:rowOff>130515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369800" y="60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147042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181986" y="5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30561</xdr:rowOff>
    </xdr:from>
    <xdr:to>
      <xdr:col>72</xdr:col>
      <xdr:colOff>38100</xdr:colOff>
      <xdr:row>37</xdr:row>
      <xdr:rowOff>132161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1623675" y="63742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148688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435861" y="61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25532</xdr:rowOff>
    </xdr:from>
    <xdr:to>
      <xdr:col>67</xdr:col>
      <xdr:colOff>101600</xdr:colOff>
      <xdr:row>37</xdr:row>
      <xdr:rowOff>127132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0848975" y="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143659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689736" y="61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3684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0588625" y="1016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14305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588625" y="977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1430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588625" y="939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14305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588625" y="901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14305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588625" y="863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07893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0789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888720"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3922375"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801725" y="10050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3922375"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801725" y="8803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158102</xdr:rowOff>
    </xdr:from>
    <xdr:to>
      <xdr:col>85</xdr:col>
      <xdr:colOff>127000</xdr:colOff>
      <xdr:row>57</xdr:row>
      <xdr:rowOff>44355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166725" y="9416402"/>
          <a:ext cx="723900" cy="40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3922375"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839825" y="95692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116230</xdr:rowOff>
    </xdr:from>
    <xdr:to>
      <xdr:col>81</xdr:col>
      <xdr:colOff>50800</xdr:colOff>
      <xdr:row>57</xdr:row>
      <xdr:rowOff>44355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20600" y="9717430"/>
          <a:ext cx="746125" cy="9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115925"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956686"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116230</xdr:rowOff>
    </xdr:from>
    <xdr:to>
      <xdr:col>76</xdr:col>
      <xdr:colOff>114300</xdr:colOff>
      <xdr:row>58</xdr:row>
      <xdr:rowOff>93408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1655425" y="9717430"/>
          <a:ext cx="765175" cy="3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3698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81986"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54985</xdr:rowOff>
    </xdr:from>
    <xdr:to>
      <xdr:col>71</xdr:col>
      <xdr:colOff>177800</xdr:colOff>
      <xdr:row>58</xdr:row>
      <xdr:rowOff>93408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0899775" y="9999085"/>
          <a:ext cx="755650" cy="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1623675" y="96029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43586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0848975"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0689736"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107302</xdr:rowOff>
    </xdr:from>
    <xdr:to>
      <xdr:col>85</xdr:col>
      <xdr:colOff>177800</xdr:colOff>
      <xdr:row>55</xdr:row>
      <xdr:rowOff>37452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839825" y="9365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130179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3922375" y="92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165005</xdr:rowOff>
    </xdr:from>
    <xdr:to>
      <xdr:col>81</xdr:col>
      <xdr:colOff>101600</xdr:colOff>
      <xdr:row>57</xdr:row>
      <xdr:rowOff>95155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115925" y="97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86282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956686" y="98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65430</xdr:rowOff>
    </xdr:from>
    <xdr:to>
      <xdr:col>76</xdr:col>
      <xdr:colOff>165100</xdr:colOff>
      <xdr:row>56</xdr:row>
      <xdr:rowOff>167030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369800" y="96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158157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81986" y="97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42608</xdr:rowOff>
    </xdr:from>
    <xdr:to>
      <xdr:col>72</xdr:col>
      <xdr:colOff>38100</xdr:colOff>
      <xdr:row>58</xdr:row>
      <xdr:rowOff>144208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1623675" y="9986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135335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435861" y="100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4185</xdr:rowOff>
    </xdr:from>
    <xdr:to>
      <xdr:col>67</xdr:col>
      <xdr:colOff>101600</xdr:colOff>
      <xdr:row>58</xdr:row>
      <xdr:rowOff>105785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0848975"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96912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689736" y="100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588625" y="1351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3684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588625" y="1305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14305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588625" y="1259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14305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588625" y="1214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14305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14305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888720"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3922375"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801725" y="1351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3922375"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801725" y="123926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65497</xdr:rowOff>
    </xdr:from>
    <xdr:to>
      <xdr:col>85</xdr:col>
      <xdr:colOff>127000</xdr:colOff>
      <xdr:row>77</xdr:row>
      <xdr:rowOff>121138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166725" y="13267147"/>
          <a:ext cx="7239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3922375"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839825" y="13414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121138</xdr:rowOff>
    </xdr:from>
    <xdr:to>
      <xdr:col>81</xdr:col>
      <xdr:colOff>50800</xdr:colOff>
      <xdr:row>78</xdr:row>
      <xdr:rowOff>95123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420600" y="13322788"/>
          <a:ext cx="746125"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115925"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960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95123</xdr:rowOff>
    </xdr:from>
    <xdr:to>
      <xdr:col>76</xdr:col>
      <xdr:colOff>114300</xdr:colOff>
      <xdr:row>78</xdr:row>
      <xdr:rowOff>113503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1655425" y="13468223"/>
          <a:ext cx="765175"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3698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259892"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102575</xdr:rowOff>
    </xdr:from>
    <xdr:to>
      <xdr:col>71</xdr:col>
      <xdr:colOff>177800</xdr:colOff>
      <xdr:row>78</xdr:row>
      <xdr:rowOff>113503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0899775" y="13475675"/>
          <a:ext cx="75565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1623675" y="134028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146817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0848975"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069347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14697</xdr:rowOff>
    </xdr:from>
    <xdr:to>
      <xdr:col>85</xdr:col>
      <xdr:colOff>177800</xdr:colOff>
      <xdr:row>77</xdr:row>
      <xdr:rowOff>116297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839825" y="132163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37574</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3922375" y="1306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70338</xdr:rowOff>
    </xdr:from>
    <xdr:to>
      <xdr:col>81</xdr:col>
      <xdr:colOff>101600</xdr:colOff>
      <xdr:row>78</xdr:row>
      <xdr:rowOff>488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115925"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17015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960428" y="130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44323</xdr:rowOff>
    </xdr:from>
    <xdr:to>
      <xdr:col>76</xdr:col>
      <xdr:colOff>165100</xdr:colOff>
      <xdr:row>78</xdr:row>
      <xdr:rowOff>145923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3698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137050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259892" y="1351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62703</xdr:rowOff>
    </xdr:from>
    <xdr:to>
      <xdr:col>72</xdr:col>
      <xdr:colOff>38100</xdr:colOff>
      <xdr:row>78</xdr:row>
      <xdr:rowOff>164303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1623675" y="134358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155430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494717" y="135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51775</xdr:rowOff>
    </xdr:from>
    <xdr:to>
      <xdr:col>67</xdr:col>
      <xdr:colOff>101600</xdr:colOff>
      <xdr:row>78</xdr:row>
      <xdr:rowOff>153375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0848975" y="13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144502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0739067" y="1351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0588625" y="1701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3684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588625" y="1663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1430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588625" y="1625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1430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588625" y="1587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14305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588625" y="1549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07893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888720"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3922375"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801725" y="168805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3922375"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801725" y="15456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163615</xdr:rowOff>
    </xdr:from>
    <xdr:to>
      <xdr:col>85</xdr:col>
      <xdr:colOff>127000</xdr:colOff>
      <xdr:row>96</xdr:row>
      <xdr:rowOff>165748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166725" y="16622815"/>
          <a:ext cx="7239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3922375"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839825" y="1650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165748</xdr:rowOff>
    </xdr:from>
    <xdr:to>
      <xdr:col>81</xdr:col>
      <xdr:colOff>50800</xdr:colOff>
      <xdr:row>97</xdr:row>
      <xdr:rowOff>22543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420600" y="16624948"/>
          <a:ext cx="746125"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115925"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956686"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22543</xdr:rowOff>
    </xdr:from>
    <xdr:to>
      <xdr:col>76</xdr:col>
      <xdr:colOff>114300</xdr:colOff>
      <xdr:row>97</xdr:row>
      <xdr:rowOff>57277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1655425" y="16653193"/>
          <a:ext cx="765175"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3698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181986"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57277</xdr:rowOff>
    </xdr:from>
    <xdr:to>
      <xdr:col>71</xdr:col>
      <xdr:colOff>177800</xdr:colOff>
      <xdr:row>97</xdr:row>
      <xdr:rowOff>64593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0899775" y="16687927"/>
          <a:ext cx="75565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623675" y="16518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43586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0848975"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0689736"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112815</xdr:rowOff>
    </xdr:from>
    <xdr:to>
      <xdr:col>85</xdr:col>
      <xdr:colOff>177800</xdr:colOff>
      <xdr:row>97</xdr:row>
      <xdr:rowOff>42965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839825" y="16572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91242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3922375" y="165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114948</xdr:rowOff>
    </xdr:from>
    <xdr:to>
      <xdr:col>81</xdr:col>
      <xdr:colOff>101600</xdr:colOff>
      <xdr:row>97</xdr:row>
      <xdr:rowOff>45098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115925" y="165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36225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956686" y="166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143193</xdr:rowOff>
    </xdr:from>
    <xdr:to>
      <xdr:col>76</xdr:col>
      <xdr:colOff>165100</xdr:colOff>
      <xdr:row>97</xdr:row>
      <xdr:rowOff>73343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3698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64470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181986"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6477</xdr:rowOff>
    </xdr:from>
    <xdr:to>
      <xdr:col>72</xdr:col>
      <xdr:colOff>38100</xdr:colOff>
      <xdr:row>97</xdr:row>
      <xdr:rowOff>108077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623675" y="166371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99204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435861" y="167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13793</xdr:rowOff>
    </xdr:from>
    <xdr:to>
      <xdr:col>67</xdr:col>
      <xdr:colOff>101600</xdr:colOff>
      <xdr:row>97</xdr:row>
      <xdr:rowOff>115393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0848975" y="16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106520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0689736" y="16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55448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35316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55448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22492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55448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163346"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55448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163346"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55448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163346"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16334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8448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188976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786475"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188976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786475" y="53014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132425" y="6731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188976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7960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376775" y="6731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100675" y="65521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717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6630650" y="6731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325975"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21606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5865475" y="6731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657985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469942"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5833725" y="65476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570476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796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188976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1006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268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3259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2807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65798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5155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583372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575987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35316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535316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8448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188976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188976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132425" y="9398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188976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796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376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100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26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63065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325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280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586547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65798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5155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583372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57598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796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188976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100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026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325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280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65798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5155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583372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57598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住民一人当たりのコストが最も高かったもの及び増加額が最も大きかったものは、教育費の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59,034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％の増加となっている。主な要因としては、中学校校舎の改修事業や公民館建設工事の増によるものである。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一方、減少額が最も大きかったのは民生費で、住民一人当たり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154,300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％の減となっている。主な要因としては、子育て世帯への臨時特別給付金の減や、住民税非課税世帯等に対する臨時特別給付金給付事業の減によるものである。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今後については、事務事業の見直しや取捨選択などにより、歳出削減に努める。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実質単年度収支については、前年度に引き続きプラスとなった。</a:t>
          </a:r>
        </a:p>
        <a:p>
          <a:r>
            <a:rPr kumimoji="1" lang="ja-JP" altLang="en-US" sz="1000">
              <a:latin typeface="ＭＳ ゴシック" pitchFamily="49" charset="-128"/>
              <a:ea typeface="ＭＳ ゴシック" pitchFamily="49" charset="-128"/>
            </a:rPr>
            <a:t>　主な要因は、償却資産の追徴課税等や新増築家屋の増加に伴う固定資産税の増加等があった一方で、歳出では工事請負費等に残額を生じたことや、新型コロナウイルス感染症対策事業等の補助金等の残額が多かったことがあげられる。　　　　　　　　　　　　　　　　　　　　　　　　　　　　　　　　　　　　　　　　　　　　　財政調整基金残高については、決算剰余金を中心に積み立てるとともに、最低水準の取り崩しに努めており、令和４年度末時点においては前年度末から約７．５億円の増額となり、標準財政規模比で６．６ポイントの増となった。</a:t>
          </a:r>
        </a:p>
        <a:p>
          <a:r>
            <a:rPr kumimoji="1" lang="ja-JP" altLang="en-US" sz="1000">
              <a:latin typeface="ＭＳ ゴシック" pitchFamily="49" charset="-128"/>
              <a:ea typeface="ＭＳ ゴシック" pitchFamily="49" charset="-128"/>
            </a:rPr>
            <a:t>　急な災害発生の対応等で、直ちに財政運営に支障が生じるものではないが、大規模事業や長寿命化計画に基づいた公共施設の改修等により一般財源の確保が厳しい状況となることが想定されることから、今後についても、財政調整基金の残高が、適正な範囲となるよう注視していく必要がある。</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連結実質赤字比率については、全会計において今年度も引き続き黒字となっており、連結実質赤字比率は発生していない。</a:t>
          </a:r>
        </a:p>
        <a:p>
          <a:r>
            <a:rPr kumimoji="1" lang="ja-JP" altLang="en-US" sz="1400">
              <a:latin typeface="ＭＳ ゴシック" pitchFamily="49" charset="-128"/>
              <a:ea typeface="ＭＳ ゴシック" pitchFamily="49" charset="-128"/>
            </a:rPr>
            <a:t>　一般会計においては、実質収支比率での既述と同様に、普通交付税を含めた一般財源の確保が厳しい状況となることが想定される。財政調整基金などの各種基金の運用による財政運営が求められるため、各指標について適正な範囲となるように注視しながら、健全な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となる元利償還金等のうち、元利償還金については増加が続いていたが、その大部分を占める臨時財政対策債の発行額が減少傾向となったため、その伸びは非常に小さくなっている。一方で算入公債費等は減少しているため、今後は事業の取捨選択を行うとともに、交付税措置のある有利な地方債の選択等に努めるなど、比率が適正な範囲となるよう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将来負担比率については、前年度と同様に算定なしとなった。</a:t>
          </a:r>
        </a:p>
        <a:p>
          <a:r>
            <a:rPr kumimoji="1" lang="ja-JP" altLang="en-US" sz="1400">
              <a:latin typeface="ＭＳ ゴシック" pitchFamily="49" charset="-128"/>
              <a:ea typeface="ＭＳ ゴシック" pitchFamily="49" charset="-128"/>
            </a:rPr>
            <a:t>　主な要因としては、元金償還額よりも借入額を少なくし、地方債現在高の抑制に努めたことや、決算剰余金等の積み立てにより、基金等の充当可能財源が増加したためである。</a:t>
          </a:r>
        </a:p>
        <a:p>
          <a:r>
            <a:rPr kumimoji="1" lang="ja-JP" altLang="en-US" sz="1400">
              <a:latin typeface="ＭＳ ゴシック" pitchFamily="49" charset="-128"/>
              <a:ea typeface="ＭＳ ゴシック" pitchFamily="49" charset="-128"/>
            </a:rPr>
            <a:t>　今後は大規模事業や長寿命化計画に基づいた公共施設の改修等が想定されることから、地方債の発行にあたっては、交付税措置のある有利な地方債の選択等に努め、過度な将来負担を招かぬよう残高等を注視した借入れを行い、健全な財政運営を維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524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524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177809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52450" y="11934825"/>
          <a:ext cx="63531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103553" y="165045"/>
          <a:ext cx="34943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5791493" y="165046"/>
          <a:ext cx="64548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埼玉県日高市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240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524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103553" y="805544"/>
          <a:ext cx="101427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103553" y="1298120"/>
          <a:ext cx="101417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・令和４年度末の基金残高は、一般会計で約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億円の増加となっている。これは、財政調整基金積立金（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億円）が増加したことによる。ところが大きい。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大規模事業や長寿命化計画に基づいた公共施設の改修等を予定していることから、特定目的基金である公共施設整備基金を有効に活用していく。また、経済事情の変動や市の財政状況を考慮しながら財政調整基金を取り崩し、今後の財政需要に適切に対応していけるよう、財政調整基金の一定の残高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18618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103553" y="12462163"/>
          <a:ext cx="101427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103553" y="12929755"/>
          <a:ext cx="101417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・公共施設整備基金：公共施設の建設及び改修に要する経費の財源に充てることを目的とした基金。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・まちづくり基金：市を応援しようとする個人及び法人その他の団体からの寄附金を適正に管理し、寄附者の意向に沿った各種事業の財源に充てることを目的とした基金。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・緑の基金：市内に残る貴重な自然環境の保全に要する経費の財源に充てることを目的とした基金。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・森林環境譲与税基金：森林の整備及びその促進に関する施策に要する経費の財源に充てることを目的とした基金。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・清流文化都市ひだか創生基金：地域再生計画に基づく地方創生事業に対し、寄附を行った法人からの寄附金を適正に管理し、寄附者の意向に沿った各種事業の財源に充てることを目的とした基金。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・まちづくり基金：ふるさと納税による寄附額が、事業への充当額よりも増加したことにより約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・緑の基金：緑の保全推進事業等に充てたことにより、約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・森林環境譲与税基金：森林環境譲与税を積立てたことによる約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・清流文化都市ひだか創生基金：公民館建設事業等に充てたことにより、約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・公共施設整備基金：今後の大規模事業や長寿命化計画に基づいた公共施設の改修等に備え、一定の基金残高を確保していく予定。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・まちづくり基金：積立予定同等額程度を事業の財源に充て、計画的な基金の運用を行っていく予定。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・緑の基金：積立予定同等額程度を事業の財源に充て、計画的な基金の運用を行っていく予定。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・森林環境譲与税基金：交付額を積立てるとともに、森林の整備等による取崩しを行いながら計画的な基金の運用を行っていく予定。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・清流文化都市ひだか創生基金：地方創生に資する事業の財源に充て、計画的な基金の運用を行っていく予定。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186184" y="12561308"/>
          <a:ext cx="226324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103553" y="5279570"/>
          <a:ext cx="101427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103553" y="5753100"/>
          <a:ext cx="101417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・令和４年度は前年度に比べ、決算剰余金積立ての増加ほか、経済事情の変動等による、歳入歳出の財源不足を補うために取崩しの必要がなかったことにより、増加となった。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・財政調整基金の残高は、災害への備えや経済事情の変動による歳入の減少などに対応するため、今後も標準財政規模の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％以上の範囲内となるように努めていく。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186184" y="5372548"/>
          <a:ext cx="180059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103553" y="8876555"/>
          <a:ext cx="101427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103553" y="9350085"/>
          <a:ext cx="101417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億円となっており、前年度と同額となっている。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・市債の償還に充当するための取崩しを行わなかったこと、臨時財政対策債償還基金費等の積立てを行わなかったことによるもの。</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・既発債の償還がピークとなる時期や、今後借入れを行う際の金利状況等への備えを始め、市の財政状況を考慮し、必要に応じ積立や取崩しを行っていく予定である。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18618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94B354-D3FA-4839-9321-549A50FFA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759BBB-770B-4428-83E1-D5804C40B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C8A2068-8249-4A54-B5F3-A307ACB2B36F}"/>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B1D207A-562B-47AD-97C7-FDFC35077DDF}"/>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FAB239B-5661-4595-B2CE-8D9067CD677A}"/>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8F71D20-10C4-46DB-8368-BAF1B065294E}"/>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8272739-5DCF-4AE4-AA24-7777E9A2DFF4}"/>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D889429-1619-423D-A3D3-67465345ACCA}"/>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FD419A5-307A-4685-AB66-04B7FC25B2FF}"/>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6D014A9-FE5C-4455-BBFB-E6C6F63670F4}"/>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E39BBB0-0FA3-43C7-8269-C3C73418085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44A2B1F-5813-4FB9-B9BB-520814D9E648}"/>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16F9B5D-00D0-4FA9-A443-B90494583DFB}"/>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0ECD292-A804-432E-BCC8-E24EB2356486}"/>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95DE5BC-78AC-4FF6-A845-7EB495D65AEC}"/>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278FE7A-7BF1-4AE3-BB73-411CD7F6C779}"/>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15F871A-E9B9-4BA0-BE25-AAA9BF570E61}"/>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57698AB-701D-4AA3-834E-B6E4C9C9F64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DB2ED9E-2822-4949-B01E-4507F2F0C4C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31ADA23-D5AB-4952-9A0D-33EDEC62F96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54,615
53,637
47.48
23,467,323
21,679,372
1,434,569
11,775,338
16,212,697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34BAE25-9569-4BBB-9358-27082EA42A3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F60EEAE3-0ED9-45AD-872F-9F697CAEEBD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8F31460-B297-4D28-967D-24C00FABE23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5586641-094F-4DC6-8AFF-4A754DF6845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9A243AF-0CF8-4144-80DF-1DB720D35A9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CE7723C-51FE-4519-AD01-6B909074B56D}"/>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AD4BCC2-6F4D-4779-A5BD-54DFA06A85E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39E7EC1-609B-4D03-8F5D-CFFCEF6A5AF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1C50E00-53F8-4129-BDAB-46DAAC9B193D}"/>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ED91B38-5D3B-427F-B0D3-AC82BDC843B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52ED05D-FCC4-4AAE-8521-E454FF40181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05A99DA-AF5E-41A3-977A-B2440927488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D764326-F7A8-464C-B993-A47DC27D9A4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82306A7-533B-4D56-9B3F-9A2ADE12E37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D144BA8-B9DB-4705-B1CE-4F55DB1F54F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ED51C24-C312-4FED-9D4E-25D55BF96A7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2A7FBC7-FB85-4DA7-A2A8-683E80774B0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F41805D-A4E0-4B71-AF05-F6D445A6E813}"/>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102A2674-A400-4327-8C5D-A711D7952013}"/>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63183A5-43AA-47D2-9D8C-2CD5AB89D65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1E37C41C-06D3-47DA-B2B4-F1ED85FB4784}"/>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1C32B5C-E76E-4932-A175-4AABEAAA06DA}"/>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C1DB95B-910C-4607-937B-BD7000C0694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434F098-8C3C-466E-994C-A6A7464ADC1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8D78639-0FD7-4C0B-B768-39AE9830C24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53AC4A9-F2C7-40A1-8C7D-ADFCDC03C96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93A8BC5-DDD4-4356-B351-315EE352953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F19CCBC-784F-4D94-9967-F15BE291181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8F850F9-38E8-431F-B970-7BFB6F72F37E}"/>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11E3DE1-C27B-4099-A3B0-328C850E31B3}"/>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55DCB8B-FD9D-4B5D-AE87-AF383C6492E2}"/>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157D9CD-8D74-4497-8413-B84EEBE77EA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91100DE4-CAC6-45A5-BA39-72F02E26011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709025A3-88B0-4C03-AD3F-1C7242F79D7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504AF52-F5DE-40FD-A0CF-F17E004677C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有形固定資産減価償却率は昨年度と比較すると、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ポイントの増加となっているが、全国、埼玉県平均及び類似団体内平均値よりも下回っている。</a:t>
          </a:r>
          <a:endParaRPr lang="ja-JP" altLang="ja-JP">
            <a:effectLst/>
          </a:endParaRPr>
        </a:p>
        <a:p>
          <a:r>
            <a:rPr kumimoji="1" lang="ja-JP" altLang="ja-JP" sz="1100">
              <a:solidFill>
                <a:schemeClr val="dk1"/>
              </a:solidFill>
              <a:effectLst/>
              <a:latin typeface="+mn-lt"/>
              <a:ea typeface="+mn-ea"/>
              <a:cs typeface="+mn-cs"/>
            </a:rPr>
            <a:t>　引き続き、公共施設再編計画や長寿命化計画に基づき施設の集約化、更新や改修などを計画的に実施することで、安全性・健全性を保っていく必要がある。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2AE6302-2414-4942-8D5B-7104F1CFD62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1034424-4F57-4604-AE51-452FE2DFB40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96543862-F00B-41AD-ACC2-D8832E2C611A}"/>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FEBEB693-0CD7-4969-A8C1-B938F90B94E6}"/>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BFD73A87-8FEF-4C09-AB56-F9882055A543}"/>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5F78253-34B3-4F56-844C-DC1AF3A61935}"/>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927396DA-9648-4CBC-9697-9212A5D6E10F}"/>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41E0DADC-69B2-4DFD-97B2-7BB11E31BDB5}"/>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BA0970D8-EA08-4EC4-BE1A-346FB9348D7B}"/>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F135470-E464-4146-A5C0-3FFB1E3CFF9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AA739E1-882C-4A94-B5C3-3EFFA7A3BFD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01B97B2C-9E7C-4EA6-AE8C-26D43E2505F6}"/>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627E4D24-A3A6-403B-AB81-9FDFA4BDB683}"/>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A0319D1E-A390-425F-AE9B-CAF3303C3105}"/>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ABBA7D01-3AEE-4232-822C-0B40E015E3B4}"/>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0F4114E6-AB84-4947-9B9C-61E7FCF40072}"/>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7A1C2963-DAFC-4D52-9458-42CC398FFBAE}"/>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98C66A0-F7E3-47F7-A12E-14B5A46E19C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9805BA9-22C9-423B-A58D-5106975A204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7CEB684-6C4B-4BCD-AECA-26E19FCAB92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7" name="直線コネクタ 76">
          <a:extLst>
            <a:ext uri="{FF2B5EF4-FFF2-40B4-BE49-F238E27FC236}">
              <a16:creationId xmlns:a16="http://schemas.microsoft.com/office/drawing/2014/main" id="{B64B0DF5-1686-42B2-AB37-3FDA312798D2}"/>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8" name="有形固定資産減価償却率最小値テキスト">
          <a:extLst>
            <a:ext uri="{FF2B5EF4-FFF2-40B4-BE49-F238E27FC236}">
              <a16:creationId xmlns:a16="http://schemas.microsoft.com/office/drawing/2014/main" id="{54CF15DA-6FD0-4A81-BF51-5DBAC7D671D9}"/>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9" name="直線コネクタ 78">
          <a:extLst>
            <a:ext uri="{FF2B5EF4-FFF2-40B4-BE49-F238E27FC236}">
              <a16:creationId xmlns:a16="http://schemas.microsoft.com/office/drawing/2014/main" id="{3454E139-C628-47D3-90E3-ABF3704CB213}"/>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0" name="有形固定資産減価償却率最大値テキスト">
          <a:extLst>
            <a:ext uri="{FF2B5EF4-FFF2-40B4-BE49-F238E27FC236}">
              <a16:creationId xmlns:a16="http://schemas.microsoft.com/office/drawing/2014/main" id="{346E8797-9980-4B3B-92DD-FB6B13B620E5}"/>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1" name="直線コネクタ 80">
          <a:extLst>
            <a:ext uri="{FF2B5EF4-FFF2-40B4-BE49-F238E27FC236}">
              <a16:creationId xmlns:a16="http://schemas.microsoft.com/office/drawing/2014/main" id="{87945DA4-55BA-4456-8C29-C6932DC0B2D3}"/>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2" name="有形固定資産減価償却率平均値テキスト">
          <a:extLst>
            <a:ext uri="{FF2B5EF4-FFF2-40B4-BE49-F238E27FC236}">
              <a16:creationId xmlns:a16="http://schemas.microsoft.com/office/drawing/2014/main" id="{75A131CE-3699-46EF-83AE-CBB5F6525C33}"/>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3" name="フローチャート: 判断 82">
          <a:extLst>
            <a:ext uri="{FF2B5EF4-FFF2-40B4-BE49-F238E27FC236}">
              <a16:creationId xmlns:a16="http://schemas.microsoft.com/office/drawing/2014/main" id="{59E010D4-E249-41E9-B491-E90C4248A9A9}"/>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4" name="フローチャート: 判断 83">
          <a:extLst>
            <a:ext uri="{FF2B5EF4-FFF2-40B4-BE49-F238E27FC236}">
              <a16:creationId xmlns:a16="http://schemas.microsoft.com/office/drawing/2014/main" id="{3E4D3CFB-9993-41AF-9B9C-61EE69DA1CA2}"/>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5" name="フローチャート: 判断 84">
          <a:extLst>
            <a:ext uri="{FF2B5EF4-FFF2-40B4-BE49-F238E27FC236}">
              <a16:creationId xmlns:a16="http://schemas.microsoft.com/office/drawing/2014/main" id="{A658F270-857C-4A01-96D9-E9AFFF135054}"/>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6" name="フローチャート: 判断 85">
          <a:extLst>
            <a:ext uri="{FF2B5EF4-FFF2-40B4-BE49-F238E27FC236}">
              <a16:creationId xmlns:a16="http://schemas.microsoft.com/office/drawing/2014/main" id="{BAAC2BA8-1AE3-40A4-BF93-AD6EEA7F9405}"/>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7" name="フローチャート: 判断 86">
          <a:extLst>
            <a:ext uri="{FF2B5EF4-FFF2-40B4-BE49-F238E27FC236}">
              <a16:creationId xmlns:a16="http://schemas.microsoft.com/office/drawing/2014/main" id="{D75CF713-ED4E-4E11-8EEE-03978BC87F97}"/>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0CF4DDD-C38F-4CAC-90D0-7D417FB5BF8E}"/>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E919AE9-543B-466B-8BDD-F516DADAD9A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D57E269-99F5-456E-A4BF-B094EDA27BB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CDB46A3-3004-4AA8-A493-F4F13DBD4ED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A11080A-DC9F-411C-8787-CF5F12BC446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15399</xdr:rowOff>
    </xdr:from>
    <xdr:to>
      <xdr:col>23</xdr:col>
      <xdr:colOff>136525</xdr:colOff>
      <xdr:row>30</xdr:row>
      <xdr:rowOff>116999</xdr:rowOff>
    </xdr:to>
    <xdr:sp macro="" textlink="">
      <xdr:nvSpPr>
        <xdr:cNvPr id="93" name="楕円 92">
          <a:extLst>
            <a:ext uri="{FF2B5EF4-FFF2-40B4-BE49-F238E27FC236}">
              <a16:creationId xmlns:a16="http://schemas.microsoft.com/office/drawing/2014/main" id="{9D5FB123-DB05-461F-999B-445FE15D8859}"/>
            </a:ext>
          </a:extLst>
        </xdr:cNvPr>
        <xdr:cNvSpPr/>
      </xdr:nvSpPr>
      <xdr:spPr>
        <a:xfrm>
          <a:off x="4254500" y="48699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38276</xdr:rowOff>
    </xdr:from>
    <xdr:ext cx="405111" cy="259045"/>
    <xdr:sp macro="" textlink="">
      <xdr:nvSpPr>
        <xdr:cNvPr id="94" name="有形固定資産減価償却率該当値テキスト">
          <a:extLst>
            <a:ext uri="{FF2B5EF4-FFF2-40B4-BE49-F238E27FC236}">
              <a16:creationId xmlns:a16="http://schemas.microsoft.com/office/drawing/2014/main" id="{81FBE5B3-FC7D-49AC-BEE3-8B902E947E23}"/>
            </a:ext>
          </a:extLst>
        </xdr:cNvPr>
        <xdr:cNvSpPr txBox="1"/>
      </xdr:nvSpPr>
      <xdr:spPr>
        <a:xfrm>
          <a:off x="4359275" y="473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95" name="楕円 94">
          <a:extLst>
            <a:ext uri="{FF2B5EF4-FFF2-40B4-BE49-F238E27FC236}">
              <a16:creationId xmlns:a16="http://schemas.microsoft.com/office/drawing/2014/main" id="{3B497848-DC95-4DE5-BACA-DE3415C8A73A}"/>
            </a:ext>
          </a:extLst>
        </xdr:cNvPr>
        <xdr:cNvSpPr/>
      </xdr:nvSpPr>
      <xdr:spPr>
        <a:xfrm>
          <a:off x="3616325" y="4860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66199</xdr:rowOff>
    </xdr:to>
    <xdr:cxnSp macro="">
      <xdr:nvCxnSpPr>
        <xdr:cNvPr id="96" name="直線コネクタ 95">
          <a:extLst>
            <a:ext uri="{FF2B5EF4-FFF2-40B4-BE49-F238E27FC236}">
              <a16:creationId xmlns:a16="http://schemas.microsoft.com/office/drawing/2014/main" id="{CA0B08BE-50C5-41D1-B46D-8A470E7363DB}"/>
            </a:ext>
          </a:extLst>
        </xdr:cNvPr>
        <xdr:cNvCxnSpPr/>
      </xdr:nvCxnSpPr>
      <xdr:spPr>
        <a:xfrm>
          <a:off x="3673475" y="4908233"/>
          <a:ext cx="62865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116681</xdr:rowOff>
    </xdr:from>
    <xdr:to>
      <xdr:col>15</xdr:col>
      <xdr:colOff>187325</xdr:colOff>
      <xdr:row>30</xdr:row>
      <xdr:rowOff>46831</xdr:rowOff>
    </xdr:to>
    <xdr:sp macro="" textlink="">
      <xdr:nvSpPr>
        <xdr:cNvPr id="97" name="楕円 96">
          <a:extLst>
            <a:ext uri="{FF2B5EF4-FFF2-40B4-BE49-F238E27FC236}">
              <a16:creationId xmlns:a16="http://schemas.microsoft.com/office/drawing/2014/main" id="{7F96CF5A-1F7F-4F05-9660-70ECA13CE0AA}"/>
            </a:ext>
          </a:extLst>
        </xdr:cNvPr>
        <xdr:cNvSpPr/>
      </xdr:nvSpPr>
      <xdr:spPr>
        <a:xfrm>
          <a:off x="2930525" y="48125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167481</xdr:rowOff>
    </xdr:from>
    <xdr:to>
      <xdr:col>19</xdr:col>
      <xdr:colOff>136525</xdr:colOff>
      <xdr:row>30</xdr:row>
      <xdr:rowOff>47308</xdr:rowOff>
    </xdr:to>
    <xdr:cxnSp macro="">
      <xdr:nvCxnSpPr>
        <xdr:cNvPr id="98" name="直線コネクタ 97">
          <a:extLst>
            <a:ext uri="{FF2B5EF4-FFF2-40B4-BE49-F238E27FC236}">
              <a16:creationId xmlns:a16="http://schemas.microsoft.com/office/drawing/2014/main" id="{49DD0252-2F22-4F14-82DD-2966F121063E}"/>
            </a:ext>
          </a:extLst>
        </xdr:cNvPr>
        <xdr:cNvCxnSpPr/>
      </xdr:nvCxnSpPr>
      <xdr:spPr>
        <a:xfrm>
          <a:off x="2987675" y="4860131"/>
          <a:ext cx="685800" cy="4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92392</xdr:rowOff>
    </xdr:from>
    <xdr:to>
      <xdr:col>11</xdr:col>
      <xdr:colOff>187325</xdr:colOff>
      <xdr:row>30</xdr:row>
      <xdr:rowOff>22542</xdr:rowOff>
    </xdr:to>
    <xdr:sp macro="" textlink="">
      <xdr:nvSpPr>
        <xdr:cNvPr id="99" name="楕円 98">
          <a:extLst>
            <a:ext uri="{FF2B5EF4-FFF2-40B4-BE49-F238E27FC236}">
              <a16:creationId xmlns:a16="http://schemas.microsoft.com/office/drawing/2014/main" id="{07DBFA1D-7CA4-4A1D-A6E3-62E52E03E2C7}"/>
            </a:ext>
          </a:extLst>
        </xdr:cNvPr>
        <xdr:cNvSpPr/>
      </xdr:nvSpPr>
      <xdr:spPr>
        <a:xfrm>
          <a:off x="2244725" y="4788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143192</xdr:rowOff>
    </xdr:from>
    <xdr:to>
      <xdr:col>15</xdr:col>
      <xdr:colOff>136525</xdr:colOff>
      <xdr:row>29</xdr:row>
      <xdr:rowOff>167481</xdr:rowOff>
    </xdr:to>
    <xdr:cxnSp macro="">
      <xdr:nvCxnSpPr>
        <xdr:cNvPr id="100" name="直線コネクタ 99">
          <a:extLst>
            <a:ext uri="{FF2B5EF4-FFF2-40B4-BE49-F238E27FC236}">
              <a16:creationId xmlns:a16="http://schemas.microsoft.com/office/drawing/2014/main" id="{22FC98FC-576C-44DB-8720-90659592651A}"/>
            </a:ext>
          </a:extLst>
        </xdr:cNvPr>
        <xdr:cNvCxnSpPr/>
      </xdr:nvCxnSpPr>
      <xdr:spPr>
        <a:xfrm>
          <a:off x="2301875" y="4835842"/>
          <a:ext cx="6858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38417</xdr:rowOff>
    </xdr:from>
    <xdr:to>
      <xdr:col>7</xdr:col>
      <xdr:colOff>187325</xdr:colOff>
      <xdr:row>29</xdr:row>
      <xdr:rowOff>140017</xdr:rowOff>
    </xdr:to>
    <xdr:sp macro="" textlink="">
      <xdr:nvSpPr>
        <xdr:cNvPr id="101" name="楕円 100">
          <a:extLst>
            <a:ext uri="{FF2B5EF4-FFF2-40B4-BE49-F238E27FC236}">
              <a16:creationId xmlns:a16="http://schemas.microsoft.com/office/drawing/2014/main" id="{3419E94A-A416-4CBC-9325-9220E3A447A2}"/>
            </a:ext>
          </a:extLst>
        </xdr:cNvPr>
        <xdr:cNvSpPr/>
      </xdr:nvSpPr>
      <xdr:spPr>
        <a:xfrm>
          <a:off x="1558925" y="47342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89217</xdr:rowOff>
    </xdr:from>
    <xdr:to>
      <xdr:col>11</xdr:col>
      <xdr:colOff>136525</xdr:colOff>
      <xdr:row>29</xdr:row>
      <xdr:rowOff>143192</xdr:rowOff>
    </xdr:to>
    <xdr:cxnSp macro="">
      <xdr:nvCxnSpPr>
        <xdr:cNvPr id="102" name="直線コネクタ 101">
          <a:extLst>
            <a:ext uri="{FF2B5EF4-FFF2-40B4-BE49-F238E27FC236}">
              <a16:creationId xmlns:a16="http://schemas.microsoft.com/office/drawing/2014/main" id="{34E96596-5FE9-4FC6-809E-206605D42E80}"/>
            </a:ext>
          </a:extLst>
        </xdr:cNvPr>
        <xdr:cNvCxnSpPr/>
      </xdr:nvCxnSpPr>
      <xdr:spPr>
        <a:xfrm>
          <a:off x="1616075" y="4781867"/>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3" name="n_1aveValue有形固定資産減価償却率">
          <a:extLst>
            <a:ext uri="{FF2B5EF4-FFF2-40B4-BE49-F238E27FC236}">
              <a16:creationId xmlns:a16="http://schemas.microsoft.com/office/drawing/2014/main" id="{E96C88C8-785E-428F-A514-FAACD3A9F829}"/>
            </a:ext>
          </a:extLst>
        </xdr:cNvPr>
        <xdr:cNvSpPr txBox="1"/>
      </xdr:nvSpPr>
      <xdr:spPr>
        <a:xfrm>
          <a:off x="3474094" y="5104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4" name="n_2aveValue有形固定資産減価償却率">
          <a:extLst>
            <a:ext uri="{FF2B5EF4-FFF2-40B4-BE49-F238E27FC236}">
              <a16:creationId xmlns:a16="http://schemas.microsoft.com/office/drawing/2014/main" id="{1A1B1E0B-1C55-45A0-BC79-4CA0FF0B762D}"/>
            </a:ext>
          </a:extLst>
        </xdr:cNvPr>
        <xdr:cNvSpPr txBox="1"/>
      </xdr:nvSpPr>
      <xdr:spPr>
        <a:xfrm>
          <a:off x="2797819" y="5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5" name="n_3aveValue有形固定資産減価償却率">
          <a:extLst>
            <a:ext uri="{FF2B5EF4-FFF2-40B4-BE49-F238E27FC236}">
              <a16:creationId xmlns:a16="http://schemas.microsoft.com/office/drawing/2014/main" id="{9661A766-3FA3-4520-8642-CC969FB0E8C1}"/>
            </a:ext>
          </a:extLst>
        </xdr:cNvPr>
        <xdr:cNvSpPr txBox="1"/>
      </xdr:nvSpPr>
      <xdr:spPr>
        <a:xfrm>
          <a:off x="2112019" y="50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6" name="n_4aveValue有形固定資産減価償却率">
          <a:extLst>
            <a:ext uri="{FF2B5EF4-FFF2-40B4-BE49-F238E27FC236}">
              <a16:creationId xmlns:a16="http://schemas.microsoft.com/office/drawing/2014/main" id="{3AC5570C-252B-4820-88AE-4A95F3E011A3}"/>
            </a:ext>
          </a:extLst>
        </xdr:cNvPr>
        <xdr:cNvSpPr txBox="1"/>
      </xdr:nvSpPr>
      <xdr:spPr>
        <a:xfrm>
          <a:off x="1426219" y="501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107" name="n_1mainValue有形固定資産減価償却率">
          <a:extLst>
            <a:ext uri="{FF2B5EF4-FFF2-40B4-BE49-F238E27FC236}">
              <a16:creationId xmlns:a16="http://schemas.microsoft.com/office/drawing/2014/main" id="{0992D71B-B0FD-4893-AA7A-3799EBDB877E}"/>
            </a:ext>
          </a:extLst>
        </xdr:cNvPr>
        <xdr:cNvSpPr txBox="1"/>
      </xdr:nvSpPr>
      <xdr:spPr>
        <a:xfrm>
          <a:off x="3474094" y="464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63358</xdr:rowOff>
    </xdr:from>
    <xdr:ext cx="405111" cy="259045"/>
    <xdr:sp macro="" textlink="">
      <xdr:nvSpPr>
        <xdr:cNvPr id="108" name="n_2mainValue有形固定資産減価償却率">
          <a:extLst>
            <a:ext uri="{FF2B5EF4-FFF2-40B4-BE49-F238E27FC236}">
              <a16:creationId xmlns:a16="http://schemas.microsoft.com/office/drawing/2014/main" id="{5C3B954C-AA99-4BEC-966C-1CFB4682B7F4}"/>
            </a:ext>
          </a:extLst>
        </xdr:cNvPr>
        <xdr:cNvSpPr txBox="1"/>
      </xdr:nvSpPr>
      <xdr:spPr>
        <a:xfrm>
          <a:off x="2797819" y="460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109" name="n_3mainValue有形固定資産減価償却率">
          <a:extLst>
            <a:ext uri="{FF2B5EF4-FFF2-40B4-BE49-F238E27FC236}">
              <a16:creationId xmlns:a16="http://schemas.microsoft.com/office/drawing/2014/main" id="{C224DCAC-A6D2-476C-848A-00FF51CE21FF}"/>
            </a:ext>
          </a:extLst>
        </xdr:cNvPr>
        <xdr:cNvSpPr txBox="1"/>
      </xdr:nvSpPr>
      <xdr:spPr>
        <a:xfrm>
          <a:off x="2112019" y="45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156544</xdr:rowOff>
    </xdr:from>
    <xdr:ext cx="405111" cy="259045"/>
    <xdr:sp macro="" textlink="">
      <xdr:nvSpPr>
        <xdr:cNvPr id="110" name="n_4mainValue有形固定資産減価償却率">
          <a:extLst>
            <a:ext uri="{FF2B5EF4-FFF2-40B4-BE49-F238E27FC236}">
              <a16:creationId xmlns:a16="http://schemas.microsoft.com/office/drawing/2014/main" id="{8B160DE9-10EA-4A82-BD61-FAB26331D79F}"/>
            </a:ext>
          </a:extLst>
        </xdr:cNvPr>
        <xdr:cNvSpPr txBox="1"/>
      </xdr:nvSpPr>
      <xdr:spPr>
        <a:xfrm>
          <a:off x="1426219" y="453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B9D4F09-75BB-40DA-B021-65AD4E9C073D}"/>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2EA1CBC6-461B-43B5-ADF9-56A38E3F812C}"/>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72A702F-9AAD-49F6-90AC-1BFCF1B9FCA7}"/>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BB56C0C-B4B7-45D4-99B9-A4FD255237C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6B1AE74-FCBC-4195-BA08-0DE3B1F7506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3EA7E07-0B73-4A3C-80AD-CC0E1E62FB6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E13662-311D-465B-ADBE-89015551A94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CB8DACD-6D94-4A59-8667-4F4B9E6D1673}"/>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DE5E48A-80BD-421C-A42A-48C4A74BA08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F54DD7D-7FF5-43D7-A4CC-8C1E43BEFCA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941AD38-D3DA-496B-85D4-05331ED1282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1ACA429-7501-48CB-A133-37E19C1C63E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BD82C34-CA44-4620-BAAA-099F5B5A59D3}"/>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債務償還比率においては、昨年度と比較すると</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となって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、全国平均、埼玉県平均及び類似団体内平均値よりも低くなっており、債務償還に充てられる歳入の割合は低くなっている。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今後も</a:t>
          </a:r>
          <a:r>
            <a:rPr kumimoji="1" lang="ja-JP" altLang="ja-JP" sz="1000">
              <a:solidFill>
                <a:schemeClr val="dk1"/>
              </a:solidFill>
              <a:effectLst/>
              <a:latin typeface="+mn-lt"/>
              <a:ea typeface="+mn-ea"/>
              <a:cs typeface="+mn-cs"/>
            </a:rPr>
            <a:t>市債の発行と償還のバランスを取りながら、コスト縮減等により償還財源を確保しておく必要</a:t>
          </a:r>
          <a:r>
            <a:rPr kumimoji="1" lang="ja-JP" altLang="en-US" sz="1000">
              <a:solidFill>
                <a:schemeClr val="dk1"/>
              </a:solidFill>
              <a:effectLst/>
              <a:latin typeface="+mn-lt"/>
              <a:ea typeface="+mn-ea"/>
              <a:cs typeface="+mn-cs"/>
            </a:rPr>
            <a:t>があ</a:t>
          </a:r>
          <a:r>
            <a:rPr kumimoji="1" lang="ja-JP" altLang="ja-JP" sz="1000">
              <a:solidFill>
                <a:schemeClr val="dk1"/>
              </a:solidFill>
              <a:effectLst/>
              <a:latin typeface="+mn-lt"/>
              <a:ea typeface="+mn-ea"/>
              <a:cs typeface="+mn-cs"/>
            </a:rPr>
            <a:t>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B43EBD0-06FC-4779-A0E9-08ED279149C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B1B1C9F-74B5-4D3E-B2FF-D2AD1D5AFAD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1E8D362-CB4D-4BFF-BAD3-D787DC591E9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41B42B8-B8F3-4389-90E2-510D684C6351}"/>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3B5B4FA8-9F48-4E30-8517-DFAA4D19AA82}"/>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C98D614-CB67-4580-B46E-339D84D3B5F7}"/>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52B23AD8-2EC3-4ED6-8130-32BD8E849D75}"/>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38190095-B9C8-45F0-8743-C1F06EC25A43}"/>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49AA7E7E-77CD-45FA-95C2-8E91E766ACBA}"/>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E80D43CC-43CC-4800-A8DB-3FEBB927657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C810FC1E-CD5A-4315-A4AA-B863D24161C0}"/>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A9A83C38-A019-4355-B3B5-67ED0D8C732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A4E34275-7D42-4A69-BACC-AF78E0BE3C20}"/>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F836EA9E-631E-4EA6-BF71-69C9997B5872}"/>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2D2A02D2-D022-4DAF-B1A2-A37880A0243A}"/>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7960621F-8E83-43BF-81C0-6962968B647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2B704628-9622-44E2-B7B0-702FBCE3C40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1" name="直線コネクタ 140">
          <a:extLst>
            <a:ext uri="{FF2B5EF4-FFF2-40B4-BE49-F238E27FC236}">
              <a16:creationId xmlns:a16="http://schemas.microsoft.com/office/drawing/2014/main" id="{98A6A9F9-E785-490D-9F15-53DFCD353F8A}"/>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2" name="債務償還比率最小値テキスト">
          <a:extLst>
            <a:ext uri="{FF2B5EF4-FFF2-40B4-BE49-F238E27FC236}">
              <a16:creationId xmlns:a16="http://schemas.microsoft.com/office/drawing/2014/main" id="{2FA5C6D0-2DB0-4A5F-819B-EAA1AFC276A6}"/>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3" name="直線コネクタ 142">
          <a:extLst>
            <a:ext uri="{FF2B5EF4-FFF2-40B4-BE49-F238E27FC236}">
              <a16:creationId xmlns:a16="http://schemas.microsoft.com/office/drawing/2014/main" id="{6B29535F-6B07-43A6-AE54-633D57093BA7}"/>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2C5C3A6C-B440-4C4F-95DC-9418CE4C5211}"/>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FA6A3F2F-3E75-4A3A-804E-FFC60C4797B9}"/>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6" name="債務償還比率平均値テキスト">
          <a:extLst>
            <a:ext uri="{FF2B5EF4-FFF2-40B4-BE49-F238E27FC236}">
              <a16:creationId xmlns:a16="http://schemas.microsoft.com/office/drawing/2014/main" id="{C11341DC-C2E4-495B-A6E0-E5B1EE8D15F3}"/>
            </a:ext>
          </a:extLst>
        </xdr:cNvPr>
        <xdr:cNvSpPr txBox="1"/>
      </xdr:nvSpPr>
      <xdr:spPr>
        <a:xfrm>
          <a:off x="13379450" y="4904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7" name="フローチャート: 判断 146">
          <a:extLst>
            <a:ext uri="{FF2B5EF4-FFF2-40B4-BE49-F238E27FC236}">
              <a16:creationId xmlns:a16="http://schemas.microsoft.com/office/drawing/2014/main" id="{A331C9B0-55FC-4D69-8984-2D3006C5EE13}"/>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8" name="フローチャート: 判断 147">
          <a:extLst>
            <a:ext uri="{FF2B5EF4-FFF2-40B4-BE49-F238E27FC236}">
              <a16:creationId xmlns:a16="http://schemas.microsoft.com/office/drawing/2014/main" id="{83921D6A-C83E-4E7E-8097-F39A20EDEF0D}"/>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9" name="フローチャート: 判断 148">
          <a:extLst>
            <a:ext uri="{FF2B5EF4-FFF2-40B4-BE49-F238E27FC236}">
              <a16:creationId xmlns:a16="http://schemas.microsoft.com/office/drawing/2014/main" id="{A56B0A31-95B0-476B-9620-E37F77C08C17}"/>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0" name="フローチャート: 判断 149">
          <a:extLst>
            <a:ext uri="{FF2B5EF4-FFF2-40B4-BE49-F238E27FC236}">
              <a16:creationId xmlns:a16="http://schemas.microsoft.com/office/drawing/2014/main" id="{E07191B8-3FD0-4BCA-A38E-8C6DF152A0F3}"/>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1" name="フローチャート: 判断 150">
          <a:extLst>
            <a:ext uri="{FF2B5EF4-FFF2-40B4-BE49-F238E27FC236}">
              <a16:creationId xmlns:a16="http://schemas.microsoft.com/office/drawing/2014/main" id="{10A4A01F-4C45-4B28-9ECD-9FA0BBD1C74B}"/>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44E8DC3-0C39-4E52-888F-3FA39DA22CE9}"/>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E9526CD-E0E5-4A1B-9D7C-5E81A93C1D6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5A63FD9-0375-4436-ACEB-86B24A531E5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9799B44-DA5E-420D-A634-C36BCDCF48E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9DB3482D-0D4F-4818-AA03-ACBBAE3B347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64326</xdr:rowOff>
    </xdr:from>
    <xdr:to>
      <xdr:col>76</xdr:col>
      <xdr:colOff>73025</xdr:colOff>
      <xdr:row>29</xdr:row>
      <xdr:rowOff>165926</xdr:rowOff>
    </xdr:to>
    <xdr:sp macro="" textlink="">
      <xdr:nvSpPr>
        <xdr:cNvPr id="157" name="楕円 156">
          <a:extLst>
            <a:ext uri="{FF2B5EF4-FFF2-40B4-BE49-F238E27FC236}">
              <a16:creationId xmlns:a16="http://schemas.microsoft.com/office/drawing/2014/main" id="{765ACEB2-5200-4B9D-AA71-DB5F618F2658}"/>
            </a:ext>
          </a:extLst>
        </xdr:cNvPr>
        <xdr:cNvSpPr/>
      </xdr:nvSpPr>
      <xdr:spPr>
        <a:xfrm>
          <a:off x="13293725" y="47633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87203</xdr:rowOff>
    </xdr:from>
    <xdr:ext cx="469744" cy="259045"/>
    <xdr:sp macro="" textlink="">
      <xdr:nvSpPr>
        <xdr:cNvPr id="158" name="債務償還比率該当値テキスト">
          <a:extLst>
            <a:ext uri="{FF2B5EF4-FFF2-40B4-BE49-F238E27FC236}">
              <a16:creationId xmlns:a16="http://schemas.microsoft.com/office/drawing/2014/main" id="{9512FC77-28F1-49AA-8BE8-2C476A066F0C}"/>
            </a:ext>
          </a:extLst>
        </xdr:cNvPr>
        <xdr:cNvSpPr txBox="1"/>
      </xdr:nvSpPr>
      <xdr:spPr>
        <a:xfrm>
          <a:off x="13379450" y="461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51526</xdr:rowOff>
    </xdr:from>
    <xdr:to>
      <xdr:col>72</xdr:col>
      <xdr:colOff>123825</xdr:colOff>
      <xdr:row>29</xdr:row>
      <xdr:rowOff>153126</xdr:rowOff>
    </xdr:to>
    <xdr:sp macro="" textlink="">
      <xdr:nvSpPr>
        <xdr:cNvPr id="159" name="楕円 158">
          <a:extLst>
            <a:ext uri="{FF2B5EF4-FFF2-40B4-BE49-F238E27FC236}">
              <a16:creationId xmlns:a16="http://schemas.microsoft.com/office/drawing/2014/main" id="{E94DFDF4-9C75-47F6-8956-A509C8FF9BE8}"/>
            </a:ext>
          </a:extLst>
        </xdr:cNvPr>
        <xdr:cNvSpPr/>
      </xdr:nvSpPr>
      <xdr:spPr>
        <a:xfrm>
          <a:off x="12646025" y="47441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102326</xdr:rowOff>
    </xdr:from>
    <xdr:to>
      <xdr:col>76</xdr:col>
      <xdr:colOff>22225</xdr:colOff>
      <xdr:row>29</xdr:row>
      <xdr:rowOff>115126</xdr:rowOff>
    </xdr:to>
    <xdr:cxnSp macro="">
      <xdr:nvCxnSpPr>
        <xdr:cNvPr id="160" name="直線コネクタ 159">
          <a:extLst>
            <a:ext uri="{FF2B5EF4-FFF2-40B4-BE49-F238E27FC236}">
              <a16:creationId xmlns:a16="http://schemas.microsoft.com/office/drawing/2014/main" id="{8D369011-30D9-4D7B-A6A6-FECF92DA3052}"/>
            </a:ext>
          </a:extLst>
        </xdr:cNvPr>
        <xdr:cNvCxnSpPr/>
      </xdr:nvCxnSpPr>
      <xdr:spPr>
        <a:xfrm>
          <a:off x="12693650" y="4801326"/>
          <a:ext cx="638175"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4254</xdr:rowOff>
    </xdr:from>
    <xdr:to>
      <xdr:col>68</xdr:col>
      <xdr:colOff>123825</xdr:colOff>
      <xdr:row>31</xdr:row>
      <xdr:rowOff>105854</xdr:rowOff>
    </xdr:to>
    <xdr:sp macro="" textlink="">
      <xdr:nvSpPr>
        <xdr:cNvPr id="161" name="楕円 160">
          <a:extLst>
            <a:ext uri="{FF2B5EF4-FFF2-40B4-BE49-F238E27FC236}">
              <a16:creationId xmlns:a16="http://schemas.microsoft.com/office/drawing/2014/main" id="{16DA007C-5808-40F6-B504-4B2310C6F498}"/>
            </a:ext>
          </a:extLst>
        </xdr:cNvPr>
        <xdr:cNvSpPr/>
      </xdr:nvSpPr>
      <xdr:spPr>
        <a:xfrm>
          <a:off x="11960225" y="50271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102326</xdr:rowOff>
    </xdr:from>
    <xdr:to>
      <xdr:col>72</xdr:col>
      <xdr:colOff>73025</xdr:colOff>
      <xdr:row>31</xdr:row>
      <xdr:rowOff>55054</xdr:rowOff>
    </xdr:to>
    <xdr:cxnSp macro="">
      <xdr:nvCxnSpPr>
        <xdr:cNvPr id="162" name="直線コネクタ 161">
          <a:extLst>
            <a:ext uri="{FF2B5EF4-FFF2-40B4-BE49-F238E27FC236}">
              <a16:creationId xmlns:a16="http://schemas.microsoft.com/office/drawing/2014/main" id="{2FEDC92E-2629-4342-BFBA-DB1076D776FF}"/>
            </a:ext>
          </a:extLst>
        </xdr:cNvPr>
        <xdr:cNvCxnSpPr/>
      </xdr:nvCxnSpPr>
      <xdr:spPr>
        <a:xfrm flipV="1">
          <a:off x="12007850" y="4801326"/>
          <a:ext cx="685800" cy="2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118219</xdr:rowOff>
    </xdr:from>
    <xdr:to>
      <xdr:col>64</xdr:col>
      <xdr:colOff>123825</xdr:colOff>
      <xdr:row>32</xdr:row>
      <xdr:rowOff>48369</xdr:rowOff>
    </xdr:to>
    <xdr:sp macro="" textlink="">
      <xdr:nvSpPr>
        <xdr:cNvPr id="163" name="楕円 162">
          <a:extLst>
            <a:ext uri="{FF2B5EF4-FFF2-40B4-BE49-F238E27FC236}">
              <a16:creationId xmlns:a16="http://schemas.microsoft.com/office/drawing/2014/main" id="{09510939-6284-492C-BB6F-80DA766C89E1}"/>
            </a:ext>
          </a:extLst>
        </xdr:cNvPr>
        <xdr:cNvSpPr/>
      </xdr:nvSpPr>
      <xdr:spPr>
        <a:xfrm>
          <a:off x="11274425" y="51410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55054</xdr:rowOff>
    </xdr:from>
    <xdr:to>
      <xdr:col>68</xdr:col>
      <xdr:colOff>73025</xdr:colOff>
      <xdr:row>31</xdr:row>
      <xdr:rowOff>169019</xdr:rowOff>
    </xdr:to>
    <xdr:cxnSp macro="">
      <xdr:nvCxnSpPr>
        <xdr:cNvPr id="164" name="直線コネクタ 163">
          <a:extLst>
            <a:ext uri="{FF2B5EF4-FFF2-40B4-BE49-F238E27FC236}">
              <a16:creationId xmlns:a16="http://schemas.microsoft.com/office/drawing/2014/main" id="{F4731DE3-FFC7-4D54-9F55-DE6E398935DD}"/>
            </a:ext>
          </a:extLst>
        </xdr:cNvPr>
        <xdr:cNvCxnSpPr/>
      </xdr:nvCxnSpPr>
      <xdr:spPr>
        <a:xfrm flipV="1">
          <a:off x="11322050" y="5074729"/>
          <a:ext cx="685800" cy="10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95894</xdr:rowOff>
    </xdr:from>
    <xdr:to>
      <xdr:col>60</xdr:col>
      <xdr:colOff>123825</xdr:colOff>
      <xdr:row>33</xdr:row>
      <xdr:rowOff>26044</xdr:rowOff>
    </xdr:to>
    <xdr:sp macro="" textlink="">
      <xdr:nvSpPr>
        <xdr:cNvPr id="165" name="楕円 164">
          <a:extLst>
            <a:ext uri="{FF2B5EF4-FFF2-40B4-BE49-F238E27FC236}">
              <a16:creationId xmlns:a16="http://schemas.microsoft.com/office/drawing/2014/main" id="{B45ED43C-9001-47F7-8AB0-00FB6A1D105C}"/>
            </a:ext>
          </a:extLst>
        </xdr:cNvPr>
        <xdr:cNvSpPr/>
      </xdr:nvSpPr>
      <xdr:spPr>
        <a:xfrm>
          <a:off x="10588625" y="5277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169019</xdr:rowOff>
    </xdr:from>
    <xdr:to>
      <xdr:col>64</xdr:col>
      <xdr:colOff>73025</xdr:colOff>
      <xdr:row>32</xdr:row>
      <xdr:rowOff>146694</xdr:rowOff>
    </xdr:to>
    <xdr:cxnSp macro="">
      <xdr:nvCxnSpPr>
        <xdr:cNvPr id="166" name="直線コネクタ 165">
          <a:extLst>
            <a:ext uri="{FF2B5EF4-FFF2-40B4-BE49-F238E27FC236}">
              <a16:creationId xmlns:a16="http://schemas.microsoft.com/office/drawing/2014/main" id="{27AF9DF2-C199-4AA4-B30C-F0C41F155D83}"/>
            </a:ext>
          </a:extLst>
        </xdr:cNvPr>
        <xdr:cNvCxnSpPr/>
      </xdr:nvCxnSpPr>
      <xdr:spPr>
        <a:xfrm flipV="1">
          <a:off x="10636250" y="5179169"/>
          <a:ext cx="685800" cy="1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7" name="n_1aveValue債務償還比率">
          <a:extLst>
            <a:ext uri="{FF2B5EF4-FFF2-40B4-BE49-F238E27FC236}">
              <a16:creationId xmlns:a16="http://schemas.microsoft.com/office/drawing/2014/main" id="{344D1D65-0455-410F-BF13-C6EF272107A9}"/>
            </a:ext>
          </a:extLst>
        </xdr:cNvPr>
        <xdr:cNvSpPr txBox="1"/>
      </xdr:nvSpPr>
      <xdr:spPr>
        <a:xfrm>
          <a:off x="12465127" y="494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8" name="n_2aveValue債務償還比率">
          <a:extLst>
            <a:ext uri="{FF2B5EF4-FFF2-40B4-BE49-F238E27FC236}">
              <a16:creationId xmlns:a16="http://schemas.microsoft.com/office/drawing/2014/main" id="{B22887E8-DB7E-4577-A3EB-0A558D7E5952}"/>
            </a:ext>
          </a:extLst>
        </xdr:cNvPr>
        <xdr:cNvSpPr txBox="1"/>
      </xdr:nvSpPr>
      <xdr:spPr>
        <a:xfrm>
          <a:off x="11788852" y="51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9" name="n_3aveValue債務償還比率">
          <a:extLst>
            <a:ext uri="{FF2B5EF4-FFF2-40B4-BE49-F238E27FC236}">
              <a16:creationId xmlns:a16="http://schemas.microsoft.com/office/drawing/2014/main" id="{CC415B17-A6F5-4099-A790-475B735AB768}"/>
            </a:ext>
          </a:extLst>
        </xdr:cNvPr>
        <xdr:cNvSpPr txBox="1"/>
      </xdr:nvSpPr>
      <xdr:spPr>
        <a:xfrm>
          <a:off x="11103052" y="49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70" name="n_4aveValue債務償還比率">
          <a:extLst>
            <a:ext uri="{FF2B5EF4-FFF2-40B4-BE49-F238E27FC236}">
              <a16:creationId xmlns:a16="http://schemas.microsoft.com/office/drawing/2014/main" id="{FA44C95E-C848-4E0D-BED3-8707CEAAC510}"/>
            </a:ext>
          </a:extLst>
        </xdr:cNvPr>
        <xdr:cNvSpPr txBox="1"/>
      </xdr:nvSpPr>
      <xdr:spPr>
        <a:xfrm>
          <a:off x="10417252" y="49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169653</xdr:rowOff>
    </xdr:from>
    <xdr:ext cx="469744" cy="259045"/>
    <xdr:sp macro="" textlink="">
      <xdr:nvSpPr>
        <xdr:cNvPr id="171" name="n_1mainValue債務償還比率">
          <a:extLst>
            <a:ext uri="{FF2B5EF4-FFF2-40B4-BE49-F238E27FC236}">
              <a16:creationId xmlns:a16="http://schemas.microsoft.com/office/drawing/2014/main" id="{92C5689C-23F6-4015-AFE0-959745ED67AE}"/>
            </a:ext>
          </a:extLst>
        </xdr:cNvPr>
        <xdr:cNvSpPr txBox="1"/>
      </xdr:nvSpPr>
      <xdr:spPr>
        <a:xfrm>
          <a:off x="12465127" y="453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122381</xdr:rowOff>
    </xdr:from>
    <xdr:ext cx="469744" cy="259045"/>
    <xdr:sp macro="" textlink="">
      <xdr:nvSpPr>
        <xdr:cNvPr id="172" name="n_2mainValue債務償還比率">
          <a:extLst>
            <a:ext uri="{FF2B5EF4-FFF2-40B4-BE49-F238E27FC236}">
              <a16:creationId xmlns:a16="http://schemas.microsoft.com/office/drawing/2014/main" id="{B884413B-A52C-441D-A399-E6B5FFEBC504}"/>
            </a:ext>
          </a:extLst>
        </xdr:cNvPr>
        <xdr:cNvSpPr txBox="1"/>
      </xdr:nvSpPr>
      <xdr:spPr>
        <a:xfrm>
          <a:off x="11788852" y="482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39496</xdr:rowOff>
    </xdr:from>
    <xdr:ext cx="469744" cy="259045"/>
    <xdr:sp macro="" textlink="">
      <xdr:nvSpPr>
        <xdr:cNvPr id="173" name="n_3mainValue債務償還比率">
          <a:extLst>
            <a:ext uri="{FF2B5EF4-FFF2-40B4-BE49-F238E27FC236}">
              <a16:creationId xmlns:a16="http://schemas.microsoft.com/office/drawing/2014/main" id="{92894255-333D-4C1F-86FB-9D3B60C52F7D}"/>
            </a:ext>
          </a:extLst>
        </xdr:cNvPr>
        <xdr:cNvSpPr txBox="1"/>
      </xdr:nvSpPr>
      <xdr:spPr>
        <a:xfrm>
          <a:off x="11103052" y="522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17171</xdr:rowOff>
    </xdr:from>
    <xdr:ext cx="469744" cy="259045"/>
    <xdr:sp macro="" textlink="">
      <xdr:nvSpPr>
        <xdr:cNvPr id="174" name="n_4mainValue債務償還比率">
          <a:extLst>
            <a:ext uri="{FF2B5EF4-FFF2-40B4-BE49-F238E27FC236}">
              <a16:creationId xmlns:a16="http://schemas.microsoft.com/office/drawing/2014/main" id="{9E5F35FA-3B0C-4E5E-8491-79975695A4D4}"/>
            </a:ext>
          </a:extLst>
        </xdr:cNvPr>
        <xdr:cNvSpPr txBox="1"/>
      </xdr:nvSpPr>
      <xdr:spPr>
        <a:xfrm>
          <a:off x="10417252" y="53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CEF5B7E3-33DA-4609-8CAE-D39BD335598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3BEC2C2A-BCE6-44A0-A627-EDD69CC587C0}"/>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76EC7F30-0609-4979-AD83-06F7E1CFCB4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6094A70B-D34D-494F-8361-593886E9946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7019ECB5-0A2B-446F-84F9-8676F599A5F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29D0E953-D751-4316-BEDC-305ED2CA7D2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0E1D1B-95F0-4DB5-8D2D-BCEC387014B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BD0824-6544-4A3D-9F26-C711ACCB7AE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004E2F-94EB-49A5-BECD-7219450C4F3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3E30DF-9643-41A3-9E5D-FE427B75039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D09F3D-5571-48EB-8F21-5C94879E4BD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7279B7-9E88-4A15-A38A-68F2D299418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9F3FD1-BF0E-4234-9E53-BD2C6D20AF5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CDE323-4DDD-4017-90E3-30928B58841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54F559-0997-42E6-9DEA-E4DB6F600C4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591399-4D8C-4C89-B9AF-137431E73DB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54,615
53,637
47.48
23,467,323
21,679,372
1,434,569
11,775,338
16,212,697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CD43F9-9632-47BC-9B2C-414ECCF9945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3081B3-6AFA-4678-B9A0-4F5B6D6FA1E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BA3958-E02C-49B0-8C60-179EB1825F8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A3807F-AB6E-4E25-B499-C9CF1ED0286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77A556-C701-4A04-88CA-DFF75007995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4AFBC4-1536-48C6-9498-CAC1D26AFF9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6E06D8-CC47-4FA1-971D-01A64F3C555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54F612-BFED-45D7-8624-C90EC72CEC4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A231D3-16FF-4D36-AE38-51A5473D1AB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20124B-BD1A-46F9-BF01-E43AB5282A1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A95E0C-5F5B-4AA1-87E1-D538456F7B7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B34C87-DA1F-4FC5-BA91-84497344961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6C62F9-CAC0-41AF-88C3-B0CF149A0C2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E8433B-8AB9-435C-82D0-3AE4BBFB788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562A90-0151-46E1-ABF1-50219D348A7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AEED0C-3375-447E-9449-7B6E5B66EA4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00E9CC-3776-4CEC-9EB9-63C56399E54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868729-AB93-4F31-94C2-5C3E38764AB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DCD536-F934-4397-B86C-3654537F6DA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060E1D-AF36-4BAA-A6B5-41B42229BE62}"/>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0CDAF6-E14B-4AE0-B29A-5D27E3F7960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ADE290-F061-420E-B798-F21A90C37BD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EDAC5F-A845-4039-A31A-C0AAD25A0D57}"/>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0CF9F6-FF67-4A3E-9A87-60DDC3CCD78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B0F6AB-82AB-4183-A564-C20863878A7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476F40-2960-4DF2-B542-B7968BB751F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92783C-8467-4B43-9068-A1E31515A2D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0544E3-69AE-4842-833A-74776DD9EAF3}"/>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8C3EB2-2E63-4E55-8C47-64B7EDD404F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95D018-4DD1-40BE-AF39-2E948A29EAE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121A6B-773E-4E0F-AD69-13733F6E8BA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230375-75F6-47DE-9750-79B5DE090C1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F3B156-D605-4279-B76B-EAA1B42E8D1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5675EA2-1052-4614-9860-CD36C129894D}"/>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8D7FF2-D2E1-4495-9E1F-19A43115E69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7B4624A-4A6B-4A11-AB1D-8AF8398ADFA3}"/>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48E25F-3585-405B-8294-35A2B4B9167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5F43ECF-89DE-44E2-AB03-9FC955EE8DD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76C78D8-224B-438D-A58A-D22967998CC3}"/>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E369D12-5428-4C7D-99AB-D8A6FD9EB5A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C7CBE6A-5BDE-42F4-808F-F245F055606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AED4958-5A2E-4623-A5CE-050FB26DC8FF}"/>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6140D26-CF4D-4BF2-AEB1-F009B56F71A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9907610-8C5D-4C0D-9F77-0BBB55E014B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1FF6C7E-9509-43CC-ACF6-50A99576DC6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3409C417-BA24-486E-B2F4-B12C4E71E111}"/>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5576ED17-367A-4207-BBF9-AFEA5C1EE93E}"/>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67C87AD6-0F09-4799-81D4-F84FFA3A862D}"/>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447FFB12-7069-441E-B199-170276B98A3B}"/>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E5579529-0AB2-43BB-896C-8C47FA7CCDEA}"/>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F04CCD29-34C9-4E05-9BA9-C27EC9C25AFE}"/>
            </a:ext>
          </a:extLst>
        </xdr:cNvPr>
        <xdr:cNvSpPr txBox="1"/>
      </xdr:nvSpPr>
      <xdr:spPr>
        <a:xfrm>
          <a:off x="42195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8F66A87-822B-4E6B-9A74-23C558C19B1D}"/>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65C5A5A0-4966-429B-B4A0-05F56531ED30}"/>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DF43F6CC-B73E-4E60-A404-0980F077A52F}"/>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D629AA5F-F99C-4E1D-B58A-3E81392E983A}"/>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A0C40EA4-C3F6-4F0A-AB48-7385C399DC1E}"/>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53908F-9112-4212-934E-587472C8CA7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E25A68-1829-48EF-BF76-A46ED563605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876E64-AA1E-4534-912B-F31F0A706F6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2DB6D8-748A-4CCF-9B22-561FC41BA04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28D670-F74D-41A3-ACEC-ED30DDD65A8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a:extLst>
            <a:ext uri="{FF2B5EF4-FFF2-40B4-BE49-F238E27FC236}">
              <a16:creationId xmlns:a16="http://schemas.microsoft.com/office/drawing/2014/main" id="{F658A142-F3B4-47F8-A0DA-AE7AE882FF23}"/>
            </a:ext>
          </a:extLst>
        </xdr:cNvPr>
        <xdr:cNvSpPr/>
      </xdr:nvSpPr>
      <xdr:spPr>
        <a:xfrm>
          <a:off x="4124325" y="5904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01980F1C-122B-4173-AE23-41C48E2AD2AB}"/>
            </a:ext>
          </a:extLst>
        </xdr:cNvPr>
        <xdr:cNvSpPr txBox="1"/>
      </xdr:nvSpPr>
      <xdr:spPr>
        <a:xfrm>
          <a:off x="4219575"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5" name="楕円 74">
          <a:extLst>
            <a:ext uri="{FF2B5EF4-FFF2-40B4-BE49-F238E27FC236}">
              <a16:creationId xmlns:a16="http://schemas.microsoft.com/office/drawing/2014/main" id="{8BDB22A5-22CD-4AD4-9615-5B39CA1629A4}"/>
            </a:ext>
          </a:extLst>
        </xdr:cNvPr>
        <xdr:cNvSpPr/>
      </xdr:nvSpPr>
      <xdr:spPr>
        <a:xfrm>
          <a:off x="3381375" y="58261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47625</xdr:rowOff>
    </xdr:from>
    <xdr:to>
      <xdr:col>24</xdr:col>
      <xdr:colOff>63500</xdr:colOff>
      <xdr:row>36</xdr:row>
      <xdr:rowOff>125730</xdr:rowOff>
    </xdr:to>
    <xdr:cxnSp macro="">
      <xdr:nvCxnSpPr>
        <xdr:cNvPr id="76" name="直線コネクタ 75">
          <a:extLst>
            <a:ext uri="{FF2B5EF4-FFF2-40B4-BE49-F238E27FC236}">
              <a16:creationId xmlns:a16="http://schemas.microsoft.com/office/drawing/2014/main" id="{2418EA1F-DB71-42CD-86AD-40728A3DB869}"/>
            </a:ext>
          </a:extLst>
        </xdr:cNvPr>
        <xdr:cNvCxnSpPr/>
      </xdr:nvCxnSpPr>
      <xdr:spPr>
        <a:xfrm>
          <a:off x="3429000" y="5873750"/>
          <a:ext cx="75247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166370</xdr:rowOff>
    </xdr:from>
    <xdr:to>
      <xdr:col>15</xdr:col>
      <xdr:colOff>101600</xdr:colOff>
      <xdr:row>35</xdr:row>
      <xdr:rowOff>96520</xdr:rowOff>
    </xdr:to>
    <xdr:sp macro="" textlink="">
      <xdr:nvSpPr>
        <xdr:cNvPr id="77" name="楕円 76">
          <a:extLst>
            <a:ext uri="{FF2B5EF4-FFF2-40B4-BE49-F238E27FC236}">
              <a16:creationId xmlns:a16="http://schemas.microsoft.com/office/drawing/2014/main" id="{F4CEC3FE-4976-4B05-8B65-F840D695D1A6}"/>
            </a:ext>
          </a:extLst>
        </xdr:cNvPr>
        <xdr:cNvSpPr/>
      </xdr:nvSpPr>
      <xdr:spPr>
        <a:xfrm>
          <a:off x="2571750" y="5668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45720</xdr:rowOff>
    </xdr:from>
    <xdr:to>
      <xdr:col>19</xdr:col>
      <xdr:colOff>177800</xdr:colOff>
      <xdr:row>36</xdr:row>
      <xdr:rowOff>47625</xdr:rowOff>
    </xdr:to>
    <xdr:cxnSp macro="">
      <xdr:nvCxnSpPr>
        <xdr:cNvPr id="78" name="直線コネクタ 77">
          <a:extLst>
            <a:ext uri="{FF2B5EF4-FFF2-40B4-BE49-F238E27FC236}">
              <a16:creationId xmlns:a16="http://schemas.microsoft.com/office/drawing/2014/main" id="{6F3F3C27-28C0-4319-809A-48DFE763C5D8}"/>
            </a:ext>
          </a:extLst>
        </xdr:cNvPr>
        <xdr:cNvCxnSpPr/>
      </xdr:nvCxnSpPr>
      <xdr:spPr>
        <a:xfrm>
          <a:off x="2619375" y="5716270"/>
          <a:ext cx="809625"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90170</xdr:rowOff>
    </xdr:from>
    <xdr:to>
      <xdr:col>10</xdr:col>
      <xdr:colOff>165100</xdr:colOff>
      <xdr:row>35</xdr:row>
      <xdr:rowOff>20320</xdr:rowOff>
    </xdr:to>
    <xdr:sp macro="" textlink="">
      <xdr:nvSpPr>
        <xdr:cNvPr id="79" name="楕円 78">
          <a:extLst>
            <a:ext uri="{FF2B5EF4-FFF2-40B4-BE49-F238E27FC236}">
              <a16:creationId xmlns:a16="http://schemas.microsoft.com/office/drawing/2014/main" id="{7EFEFB3E-62E0-4A10-ACE8-E3F025DBBA9A}"/>
            </a:ext>
          </a:extLst>
        </xdr:cNvPr>
        <xdr:cNvSpPr/>
      </xdr:nvSpPr>
      <xdr:spPr>
        <a:xfrm>
          <a:off x="1781175" y="5592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140970</xdr:rowOff>
    </xdr:from>
    <xdr:to>
      <xdr:col>15</xdr:col>
      <xdr:colOff>50800</xdr:colOff>
      <xdr:row>35</xdr:row>
      <xdr:rowOff>45720</xdr:rowOff>
    </xdr:to>
    <xdr:cxnSp macro="">
      <xdr:nvCxnSpPr>
        <xdr:cNvPr id="80" name="直線コネクタ 79">
          <a:extLst>
            <a:ext uri="{FF2B5EF4-FFF2-40B4-BE49-F238E27FC236}">
              <a16:creationId xmlns:a16="http://schemas.microsoft.com/office/drawing/2014/main" id="{937559DD-66C2-4D19-A1B6-51099015A6C0}"/>
            </a:ext>
          </a:extLst>
        </xdr:cNvPr>
        <xdr:cNvCxnSpPr/>
      </xdr:nvCxnSpPr>
      <xdr:spPr>
        <a:xfrm>
          <a:off x="1828800" y="5649595"/>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42545</xdr:rowOff>
    </xdr:from>
    <xdr:to>
      <xdr:col>6</xdr:col>
      <xdr:colOff>38100</xdr:colOff>
      <xdr:row>34</xdr:row>
      <xdr:rowOff>144145</xdr:rowOff>
    </xdr:to>
    <xdr:sp macro="" textlink="">
      <xdr:nvSpPr>
        <xdr:cNvPr id="81" name="楕円 80">
          <a:extLst>
            <a:ext uri="{FF2B5EF4-FFF2-40B4-BE49-F238E27FC236}">
              <a16:creationId xmlns:a16="http://schemas.microsoft.com/office/drawing/2014/main" id="{B32FDB68-167C-4FB0-BBE7-42A0A6C1F757}"/>
            </a:ext>
          </a:extLst>
        </xdr:cNvPr>
        <xdr:cNvSpPr/>
      </xdr:nvSpPr>
      <xdr:spPr>
        <a:xfrm>
          <a:off x="981075" y="5551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93345</xdr:rowOff>
    </xdr:from>
    <xdr:to>
      <xdr:col>10</xdr:col>
      <xdr:colOff>114300</xdr:colOff>
      <xdr:row>34</xdr:row>
      <xdr:rowOff>140970</xdr:rowOff>
    </xdr:to>
    <xdr:cxnSp macro="">
      <xdr:nvCxnSpPr>
        <xdr:cNvPr id="82" name="直線コネクタ 81">
          <a:extLst>
            <a:ext uri="{FF2B5EF4-FFF2-40B4-BE49-F238E27FC236}">
              <a16:creationId xmlns:a16="http://schemas.microsoft.com/office/drawing/2014/main" id="{ED70EBA4-9D99-4A99-95E5-59944406180D}"/>
            </a:ext>
          </a:extLst>
        </xdr:cNvPr>
        <xdr:cNvCxnSpPr/>
      </xdr:nvCxnSpPr>
      <xdr:spPr>
        <a:xfrm>
          <a:off x="1028700" y="5598795"/>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CB2CF1B8-ACB0-4309-A3B8-4F287930BDBF}"/>
            </a:ext>
          </a:extLst>
        </xdr:cNvPr>
        <xdr:cNvSpPr txBox="1"/>
      </xdr:nvSpPr>
      <xdr:spPr>
        <a:xfrm>
          <a:off x="32391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626B2012-F0D4-4A35-988F-30563663A1E9}"/>
            </a:ext>
          </a:extLst>
        </xdr:cNvPr>
        <xdr:cNvSpPr txBox="1"/>
      </xdr:nvSpPr>
      <xdr:spPr>
        <a:xfrm>
          <a:off x="2439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32183498-68DA-485F-9BA4-FB55A43EB580}"/>
            </a:ext>
          </a:extLst>
        </xdr:cNvPr>
        <xdr:cNvSpPr txBox="1"/>
      </xdr:nvSpPr>
      <xdr:spPr>
        <a:xfrm>
          <a:off x="1648469"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B0B241C9-30C7-4AB5-B762-5FED695A6458}"/>
            </a:ext>
          </a:extLst>
        </xdr:cNvPr>
        <xdr:cNvSpPr txBox="1"/>
      </xdr:nvSpPr>
      <xdr:spPr>
        <a:xfrm>
          <a:off x="84836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8E1229DF-1570-427B-A565-5E8BCA2DC49F}"/>
            </a:ext>
          </a:extLst>
        </xdr:cNvPr>
        <xdr:cNvSpPr txBox="1"/>
      </xdr:nvSpPr>
      <xdr:spPr>
        <a:xfrm>
          <a:off x="32391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9881ACCF-8DFC-4216-BF99-9DF2401917A6}"/>
            </a:ext>
          </a:extLst>
        </xdr:cNvPr>
        <xdr:cNvSpPr txBox="1"/>
      </xdr:nvSpPr>
      <xdr:spPr>
        <a:xfrm>
          <a:off x="2439044"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36847</xdr:rowOff>
    </xdr:from>
    <xdr:ext cx="405111" cy="259045"/>
    <xdr:sp macro="" textlink="">
      <xdr:nvSpPr>
        <xdr:cNvPr id="89" name="n_3mainValue【道路】&#10;有形固定資産減価償却率">
          <a:extLst>
            <a:ext uri="{FF2B5EF4-FFF2-40B4-BE49-F238E27FC236}">
              <a16:creationId xmlns:a16="http://schemas.microsoft.com/office/drawing/2014/main" id="{4FA58684-6596-459D-B276-6F020740EFA7}"/>
            </a:ext>
          </a:extLst>
        </xdr:cNvPr>
        <xdr:cNvSpPr txBox="1"/>
      </xdr:nvSpPr>
      <xdr:spPr>
        <a:xfrm>
          <a:off x="1648469" y="53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160672</xdr:rowOff>
    </xdr:from>
    <xdr:ext cx="405111" cy="259045"/>
    <xdr:sp macro="" textlink="">
      <xdr:nvSpPr>
        <xdr:cNvPr id="90" name="n_4mainValue【道路】&#10;有形固定資産減価償却率">
          <a:extLst>
            <a:ext uri="{FF2B5EF4-FFF2-40B4-BE49-F238E27FC236}">
              <a16:creationId xmlns:a16="http://schemas.microsoft.com/office/drawing/2014/main" id="{6D7CFC3B-9609-4A1F-8151-633216281EE1}"/>
            </a:ext>
          </a:extLst>
        </xdr:cNvPr>
        <xdr:cNvSpPr txBox="1"/>
      </xdr:nvSpPr>
      <xdr:spPr>
        <a:xfrm>
          <a:off x="848369"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BB0615-693F-4AC0-B4E3-02FA7C1D79B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235751F-C8BB-4BC9-924C-A11712757B6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2F08174-CB5E-47B2-94CD-63EA369EA8A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DACC37-F3B7-4CE9-BD69-BF80E494F08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80007D1-8748-4D86-AD3D-921CBC3315A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B14FFF-DDAD-4258-BCE6-49C353B9CC1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BD25481-C000-490E-849B-524FC1D513A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98BC228-7D63-4176-BB0E-9BE8A69086F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9B3B17F-7FF6-4155-9A81-5567A5AB73CF}"/>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07A93BA-ECE9-4913-ADDE-7A389CE499A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C693888-D339-4C7B-A41E-AC650933810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50AA437-432F-4373-8D6A-CEC82A14EBA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E907596-666D-4EDA-A255-19760AE81FB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B028679-FDA5-4D7C-9C11-8CD6C6810203}"/>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9D4834C-DD9C-4AAC-A953-513AC8FCEE2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F2DC245-4733-4CC3-BFBD-BB7A4A3BF0D5}"/>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862B398-67C8-4BB7-847C-B8BDB094722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4AB2EC2-348A-41BF-9B81-718E8A588519}"/>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9621D50-4B01-4939-B407-CFE5B1A4B2B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8A1D857-6245-433A-81DD-4AD68D18C56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BECA01-A4B6-45FA-B48B-D1D3E1C847A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8796662-844A-4468-ADB1-6127EA7B8250}"/>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162338A-9295-42AC-ACD7-2AE3C710712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E2C95DD0-FF67-412D-9308-ECCF926BBCC7}"/>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CE5AB9DE-2184-426A-99C3-00A0CBBC257F}"/>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6EDB220A-D212-4053-963F-019FAAFA6879}"/>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948158E3-0323-411C-8D7E-F8713D103ED4}"/>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B7C3AAC6-E8A7-4D51-A4A0-182D2FA16DB8}"/>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D831A6D5-CF51-4A70-8362-CA9EC845BFD9}"/>
            </a:ext>
          </a:extLst>
        </xdr:cNvPr>
        <xdr:cNvSpPr txBox="1"/>
      </xdr:nvSpPr>
      <xdr:spPr>
        <a:xfrm>
          <a:off x="9467850" y="650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40513258-ED5B-405A-9761-312FDB44B087}"/>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E4399456-989B-49D0-821D-86C601783943}"/>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60740C1-D5C3-4CC7-9A6E-10AEDA80AD24}"/>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BFD4125C-1B74-4A99-B5B4-1F33FB0E01FC}"/>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CBC6239A-4424-4F05-8584-CAEC9DF23BF4}"/>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BDE058-018F-4FFA-BBD1-9DDEE2ADC61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DDD7C1-3A8E-4C68-8C8F-BE5430434BC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739222-AD68-425A-BA38-A648126B805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4CBB5B-1E4F-429A-91A2-F9D16A9B150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AFE4D57-BF63-4953-A40F-0234FE2825C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31191</xdr:rowOff>
    </xdr:from>
    <xdr:to>
      <xdr:col>55</xdr:col>
      <xdr:colOff>50800</xdr:colOff>
      <xdr:row>39</xdr:row>
      <xdr:rowOff>132791</xdr:rowOff>
    </xdr:to>
    <xdr:sp macro="" textlink="">
      <xdr:nvSpPr>
        <xdr:cNvPr id="130" name="楕円 129">
          <a:extLst>
            <a:ext uri="{FF2B5EF4-FFF2-40B4-BE49-F238E27FC236}">
              <a16:creationId xmlns:a16="http://schemas.microsoft.com/office/drawing/2014/main" id="{9727BCC5-A316-4FF8-892E-92917F97C541}"/>
            </a:ext>
          </a:extLst>
        </xdr:cNvPr>
        <xdr:cNvSpPr/>
      </xdr:nvSpPr>
      <xdr:spPr>
        <a:xfrm>
          <a:off x="9401175" y="634309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54068</xdr:rowOff>
    </xdr:from>
    <xdr:ext cx="534377" cy="259045"/>
    <xdr:sp macro="" textlink="">
      <xdr:nvSpPr>
        <xdr:cNvPr id="131" name="【道路】&#10;一人当たり延長該当値テキスト">
          <a:extLst>
            <a:ext uri="{FF2B5EF4-FFF2-40B4-BE49-F238E27FC236}">
              <a16:creationId xmlns:a16="http://schemas.microsoft.com/office/drawing/2014/main" id="{98CB93CF-0C36-4F0E-B5FD-99D5AF102129}"/>
            </a:ext>
          </a:extLst>
        </xdr:cNvPr>
        <xdr:cNvSpPr txBox="1"/>
      </xdr:nvSpPr>
      <xdr:spPr>
        <a:xfrm>
          <a:off x="9467850" y="62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32068</xdr:rowOff>
    </xdr:from>
    <xdr:to>
      <xdr:col>50</xdr:col>
      <xdr:colOff>165100</xdr:colOff>
      <xdr:row>39</xdr:row>
      <xdr:rowOff>133668</xdr:rowOff>
    </xdr:to>
    <xdr:sp macro="" textlink="">
      <xdr:nvSpPr>
        <xdr:cNvPr id="132" name="楕円 131">
          <a:extLst>
            <a:ext uri="{FF2B5EF4-FFF2-40B4-BE49-F238E27FC236}">
              <a16:creationId xmlns:a16="http://schemas.microsoft.com/office/drawing/2014/main" id="{85328806-60A3-4577-8EDF-3E84EDB1C854}"/>
            </a:ext>
          </a:extLst>
        </xdr:cNvPr>
        <xdr:cNvSpPr/>
      </xdr:nvSpPr>
      <xdr:spPr>
        <a:xfrm>
          <a:off x="8639175" y="63439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81991</xdr:rowOff>
    </xdr:from>
    <xdr:to>
      <xdr:col>55</xdr:col>
      <xdr:colOff>0</xdr:colOff>
      <xdr:row>39</xdr:row>
      <xdr:rowOff>82868</xdr:rowOff>
    </xdr:to>
    <xdr:cxnSp macro="">
      <xdr:nvCxnSpPr>
        <xdr:cNvPr id="133" name="直線コネクタ 132">
          <a:extLst>
            <a:ext uri="{FF2B5EF4-FFF2-40B4-BE49-F238E27FC236}">
              <a16:creationId xmlns:a16="http://schemas.microsoft.com/office/drawing/2014/main" id="{518CE021-F5D3-4DD3-84F1-9115BE182B9E}"/>
            </a:ext>
          </a:extLst>
        </xdr:cNvPr>
        <xdr:cNvCxnSpPr/>
      </xdr:nvCxnSpPr>
      <xdr:spPr>
        <a:xfrm flipV="1">
          <a:off x="8686800" y="6400241"/>
          <a:ext cx="74295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38392</xdr:rowOff>
    </xdr:from>
    <xdr:to>
      <xdr:col>46</xdr:col>
      <xdr:colOff>38100</xdr:colOff>
      <xdr:row>39</xdr:row>
      <xdr:rowOff>139992</xdr:rowOff>
    </xdr:to>
    <xdr:sp macro="" textlink="">
      <xdr:nvSpPr>
        <xdr:cNvPr id="134" name="楕円 133">
          <a:extLst>
            <a:ext uri="{FF2B5EF4-FFF2-40B4-BE49-F238E27FC236}">
              <a16:creationId xmlns:a16="http://schemas.microsoft.com/office/drawing/2014/main" id="{B11F0D3C-683B-42FE-A1DD-421665137624}"/>
            </a:ext>
          </a:extLst>
        </xdr:cNvPr>
        <xdr:cNvSpPr/>
      </xdr:nvSpPr>
      <xdr:spPr>
        <a:xfrm>
          <a:off x="7839075" y="63534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82868</xdr:rowOff>
    </xdr:from>
    <xdr:to>
      <xdr:col>50</xdr:col>
      <xdr:colOff>114300</xdr:colOff>
      <xdr:row>39</xdr:row>
      <xdr:rowOff>89192</xdr:rowOff>
    </xdr:to>
    <xdr:cxnSp macro="">
      <xdr:nvCxnSpPr>
        <xdr:cNvPr id="135" name="直線コネクタ 134">
          <a:extLst>
            <a:ext uri="{FF2B5EF4-FFF2-40B4-BE49-F238E27FC236}">
              <a16:creationId xmlns:a16="http://schemas.microsoft.com/office/drawing/2014/main" id="{927702CE-7DFF-425C-843E-515952B83CAF}"/>
            </a:ext>
          </a:extLst>
        </xdr:cNvPr>
        <xdr:cNvCxnSpPr/>
      </xdr:nvCxnSpPr>
      <xdr:spPr>
        <a:xfrm flipV="1">
          <a:off x="7886700" y="64011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65367</xdr:rowOff>
    </xdr:from>
    <xdr:to>
      <xdr:col>41</xdr:col>
      <xdr:colOff>101600</xdr:colOff>
      <xdr:row>39</xdr:row>
      <xdr:rowOff>166967</xdr:rowOff>
    </xdr:to>
    <xdr:sp macro="" textlink="">
      <xdr:nvSpPr>
        <xdr:cNvPr id="136" name="楕円 135">
          <a:extLst>
            <a:ext uri="{FF2B5EF4-FFF2-40B4-BE49-F238E27FC236}">
              <a16:creationId xmlns:a16="http://schemas.microsoft.com/office/drawing/2014/main" id="{8BD9D57D-F50E-45D6-99C0-54243AD9D6D1}"/>
            </a:ext>
          </a:extLst>
        </xdr:cNvPr>
        <xdr:cNvSpPr/>
      </xdr:nvSpPr>
      <xdr:spPr>
        <a:xfrm>
          <a:off x="7029450" y="6383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89192</xdr:rowOff>
    </xdr:from>
    <xdr:to>
      <xdr:col>45</xdr:col>
      <xdr:colOff>177800</xdr:colOff>
      <xdr:row>39</xdr:row>
      <xdr:rowOff>116167</xdr:rowOff>
    </xdr:to>
    <xdr:cxnSp macro="">
      <xdr:nvCxnSpPr>
        <xdr:cNvPr id="137" name="直線コネクタ 136">
          <a:extLst>
            <a:ext uri="{FF2B5EF4-FFF2-40B4-BE49-F238E27FC236}">
              <a16:creationId xmlns:a16="http://schemas.microsoft.com/office/drawing/2014/main" id="{EF7372E6-E1A5-4D2C-A494-E2B72A2CB1E4}"/>
            </a:ext>
          </a:extLst>
        </xdr:cNvPr>
        <xdr:cNvCxnSpPr/>
      </xdr:nvCxnSpPr>
      <xdr:spPr>
        <a:xfrm flipV="1">
          <a:off x="7077075" y="6401092"/>
          <a:ext cx="809625"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55537</xdr:rowOff>
    </xdr:from>
    <xdr:to>
      <xdr:col>36</xdr:col>
      <xdr:colOff>165100</xdr:colOff>
      <xdr:row>39</xdr:row>
      <xdr:rowOff>157137</xdr:rowOff>
    </xdr:to>
    <xdr:sp macro="" textlink="">
      <xdr:nvSpPr>
        <xdr:cNvPr id="138" name="楕円 137">
          <a:extLst>
            <a:ext uri="{FF2B5EF4-FFF2-40B4-BE49-F238E27FC236}">
              <a16:creationId xmlns:a16="http://schemas.microsoft.com/office/drawing/2014/main" id="{051EE441-6605-4F59-B865-F7B801606290}"/>
            </a:ext>
          </a:extLst>
        </xdr:cNvPr>
        <xdr:cNvSpPr/>
      </xdr:nvSpPr>
      <xdr:spPr>
        <a:xfrm>
          <a:off x="6238875" y="63706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106337</xdr:rowOff>
    </xdr:from>
    <xdr:to>
      <xdr:col>41</xdr:col>
      <xdr:colOff>50800</xdr:colOff>
      <xdr:row>39</xdr:row>
      <xdr:rowOff>116167</xdr:rowOff>
    </xdr:to>
    <xdr:cxnSp macro="">
      <xdr:nvCxnSpPr>
        <xdr:cNvPr id="139" name="直線コネクタ 138">
          <a:extLst>
            <a:ext uri="{FF2B5EF4-FFF2-40B4-BE49-F238E27FC236}">
              <a16:creationId xmlns:a16="http://schemas.microsoft.com/office/drawing/2014/main" id="{018A5FA4-3F49-4F7E-8ECB-996FAC0D88C9}"/>
            </a:ext>
          </a:extLst>
        </xdr:cNvPr>
        <xdr:cNvCxnSpPr/>
      </xdr:nvCxnSpPr>
      <xdr:spPr>
        <a:xfrm>
          <a:off x="6286500" y="6418237"/>
          <a:ext cx="790575"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545507BB-2E90-41D2-896F-12726B790B80}"/>
            </a:ext>
          </a:extLst>
        </xdr:cNvPr>
        <xdr:cNvSpPr txBox="1"/>
      </xdr:nvSpPr>
      <xdr:spPr>
        <a:xfrm>
          <a:off x="8458277" y="66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8039036F-0328-45ED-BEF6-9C4ED9205D50}"/>
            </a:ext>
          </a:extLst>
        </xdr:cNvPr>
        <xdr:cNvSpPr txBox="1"/>
      </xdr:nvSpPr>
      <xdr:spPr>
        <a:xfrm>
          <a:off x="7677227" y="66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892E618A-A8F2-4F14-AEF3-593ADBA7376F}"/>
            </a:ext>
          </a:extLst>
        </xdr:cNvPr>
        <xdr:cNvSpPr txBox="1"/>
      </xdr:nvSpPr>
      <xdr:spPr>
        <a:xfrm>
          <a:off x="6867602" y="66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0B29365F-31AE-4914-9A40-A4BCF158BF34}"/>
            </a:ext>
          </a:extLst>
        </xdr:cNvPr>
        <xdr:cNvSpPr txBox="1"/>
      </xdr:nvSpPr>
      <xdr:spPr>
        <a:xfrm>
          <a:off x="6067502"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150195</xdr:rowOff>
    </xdr:from>
    <xdr:ext cx="534377" cy="259045"/>
    <xdr:sp macro="" textlink="">
      <xdr:nvSpPr>
        <xdr:cNvPr id="144" name="n_1mainValue【道路】&#10;一人当たり延長">
          <a:extLst>
            <a:ext uri="{FF2B5EF4-FFF2-40B4-BE49-F238E27FC236}">
              <a16:creationId xmlns:a16="http://schemas.microsoft.com/office/drawing/2014/main" id="{0F8A9E3B-19A2-4319-BF10-635D581E6BB6}"/>
            </a:ext>
          </a:extLst>
        </xdr:cNvPr>
        <xdr:cNvSpPr txBox="1"/>
      </xdr:nvSpPr>
      <xdr:spPr>
        <a:xfrm>
          <a:off x="8429136" y="61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156519</xdr:rowOff>
    </xdr:from>
    <xdr:ext cx="534377" cy="259045"/>
    <xdr:sp macro="" textlink="">
      <xdr:nvSpPr>
        <xdr:cNvPr id="145" name="n_2mainValue【道路】&#10;一人当たり延長">
          <a:extLst>
            <a:ext uri="{FF2B5EF4-FFF2-40B4-BE49-F238E27FC236}">
              <a16:creationId xmlns:a16="http://schemas.microsoft.com/office/drawing/2014/main" id="{4B9A1160-FA86-42EF-A0D1-5A03A80B4007}"/>
            </a:ext>
          </a:extLst>
        </xdr:cNvPr>
        <xdr:cNvSpPr txBox="1"/>
      </xdr:nvSpPr>
      <xdr:spPr>
        <a:xfrm>
          <a:off x="7648086" y="61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12044</xdr:rowOff>
    </xdr:from>
    <xdr:ext cx="534377" cy="259045"/>
    <xdr:sp macro="" textlink="">
      <xdr:nvSpPr>
        <xdr:cNvPr id="146" name="n_3mainValue【道路】&#10;一人当たり延長">
          <a:extLst>
            <a:ext uri="{FF2B5EF4-FFF2-40B4-BE49-F238E27FC236}">
              <a16:creationId xmlns:a16="http://schemas.microsoft.com/office/drawing/2014/main" id="{379783E2-3AE6-428A-80C5-258326A45E23}"/>
            </a:ext>
          </a:extLst>
        </xdr:cNvPr>
        <xdr:cNvSpPr txBox="1"/>
      </xdr:nvSpPr>
      <xdr:spPr>
        <a:xfrm>
          <a:off x="6847986" y="61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2214</xdr:rowOff>
    </xdr:from>
    <xdr:ext cx="534377" cy="259045"/>
    <xdr:sp macro="" textlink="">
      <xdr:nvSpPr>
        <xdr:cNvPr id="147" name="n_4mainValue【道路】&#10;一人当たり延長">
          <a:extLst>
            <a:ext uri="{FF2B5EF4-FFF2-40B4-BE49-F238E27FC236}">
              <a16:creationId xmlns:a16="http://schemas.microsoft.com/office/drawing/2014/main" id="{5A669A0A-6813-4D9D-B91A-0727E9585F5C}"/>
            </a:ext>
          </a:extLst>
        </xdr:cNvPr>
        <xdr:cNvSpPr txBox="1"/>
      </xdr:nvSpPr>
      <xdr:spPr>
        <a:xfrm>
          <a:off x="6038361" y="61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DC0FB5B-F7EE-40E5-8C0C-FFC3080302F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35A3249-A396-4B9D-8DC2-96458717A9C8}"/>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D447B64-C3D4-4EEA-B299-A9DBB595B2DB}"/>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2791275-AB42-47D1-A61C-40CCE32D51C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9ED51D4-0F83-4AF0-8E84-42E999B79F9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7D3DF71-C24A-4C6A-85C9-4102B95CEE2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4877D13-11B5-455F-9344-E3B956EE742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15224B4-8A49-4395-86F2-B173725AA1A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EF919D0-5FD6-42E6-B555-4C830A2E290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9623912-DD6D-4EC4-9E89-7F2CF901047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28E5A67-EC6F-4750-8FED-94143AFFCC3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98691C8-B47A-4CE5-BBA1-B587BDA30B83}"/>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86690B0-F6F5-4CEF-825A-6F021422DB9D}"/>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C071E76-230F-4E96-A9EF-444795B62828}"/>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4F96C64-88C0-4E15-9404-BCC89C79B28E}"/>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F698BF8-17A5-4036-B631-2B9A77FC979B}"/>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7583622-1D10-40C2-A6A5-839B214D67E8}"/>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0A19B00-77B5-4970-85FF-9F604630056A}"/>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7C035EA-6E23-4CCD-8830-74CD3E382E3A}"/>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14583CA-B2D4-43AA-B8C2-E87388208FEE}"/>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432F218-C35E-41C7-BCB4-6C0B4A9509F3}"/>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51B1AD6-AB1F-4E3D-82FB-52E8BFDD4001}"/>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5DA508F-D0D1-4B48-ADFF-950AF0DA1EA5}"/>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9B64ACE-6569-4825-845A-75776AE893A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9DD9485-3C6F-47BC-A372-76CF3890D0F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10BCAD65-AB61-4675-914F-4E18B276ABB8}"/>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2B807E4-D9E8-4BE0-85D7-2450ADA91B9F}"/>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B49D6F94-9F80-428F-AEC1-369C298C6FBF}"/>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B06C11F-34FC-41A3-AA18-A358853994BB}"/>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534C598A-E234-4DF6-98A6-94EF6762BCE6}"/>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7BAF49B-6321-436F-9B1E-82640E42EF9D}"/>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C3A5D3F4-979F-4206-A697-A66C5DA80485}"/>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ACA7BEC5-F1EF-492A-A090-B9FA2A9175E3}"/>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F549AA20-5728-4ECC-8644-371ECDAE7547}"/>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FCF4B808-B35D-4CD5-A12B-F87C4E94D84C}"/>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40211CB9-9A83-4EDF-875E-7D9DE4FE9E7C}"/>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75DEBC0-66B3-45D2-8DD2-094ACF7FCC9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4BBF9D-923A-4FAA-959D-99F772BA3E7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0BFFC8-2926-4EC7-A54C-CC476F34F34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BF9C2F5-9122-41EF-8503-DFA70C44A2C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66EE2D-B288-493C-8578-8B8896B6B26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a:extLst>
            <a:ext uri="{FF2B5EF4-FFF2-40B4-BE49-F238E27FC236}">
              <a16:creationId xmlns:a16="http://schemas.microsoft.com/office/drawing/2014/main" id="{AD919800-8AFF-4F7B-9A43-00E1229CA756}"/>
            </a:ext>
          </a:extLst>
        </xdr:cNvPr>
        <xdr:cNvSpPr/>
      </xdr:nvSpPr>
      <xdr:spPr>
        <a:xfrm>
          <a:off x="4124325" y="9813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C564399-3224-44C8-9235-062CFCF9477A}"/>
            </a:ext>
          </a:extLst>
        </xdr:cNvPr>
        <xdr:cNvSpPr txBox="1"/>
      </xdr:nvSpPr>
      <xdr:spPr>
        <a:xfrm>
          <a:off x="4219575"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1" name="楕円 190">
          <a:extLst>
            <a:ext uri="{FF2B5EF4-FFF2-40B4-BE49-F238E27FC236}">
              <a16:creationId xmlns:a16="http://schemas.microsoft.com/office/drawing/2014/main" id="{DD216F21-1294-48B5-8F20-51E68B21F11F}"/>
            </a:ext>
          </a:extLst>
        </xdr:cNvPr>
        <xdr:cNvSpPr/>
      </xdr:nvSpPr>
      <xdr:spPr>
        <a:xfrm>
          <a:off x="3381375" y="9870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C284D7F7-917F-4B91-9AA4-F65FCB4157A0}"/>
            </a:ext>
          </a:extLst>
        </xdr:cNvPr>
        <xdr:cNvCxnSpPr/>
      </xdr:nvCxnSpPr>
      <xdr:spPr>
        <a:xfrm flipV="1">
          <a:off x="3429000" y="9860915"/>
          <a:ext cx="7524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3" name="楕円 192">
          <a:extLst>
            <a:ext uri="{FF2B5EF4-FFF2-40B4-BE49-F238E27FC236}">
              <a16:creationId xmlns:a16="http://schemas.microsoft.com/office/drawing/2014/main" id="{5F9EBEFB-D69E-472F-9455-707FF37A6E99}"/>
            </a:ext>
          </a:extLst>
        </xdr:cNvPr>
        <xdr:cNvSpPr/>
      </xdr:nvSpPr>
      <xdr:spPr>
        <a:xfrm>
          <a:off x="2571750" y="9878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45720</xdr:rowOff>
    </xdr:to>
    <xdr:cxnSp macro="">
      <xdr:nvCxnSpPr>
        <xdr:cNvPr id="194" name="直線コネクタ 193">
          <a:extLst>
            <a:ext uri="{FF2B5EF4-FFF2-40B4-BE49-F238E27FC236}">
              <a16:creationId xmlns:a16="http://schemas.microsoft.com/office/drawing/2014/main" id="{9DBE4170-4982-4E55-8A19-5FBE82017DE0}"/>
            </a:ext>
          </a:extLst>
        </xdr:cNvPr>
        <xdr:cNvCxnSpPr/>
      </xdr:nvCxnSpPr>
      <xdr:spPr>
        <a:xfrm flipV="1">
          <a:off x="2619375" y="9908540"/>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5" name="楕円 194">
          <a:extLst>
            <a:ext uri="{FF2B5EF4-FFF2-40B4-BE49-F238E27FC236}">
              <a16:creationId xmlns:a16="http://schemas.microsoft.com/office/drawing/2014/main" id="{0F08A04C-936E-4427-B3DF-9424A8051506}"/>
            </a:ext>
          </a:extLst>
        </xdr:cNvPr>
        <xdr:cNvSpPr/>
      </xdr:nvSpPr>
      <xdr:spPr>
        <a:xfrm>
          <a:off x="1781175" y="98574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45720</xdr:rowOff>
    </xdr:to>
    <xdr:cxnSp macro="">
      <xdr:nvCxnSpPr>
        <xdr:cNvPr id="196" name="直線コネクタ 195">
          <a:extLst>
            <a:ext uri="{FF2B5EF4-FFF2-40B4-BE49-F238E27FC236}">
              <a16:creationId xmlns:a16="http://schemas.microsoft.com/office/drawing/2014/main" id="{2A748516-E2D7-40C9-BDDD-78C9FF0E6DC0}"/>
            </a:ext>
          </a:extLst>
        </xdr:cNvPr>
        <xdr:cNvCxnSpPr/>
      </xdr:nvCxnSpPr>
      <xdr:spPr>
        <a:xfrm>
          <a:off x="1828800" y="9905093"/>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127181</xdr:rowOff>
    </xdr:from>
    <xdr:to>
      <xdr:col>6</xdr:col>
      <xdr:colOff>38100</xdr:colOff>
      <xdr:row>61</xdr:row>
      <xdr:rowOff>57331</xdr:rowOff>
    </xdr:to>
    <xdr:sp macro="" textlink="">
      <xdr:nvSpPr>
        <xdr:cNvPr id="197" name="楕円 196">
          <a:extLst>
            <a:ext uri="{FF2B5EF4-FFF2-40B4-BE49-F238E27FC236}">
              <a16:creationId xmlns:a16="http://schemas.microsoft.com/office/drawing/2014/main" id="{0EB831AC-CC31-4070-A4D5-BF1492434285}"/>
            </a:ext>
          </a:extLst>
        </xdr:cNvPr>
        <xdr:cNvSpPr/>
      </xdr:nvSpPr>
      <xdr:spPr>
        <a:xfrm>
          <a:off x="981075" y="98395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xdr:rowOff>
    </xdr:from>
    <xdr:to>
      <xdr:col>10</xdr:col>
      <xdr:colOff>114300</xdr:colOff>
      <xdr:row>61</xdr:row>
      <xdr:rowOff>24493</xdr:rowOff>
    </xdr:to>
    <xdr:cxnSp macro="">
      <xdr:nvCxnSpPr>
        <xdr:cNvPr id="198" name="直線コネクタ 197">
          <a:extLst>
            <a:ext uri="{FF2B5EF4-FFF2-40B4-BE49-F238E27FC236}">
              <a16:creationId xmlns:a16="http://schemas.microsoft.com/office/drawing/2014/main" id="{AE40E685-5E7D-4D53-9C51-262FAB877E3A}"/>
            </a:ext>
          </a:extLst>
        </xdr:cNvPr>
        <xdr:cNvCxnSpPr/>
      </xdr:nvCxnSpPr>
      <xdr:spPr>
        <a:xfrm>
          <a:off x="1028700" y="9887131"/>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956B2D6-E032-4CD9-8D60-FF7AE8E06875}"/>
            </a:ext>
          </a:extLst>
        </xdr:cNvPr>
        <xdr:cNvSpPr txBox="1"/>
      </xdr:nvSpPr>
      <xdr:spPr>
        <a:xfrm>
          <a:off x="3239144"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9497CC-4C58-4DFD-9ADE-262AB52D3AE0}"/>
            </a:ext>
          </a:extLst>
        </xdr:cNvPr>
        <xdr:cNvSpPr txBox="1"/>
      </xdr:nvSpPr>
      <xdr:spPr>
        <a:xfrm>
          <a:off x="2439044" y="960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79A623C-6705-46CC-A301-8D67BB4A78B4}"/>
            </a:ext>
          </a:extLst>
        </xdr:cNvPr>
        <xdr:cNvSpPr txBox="1"/>
      </xdr:nvSpPr>
      <xdr:spPr>
        <a:xfrm>
          <a:off x="1648469" y="958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F2CDCBF-4AF1-49B3-A18D-A73DA103B32C}"/>
            </a:ext>
          </a:extLst>
        </xdr:cNvPr>
        <xdr:cNvSpPr txBox="1"/>
      </xdr:nvSpPr>
      <xdr:spPr>
        <a:xfrm>
          <a:off x="848369" y="956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70186E6-8135-4851-A6E0-78A57117910E}"/>
            </a:ext>
          </a:extLst>
        </xdr:cNvPr>
        <xdr:cNvSpPr txBox="1"/>
      </xdr:nvSpPr>
      <xdr:spPr>
        <a:xfrm>
          <a:off x="3239144"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CBF7D52-DD2A-48A0-8FDC-C160CFEE7805}"/>
            </a:ext>
          </a:extLst>
        </xdr:cNvPr>
        <xdr:cNvSpPr txBox="1"/>
      </xdr:nvSpPr>
      <xdr:spPr>
        <a:xfrm>
          <a:off x="2439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0D23DC0-DDAF-4E3A-9D42-5913A7C6F748}"/>
            </a:ext>
          </a:extLst>
        </xdr:cNvPr>
        <xdr:cNvSpPr txBox="1"/>
      </xdr:nvSpPr>
      <xdr:spPr>
        <a:xfrm>
          <a:off x="1648469" y="9947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A933E62-B8B1-47D5-92EB-625DCB74CF8F}"/>
            </a:ext>
          </a:extLst>
        </xdr:cNvPr>
        <xdr:cNvSpPr txBox="1"/>
      </xdr:nvSpPr>
      <xdr:spPr>
        <a:xfrm>
          <a:off x="848369"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09D9E67-8CDC-46F9-BED8-238621D72BA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BD1DDE6-9761-4501-97A2-06AD0E9C717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327F8BB-AA38-48A6-AB76-559BF347C42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A3B0FC8-669B-485E-AF2F-B86D83CF559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EA69E56-4809-4A82-975C-9D89A9A832A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9DD8624-05EF-4E01-B585-C9448CF62B8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C305099-9046-4D54-813E-701E96A1863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79A0FF-3C2A-435B-9096-879B81848EE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5072020-75EF-4085-B8B9-A249D9B5BBA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A456E13-5E4B-46C9-BA0E-67004CDFBD3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4C534FA-0181-410D-836F-8EBA89E0EC78}"/>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DAE0129-9E82-4795-9BF8-3CB6AB736DE9}"/>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05EB62D-37CD-4707-A9F2-70DB4A29B43C}"/>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EED828C-1002-4C3E-A070-AF801828D859}"/>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F610ED1-56C6-4E03-9205-78B07134FF5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B4C7F63-1C56-4D1E-A4A3-C82DA792CEF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CF04832-27BC-4BB0-9CD9-00A5481344C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53EFABA-2BEF-4456-ACDE-CE21A001030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2939855-77E2-44F2-A7B2-406D8AFC302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E407603-48FC-496A-87C9-F8BFE14FE029}"/>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A01C048-83AC-4AAC-906A-EDADB4C4512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C2B7826-8A36-42A2-B268-64EC4C8B74DA}"/>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5EBA1A6-F2BC-42BD-A207-BDE24E359BC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F454C28E-2DF6-4836-8E7E-374619754C13}"/>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47F9389-C2F3-4467-B26E-133E0256F2B5}"/>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17FC3903-FF05-4305-B2CE-3F00A984EA01}"/>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FB03F58-CF37-4385-9A75-54B419FA5E0E}"/>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6628DB54-3A2E-433D-B347-64C9D8AC1E94}"/>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34F66A2-A759-4B14-808E-5305219151D6}"/>
            </a:ext>
          </a:extLst>
        </xdr:cNvPr>
        <xdr:cNvSpPr txBox="1"/>
      </xdr:nvSpPr>
      <xdr:spPr>
        <a:xfrm>
          <a:off x="9467850" y="1012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6940CD05-59C2-4343-ADEA-CDB493EA970C}"/>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8C80B07D-2A56-4625-8011-D8353556DBD7}"/>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D768D397-050A-49ED-95A6-198845EC8CDB}"/>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E8742B5B-3D7F-414D-A297-87A64870E4AA}"/>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B625626C-D357-45A6-A0BC-B489E960384F}"/>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69F9675-D1E4-4B42-990F-A8732D28E9D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6423FDA-E013-45F6-81AA-A0AA9E08645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2600A7-EC3B-42A2-A0F2-5E4604F7502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C4C6370-733A-45AB-BEEF-21B87D64F35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4F1E46-10D1-4198-8288-705BC419822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106233</xdr:rowOff>
    </xdr:from>
    <xdr:to>
      <xdr:col>55</xdr:col>
      <xdr:colOff>50800</xdr:colOff>
      <xdr:row>64</xdr:row>
      <xdr:rowOff>36383</xdr:rowOff>
    </xdr:to>
    <xdr:sp macro="" textlink="">
      <xdr:nvSpPr>
        <xdr:cNvPr id="246" name="楕円 245">
          <a:extLst>
            <a:ext uri="{FF2B5EF4-FFF2-40B4-BE49-F238E27FC236}">
              <a16:creationId xmlns:a16="http://schemas.microsoft.com/office/drawing/2014/main" id="{77E1B9FC-4167-4046-8FE5-1C1975D6BA75}"/>
            </a:ext>
          </a:extLst>
        </xdr:cNvPr>
        <xdr:cNvSpPr/>
      </xdr:nvSpPr>
      <xdr:spPr>
        <a:xfrm>
          <a:off x="9401175" y="103043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3AFF124-E7B2-4FC9-8D22-9B02B5000CB7}"/>
            </a:ext>
          </a:extLst>
        </xdr:cNvPr>
        <xdr:cNvSpPr txBox="1"/>
      </xdr:nvSpPr>
      <xdr:spPr>
        <a:xfrm>
          <a:off x="9467850" y="102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113413</xdr:rowOff>
    </xdr:from>
    <xdr:to>
      <xdr:col>50</xdr:col>
      <xdr:colOff>165100</xdr:colOff>
      <xdr:row>64</xdr:row>
      <xdr:rowOff>43563</xdr:rowOff>
    </xdr:to>
    <xdr:sp macro="" textlink="">
      <xdr:nvSpPr>
        <xdr:cNvPr id="248" name="楕円 247">
          <a:extLst>
            <a:ext uri="{FF2B5EF4-FFF2-40B4-BE49-F238E27FC236}">
              <a16:creationId xmlns:a16="http://schemas.microsoft.com/office/drawing/2014/main" id="{F2C62B5E-0CE4-4C75-B4F2-2CF6282DAF9B}"/>
            </a:ext>
          </a:extLst>
        </xdr:cNvPr>
        <xdr:cNvSpPr/>
      </xdr:nvSpPr>
      <xdr:spPr>
        <a:xfrm>
          <a:off x="8639175" y="103146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157033</xdr:rowOff>
    </xdr:from>
    <xdr:to>
      <xdr:col>55</xdr:col>
      <xdr:colOff>0</xdr:colOff>
      <xdr:row>63</xdr:row>
      <xdr:rowOff>164213</xdr:rowOff>
    </xdr:to>
    <xdr:cxnSp macro="">
      <xdr:nvCxnSpPr>
        <xdr:cNvPr id="249" name="直線コネクタ 248">
          <a:extLst>
            <a:ext uri="{FF2B5EF4-FFF2-40B4-BE49-F238E27FC236}">
              <a16:creationId xmlns:a16="http://schemas.microsoft.com/office/drawing/2014/main" id="{94705C50-12D7-48F7-B63C-731B6550DDF7}"/>
            </a:ext>
          </a:extLst>
        </xdr:cNvPr>
        <xdr:cNvCxnSpPr/>
      </xdr:nvCxnSpPr>
      <xdr:spPr>
        <a:xfrm flipV="1">
          <a:off x="8686800" y="10361483"/>
          <a:ext cx="74295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114266</xdr:rowOff>
    </xdr:from>
    <xdr:to>
      <xdr:col>46</xdr:col>
      <xdr:colOff>38100</xdr:colOff>
      <xdr:row>64</xdr:row>
      <xdr:rowOff>44416</xdr:rowOff>
    </xdr:to>
    <xdr:sp macro="" textlink="">
      <xdr:nvSpPr>
        <xdr:cNvPr id="250" name="楕円 249">
          <a:extLst>
            <a:ext uri="{FF2B5EF4-FFF2-40B4-BE49-F238E27FC236}">
              <a16:creationId xmlns:a16="http://schemas.microsoft.com/office/drawing/2014/main" id="{AC43149D-699A-40BB-9425-8D57A6E9935B}"/>
            </a:ext>
          </a:extLst>
        </xdr:cNvPr>
        <xdr:cNvSpPr/>
      </xdr:nvSpPr>
      <xdr:spPr>
        <a:xfrm>
          <a:off x="7839075" y="10315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164213</xdr:rowOff>
    </xdr:from>
    <xdr:to>
      <xdr:col>50</xdr:col>
      <xdr:colOff>114300</xdr:colOff>
      <xdr:row>63</xdr:row>
      <xdr:rowOff>165066</xdr:rowOff>
    </xdr:to>
    <xdr:cxnSp macro="">
      <xdr:nvCxnSpPr>
        <xdr:cNvPr id="251" name="直線コネクタ 250">
          <a:extLst>
            <a:ext uri="{FF2B5EF4-FFF2-40B4-BE49-F238E27FC236}">
              <a16:creationId xmlns:a16="http://schemas.microsoft.com/office/drawing/2014/main" id="{48AF9F3F-C526-4812-80A9-DBCE5535FAFE}"/>
            </a:ext>
          </a:extLst>
        </xdr:cNvPr>
        <xdr:cNvCxnSpPr/>
      </xdr:nvCxnSpPr>
      <xdr:spPr>
        <a:xfrm flipV="1">
          <a:off x="7886700" y="10362313"/>
          <a:ext cx="8001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114863</xdr:rowOff>
    </xdr:from>
    <xdr:to>
      <xdr:col>41</xdr:col>
      <xdr:colOff>101600</xdr:colOff>
      <xdr:row>64</xdr:row>
      <xdr:rowOff>45013</xdr:rowOff>
    </xdr:to>
    <xdr:sp macro="" textlink="">
      <xdr:nvSpPr>
        <xdr:cNvPr id="252" name="楕円 251">
          <a:extLst>
            <a:ext uri="{FF2B5EF4-FFF2-40B4-BE49-F238E27FC236}">
              <a16:creationId xmlns:a16="http://schemas.microsoft.com/office/drawing/2014/main" id="{FC79EE1B-1F59-4742-B8DD-DA84686883C8}"/>
            </a:ext>
          </a:extLst>
        </xdr:cNvPr>
        <xdr:cNvSpPr/>
      </xdr:nvSpPr>
      <xdr:spPr>
        <a:xfrm>
          <a:off x="7029450" y="103161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165066</xdr:rowOff>
    </xdr:from>
    <xdr:to>
      <xdr:col>45</xdr:col>
      <xdr:colOff>177800</xdr:colOff>
      <xdr:row>63</xdr:row>
      <xdr:rowOff>165663</xdr:rowOff>
    </xdr:to>
    <xdr:cxnSp macro="">
      <xdr:nvCxnSpPr>
        <xdr:cNvPr id="253" name="直線コネクタ 252">
          <a:extLst>
            <a:ext uri="{FF2B5EF4-FFF2-40B4-BE49-F238E27FC236}">
              <a16:creationId xmlns:a16="http://schemas.microsoft.com/office/drawing/2014/main" id="{2DC127BD-9F04-4404-AA17-D5A0F720E9BD}"/>
            </a:ext>
          </a:extLst>
        </xdr:cNvPr>
        <xdr:cNvCxnSpPr/>
      </xdr:nvCxnSpPr>
      <xdr:spPr>
        <a:xfrm flipV="1">
          <a:off x="7077075" y="10363166"/>
          <a:ext cx="809625"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115798</xdr:rowOff>
    </xdr:from>
    <xdr:to>
      <xdr:col>36</xdr:col>
      <xdr:colOff>165100</xdr:colOff>
      <xdr:row>64</xdr:row>
      <xdr:rowOff>45948</xdr:rowOff>
    </xdr:to>
    <xdr:sp macro="" textlink="">
      <xdr:nvSpPr>
        <xdr:cNvPr id="254" name="楕円 253">
          <a:extLst>
            <a:ext uri="{FF2B5EF4-FFF2-40B4-BE49-F238E27FC236}">
              <a16:creationId xmlns:a16="http://schemas.microsoft.com/office/drawing/2014/main" id="{B230686F-9498-4188-A87E-BB37821123B3}"/>
            </a:ext>
          </a:extLst>
        </xdr:cNvPr>
        <xdr:cNvSpPr/>
      </xdr:nvSpPr>
      <xdr:spPr>
        <a:xfrm>
          <a:off x="6238875" y="10317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165663</xdr:rowOff>
    </xdr:from>
    <xdr:to>
      <xdr:col>41</xdr:col>
      <xdr:colOff>50800</xdr:colOff>
      <xdr:row>63</xdr:row>
      <xdr:rowOff>166598</xdr:rowOff>
    </xdr:to>
    <xdr:cxnSp macro="">
      <xdr:nvCxnSpPr>
        <xdr:cNvPr id="255" name="直線コネクタ 254">
          <a:extLst>
            <a:ext uri="{FF2B5EF4-FFF2-40B4-BE49-F238E27FC236}">
              <a16:creationId xmlns:a16="http://schemas.microsoft.com/office/drawing/2014/main" id="{C0684693-65D6-4A95-9B86-8B1814B9FDAA}"/>
            </a:ext>
          </a:extLst>
        </xdr:cNvPr>
        <xdr:cNvCxnSpPr/>
      </xdr:nvCxnSpPr>
      <xdr:spPr>
        <a:xfrm flipV="1">
          <a:off x="6286500" y="10363763"/>
          <a:ext cx="790575"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1C4DB07-0AD6-4B28-ADCE-7E65805C9DAF}"/>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E433BF6-F395-4F70-9993-D3D887679FD1}"/>
            </a:ext>
          </a:extLst>
        </xdr:cNvPr>
        <xdr:cNvSpPr txBox="1"/>
      </xdr:nvSpPr>
      <xdr:spPr>
        <a:xfrm>
          <a:off x="7609420" y="1004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F5E976F-EA97-4A84-B8E3-D57C4EC4D2A9}"/>
            </a:ext>
          </a:extLst>
        </xdr:cNvPr>
        <xdr:cNvSpPr txBox="1"/>
      </xdr:nvSpPr>
      <xdr:spPr>
        <a:xfrm>
          <a:off x="6818845" y="1005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3208A02-9481-4B06-B34D-F076CF85B464}"/>
            </a:ext>
          </a:extLst>
        </xdr:cNvPr>
        <xdr:cNvSpPr txBox="1"/>
      </xdr:nvSpPr>
      <xdr:spPr>
        <a:xfrm>
          <a:off x="6009220" y="1005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34690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E51ADD4-EF4E-483D-B64E-DB452E41418E}"/>
            </a:ext>
          </a:extLst>
        </xdr:cNvPr>
        <xdr:cNvSpPr txBox="1"/>
      </xdr:nvSpPr>
      <xdr:spPr>
        <a:xfrm>
          <a:off x="8429136" y="103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35543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F985EE6-6029-4829-B6D8-A0A022CFA2D5}"/>
            </a:ext>
          </a:extLst>
        </xdr:cNvPr>
        <xdr:cNvSpPr txBox="1"/>
      </xdr:nvSpPr>
      <xdr:spPr>
        <a:xfrm>
          <a:off x="7648086" y="103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36140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22815785-A8D9-412D-91D0-1234A5F21FE9}"/>
            </a:ext>
          </a:extLst>
        </xdr:cNvPr>
        <xdr:cNvSpPr txBox="1"/>
      </xdr:nvSpPr>
      <xdr:spPr>
        <a:xfrm>
          <a:off x="6847986" y="10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37075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5E72670-D5A1-4648-876D-FF0727794F10}"/>
            </a:ext>
          </a:extLst>
        </xdr:cNvPr>
        <xdr:cNvSpPr txBox="1"/>
      </xdr:nvSpPr>
      <xdr:spPr>
        <a:xfrm>
          <a:off x="6038361" y="104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29A239B-9676-4C20-93C6-42E61E92CB9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3B8F846-8491-4A56-BB4E-E1F32E17AD9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2BECE6D-5F65-45E3-B348-11608BE9D08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E422495-2755-4508-9D69-B939F6595CE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7866D55-F35C-4E1F-9BB4-C6D5325CF0E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3B0D391-6AD9-4BC4-AAD9-FFF6A6C9AC8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AD81518-DA09-41E0-B9E7-B50A9C6E414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463EA84-8A6B-4C6C-843D-E45E3840DF2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12027EE-09B4-4EA6-81DB-693D1BE560F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00353CD-8AE9-41F6-A063-0113B4E61BF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8059F72-F068-46F4-BF41-83F2DDA61FA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BDAB8AE6-94E7-4563-959B-68E460261C89}"/>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2367231-17E1-4F01-BC5D-DC78EF847EC9}"/>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734AC7D-27E9-4F23-8B0B-B3D57E38C92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96E3B488-A7BE-4A54-893A-D6E7DCD49712}"/>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E916632-8BB2-43AE-AE1B-7EABF905B0E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71FF020-3D2E-45E9-B707-D1E1FDE783E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B8EDD65-31C2-441D-B613-AC97A1D258B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48E2688-F609-40C4-BE29-0F3AB4DD204D}"/>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52577F7-827D-4552-99B8-71FA16658C9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4F9D773-5079-4B8E-9857-CFEE9B3A9BF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64610E3-4F6B-4731-AF2B-4183E62A75D3}"/>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33BF902-F6A8-44D2-8CEE-DAFBB1C9A976}"/>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CDD4103-639E-4141-87B0-A87798DCCFC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6EA00B0-3B77-4995-A200-6E560209255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75F2FB8-77B2-4A30-9FC4-D57BD73AFA4A}"/>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4C60C0F-1AAA-42D6-9E2C-1F6D99FA6E95}"/>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90206306-9668-4424-BB4C-FC72263D9DD2}"/>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479C158-9F73-4737-ABC2-3B22C3F9C283}"/>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A4E5A334-9FD1-4495-AC78-5C7E3C1D5901}"/>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7D07B22-2B11-4411-8A21-22DEE9D7EEE6}"/>
            </a:ext>
          </a:extLst>
        </xdr:cNvPr>
        <xdr:cNvSpPr txBox="1"/>
      </xdr:nvSpPr>
      <xdr:spPr>
        <a:xfrm>
          <a:off x="4219575" y="1347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A292CD2C-AD8E-4936-A4C7-9BC5A226409F}"/>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B61EB773-0261-4DE5-B9A7-8B6979DC3909}"/>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27CF4DEE-BD6F-4681-8CF0-A081D0C1D82A}"/>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CF5DDB5D-304B-41A7-92FA-D661AF6ECF2C}"/>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FF76F13-F0A3-42DE-BCC0-AB842D579A82}"/>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6FE88E1-6824-4FE0-8C50-39429DCD81E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F3906D-48D0-4E86-8433-02F28B7D353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68CA5A-FB69-4092-B364-15A2A5BB45E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5AA01F3-E6A3-4EB0-8D0B-ED0278DEE2D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EE92EA0-8D2A-4DA9-85E1-15CB556E2C7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305" name="楕円 304">
          <a:extLst>
            <a:ext uri="{FF2B5EF4-FFF2-40B4-BE49-F238E27FC236}">
              <a16:creationId xmlns:a16="http://schemas.microsoft.com/office/drawing/2014/main" id="{E0BA159E-4FD1-41F2-BD9D-869DA210B2C9}"/>
            </a:ext>
          </a:extLst>
        </xdr:cNvPr>
        <xdr:cNvSpPr/>
      </xdr:nvSpPr>
      <xdr:spPr>
        <a:xfrm>
          <a:off x="4124325" y="1346798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54264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63B66F6-61E2-4690-83CB-CC950D76E5A2}"/>
            </a:ext>
          </a:extLst>
        </xdr:cNvPr>
        <xdr:cNvSpPr txBox="1"/>
      </xdr:nvSpPr>
      <xdr:spPr>
        <a:xfrm>
          <a:off x="4219575" y="1333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307" name="楕円 306">
          <a:extLst>
            <a:ext uri="{FF2B5EF4-FFF2-40B4-BE49-F238E27FC236}">
              <a16:creationId xmlns:a16="http://schemas.microsoft.com/office/drawing/2014/main" id="{D53922A7-3E7F-4136-ABCA-C9E4567F3309}"/>
            </a:ext>
          </a:extLst>
        </xdr:cNvPr>
        <xdr:cNvSpPr/>
      </xdr:nvSpPr>
      <xdr:spPr>
        <a:xfrm>
          <a:off x="3381375" y="134399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44631</xdr:rowOff>
    </xdr:from>
    <xdr:to>
      <xdr:col>24</xdr:col>
      <xdr:colOff>63500</xdr:colOff>
      <xdr:row>83</xdr:row>
      <xdr:rowOff>82187</xdr:rowOff>
    </xdr:to>
    <xdr:cxnSp macro="">
      <xdr:nvCxnSpPr>
        <xdr:cNvPr id="308" name="直線コネクタ 307">
          <a:extLst>
            <a:ext uri="{FF2B5EF4-FFF2-40B4-BE49-F238E27FC236}">
              <a16:creationId xmlns:a16="http://schemas.microsoft.com/office/drawing/2014/main" id="{7308550D-35B5-4DB3-90E3-97EA165CC548}"/>
            </a:ext>
          </a:extLst>
        </xdr:cNvPr>
        <xdr:cNvCxnSpPr/>
      </xdr:nvCxnSpPr>
      <xdr:spPr>
        <a:xfrm>
          <a:off x="3429000" y="13487581"/>
          <a:ext cx="7524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09" name="楕円 308">
          <a:extLst>
            <a:ext uri="{FF2B5EF4-FFF2-40B4-BE49-F238E27FC236}">
              <a16:creationId xmlns:a16="http://schemas.microsoft.com/office/drawing/2014/main" id="{D17B9445-3B3F-4BA0-9927-094347A0A3DD}"/>
            </a:ext>
          </a:extLst>
        </xdr:cNvPr>
        <xdr:cNvSpPr/>
      </xdr:nvSpPr>
      <xdr:spPr>
        <a:xfrm>
          <a:off x="2571750" y="134024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44631</xdr:rowOff>
    </xdr:to>
    <xdr:cxnSp macro="">
      <xdr:nvCxnSpPr>
        <xdr:cNvPr id="310" name="直線コネクタ 309">
          <a:extLst>
            <a:ext uri="{FF2B5EF4-FFF2-40B4-BE49-F238E27FC236}">
              <a16:creationId xmlns:a16="http://schemas.microsoft.com/office/drawing/2014/main" id="{A12AEB57-DE2F-4949-997A-1F784569D236}"/>
            </a:ext>
          </a:extLst>
        </xdr:cNvPr>
        <xdr:cNvCxnSpPr/>
      </xdr:nvCxnSpPr>
      <xdr:spPr>
        <a:xfrm>
          <a:off x="2619375" y="13450026"/>
          <a:ext cx="8096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1" name="楕円 310">
          <a:extLst>
            <a:ext uri="{FF2B5EF4-FFF2-40B4-BE49-F238E27FC236}">
              <a16:creationId xmlns:a16="http://schemas.microsoft.com/office/drawing/2014/main" id="{DC687CB8-5224-4AC8-B3BA-5D5336F71C70}"/>
            </a:ext>
          </a:extLst>
        </xdr:cNvPr>
        <xdr:cNvSpPr/>
      </xdr:nvSpPr>
      <xdr:spPr>
        <a:xfrm>
          <a:off x="1781175" y="13364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7076</xdr:rowOff>
    </xdr:to>
    <xdr:cxnSp macro="">
      <xdr:nvCxnSpPr>
        <xdr:cNvPr id="312" name="直線コネクタ 311">
          <a:extLst>
            <a:ext uri="{FF2B5EF4-FFF2-40B4-BE49-F238E27FC236}">
              <a16:creationId xmlns:a16="http://schemas.microsoft.com/office/drawing/2014/main" id="{7B2C7EC5-03C2-49B2-9A61-80539DDB5724}"/>
            </a:ext>
          </a:extLst>
        </xdr:cNvPr>
        <xdr:cNvCxnSpPr/>
      </xdr:nvCxnSpPr>
      <xdr:spPr>
        <a:xfrm>
          <a:off x="1828800" y="13421995"/>
          <a:ext cx="79057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50981</xdr:rowOff>
    </xdr:from>
    <xdr:to>
      <xdr:col>6</xdr:col>
      <xdr:colOff>38100</xdr:colOff>
      <xdr:row>82</xdr:row>
      <xdr:rowOff>152581</xdr:rowOff>
    </xdr:to>
    <xdr:sp macro="" textlink="">
      <xdr:nvSpPr>
        <xdr:cNvPr id="313" name="楕円 312">
          <a:extLst>
            <a:ext uri="{FF2B5EF4-FFF2-40B4-BE49-F238E27FC236}">
              <a16:creationId xmlns:a16="http://schemas.microsoft.com/office/drawing/2014/main" id="{9CAF8FB4-2BAE-48D5-BADC-EBA22151A824}"/>
            </a:ext>
          </a:extLst>
        </xdr:cNvPr>
        <xdr:cNvSpPr/>
      </xdr:nvSpPr>
      <xdr:spPr>
        <a:xfrm>
          <a:off x="981075" y="133256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82</xdr:row>
      <xdr:rowOff>140970</xdr:rowOff>
    </xdr:to>
    <xdr:cxnSp macro="">
      <xdr:nvCxnSpPr>
        <xdr:cNvPr id="314" name="直線コネクタ 313">
          <a:extLst>
            <a:ext uri="{FF2B5EF4-FFF2-40B4-BE49-F238E27FC236}">
              <a16:creationId xmlns:a16="http://schemas.microsoft.com/office/drawing/2014/main" id="{14DA67A1-1984-42DF-89FD-935A3627DE37}"/>
            </a:ext>
          </a:extLst>
        </xdr:cNvPr>
        <xdr:cNvCxnSpPr/>
      </xdr:nvCxnSpPr>
      <xdr:spPr>
        <a:xfrm>
          <a:off x="1028700" y="13382806"/>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A2DE3C3-3122-4F0E-970D-964BA25A5A9E}"/>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4DA49705-E313-4D52-A355-1832253C814E}"/>
            </a:ext>
          </a:extLst>
        </xdr:cNvPr>
        <xdr:cNvSpPr txBox="1"/>
      </xdr:nvSpPr>
      <xdr:spPr>
        <a:xfrm>
          <a:off x="2439044" y="1356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673BA9B2-21C3-41B6-823E-379D4DC8DAEF}"/>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5B4440B2-88A8-416C-AD31-AF8F8CA0EFFE}"/>
            </a:ext>
          </a:extLst>
        </xdr:cNvPr>
        <xdr:cNvSpPr txBox="1"/>
      </xdr:nvSpPr>
      <xdr:spPr>
        <a:xfrm>
          <a:off x="848369" y="1350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111958</xdr:rowOff>
    </xdr:from>
    <xdr:ext cx="405111" cy="259045"/>
    <xdr:sp macro="" textlink="">
      <xdr:nvSpPr>
        <xdr:cNvPr id="319" name="n_1mainValue【公営住宅】&#10;有形固定資産減価償却率">
          <a:extLst>
            <a:ext uri="{FF2B5EF4-FFF2-40B4-BE49-F238E27FC236}">
              <a16:creationId xmlns:a16="http://schemas.microsoft.com/office/drawing/2014/main" id="{DEFC4FBB-FD1A-466A-B0CB-59E40176A9C4}"/>
            </a:ext>
          </a:extLst>
        </xdr:cNvPr>
        <xdr:cNvSpPr txBox="1"/>
      </xdr:nvSpPr>
      <xdr:spPr>
        <a:xfrm>
          <a:off x="3239144" y="132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74403</xdr:rowOff>
    </xdr:from>
    <xdr:ext cx="405111" cy="259045"/>
    <xdr:sp macro="" textlink="">
      <xdr:nvSpPr>
        <xdr:cNvPr id="320" name="n_2mainValue【公営住宅】&#10;有形固定資産減価償却率">
          <a:extLst>
            <a:ext uri="{FF2B5EF4-FFF2-40B4-BE49-F238E27FC236}">
              <a16:creationId xmlns:a16="http://schemas.microsoft.com/office/drawing/2014/main" id="{30332AF8-B349-4D98-A591-2C5B32E34D16}"/>
            </a:ext>
          </a:extLst>
        </xdr:cNvPr>
        <xdr:cNvSpPr txBox="1"/>
      </xdr:nvSpPr>
      <xdr:spPr>
        <a:xfrm>
          <a:off x="2439044" y="1319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1" name="n_3mainValue【公営住宅】&#10;有形固定資産減価償却率">
          <a:extLst>
            <a:ext uri="{FF2B5EF4-FFF2-40B4-BE49-F238E27FC236}">
              <a16:creationId xmlns:a16="http://schemas.microsoft.com/office/drawing/2014/main" id="{8DA62272-8C97-430C-86DE-5C84A2F82DD7}"/>
            </a:ext>
          </a:extLst>
        </xdr:cNvPr>
        <xdr:cNvSpPr txBox="1"/>
      </xdr:nvSpPr>
      <xdr:spPr>
        <a:xfrm>
          <a:off x="1648469"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169108</xdr:rowOff>
    </xdr:from>
    <xdr:ext cx="405111" cy="259045"/>
    <xdr:sp macro="" textlink="">
      <xdr:nvSpPr>
        <xdr:cNvPr id="322" name="n_4mainValue【公営住宅】&#10;有形固定資産減価償却率">
          <a:extLst>
            <a:ext uri="{FF2B5EF4-FFF2-40B4-BE49-F238E27FC236}">
              <a16:creationId xmlns:a16="http://schemas.microsoft.com/office/drawing/2014/main" id="{E26893F9-D007-4CE4-8083-DBEC011334E7}"/>
            </a:ext>
          </a:extLst>
        </xdr:cNvPr>
        <xdr:cNvSpPr txBox="1"/>
      </xdr:nvSpPr>
      <xdr:spPr>
        <a:xfrm>
          <a:off x="848369" y="1311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2B574CD-09AC-4B32-9E5B-8AED9BC9BAF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B1B5472-A5EC-4B7D-BB96-CA0B8F870A3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0F5EEF-68A2-4410-9781-96000580ADF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E1AA10E-DD63-4E45-B5DB-9EEA91B7C03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6DA3CF0-98A7-4391-A874-4DE76F5B4E4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720F356-23C7-4A4F-B513-2034240E29F5}"/>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758DBCC-F858-4EF5-AA9F-248501132A1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78F5ECB-3B36-44D1-B625-01D21FA4444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63840E3-4195-41E5-B321-7F237BDB5A9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B9E99D-1FCF-44C3-A75A-9DA8950AA9B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89F181F-3D5B-4FAD-B795-187119851F6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E1EB98E-3608-4054-8960-9EB6ED37538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8B6200F-81A0-4664-9149-08204F78931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3DB8685-6FAE-492A-BA18-0251FEBF40D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DB91299-24FA-4D5D-83BF-7D550CD4F3C4}"/>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24B129E-FE67-4025-85A3-CD3D7BFC925E}"/>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D12CEB7-593E-4CA2-B122-931CDB46CE3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0969B9F-5D6B-4DED-9642-D6A5F75770F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1685887-4ECE-4FD8-8262-3627F0DE2DC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5FB73BB-285C-4A19-A204-582E585DE1F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4C3F33B-BF8E-4D7A-BC89-B45C26E7D89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82D29338-EF2A-471B-A1D7-38FEEF8FC1F1}"/>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3AB0B0BC-1443-45EE-AA92-6AFC41FACA30}"/>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6D8E66B0-D4FB-4084-B894-799B5E5345EE}"/>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AD290313-0C40-4301-946D-B57CE43808D7}"/>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B5EC6479-5269-41B1-884A-BCF9992FAD53}"/>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BDD7B5BC-F2B1-495B-9D2B-A23567C4B29F}"/>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B686504F-881F-4B0F-B278-D8C83198E228}"/>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91AAB89B-19CD-4A99-8380-AECFB62B78FA}"/>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C0BFA148-FAF3-44D1-997C-76E583C7A3B6}"/>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D71AB3A8-C83E-4EAB-8D10-B3D8DB8A5949}"/>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DE6473BF-64AD-4AEB-B1B6-C876F248DAFD}"/>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B7D88F6-58AA-4673-9807-F6B5ADE7F16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7EF9C2C-4B56-4A3D-A492-72A37CB748E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1E8730-5930-45A9-B983-490B86D910C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96A637A-F5E9-4025-8EFD-5C20E4D0ED7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8207DB-A312-44F1-8C79-688FFBAB343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114402</xdr:rowOff>
    </xdr:from>
    <xdr:to>
      <xdr:col>55</xdr:col>
      <xdr:colOff>50800</xdr:colOff>
      <xdr:row>86</xdr:row>
      <xdr:rowOff>44552</xdr:rowOff>
    </xdr:to>
    <xdr:sp macro="" textlink="">
      <xdr:nvSpPr>
        <xdr:cNvPr id="360" name="楕円 359">
          <a:extLst>
            <a:ext uri="{FF2B5EF4-FFF2-40B4-BE49-F238E27FC236}">
              <a16:creationId xmlns:a16="http://schemas.microsoft.com/office/drawing/2014/main" id="{661104BA-2B0A-4352-9AB8-B6E8CD6E09F5}"/>
            </a:ext>
          </a:extLst>
        </xdr:cNvPr>
        <xdr:cNvSpPr/>
      </xdr:nvSpPr>
      <xdr:spPr>
        <a:xfrm>
          <a:off x="9401175" y="1387802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29329</xdr:rowOff>
    </xdr:from>
    <xdr:ext cx="469744" cy="259045"/>
    <xdr:sp macro="" textlink="">
      <xdr:nvSpPr>
        <xdr:cNvPr id="361" name="【公営住宅】&#10;一人当たり面積該当値テキスト">
          <a:extLst>
            <a:ext uri="{FF2B5EF4-FFF2-40B4-BE49-F238E27FC236}">
              <a16:creationId xmlns:a16="http://schemas.microsoft.com/office/drawing/2014/main" id="{28542F69-B3D5-4873-90C5-074EA4BBAAA2}"/>
            </a:ext>
          </a:extLst>
        </xdr:cNvPr>
        <xdr:cNvSpPr txBox="1"/>
      </xdr:nvSpPr>
      <xdr:spPr>
        <a:xfrm>
          <a:off x="9467850" y="137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114402</xdr:rowOff>
    </xdr:from>
    <xdr:to>
      <xdr:col>50</xdr:col>
      <xdr:colOff>165100</xdr:colOff>
      <xdr:row>86</xdr:row>
      <xdr:rowOff>44552</xdr:rowOff>
    </xdr:to>
    <xdr:sp macro="" textlink="">
      <xdr:nvSpPr>
        <xdr:cNvPr id="362" name="楕円 361">
          <a:extLst>
            <a:ext uri="{FF2B5EF4-FFF2-40B4-BE49-F238E27FC236}">
              <a16:creationId xmlns:a16="http://schemas.microsoft.com/office/drawing/2014/main" id="{C7BA50E1-D0C7-4AC3-8A06-ED23DA1A6905}"/>
            </a:ext>
          </a:extLst>
        </xdr:cNvPr>
        <xdr:cNvSpPr/>
      </xdr:nvSpPr>
      <xdr:spPr>
        <a:xfrm>
          <a:off x="8639175" y="138780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165202</xdr:rowOff>
    </xdr:to>
    <xdr:cxnSp macro="">
      <xdr:nvCxnSpPr>
        <xdr:cNvPr id="363" name="直線コネクタ 362">
          <a:extLst>
            <a:ext uri="{FF2B5EF4-FFF2-40B4-BE49-F238E27FC236}">
              <a16:creationId xmlns:a16="http://schemas.microsoft.com/office/drawing/2014/main" id="{CF7A625B-D037-47AF-B028-53D25F6C3F32}"/>
            </a:ext>
          </a:extLst>
        </xdr:cNvPr>
        <xdr:cNvCxnSpPr/>
      </xdr:nvCxnSpPr>
      <xdr:spPr>
        <a:xfrm>
          <a:off x="8686800" y="139256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114858</xdr:rowOff>
    </xdr:from>
    <xdr:to>
      <xdr:col>46</xdr:col>
      <xdr:colOff>38100</xdr:colOff>
      <xdr:row>86</xdr:row>
      <xdr:rowOff>45008</xdr:rowOff>
    </xdr:to>
    <xdr:sp macro="" textlink="">
      <xdr:nvSpPr>
        <xdr:cNvPr id="364" name="楕円 363">
          <a:extLst>
            <a:ext uri="{FF2B5EF4-FFF2-40B4-BE49-F238E27FC236}">
              <a16:creationId xmlns:a16="http://schemas.microsoft.com/office/drawing/2014/main" id="{4B4DD80D-6273-46A4-8B9A-889F8641D14A}"/>
            </a:ext>
          </a:extLst>
        </xdr:cNvPr>
        <xdr:cNvSpPr/>
      </xdr:nvSpPr>
      <xdr:spPr>
        <a:xfrm>
          <a:off x="7839075" y="138784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165658</xdr:rowOff>
    </xdr:to>
    <xdr:cxnSp macro="">
      <xdr:nvCxnSpPr>
        <xdr:cNvPr id="365" name="直線コネクタ 364">
          <a:extLst>
            <a:ext uri="{FF2B5EF4-FFF2-40B4-BE49-F238E27FC236}">
              <a16:creationId xmlns:a16="http://schemas.microsoft.com/office/drawing/2014/main" id="{9C2FC4D7-1383-47D3-9B7B-0DB54DDD127A}"/>
            </a:ext>
          </a:extLst>
        </xdr:cNvPr>
        <xdr:cNvCxnSpPr/>
      </xdr:nvCxnSpPr>
      <xdr:spPr>
        <a:xfrm flipV="1">
          <a:off x="7886700" y="13925652"/>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6" name="楕円 365">
          <a:extLst>
            <a:ext uri="{FF2B5EF4-FFF2-40B4-BE49-F238E27FC236}">
              <a16:creationId xmlns:a16="http://schemas.microsoft.com/office/drawing/2014/main" id="{B9EDC7B8-C8C5-4D61-A1F1-7F4D411C4D24}"/>
            </a:ext>
          </a:extLst>
        </xdr:cNvPr>
        <xdr:cNvSpPr/>
      </xdr:nvSpPr>
      <xdr:spPr>
        <a:xfrm>
          <a:off x="7029450" y="138789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165658</xdr:rowOff>
    </xdr:from>
    <xdr:to>
      <xdr:col>45</xdr:col>
      <xdr:colOff>177800</xdr:colOff>
      <xdr:row>85</xdr:row>
      <xdr:rowOff>166115</xdr:rowOff>
    </xdr:to>
    <xdr:cxnSp macro="">
      <xdr:nvCxnSpPr>
        <xdr:cNvPr id="367" name="直線コネクタ 366">
          <a:extLst>
            <a:ext uri="{FF2B5EF4-FFF2-40B4-BE49-F238E27FC236}">
              <a16:creationId xmlns:a16="http://schemas.microsoft.com/office/drawing/2014/main" id="{55796740-0366-4DA9-B3B7-A10F6F9F06D8}"/>
            </a:ext>
          </a:extLst>
        </xdr:cNvPr>
        <xdr:cNvCxnSpPr/>
      </xdr:nvCxnSpPr>
      <xdr:spPr>
        <a:xfrm flipV="1">
          <a:off x="7077075" y="13926108"/>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68" name="楕円 367">
          <a:extLst>
            <a:ext uri="{FF2B5EF4-FFF2-40B4-BE49-F238E27FC236}">
              <a16:creationId xmlns:a16="http://schemas.microsoft.com/office/drawing/2014/main" id="{85E12CC7-B187-40CE-BE5D-55CCDB0E3888}"/>
            </a:ext>
          </a:extLst>
        </xdr:cNvPr>
        <xdr:cNvSpPr/>
      </xdr:nvSpPr>
      <xdr:spPr>
        <a:xfrm>
          <a:off x="6238875" y="13878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166115</xdr:rowOff>
    </xdr:to>
    <xdr:cxnSp macro="">
      <xdr:nvCxnSpPr>
        <xdr:cNvPr id="369" name="直線コネクタ 368">
          <a:extLst>
            <a:ext uri="{FF2B5EF4-FFF2-40B4-BE49-F238E27FC236}">
              <a16:creationId xmlns:a16="http://schemas.microsoft.com/office/drawing/2014/main" id="{C039BDEF-F79C-440E-8AA3-CE64CE649062}"/>
            </a:ext>
          </a:extLst>
        </xdr:cNvPr>
        <xdr:cNvCxnSpPr/>
      </xdr:nvCxnSpPr>
      <xdr:spPr>
        <a:xfrm>
          <a:off x="6286500" y="139265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B5DFE0E3-EFF7-4016-846A-D2CDEE56606B}"/>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6E598151-6218-469B-BB2E-314DDA77055A}"/>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32D8FA87-7237-45FB-B382-7004F902CF8D}"/>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4F2069D7-B9EF-436B-B8C1-50BCC7A6F515}"/>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35679</xdr:rowOff>
    </xdr:from>
    <xdr:ext cx="469744" cy="259045"/>
    <xdr:sp macro="" textlink="">
      <xdr:nvSpPr>
        <xdr:cNvPr id="374" name="n_1mainValue【公営住宅】&#10;一人当たり面積">
          <a:extLst>
            <a:ext uri="{FF2B5EF4-FFF2-40B4-BE49-F238E27FC236}">
              <a16:creationId xmlns:a16="http://schemas.microsoft.com/office/drawing/2014/main" id="{8CD157A8-DFE5-495E-A64E-6B38C2775DCA}"/>
            </a:ext>
          </a:extLst>
        </xdr:cNvPr>
        <xdr:cNvSpPr txBox="1"/>
      </xdr:nvSpPr>
      <xdr:spPr>
        <a:xfrm>
          <a:off x="8458277" y="139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36135</xdr:rowOff>
    </xdr:from>
    <xdr:ext cx="469744" cy="259045"/>
    <xdr:sp macro="" textlink="">
      <xdr:nvSpPr>
        <xdr:cNvPr id="375" name="n_2mainValue【公営住宅】&#10;一人当たり面積">
          <a:extLst>
            <a:ext uri="{FF2B5EF4-FFF2-40B4-BE49-F238E27FC236}">
              <a16:creationId xmlns:a16="http://schemas.microsoft.com/office/drawing/2014/main" id="{65916F8B-5148-4222-9FAE-2394520FB620}"/>
            </a:ext>
          </a:extLst>
        </xdr:cNvPr>
        <xdr:cNvSpPr txBox="1"/>
      </xdr:nvSpPr>
      <xdr:spPr>
        <a:xfrm>
          <a:off x="7677227" y="1396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6" name="n_3mainValue【公営住宅】&#10;一人当たり面積">
          <a:extLst>
            <a:ext uri="{FF2B5EF4-FFF2-40B4-BE49-F238E27FC236}">
              <a16:creationId xmlns:a16="http://schemas.microsoft.com/office/drawing/2014/main" id="{0BB34ACA-4B89-49CF-833B-95A97FE9CECA}"/>
            </a:ext>
          </a:extLst>
        </xdr:cNvPr>
        <xdr:cNvSpPr txBox="1"/>
      </xdr:nvSpPr>
      <xdr:spPr>
        <a:xfrm>
          <a:off x="6867602" y="1396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77" name="n_4mainValue【公営住宅】&#10;一人当たり面積">
          <a:extLst>
            <a:ext uri="{FF2B5EF4-FFF2-40B4-BE49-F238E27FC236}">
              <a16:creationId xmlns:a16="http://schemas.microsoft.com/office/drawing/2014/main" id="{C50D81CA-591E-4785-830D-B5F4152A8B80}"/>
            </a:ext>
          </a:extLst>
        </xdr:cNvPr>
        <xdr:cNvSpPr txBox="1"/>
      </xdr:nvSpPr>
      <xdr:spPr>
        <a:xfrm>
          <a:off x="6067502" y="1396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9305321-CBC2-4075-8C26-AC9961BE916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19702E0-103B-4A2B-A9E1-A81A9012B0F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881DA0B-9CD5-4291-875F-9B5F72108A5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8C46CFA-177A-445E-9273-7CFAE8156B2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502A7CA-B4C2-42E3-9FBB-7A9B4E98E35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37CC6BB-C7A9-4012-B586-277C99EBAF8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EDD9FB0-3D7A-44C3-9AEB-2570DC28528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EA2239E-0114-4576-B51B-619A4698E8CB}"/>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F1F9FBB-4D0F-40CB-9C5E-F36469B1B33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1172278-8EDF-4D81-91D5-874DB042877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FC6CCE5-70AF-42E4-9F3B-D55405DBDAB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74E2C58-D2FC-4694-AA51-E3208EE0A1C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2555391-3284-45A3-A9B0-97CE5BC3413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F0ADF9D-BA9A-49D2-8854-260C0C901AB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6AF89D3-0FA4-43BC-ACAB-C09F000FC331}"/>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0A29B95-BCBE-44AD-9E9C-FF7B4742A4E4}"/>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B6248EE-78A5-4CC7-AE07-B8EFB8461A5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9F73CB4-69AC-425C-9457-E18FE687FBF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3B6A276-1A24-4742-A97D-71BBE585BAE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A4C0AED-9611-4F16-A608-8563FD0E07C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5F1415A-519A-4AA2-8D16-0190A1BDF67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FA4C0DE-0A4E-4BA7-8AE4-482DD0BB5DF3}"/>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CD9E9AF-90A4-4C25-9B30-9DB97F1C750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84511E4-675E-40FC-9C6E-0CEBA54EA5A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200A045-C49E-4417-8BF3-CB6F464479D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9E2458-4848-43F5-8993-0B3B5834C50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5B3500E-8E1D-4A82-A48A-EBC0CBC7B1B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8E134692-272A-43E3-9F5C-2F22704ABB2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4E978FBC-ECED-4B91-B729-335A9B16454C}"/>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5E0C102-09F4-4411-BFA3-55B1B911B4F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5A9648E9-ED92-4BBA-961F-28E2EDE2D91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AF04220-8D0C-45FF-9B01-D51BB8D04D7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8B47EEC8-BA75-4924-BE75-DF0DB679E94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E7B3A556-7897-453F-A8CE-335BFC92E05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5F936116-1CCE-40F2-9ED8-BA3BA40A1F8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102F511-4B79-414B-A4A1-B65EA76C45E3}"/>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8BA8EA98-8EBD-4FCA-AAF0-8A04575E10D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15EC971-089B-48C8-952F-5E7B91D1E36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325FC2C-4EA3-485D-B341-79B936C56471}"/>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32018E8-30AE-4725-82C7-ADD85A774780}"/>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5FACC4EE-F15A-4D16-A8D3-25D37B961764}"/>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32DBA3A9-D7CB-4723-80DD-F08ED030213B}"/>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3093D60-F994-441F-A062-C341AF7A2198}"/>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67DEA449-6F49-41BE-B319-8F64F0F4DD65}"/>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DC5AB9AF-B638-4408-97AF-0522289A5FCB}"/>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7A6EB988-1DA0-4144-B322-48E7E64ACFED}"/>
            </a:ext>
          </a:extLst>
        </xdr:cNvPr>
        <xdr:cNvSpPr txBox="1"/>
      </xdr:nvSpPr>
      <xdr:spPr>
        <a:xfrm>
          <a:off x="14735175" y="59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15A1FC88-6BC9-4F7A-975B-0FCD9919B3FA}"/>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B15F2D27-4965-43D7-BCE8-E3648192C6A2}"/>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C4FB1DB8-9C97-450E-B278-0F8A5426D8F2}"/>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3CD9A556-A79B-4BA5-8724-FC7BBCBEB528}"/>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19C605A4-5CC4-4AE5-9D7C-787C5D2FDBF5}"/>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8BAF887-3C42-4624-B1D8-4DF74F22E8A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45C800E-C24F-4DE8-A67E-07B014F95D8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34774A1-6669-47E6-ABE3-4B70B6A1455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7B9B139-1550-4CF5-AF8E-F357BA3C4E3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8DA7C39-C2C0-41E6-BC45-A3BA92D9116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434" name="楕円 433">
          <a:extLst>
            <a:ext uri="{FF2B5EF4-FFF2-40B4-BE49-F238E27FC236}">
              <a16:creationId xmlns:a16="http://schemas.microsoft.com/office/drawing/2014/main" id="{C30B976A-867C-4FF8-A254-7A77A2797C30}"/>
            </a:ext>
          </a:extLst>
        </xdr:cNvPr>
        <xdr:cNvSpPr/>
      </xdr:nvSpPr>
      <xdr:spPr>
        <a:xfrm>
          <a:off x="14649450" y="61747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6AB393D-EA48-404D-8631-B09BF67E1858}"/>
            </a:ext>
          </a:extLst>
        </xdr:cNvPr>
        <xdr:cNvSpPr txBox="1"/>
      </xdr:nvSpPr>
      <xdr:spPr>
        <a:xfrm>
          <a:off x="14735175"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153035</xdr:rowOff>
    </xdr:from>
    <xdr:to>
      <xdr:col>81</xdr:col>
      <xdr:colOff>101600</xdr:colOff>
      <xdr:row>38</xdr:row>
      <xdr:rowOff>83185</xdr:rowOff>
    </xdr:to>
    <xdr:sp macro="" textlink="">
      <xdr:nvSpPr>
        <xdr:cNvPr id="436" name="楕円 435">
          <a:extLst>
            <a:ext uri="{FF2B5EF4-FFF2-40B4-BE49-F238E27FC236}">
              <a16:creationId xmlns:a16="http://schemas.microsoft.com/office/drawing/2014/main" id="{7F641075-8612-4070-B6C5-73A14E356E91}"/>
            </a:ext>
          </a:extLst>
        </xdr:cNvPr>
        <xdr:cNvSpPr/>
      </xdr:nvSpPr>
      <xdr:spPr>
        <a:xfrm>
          <a:off x="13887450" y="61442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32385</xdr:rowOff>
    </xdr:from>
    <xdr:to>
      <xdr:col>85</xdr:col>
      <xdr:colOff>127000</xdr:colOff>
      <xdr:row>38</xdr:row>
      <xdr:rowOff>72390</xdr:rowOff>
    </xdr:to>
    <xdr:cxnSp macro="">
      <xdr:nvCxnSpPr>
        <xdr:cNvPr id="437" name="直線コネクタ 436">
          <a:extLst>
            <a:ext uri="{FF2B5EF4-FFF2-40B4-BE49-F238E27FC236}">
              <a16:creationId xmlns:a16="http://schemas.microsoft.com/office/drawing/2014/main" id="{D3E43B67-99FD-479A-8D91-AD79FA2F7678}"/>
            </a:ext>
          </a:extLst>
        </xdr:cNvPr>
        <xdr:cNvCxnSpPr/>
      </xdr:nvCxnSpPr>
      <xdr:spPr>
        <a:xfrm>
          <a:off x="13935075" y="618236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38" name="楕円 437">
          <a:extLst>
            <a:ext uri="{FF2B5EF4-FFF2-40B4-BE49-F238E27FC236}">
              <a16:creationId xmlns:a16="http://schemas.microsoft.com/office/drawing/2014/main" id="{2FF129E2-028E-4A15-993B-5E3B6278F21D}"/>
            </a:ext>
          </a:extLst>
        </xdr:cNvPr>
        <xdr:cNvSpPr/>
      </xdr:nvSpPr>
      <xdr:spPr>
        <a:xfrm>
          <a:off x="13096875" y="6096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152400</xdr:rowOff>
    </xdr:from>
    <xdr:to>
      <xdr:col>81</xdr:col>
      <xdr:colOff>50800</xdr:colOff>
      <xdr:row>38</xdr:row>
      <xdr:rowOff>32385</xdr:rowOff>
    </xdr:to>
    <xdr:cxnSp macro="">
      <xdr:nvCxnSpPr>
        <xdr:cNvPr id="439" name="直線コネクタ 438">
          <a:extLst>
            <a:ext uri="{FF2B5EF4-FFF2-40B4-BE49-F238E27FC236}">
              <a16:creationId xmlns:a16="http://schemas.microsoft.com/office/drawing/2014/main" id="{78E5A3DD-C5B7-42A3-B4E7-A3F2C729D7D7}"/>
            </a:ext>
          </a:extLst>
        </xdr:cNvPr>
        <xdr:cNvCxnSpPr/>
      </xdr:nvCxnSpPr>
      <xdr:spPr>
        <a:xfrm>
          <a:off x="13144500" y="6143625"/>
          <a:ext cx="79057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440" name="楕円 439">
          <a:extLst>
            <a:ext uri="{FF2B5EF4-FFF2-40B4-BE49-F238E27FC236}">
              <a16:creationId xmlns:a16="http://schemas.microsoft.com/office/drawing/2014/main" id="{C8E394A3-328F-4407-B14A-CE34D92BC2F3}"/>
            </a:ext>
          </a:extLst>
        </xdr:cNvPr>
        <xdr:cNvSpPr/>
      </xdr:nvSpPr>
      <xdr:spPr>
        <a:xfrm>
          <a:off x="12296775" y="6104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152400</xdr:rowOff>
    </xdr:from>
    <xdr:to>
      <xdr:col>76</xdr:col>
      <xdr:colOff>114300</xdr:colOff>
      <xdr:row>37</xdr:row>
      <xdr:rowOff>163830</xdr:rowOff>
    </xdr:to>
    <xdr:cxnSp macro="">
      <xdr:nvCxnSpPr>
        <xdr:cNvPr id="441" name="直線コネクタ 440">
          <a:extLst>
            <a:ext uri="{FF2B5EF4-FFF2-40B4-BE49-F238E27FC236}">
              <a16:creationId xmlns:a16="http://schemas.microsoft.com/office/drawing/2014/main" id="{2BA3B7CD-65D5-4259-8326-44DE31A35264}"/>
            </a:ext>
          </a:extLst>
        </xdr:cNvPr>
        <xdr:cNvCxnSpPr/>
      </xdr:nvCxnSpPr>
      <xdr:spPr>
        <a:xfrm flipV="1">
          <a:off x="12344400" y="6143625"/>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90170</xdr:rowOff>
    </xdr:from>
    <xdr:to>
      <xdr:col>67</xdr:col>
      <xdr:colOff>101600</xdr:colOff>
      <xdr:row>38</xdr:row>
      <xdr:rowOff>20320</xdr:rowOff>
    </xdr:to>
    <xdr:sp macro="" textlink="">
      <xdr:nvSpPr>
        <xdr:cNvPr id="442" name="楕円 441">
          <a:extLst>
            <a:ext uri="{FF2B5EF4-FFF2-40B4-BE49-F238E27FC236}">
              <a16:creationId xmlns:a16="http://schemas.microsoft.com/office/drawing/2014/main" id="{38AA3CD1-F52D-49D8-BC1C-BB3803A1984D}"/>
            </a:ext>
          </a:extLst>
        </xdr:cNvPr>
        <xdr:cNvSpPr/>
      </xdr:nvSpPr>
      <xdr:spPr>
        <a:xfrm>
          <a:off x="11487150" y="6078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140970</xdr:rowOff>
    </xdr:from>
    <xdr:to>
      <xdr:col>71</xdr:col>
      <xdr:colOff>177800</xdr:colOff>
      <xdr:row>37</xdr:row>
      <xdr:rowOff>163830</xdr:rowOff>
    </xdr:to>
    <xdr:cxnSp macro="">
      <xdr:nvCxnSpPr>
        <xdr:cNvPr id="443" name="直線コネクタ 442">
          <a:extLst>
            <a:ext uri="{FF2B5EF4-FFF2-40B4-BE49-F238E27FC236}">
              <a16:creationId xmlns:a16="http://schemas.microsoft.com/office/drawing/2014/main" id="{D1E60C00-82BE-4EAC-A75E-B5C62CFC8968}"/>
            </a:ext>
          </a:extLst>
        </xdr:cNvPr>
        <xdr:cNvCxnSpPr/>
      </xdr:nvCxnSpPr>
      <xdr:spPr>
        <a:xfrm>
          <a:off x="11534775" y="613537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7E6591C-C3CE-469D-AEBB-77092F60F0DC}"/>
            </a:ext>
          </a:extLst>
        </xdr:cNvPr>
        <xdr:cNvSpPr txBox="1"/>
      </xdr:nvSpPr>
      <xdr:spPr>
        <a:xfrm>
          <a:off x="13745219"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FDB969E-20C2-4DE2-9C98-F639E393B637}"/>
            </a:ext>
          </a:extLst>
        </xdr:cNvPr>
        <xdr:cNvSpPr txBox="1"/>
      </xdr:nvSpPr>
      <xdr:spPr>
        <a:xfrm>
          <a:off x="12964169" y="58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F9C111A7-C728-4B3E-AF2B-540435EC6E5A}"/>
            </a:ext>
          </a:extLst>
        </xdr:cNvPr>
        <xdr:cNvSpPr txBox="1"/>
      </xdr:nvSpPr>
      <xdr:spPr>
        <a:xfrm>
          <a:off x="1216406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93037A5-F332-43FA-BA00-06B89AC69C9A}"/>
            </a:ext>
          </a:extLst>
        </xdr:cNvPr>
        <xdr:cNvSpPr txBox="1"/>
      </xdr:nvSpPr>
      <xdr:spPr>
        <a:xfrm>
          <a:off x="11354444"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74312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8BE96FD5-9474-48FF-9EDD-0ABB34225133}"/>
            </a:ext>
          </a:extLst>
        </xdr:cNvPr>
        <xdr:cNvSpPr txBox="1"/>
      </xdr:nvSpPr>
      <xdr:spPr>
        <a:xfrm>
          <a:off x="13745219"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D4CF16CB-EFA4-43A0-B25C-A40D8D949A54}"/>
            </a:ext>
          </a:extLst>
        </xdr:cNvPr>
        <xdr:cNvSpPr txBox="1"/>
      </xdr:nvSpPr>
      <xdr:spPr>
        <a:xfrm>
          <a:off x="12964169" y="617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55D5849-E7D9-4B7E-B0AA-A2BF33047CA3}"/>
            </a:ext>
          </a:extLst>
        </xdr:cNvPr>
        <xdr:cNvSpPr txBox="1"/>
      </xdr:nvSpPr>
      <xdr:spPr>
        <a:xfrm>
          <a:off x="12164069"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9D275233-080C-463A-BF14-100AF2234C41}"/>
            </a:ext>
          </a:extLst>
        </xdr:cNvPr>
        <xdr:cNvSpPr txBox="1"/>
      </xdr:nvSpPr>
      <xdr:spPr>
        <a:xfrm>
          <a:off x="113544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B3DEDC1-E220-44F9-BA59-D3D9851C742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4139110-7A72-497D-A549-79964890908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3F8EA91-0725-44A8-B316-8E579FAD2D1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DAEDDD5-445F-4F49-B790-B6B1F691854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847A0BF-CD2B-4C36-8B42-A514A4A114CD}"/>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8D73D09-499E-4C75-B0E7-12CEC0DF9D2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BC5D31B1-1A57-40A2-A087-88EB355B806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87D4A1E-5B9B-42DE-89EE-7AF6DE63A35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0C545F1-9298-4440-B1C4-4E823F80BD3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7600C15-B4E9-4C53-9FC4-F091BC44F4C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3A32C9C1-C8C9-4CEE-A74D-7EF0F14886A8}"/>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401E7908-5FBD-4F1B-8AA5-E0550A83CB1E}"/>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B58E7D9B-62EA-4C2E-A834-D2B1792BD8C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4B3146EF-FAB6-42E2-8BE4-56B8DA73946D}"/>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D069F468-77D9-4203-B0BF-0D78E83E9AB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166D16F3-F3FC-470A-B4B0-40B76025CEE0}"/>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8B8C4A4B-62C1-45A3-8595-D7BB0D450802}"/>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33D7EA4B-DBF6-481F-B01A-704DE7F174D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83FF186F-014B-4F2A-8538-34C9B9AA198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3E129C6B-888D-4B4D-B755-75AF5A05552B}"/>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89E2B586-2916-4553-816B-F677F47F181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C5DA8C4D-1CA3-475A-A8D8-8A718DF3B9C4}"/>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F8091E72-9BEA-4D03-B962-0495EB27E99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93337A28-F30C-4724-AF09-1316C87515F2}"/>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2D4512B-1A8C-42BA-8F42-F83554B32F93}"/>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1E358E05-1892-411E-8926-3EB9D349E538}"/>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9B55A396-FC74-44A5-A270-1CCC6514BB87}"/>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5C157473-BB92-4A3E-89AD-761E17534D91}"/>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D60329C8-3CA0-49C3-BAC9-CCFC39A024D8}"/>
            </a:ext>
          </a:extLst>
        </xdr:cNvPr>
        <xdr:cNvSpPr txBox="1"/>
      </xdr:nvSpPr>
      <xdr:spPr>
        <a:xfrm>
          <a:off x="19992975" y="63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CBDC9650-56D8-423D-A84C-CC2DD3546057}"/>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1D626C0E-B2FA-461E-A5E6-7E17C0CF7D9E}"/>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81009334-7D2D-4184-B4B0-CE9BB069B5DF}"/>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5BD26186-0326-4051-A694-E93820F1E2CC}"/>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A50F391A-A0F8-4EB4-BB42-DFD415928271}"/>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AE3F04E-CE26-4F98-A035-966EF8A9B61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0F6B241-CE2B-46A4-95F4-B068758330C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DBC9DA1-244E-41B3-900C-34C386501AB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F325CE-14DE-4862-B5CF-F7EFCCBCAEC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C72AFD2-A047-4AF6-8218-4D6C6DA1FF3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91" name="楕円 490">
          <a:extLst>
            <a:ext uri="{FF2B5EF4-FFF2-40B4-BE49-F238E27FC236}">
              <a16:creationId xmlns:a16="http://schemas.microsoft.com/office/drawing/2014/main" id="{E8C43B7D-8944-4450-9719-B76C74A8157D}"/>
            </a:ext>
          </a:extLst>
        </xdr:cNvPr>
        <xdr:cNvSpPr/>
      </xdr:nvSpPr>
      <xdr:spPr>
        <a:xfrm>
          <a:off x="19897725" y="6660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37076BAF-8868-4C31-A3FB-CB7C918EE8A6}"/>
            </a:ext>
          </a:extLst>
        </xdr:cNvPr>
        <xdr:cNvSpPr txBox="1"/>
      </xdr:nvSpPr>
      <xdr:spPr>
        <a:xfrm>
          <a:off x="19992975"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93" name="楕円 492">
          <a:extLst>
            <a:ext uri="{FF2B5EF4-FFF2-40B4-BE49-F238E27FC236}">
              <a16:creationId xmlns:a16="http://schemas.microsoft.com/office/drawing/2014/main" id="{EF774454-1C4C-4B46-BF92-668C039D0D94}"/>
            </a:ext>
          </a:extLst>
        </xdr:cNvPr>
        <xdr:cNvSpPr/>
      </xdr:nvSpPr>
      <xdr:spPr>
        <a:xfrm>
          <a:off x="19154775" y="6667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76200</xdr:rowOff>
    </xdr:to>
    <xdr:cxnSp macro="">
      <xdr:nvCxnSpPr>
        <xdr:cNvPr id="494" name="直線コネクタ 493">
          <a:extLst>
            <a:ext uri="{FF2B5EF4-FFF2-40B4-BE49-F238E27FC236}">
              <a16:creationId xmlns:a16="http://schemas.microsoft.com/office/drawing/2014/main" id="{2E6FBC42-EB9A-468F-8843-75C663479403}"/>
            </a:ext>
          </a:extLst>
        </xdr:cNvPr>
        <xdr:cNvCxnSpPr/>
      </xdr:nvCxnSpPr>
      <xdr:spPr>
        <a:xfrm flipV="1">
          <a:off x="19202400" y="6708140"/>
          <a:ext cx="7524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495" name="楕円 494">
          <a:extLst>
            <a:ext uri="{FF2B5EF4-FFF2-40B4-BE49-F238E27FC236}">
              <a16:creationId xmlns:a16="http://schemas.microsoft.com/office/drawing/2014/main" id="{24C825B3-7CB2-471D-A081-63E75DBA4628}"/>
            </a:ext>
          </a:extLst>
        </xdr:cNvPr>
        <xdr:cNvSpPr/>
      </xdr:nvSpPr>
      <xdr:spPr>
        <a:xfrm>
          <a:off x="18345150" y="6667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76200</xdr:rowOff>
    </xdr:to>
    <xdr:cxnSp macro="">
      <xdr:nvCxnSpPr>
        <xdr:cNvPr id="496" name="直線コネクタ 495">
          <a:extLst>
            <a:ext uri="{FF2B5EF4-FFF2-40B4-BE49-F238E27FC236}">
              <a16:creationId xmlns:a16="http://schemas.microsoft.com/office/drawing/2014/main" id="{D6C3176B-F872-45D2-869D-5C62066746B2}"/>
            </a:ext>
          </a:extLst>
        </xdr:cNvPr>
        <xdr:cNvCxnSpPr/>
      </xdr:nvCxnSpPr>
      <xdr:spPr>
        <a:xfrm>
          <a:off x="18392775" y="6715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497" name="楕円 496">
          <a:extLst>
            <a:ext uri="{FF2B5EF4-FFF2-40B4-BE49-F238E27FC236}">
              <a16:creationId xmlns:a16="http://schemas.microsoft.com/office/drawing/2014/main" id="{390796AA-C13A-4BE9-8271-96D2C581D578}"/>
            </a:ext>
          </a:extLst>
        </xdr:cNvPr>
        <xdr:cNvSpPr/>
      </xdr:nvSpPr>
      <xdr:spPr>
        <a:xfrm>
          <a:off x="17554575" y="666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76200</xdr:rowOff>
    </xdr:to>
    <xdr:cxnSp macro="">
      <xdr:nvCxnSpPr>
        <xdr:cNvPr id="498" name="直線コネクタ 497">
          <a:extLst>
            <a:ext uri="{FF2B5EF4-FFF2-40B4-BE49-F238E27FC236}">
              <a16:creationId xmlns:a16="http://schemas.microsoft.com/office/drawing/2014/main" id="{71B2FB3F-71AA-4D1A-9440-05D7071487D5}"/>
            </a:ext>
          </a:extLst>
        </xdr:cNvPr>
        <xdr:cNvCxnSpPr/>
      </xdr:nvCxnSpPr>
      <xdr:spPr>
        <a:xfrm>
          <a:off x="17602200" y="6715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99" name="楕円 498">
          <a:extLst>
            <a:ext uri="{FF2B5EF4-FFF2-40B4-BE49-F238E27FC236}">
              <a16:creationId xmlns:a16="http://schemas.microsoft.com/office/drawing/2014/main" id="{74743A93-ED44-4B4B-A4A9-34D041272925}"/>
            </a:ext>
          </a:extLst>
        </xdr:cNvPr>
        <xdr:cNvSpPr/>
      </xdr:nvSpPr>
      <xdr:spPr>
        <a:xfrm>
          <a:off x="16754475" y="6667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76200</xdr:rowOff>
    </xdr:to>
    <xdr:cxnSp macro="">
      <xdr:nvCxnSpPr>
        <xdr:cNvPr id="500" name="直線コネクタ 499">
          <a:extLst>
            <a:ext uri="{FF2B5EF4-FFF2-40B4-BE49-F238E27FC236}">
              <a16:creationId xmlns:a16="http://schemas.microsoft.com/office/drawing/2014/main" id="{6C70807A-83F3-47B9-B061-5ED983B5B775}"/>
            </a:ext>
          </a:extLst>
        </xdr:cNvPr>
        <xdr:cNvCxnSpPr/>
      </xdr:nvCxnSpPr>
      <xdr:spPr>
        <a:xfrm>
          <a:off x="16802100" y="67151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7B37C5D-B58E-460E-B1F2-74953AF7FC38}"/>
            </a:ext>
          </a:extLst>
        </xdr:cNvPr>
        <xdr:cNvSpPr txBox="1"/>
      </xdr:nvSpPr>
      <xdr:spPr>
        <a:xfrm>
          <a:off x="189834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D8DF7C5A-155F-4979-912F-756BB0F26ECC}"/>
            </a:ext>
          </a:extLst>
        </xdr:cNvPr>
        <xdr:cNvSpPr txBox="1"/>
      </xdr:nvSpPr>
      <xdr:spPr>
        <a:xfrm>
          <a:off x="18183302"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F3E1C4F-50FC-42AB-BAB5-9511C20C3183}"/>
            </a:ext>
          </a:extLst>
        </xdr:cNvPr>
        <xdr:cNvSpPr txBox="1"/>
      </xdr:nvSpPr>
      <xdr:spPr>
        <a:xfrm>
          <a:off x="17383202"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3C0CA043-EB22-42F2-BFD5-08C9809E3CB9}"/>
            </a:ext>
          </a:extLst>
        </xdr:cNvPr>
        <xdr:cNvSpPr txBox="1"/>
      </xdr:nvSpPr>
      <xdr:spPr>
        <a:xfrm>
          <a:off x="165926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521E32CD-99F8-4943-AEEC-512E4F3D3474}"/>
            </a:ext>
          </a:extLst>
        </xdr:cNvPr>
        <xdr:cNvSpPr txBox="1"/>
      </xdr:nvSpPr>
      <xdr:spPr>
        <a:xfrm>
          <a:off x="189834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07482FF-55A5-4058-89CB-4F036ED97022}"/>
            </a:ext>
          </a:extLst>
        </xdr:cNvPr>
        <xdr:cNvSpPr txBox="1"/>
      </xdr:nvSpPr>
      <xdr:spPr>
        <a:xfrm>
          <a:off x="181833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1CC70A81-9358-4400-AB4A-F6ADDF8CA487}"/>
            </a:ext>
          </a:extLst>
        </xdr:cNvPr>
        <xdr:cNvSpPr txBox="1"/>
      </xdr:nvSpPr>
      <xdr:spPr>
        <a:xfrm>
          <a:off x="173832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C9DDE18-EC04-4D91-B148-BCE38BE070D1}"/>
            </a:ext>
          </a:extLst>
        </xdr:cNvPr>
        <xdr:cNvSpPr txBox="1"/>
      </xdr:nvSpPr>
      <xdr:spPr>
        <a:xfrm>
          <a:off x="165926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1172191-72E4-4332-8713-60E61AED2F0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AC2C07C-503A-48C8-9F36-A1EE50B899A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6EBDEB29-E4E8-4525-B656-29D876C4142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AA838FD-CC4D-4650-859C-0E7F55A4EE1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4399D64-9B79-4BBB-978D-1CBBC162E4F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69B2E99-2DE4-4DF9-A4E0-879FA7DA23C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5C4573DB-0136-4828-AEC9-6EC949552EA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118E023-0EAC-4C27-8724-785D01C4599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A504AEC-252C-4BDD-99FA-9E801D9380C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A42BF753-D47B-43AF-AE9B-77267ED0297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3A9B8DE0-98B4-4FB7-9C3C-327252086FC9}"/>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84DD5D47-1D79-4CE3-A18F-F1EA1CE6B08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63F112F2-76A6-4037-AA3D-9C5C9A5CC795}"/>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C038D1D9-8EE3-417D-A52E-D06523C91AB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27D56A02-B537-4804-BAE9-C66F755BA2F5}"/>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C33B0662-91BE-4CE9-B69A-E3D70FAA57C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9735CEA4-F4B9-4AAC-93E9-A2DFDBB963A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2E3ABC76-CBA4-49A6-A6F1-C35D878C369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B866973-D781-4DD6-BCE7-341E4194FA6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265A380-AF54-42BB-905A-CF1FB3D02B4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2671DA8A-4E02-4AFF-91DD-803C284E818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9F45F0B-4504-4E19-B6F5-E287C4F8D1B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103FC8F2-D76F-416E-A43D-E4D664896DA4}"/>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D2C94D0C-F156-4365-8D93-2023920B5F53}"/>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39A7D1D4-CB13-45D1-A591-4891BE90D745}"/>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8BC85DC-EE44-4E1A-A11F-EC1B161EE77C}"/>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304D8E4A-713B-4B54-9242-119785F832C9}"/>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F3B8467-FC66-403C-BEE0-23F9B0DB60C2}"/>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F0201769-A1DB-472A-A957-4DF2C251CEC3}"/>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BC8363D3-7151-4DB4-89E9-6A9B459A0E84}"/>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B7C1D219-4E02-4FBD-A9A3-F91A2A0F7291}"/>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BB2660C8-F1F8-48A0-84C8-D431A4B96EDE}"/>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98B38933-7F17-4810-B5DF-3ABE8720740A}"/>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10243AF-ACC4-448C-AEC6-D5983CF572B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678A254-3891-44EB-B914-30051C15017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3FC5E12-7886-4545-BD6D-6EEDD53AADE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D62945F-6916-417F-81D0-00C08D5BE00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03BFE23-584D-464A-BA55-4972346DDBB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111506</xdr:rowOff>
    </xdr:from>
    <xdr:to>
      <xdr:col>85</xdr:col>
      <xdr:colOff>177800</xdr:colOff>
      <xdr:row>60</xdr:row>
      <xdr:rowOff>41656</xdr:rowOff>
    </xdr:to>
    <xdr:sp macro="" textlink="">
      <xdr:nvSpPr>
        <xdr:cNvPr id="547" name="楕円 546">
          <a:extLst>
            <a:ext uri="{FF2B5EF4-FFF2-40B4-BE49-F238E27FC236}">
              <a16:creationId xmlns:a16="http://schemas.microsoft.com/office/drawing/2014/main" id="{A5252E72-17CF-4A72-8B26-7EB4B46A0CC4}"/>
            </a:ext>
          </a:extLst>
        </xdr:cNvPr>
        <xdr:cNvSpPr/>
      </xdr:nvSpPr>
      <xdr:spPr>
        <a:xfrm>
          <a:off x="14649450" y="96650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89933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C9F179ED-597F-4DBB-9DE1-75E32B39583F}"/>
            </a:ext>
          </a:extLst>
        </xdr:cNvPr>
        <xdr:cNvSpPr txBox="1"/>
      </xdr:nvSpPr>
      <xdr:spPr>
        <a:xfrm>
          <a:off x="14735175" y="96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9" name="楕円 548">
          <a:extLst>
            <a:ext uri="{FF2B5EF4-FFF2-40B4-BE49-F238E27FC236}">
              <a16:creationId xmlns:a16="http://schemas.microsoft.com/office/drawing/2014/main" id="{B457E0CF-C37C-4F97-BCC5-C05D41C5F231}"/>
            </a:ext>
          </a:extLst>
        </xdr:cNvPr>
        <xdr:cNvSpPr/>
      </xdr:nvSpPr>
      <xdr:spPr>
        <a:xfrm>
          <a:off x="138874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0</xdr:rowOff>
    </xdr:to>
    <xdr:cxnSp macro="">
      <xdr:nvCxnSpPr>
        <xdr:cNvPr id="550" name="直線コネクタ 549">
          <a:extLst>
            <a:ext uri="{FF2B5EF4-FFF2-40B4-BE49-F238E27FC236}">
              <a16:creationId xmlns:a16="http://schemas.microsoft.com/office/drawing/2014/main" id="{91610AA4-C341-4B9C-BA8C-624A9B0DCA29}"/>
            </a:ext>
          </a:extLst>
        </xdr:cNvPr>
        <xdr:cNvCxnSpPr/>
      </xdr:nvCxnSpPr>
      <xdr:spPr>
        <a:xfrm flipV="1">
          <a:off x="13935075" y="9712706"/>
          <a:ext cx="762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551" name="楕円 550">
          <a:extLst>
            <a:ext uri="{FF2B5EF4-FFF2-40B4-BE49-F238E27FC236}">
              <a16:creationId xmlns:a16="http://schemas.microsoft.com/office/drawing/2014/main" id="{D8A2AC18-6CC3-4F8E-9265-FB39C0C7BE26}"/>
            </a:ext>
          </a:extLst>
        </xdr:cNvPr>
        <xdr:cNvSpPr/>
      </xdr:nvSpPr>
      <xdr:spPr>
        <a:xfrm>
          <a:off x="13096875" y="96207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60</xdr:row>
      <xdr:rowOff>0</xdr:rowOff>
    </xdr:to>
    <xdr:cxnSp macro="">
      <xdr:nvCxnSpPr>
        <xdr:cNvPr id="552" name="直線コネクタ 551">
          <a:extLst>
            <a:ext uri="{FF2B5EF4-FFF2-40B4-BE49-F238E27FC236}">
              <a16:creationId xmlns:a16="http://schemas.microsoft.com/office/drawing/2014/main" id="{7BD2C31C-7DF0-4DF9-8E5E-F907FDBB1B3E}"/>
            </a:ext>
          </a:extLst>
        </xdr:cNvPr>
        <xdr:cNvCxnSpPr/>
      </xdr:nvCxnSpPr>
      <xdr:spPr>
        <a:xfrm>
          <a:off x="13144500" y="9677908"/>
          <a:ext cx="79057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33782</xdr:rowOff>
    </xdr:from>
    <xdr:to>
      <xdr:col>72</xdr:col>
      <xdr:colOff>38100</xdr:colOff>
      <xdr:row>59</xdr:row>
      <xdr:rowOff>135382</xdr:rowOff>
    </xdr:to>
    <xdr:sp macro="" textlink="">
      <xdr:nvSpPr>
        <xdr:cNvPr id="553" name="楕円 552">
          <a:extLst>
            <a:ext uri="{FF2B5EF4-FFF2-40B4-BE49-F238E27FC236}">
              <a16:creationId xmlns:a16="http://schemas.microsoft.com/office/drawing/2014/main" id="{A0181257-A17B-4D01-A70A-3EE2784F1557}"/>
            </a:ext>
          </a:extLst>
        </xdr:cNvPr>
        <xdr:cNvSpPr/>
      </xdr:nvSpPr>
      <xdr:spPr>
        <a:xfrm>
          <a:off x="12296775" y="9584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84582</xdr:rowOff>
    </xdr:from>
    <xdr:to>
      <xdr:col>76</xdr:col>
      <xdr:colOff>114300</xdr:colOff>
      <xdr:row>59</xdr:row>
      <xdr:rowOff>121158</xdr:rowOff>
    </xdr:to>
    <xdr:cxnSp macro="">
      <xdr:nvCxnSpPr>
        <xdr:cNvPr id="554" name="直線コネクタ 553">
          <a:extLst>
            <a:ext uri="{FF2B5EF4-FFF2-40B4-BE49-F238E27FC236}">
              <a16:creationId xmlns:a16="http://schemas.microsoft.com/office/drawing/2014/main" id="{CC1A7846-BD96-4622-955D-A4CE9254A8BC}"/>
            </a:ext>
          </a:extLst>
        </xdr:cNvPr>
        <xdr:cNvCxnSpPr/>
      </xdr:nvCxnSpPr>
      <xdr:spPr>
        <a:xfrm>
          <a:off x="12344400" y="9641332"/>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55" name="楕円 554">
          <a:extLst>
            <a:ext uri="{FF2B5EF4-FFF2-40B4-BE49-F238E27FC236}">
              <a16:creationId xmlns:a16="http://schemas.microsoft.com/office/drawing/2014/main" id="{9115AE0C-7DAF-4725-B0E0-A6640027F2F0}"/>
            </a:ext>
          </a:extLst>
        </xdr:cNvPr>
        <xdr:cNvSpPr/>
      </xdr:nvSpPr>
      <xdr:spPr>
        <a:xfrm>
          <a:off x="11487150" y="9546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84582</xdr:rowOff>
    </xdr:to>
    <xdr:cxnSp macro="">
      <xdr:nvCxnSpPr>
        <xdr:cNvPr id="556" name="直線コネクタ 555">
          <a:extLst>
            <a:ext uri="{FF2B5EF4-FFF2-40B4-BE49-F238E27FC236}">
              <a16:creationId xmlns:a16="http://schemas.microsoft.com/office/drawing/2014/main" id="{648CD035-BB57-4917-A89A-5F40D0714C47}"/>
            </a:ext>
          </a:extLst>
        </xdr:cNvPr>
        <xdr:cNvCxnSpPr/>
      </xdr:nvCxnSpPr>
      <xdr:spPr>
        <a:xfrm>
          <a:off x="11534775" y="9584690"/>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7B5CEAFB-F530-442E-92EC-42102024F7FB}"/>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B6810D8D-5D3A-4277-81A6-760F7F13AF64}"/>
            </a:ext>
          </a:extLst>
        </xdr:cNvPr>
        <xdr:cNvSpPr txBox="1"/>
      </xdr:nvSpPr>
      <xdr:spPr>
        <a:xfrm>
          <a:off x="129641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2AA02F17-3186-4F18-B026-2B4F4A77ACA8}"/>
            </a:ext>
          </a:extLst>
        </xdr:cNvPr>
        <xdr:cNvSpPr txBox="1"/>
      </xdr:nvSpPr>
      <xdr:spPr>
        <a:xfrm>
          <a:off x="12164069" y="93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20E2D019-A1EC-4F6A-96E1-3AB293805F95}"/>
            </a:ext>
          </a:extLst>
        </xdr:cNvPr>
        <xdr:cNvSpPr txBox="1"/>
      </xdr:nvSpPr>
      <xdr:spPr>
        <a:xfrm>
          <a:off x="11354444" y="9632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61" name="n_1mainValue【学校施設】&#10;有形固定資産減価償却率">
          <a:extLst>
            <a:ext uri="{FF2B5EF4-FFF2-40B4-BE49-F238E27FC236}">
              <a16:creationId xmlns:a16="http://schemas.microsoft.com/office/drawing/2014/main" id="{07B5D654-9963-4A15-B5EC-7B7576E603C7}"/>
            </a:ext>
          </a:extLst>
        </xdr:cNvPr>
        <xdr:cNvSpPr txBox="1"/>
      </xdr:nvSpPr>
      <xdr:spPr>
        <a:xfrm>
          <a:off x="1374521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163085</xdr:rowOff>
    </xdr:from>
    <xdr:ext cx="405111" cy="259045"/>
    <xdr:sp macro="" textlink="">
      <xdr:nvSpPr>
        <xdr:cNvPr id="562" name="n_2mainValue【学校施設】&#10;有形固定資産減価償却率">
          <a:extLst>
            <a:ext uri="{FF2B5EF4-FFF2-40B4-BE49-F238E27FC236}">
              <a16:creationId xmlns:a16="http://schemas.microsoft.com/office/drawing/2014/main" id="{310ED57D-18C5-448F-83C4-A86C96264D7F}"/>
            </a:ext>
          </a:extLst>
        </xdr:cNvPr>
        <xdr:cNvSpPr txBox="1"/>
      </xdr:nvSpPr>
      <xdr:spPr>
        <a:xfrm>
          <a:off x="12964169"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126509</xdr:rowOff>
    </xdr:from>
    <xdr:ext cx="405111" cy="259045"/>
    <xdr:sp macro="" textlink="">
      <xdr:nvSpPr>
        <xdr:cNvPr id="563" name="n_3mainValue【学校施設】&#10;有形固定資産減価償却率">
          <a:extLst>
            <a:ext uri="{FF2B5EF4-FFF2-40B4-BE49-F238E27FC236}">
              <a16:creationId xmlns:a16="http://schemas.microsoft.com/office/drawing/2014/main" id="{EF77253E-F76C-4B43-A9DC-CE6FA3EF73FB}"/>
            </a:ext>
          </a:extLst>
        </xdr:cNvPr>
        <xdr:cNvSpPr txBox="1"/>
      </xdr:nvSpPr>
      <xdr:spPr>
        <a:xfrm>
          <a:off x="12164069"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64" name="n_4mainValue【学校施設】&#10;有形固定資産減価償却率">
          <a:extLst>
            <a:ext uri="{FF2B5EF4-FFF2-40B4-BE49-F238E27FC236}">
              <a16:creationId xmlns:a16="http://schemas.microsoft.com/office/drawing/2014/main" id="{1E63B610-8427-42A2-BD01-5C83B5847E2A}"/>
            </a:ext>
          </a:extLst>
        </xdr:cNvPr>
        <xdr:cNvSpPr txBox="1"/>
      </xdr:nvSpPr>
      <xdr:spPr>
        <a:xfrm>
          <a:off x="11354444"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FA7258F-D0D1-418C-A9E6-E1B317D95A6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07CE72E-B028-438F-BE57-C14BA480539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AD8395F7-6B98-4312-8EC2-3AE298EB1C3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DE68157-77DE-4F78-A87C-1832CE59F25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FBE5DEC-8376-4C6A-912D-8361D48A136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65AB594-89C5-47AF-8B41-C523EDC6075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E54B080D-B636-43E3-AE59-A35F519C8B5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335056C-CDD2-47CF-A909-9DFBED87743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29713C48-2574-46CE-8E21-7EB2B9CB808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1EE62BD-4E00-4E9B-9C55-345D64C4554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D6EAED65-52C9-4470-83DC-4969C252191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C778899A-5E51-420E-97EF-810C131E6190}"/>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344A31FB-6D59-4244-8CD8-5496608169E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1D0EAF73-8868-4908-927D-66A75B115A4F}"/>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992926E-308E-4694-A05D-CD534129834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58EA7822-9487-402A-83E2-E0BA472A6452}"/>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C7BA1726-F71F-4975-8EBF-A6B58E96588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CE62DF4-4115-4303-8344-6C38317A01DE}"/>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8847AF21-1566-4F38-9F68-D195306450A8}"/>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6763880F-B57D-4C0B-B9D3-E291CCA915B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66AC2377-9519-4113-83EC-D159B385421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621D92AB-B5B9-47F3-B660-205C7E0BF025}"/>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197EF7F3-26A4-42F4-AF31-D45C8DA57B3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FB37077A-90F2-427F-81CF-730366EB1C13}"/>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E2B8CC33-6EDE-493F-BB2E-B20885447808}"/>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4AF673D-24BE-4EDF-9FAF-BED82269AD0E}"/>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ABEE6BD-B57A-442E-8297-A152861549B4}"/>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CEE5FAA9-4AF3-4091-BEA3-E015A5A8C50A}"/>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37965077-3FF4-4415-91FB-9C5ED2292265}"/>
            </a:ext>
          </a:extLst>
        </xdr:cNvPr>
        <xdr:cNvSpPr txBox="1"/>
      </xdr:nvSpPr>
      <xdr:spPr>
        <a:xfrm>
          <a:off x="19992975" y="1010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72DED3BF-9CA7-4280-ABB6-E41F1E707849}"/>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EC62696C-D454-4D0A-82C5-F5F35D86536F}"/>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5570BBDC-D8E5-4C6F-A28F-C167AC3C09F1}"/>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F043F6A5-3F66-4D12-9733-DE67901BBE2D}"/>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D364A310-3A83-4DF3-B217-981DCBEC14E9}"/>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9D4D176-5A41-4286-91D8-955B30DE7E4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7A1E5A1-5F89-4A42-96EC-18B500E4C7B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125B256-AA87-4DDD-890E-A32389E9290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FBE2C33-9328-47C6-87C3-CD7D56653A7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45442CC-AB49-475D-991A-089665FFB4E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66167</xdr:rowOff>
    </xdr:from>
    <xdr:to>
      <xdr:col>116</xdr:col>
      <xdr:colOff>114300</xdr:colOff>
      <xdr:row>62</xdr:row>
      <xdr:rowOff>167767</xdr:rowOff>
    </xdr:to>
    <xdr:sp macro="" textlink="">
      <xdr:nvSpPr>
        <xdr:cNvPr id="604" name="楕円 603">
          <a:extLst>
            <a:ext uri="{FF2B5EF4-FFF2-40B4-BE49-F238E27FC236}">
              <a16:creationId xmlns:a16="http://schemas.microsoft.com/office/drawing/2014/main" id="{49CDBF53-5788-4975-B7FA-A57C293F3614}"/>
            </a:ext>
          </a:extLst>
        </xdr:cNvPr>
        <xdr:cNvSpPr/>
      </xdr:nvSpPr>
      <xdr:spPr>
        <a:xfrm>
          <a:off x="19897725" y="101086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89044</xdr:rowOff>
    </xdr:from>
    <xdr:ext cx="469744" cy="259045"/>
    <xdr:sp macro="" textlink="">
      <xdr:nvSpPr>
        <xdr:cNvPr id="605" name="【学校施設】&#10;一人当たり面積該当値テキスト">
          <a:extLst>
            <a:ext uri="{FF2B5EF4-FFF2-40B4-BE49-F238E27FC236}">
              <a16:creationId xmlns:a16="http://schemas.microsoft.com/office/drawing/2014/main" id="{1316B175-04B3-499D-9577-7FE5714F37A9}"/>
            </a:ext>
          </a:extLst>
        </xdr:cNvPr>
        <xdr:cNvSpPr txBox="1"/>
      </xdr:nvSpPr>
      <xdr:spPr>
        <a:xfrm>
          <a:off x="19992975" y="99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93218</xdr:rowOff>
    </xdr:from>
    <xdr:to>
      <xdr:col>112</xdr:col>
      <xdr:colOff>38100</xdr:colOff>
      <xdr:row>63</xdr:row>
      <xdr:rowOff>23368</xdr:rowOff>
    </xdr:to>
    <xdr:sp macro="" textlink="">
      <xdr:nvSpPr>
        <xdr:cNvPr id="606" name="楕円 605">
          <a:extLst>
            <a:ext uri="{FF2B5EF4-FFF2-40B4-BE49-F238E27FC236}">
              <a16:creationId xmlns:a16="http://schemas.microsoft.com/office/drawing/2014/main" id="{5DF794C1-3E70-425E-A9B4-F760BA15C3C1}"/>
            </a:ext>
          </a:extLst>
        </xdr:cNvPr>
        <xdr:cNvSpPr/>
      </xdr:nvSpPr>
      <xdr:spPr>
        <a:xfrm>
          <a:off x="19154775" y="101325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116967</xdr:rowOff>
    </xdr:from>
    <xdr:to>
      <xdr:col>116</xdr:col>
      <xdr:colOff>63500</xdr:colOff>
      <xdr:row>62</xdr:row>
      <xdr:rowOff>144018</xdr:rowOff>
    </xdr:to>
    <xdr:cxnSp macro="">
      <xdr:nvCxnSpPr>
        <xdr:cNvPr id="607" name="直線コネクタ 606">
          <a:extLst>
            <a:ext uri="{FF2B5EF4-FFF2-40B4-BE49-F238E27FC236}">
              <a16:creationId xmlns:a16="http://schemas.microsoft.com/office/drawing/2014/main" id="{E557DE6D-0634-430F-A7F5-9436BFDF9B5B}"/>
            </a:ext>
          </a:extLst>
        </xdr:cNvPr>
        <xdr:cNvCxnSpPr/>
      </xdr:nvCxnSpPr>
      <xdr:spPr>
        <a:xfrm flipV="1">
          <a:off x="19202400" y="10156317"/>
          <a:ext cx="752475"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95123</xdr:rowOff>
    </xdr:from>
    <xdr:to>
      <xdr:col>107</xdr:col>
      <xdr:colOff>101600</xdr:colOff>
      <xdr:row>63</xdr:row>
      <xdr:rowOff>25273</xdr:rowOff>
    </xdr:to>
    <xdr:sp macro="" textlink="">
      <xdr:nvSpPr>
        <xdr:cNvPr id="608" name="楕円 607">
          <a:extLst>
            <a:ext uri="{FF2B5EF4-FFF2-40B4-BE49-F238E27FC236}">
              <a16:creationId xmlns:a16="http://schemas.microsoft.com/office/drawing/2014/main" id="{9CD4A6FE-E342-4023-9BAA-0A7E20ED6190}"/>
            </a:ext>
          </a:extLst>
        </xdr:cNvPr>
        <xdr:cNvSpPr/>
      </xdr:nvSpPr>
      <xdr:spPr>
        <a:xfrm>
          <a:off x="18345150" y="101344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144018</xdr:rowOff>
    </xdr:from>
    <xdr:to>
      <xdr:col>111</xdr:col>
      <xdr:colOff>177800</xdr:colOff>
      <xdr:row>62</xdr:row>
      <xdr:rowOff>145923</xdr:rowOff>
    </xdr:to>
    <xdr:cxnSp macro="">
      <xdr:nvCxnSpPr>
        <xdr:cNvPr id="609" name="直線コネクタ 608">
          <a:extLst>
            <a:ext uri="{FF2B5EF4-FFF2-40B4-BE49-F238E27FC236}">
              <a16:creationId xmlns:a16="http://schemas.microsoft.com/office/drawing/2014/main" id="{9F560ADF-9FE8-4CFD-8E51-A152A72E647F}"/>
            </a:ext>
          </a:extLst>
        </xdr:cNvPr>
        <xdr:cNvCxnSpPr/>
      </xdr:nvCxnSpPr>
      <xdr:spPr>
        <a:xfrm flipV="1">
          <a:off x="18392775" y="10180193"/>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97028</xdr:rowOff>
    </xdr:from>
    <xdr:to>
      <xdr:col>102</xdr:col>
      <xdr:colOff>165100</xdr:colOff>
      <xdr:row>63</xdr:row>
      <xdr:rowOff>27178</xdr:rowOff>
    </xdr:to>
    <xdr:sp macro="" textlink="">
      <xdr:nvSpPr>
        <xdr:cNvPr id="610" name="楕円 609">
          <a:extLst>
            <a:ext uri="{FF2B5EF4-FFF2-40B4-BE49-F238E27FC236}">
              <a16:creationId xmlns:a16="http://schemas.microsoft.com/office/drawing/2014/main" id="{96BA787C-39EC-4A95-9A0F-A7B3940DFAC4}"/>
            </a:ext>
          </a:extLst>
        </xdr:cNvPr>
        <xdr:cNvSpPr/>
      </xdr:nvSpPr>
      <xdr:spPr>
        <a:xfrm>
          <a:off x="17554575" y="101363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145923</xdr:rowOff>
    </xdr:from>
    <xdr:to>
      <xdr:col>107</xdr:col>
      <xdr:colOff>50800</xdr:colOff>
      <xdr:row>62</xdr:row>
      <xdr:rowOff>147828</xdr:rowOff>
    </xdr:to>
    <xdr:cxnSp macro="">
      <xdr:nvCxnSpPr>
        <xdr:cNvPr id="611" name="直線コネクタ 610">
          <a:extLst>
            <a:ext uri="{FF2B5EF4-FFF2-40B4-BE49-F238E27FC236}">
              <a16:creationId xmlns:a16="http://schemas.microsoft.com/office/drawing/2014/main" id="{DA14070D-A327-43BA-BC9F-F15ED46AA163}"/>
            </a:ext>
          </a:extLst>
        </xdr:cNvPr>
        <xdr:cNvCxnSpPr/>
      </xdr:nvCxnSpPr>
      <xdr:spPr>
        <a:xfrm flipV="1">
          <a:off x="17602200" y="10182098"/>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98933</xdr:rowOff>
    </xdr:from>
    <xdr:to>
      <xdr:col>98</xdr:col>
      <xdr:colOff>38100</xdr:colOff>
      <xdr:row>63</xdr:row>
      <xdr:rowOff>29083</xdr:rowOff>
    </xdr:to>
    <xdr:sp macro="" textlink="">
      <xdr:nvSpPr>
        <xdr:cNvPr id="612" name="楕円 611">
          <a:extLst>
            <a:ext uri="{FF2B5EF4-FFF2-40B4-BE49-F238E27FC236}">
              <a16:creationId xmlns:a16="http://schemas.microsoft.com/office/drawing/2014/main" id="{D0CF8551-762C-446C-A5D3-ECDD8DE4B009}"/>
            </a:ext>
          </a:extLst>
        </xdr:cNvPr>
        <xdr:cNvSpPr/>
      </xdr:nvSpPr>
      <xdr:spPr>
        <a:xfrm>
          <a:off x="16754475" y="101414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147828</xdr:rowOff>
    </xdr:from>
    <xdr:to>
      <xdr:col>102</xdr:col>
      <xdr:colOff>114300</xdr:colOff>
      <xdr:row>62</xdr:row>
      <xdr:rowOff>149733</xdr:rowOff>
    </xdr:to>
    <xdr:cxnSp macro="">
      <xdr:nvCxnSpPr>
        <xdr:cNvPr id="613" name="直線コネクタ 612">
          <a:extLst>
            <a:ext uri="{FF2B5EF4-FFF2-40B4-BE49-F238E27FC236}">
              <a16:creationId xmlns:a16="http://schemas.microsoft.com/office/drawing/2014/main" id="{5CDFA35A-58BE-4ACA-A5BB-CB90B32F72A9}"/>
            </a:ext>
          </a:extLst>
        </xdr:cNvPr>
        <xdr:cNvCxnSpPr/>
      </xdr:nvCxnSpPr>
      <xdr:spPr>
        <a:xfrm flipV="1">
          <a:off x="16802100" y="10184003"/>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E3C4BB2D-BDB5-40CF-8BB2-98AD415502F7}"/>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34CBFF18-B768-4441-BE55-46251F2C7942}"/>
            </a:ext>
          </a:extLst>
        </xdr:cNvPr>
        <xdr:cNvSpPr txBox="1"/>
      </xdr:nvSpPr>
      <xdr:spPr>
        <a:xfrm>
          <a:off x="18183302" y="990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CBC0638A-DD61-435C-85E1-218750A8B938}"/>
            </a:ext>
          </a:extLst>
        </xdr:cNvPr>
        <xdr:cNvSpPr txBox="1"/>
      </xdr:nvSpPr>
      <xdr:spPr>
        <a:xfrm>
          <a:off x="17383202" y="99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8AD3486C-F4CA-426E-A1BB-057890D0A254}"/>
            </a:ext>
          </a:extLst>
        </xdr:cNvPr>
        <xdr:cNvSpPr txBox="1"/>
      </xdr:nvSpPr>
      <xdr:spPr>
        <a:xfrm>
          <a:off x="16592627"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14495</xdr:rowOff>
    </xdr:from>
    <xdr:ext cx="469744" cy="259045"/>
    <xdr:sp macro="" textlink="">
      <xdr:nvSpPr>
        <xdr:cNvPr id="618" name="n_1mainValue【学校施設】&#10;一人当たり面積">
          <a:extLst>
            <a:ext uri="{FF2B5EF4-FFF2-40B4-BE49-F238E27FC236}">
              <a16:creationId xmlns:a16="http://schemas.microsoft.com/office/drawing/2014/main" id="{2F9B1BF3-0DA6-4F3D-81EA-BE86E5CC2370}"/>
            </a:ext>
          </a:extLst>
        </xdr:cNvPr>
        <xdr:cNvSpPr txBox="1"/>
      </xdr:nvSpPr>
      <xdr:spPr>
        <a:xfrm>
          <a:off x="18983402"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16400</xdr:rowOff>
    </xdr:from>
    <xdr:ext cx="469744" cy="259045"/>
    <xdr:sp macro="" textlink="">
      <xdr:nvSpPr>
        <xdr:cNvPr id="619" name="n_2mainValue【学校施設】&#10;一人当たり面積">
          <a:extLst>
            <a:ext uri="{FF2B5EF4-FFF2-40B4-BE49-F238E27FC236}">
              <a16:creationId xmlns:a16="http://schemas.microsoft.com/office/drawing/2014/main" id="{238537B3-2F6C-4AAA-A71D-70308E7531BB}"/>
            </a:ext>
          </a:extLst>
        </xdr:cNvPr>
        <xdr:cNvSpPr txBox="1"/>
      </xdr:nvSpPr>
      <xdr:spPr>
        <a:xfrm>
          <a:off x="18183302"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18305</xdr:rowOff>
    </xdr:from>
    <xdr:ext cx="469744" cy="259045"/>
    <xdr:sp macro="" textlink="">
      <xdr:nvSpPr>
        <xdr:cNvPr id="620" name="n_3mainValue【学校施設】&#10;一人当たり面積">
          <a:extLst>
            <a:ext uri="{FF2B5EF4-FFF2-40B4-BE49-F238E27FC236}">
              <a16:creationId xmlns:a16="http://schemas.microsoft.com/office/drawing/2014/main" id="{DC28A240-CC16-4311-8C67-6868AE31BA3F}"/>
            </a:ext>
          </a:extLst>
        </xdr:cNvPr>
        <xdr:cNvSpPr txBox="1"/>
      </xdr:nvSpPr>
      <xdr:spPr>
        <a:xfrm>
          <a:off x="17383202" y="102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20210</xdr:rowOff>
    </xdr:from>
    <xdr:ext cx="469744" cy="259045"/>
    <xdr:sp macro="" textlink="">
      <xdr:nvSpPr>
        <xdr:cNvPr id="621" name="n_4mainValue【学校施設】&#10;一人当たり面積">
          <a:extLst>
            <a:ext uri="{FF2B5EF4-FFF2-40B4-BE49-F238E27FC236}">
              <a16:creationId xmlns:a16="http://schemas.microsoft.com/office/drawing/2014/main" id="{EB14576F-BBC8-47B4-B289-5D2E30D78AB2}"/>
            </a:ext>
          </a:extLst>
        </xdr:cNvPr>
        <xdr:cNvSpPr txBox="1"/>
      </xdr:nvSpPr>
      <xdr:spPr>
        <a:xfrm>
          <a:off x="16592627" y="102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A4957295-D380-485C-8CEC-E0DCBDF06EB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A426FA2-2E2D-4785-8739-391FB76CDE9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D0A6341-ADC4-45E3-97C2-EFE366693B17}"/>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F49DD88-A906-47DB-B0D0-E3466E6D0793}"/>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F89E598A-C0DB-4A9A-A15D-18616F2A9ED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2DCDB59-75BB-44B1-B11C-4E681C65D34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5F77C48-EECC-46CD-966E-616C8E2F239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5413E481-8BF8-4BDE-817A-E9AA39377C22}"/>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48BE58BE-1951-4183-8497-0F6F553335F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1C20EFD-0F39-4FF8-BABA-5C62D4B7EA3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B2A1D93A-2479-4317-A8CF-AE2EDB2E8DA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72A2BDB-F6DF-4C60-BB27-A91269F9D76C}"/>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EDB73A77-6FB6-4675-A4AF-72E61BA2D34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A7CEAB80-0F2D-4445-A389-2997DCCA271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E70C2ECD-F99F-4F2F-929E-E7BBB174C07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22332735-6549-4673-AC35-84C397036D7F}"/>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4175E7B4-BAFC-4E3F-B19B-57C93D14FF0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1735D615-7E86-4A1C-BFC3-5EF2EF25A09C}"/>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1D9A705-363E-41D5-A904-E5AAD730C90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5062AA6C-E845-435D-B947-6C0EA8808EE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EB5078A-53BF-4753-A10B-FE3B51A61C58}"/>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711AEE6-BD72-4CD7-9A1A-2606049B115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836BA28-8DC4-4649-88BB-464E26CCA4A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80C3AB6C-0DE5-4F75-9948-7705B58104E8}"/>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A512E2AD-C9C9-43B0-94E3-93F77B4E7C3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02D460F-FFAE-473B-B023-E4596F26431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4FF049E7-06E2-4DCE-AB0D-D7AA9BC3777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3650CF72-1B87-4513-9920-1CF0F00FCAF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F59AB593-D4B5-46F5-8B0C-055930EB590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F411A4E5-6274-46A1-AD3B-684D2547363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100B9437-F3B1-4F36-AD9F-7CD5A943F859}"/>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A54162F2-B557-4E4E-9C8F-ED82099E13D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8CD5927F-E786-45BB-9437-BC40C8A19F72}"/>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DC5118F9-3744-4ADE-AB49-43965B6140AE}"/>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67360EAC-CDBB-465C-B5B0-54236FEBCB3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96E9A441-63FB-4403-937C-8180C95240D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99BE9B3F-EAD4-419C-8726-F49F4D807835}"/>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2D1F11BB-544C-4120-B5EA-F608CBA90AE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EBCC875C-5B66-46B2-B763-1E029E92571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17341440-8253-4173-9E2C-DDE6A3ACB17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42F7278E-ECE3-4ABB-BC1D-79638085C6CA}"/>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EAD1DA47-82D1-4F3E-AF70-38D6261464A3}"/>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BF45E723-1E94-494A-8B73-09C906F866CB}"/>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2F2126BB-F516-4C6A-8996-21F6F8FAF371}"/>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9F881374-D2BB-4D5F-A1DD-FDFE4082F4AB}"/>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490D524F-24DA-44BF-A82F-84C9AE4C5CB2}"/>
            </a:ext>
          </a:extLst>
        </xdr:cNvPr>
        <xdr:cNvSpPr txBox="1"/>
      </xdr:nvSpPr>
      <xdr:spPr>
        <a:xfrm>
          <a:off x="14735175" y="1674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825A43B1-895A-49E7-95B0-DE84DD83F522}"/>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DBA398B7-57CB-4B04-BA27-F988945CF98B}"/>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097BC77D-BF63-4159-A08D-0E08894EF244}"/>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95E73F3B-21AC-4041-B105-6BFCDB567908}"/>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6F2D875E-0B76-4DDC-BA9C-29B17032D1BC}"/>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BE98400-AB74-4745-B376-76AC064DD0F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0CBB4B4-2552-49ED-9D2C-C4E2A2760E2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E64DC1B-0940-4027-8386-E0A00AA3575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1D1169F-E7E1-43C8-B28F-47C9F583A79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23E5CB6-DA99-4F47-B59F-6297C65E90D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678" name="楕円 677">
          <a:extLst>
            <a:ext uri="{FF2B5EF4-FFF2-40B4-BE49-F238E27FC236}">
              <a16:creationId xmlns:a16="http://schemas.microsoft.com/office/drawing/2014/main" id="{87F952F2-6947-46D8-8FD1-1ACFBFB787E1}"/>
            </a:ext>
          </a:extLst>
        </xdr:cNvPr>
        <xdr:cNvSpPr/>
      </xdr:nvSpPr>
      <xdr:spPr>
        <a:xfrm>
          <a:off x="14649450" y="171049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679" name="【公民館】&#10;有形固定資産減価償却率該当値テキスト">
          <a:extLst>
            <a:ext uri="{FF2B5EF4-FFF2-40B4-BE49-F238E27FC236}">
              <a16:creationId xmlns:a16="http://schemas.microsoft.com/office/drawing/2014/main" id="{1AC6E499-79D3-458E-81F6-01214D3E8CC7}"/>
            </a:ext>
          </a:extLst>
        </xdr:cNvPr>
        <xdr:cNvSpPr txBox="1"/>
      </xdr:nvSpPr>
      <xdr:spPr>
        <a:xfrm>
          <a:off x="14735175"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680" name="楕円 679">
          <a:extLst>
            <a:ext uri="{FF2B5EF4-FFF2-40B4-BE49-F238E27FC236}">
              <a16:creationId xmlns:a16="http://schemas.microsoft.com/office/drawing/2014/main" id="{AA6AE760-6C5B-457C-ACD2-743D04483833}"/>
            </a:ext>
          </a:extLst>
        </xdr:cNvPr>
        <xdr:cNvSpPr/>
      </xdr:nvSpPr>
      <xdr:spPr>
        <a:xfrm>
          <a:off x="13887450" y="17047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150495</xdr:rowOff>
    </xdr:to>
    <xdr:cxnSp macro="">
      <xdr:nvCxnSpPr>
        <xdr:cNvPr id="681" name="直線コネクタ 680">
          <a:extLst>
            <a:ext uri="{FF2B5EF4-FFF2-40B4-BE49-F238E27FC236}">
              <a16:creationId xmlns:a16="http://schemas.microsoft.com/office/drawing/2014/main" id="{3AADA3DD-201C-492E-8BC4-5247299180A7}"/>
            </a:ext>
          </a:extLst>
        </xdr:cNvPr>
        <xdr:cNvCxnSpPr/>
      </xdr:nvCxnSpPr>
      <xdr:spPr>
        <a:xfrm>
          <a:off x="13935075" y="1709547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682" name="楕円 681">
          <a:extLst>
            <a:ext uri="{FF2B5EF4-FFF2-40B4-BE49-F238E27FC236}">
              <a16:creationId xmlns:a16="http://schemas.microsoft.com/office/drawing/2014/main" id="{F0B8573D-8E5B-448F-B92E-EE5930AAFD2B}"/>
            </a:ext>
          </a:extLst>
        </xdr:cNvPr>
        <xdr:cNvSpPr/>
      </xdr:nvSpPr>
      <xdr:spPr>
        <a:xfrm>
          <a:off x="13096875" y="16998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93345</xdr:rowOff>
    </xdr:to>
    <xdr:cxnSp macro="">
      <xdr:nvCxnSpPr>
        <xdr:cNvPr id="683" name="直線コネクタ 682">
          <a:extLst>
            <a:ext uri="{FF2B5EF4-FFF2-40B4-BE49-F238E27FC236}">
              <a16:creationId xmlns:a16="http://schemas.microsoft.com/office/drawing/2014/main" id="{5C81C546-897B-4F05-A649-B166CD11F8A2}"/>
            </a:ext>
          </a:extLst>
        </xdr:cNvPr>
        <xdr:cNvCxnSpPr/>
      </xdr:nvCxnSpPr>
      <xdr:spPr>
        <a:xfrm>
          <a:off x="13144500" y="1704657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684" name="楕円 683">
          <a:extLst>
            <a:ext uri="{FF2B5EF4-FFF2-40B4-BE49-F238E27FC236}">
              <a16:creationId xmlns:a16="http://schemas.microsoft.com/office/drawing/2014/main" id="{72988AFC-0FA2-4AC5-942B-627603B04E84}"/>
            </a:ext>
          </a:extLst>
        </xdr:cNvPr>
        <xdr:cNvSpPr/>
      </xdr:nvSpPr>
      <xdr:spPr>
        <a:xfrm>
          <a:off x="12296775" y="169621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47625</xdr:rowOff>
    </xdr:to>
    <xdr:cxnSp macro="">
      <xdr:nvCxnSpPr>
        <xdr:cNvPr id="685" name="直線コネクタ 684">
          <a:extLst>
            <a:ext uri="{FF2B5EF4-FFF2-40B4-BE49-F238E27FC236}">
              <a16:creationId xmlns:a16="http://schemas.microsoft.com/office/drawing/2014/main" id="{EEB4A92B-090F-49F6-9243-DF9896B79382}"/>
            </a:ext>
          </a:extLst>
        </xdr:cNvPr>
        <xdr:cNvCxnSpPr/>
      </xdr:nvCxnSpPr>
      <xdr:spPr>
        <a:xfrm>
          <a:off x="12344400" y="17000220"/>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65405</xdr:rowOff>
    </xdr:from>
    <xdr:to>
      <xdr:col>67</xdr:col>
      <xdr:colOff>101600</xdr:colOff>
      <xdr:row>104</xdr:row>
      <xdr:rowOff>167005</xdr:rowOff>
    </xdr:to>
    <xdr:sp macro="" textlink="">
      <xdr:nvSpPr>
        <xdr:cNvPr id="686" name="楕円 685">
          <a:extLst>
            <a:ext uri="{FF2B5EF4-FFF2-40B4-BE49-F238E27FC236}">
              <a16:creationId xmlns:a16="http://schemas.microsoft.com/office/drawing/2014/main" id="{E9082F7B-FAB0-4C98-8A1B-D6FABB7F46A1}"/>
            </a:ext>
          </a:extLst>
        </xdr:cNvPr>
        <xdr:cNvSpPr/>
      </xdr:nvSpPr>
      <xdr:spPr>
        <a:xfrm>
          <a:off x="11487150" y="16908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116205</xdr:rowOff>
    </xdr:from>
    <xdr:to>
      <xdr:col>71</xdr:col>
      <xdr:colOff>177800</xdr:colOff>
      <xdr:row>104</xdr:row>
      <xdr:rowOff>169545</xdr:rowOff>
    </xdr:to>
    <xdr:cxnSp macro="">
      <xdr:nvCxnSpPr>
        <xdr:cNvPr id="687" name="直線コネクタ 686">
          <a:extLst>
            <a:ext uri="{FF2B5EF4-FFF2-40B4-BE49-F238E27FC236}">
              <a16:creationId xmlns:a16="http://schemas.microsoft.com/office/drawing/2014/main" id="{B3BC4D13-A8D7-454E-A54F-C32567ED2B60}"/>
            </a:ext>
          </a:extLst>
        </xdr:cNvPr>
        <xdr:cNvCxnSpPr/>
      </xdr:nvCxnSpPr>
      <xdr:spPr>
        <a:xfrm>
          <a:off x="11534775" y="16956405"/>
          <a:ext cx="8096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9CE6E495-D3D2-4F88-9A5E-F9C6342B4BBC}"/>
            </a:ext>
          </a:extLst>
        </xdr:cNvPr>
        <xdr:cNvSpPr txBox="1"/>
      </xdr:nvSpPr>
      <xdr:spPr>
        <a:xfrm>
          <a:off x="137452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a:extLst>
            <a:ext uri="{FF2B5EF4-FFF2-40B4-BE49-F238E27FC236}">
              <a16:creationId xmlns:a16="http://schemas.microsoft.com/office/drawing/2014/main" id="{76D81AE2-6B0C-45D5-8800-D624C4BDB2FB}"/>
            </a:ext>
          </a:extLst>
        </xdr:cNvPr>
        <xdr:cNvSpPr txBox="1"/>
      </xdr:nvSpPr>
      <xdr:spPr>
        <a:xfrm>
          <a:off x="12964169"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a:extLst>
            <a:ext uri="{FF2B5EF4-FFF2-40B4-BE49-F238E27FC236}">
              <a16:creationId xmlns:a16="http://schemas.microsoft.com/office/drawing/2014/main" id="{509CAAEE-7214-4960-AA15-F60C2610F32A}"/>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a:extLst>
            <a:ext uri="{FF2B5EF4-FFF2-40B4-BE49-F238E27FC236}">
              <a16:creationId xmlns:a16="http://schemas.microsoft.com/office/drawing/2014/main" id="{46739E5C-F345-4D01-B42B-06D292F3ED50}"/>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135272</xdr:rowOff>
    </xdr:from>
    <xdr:ext cx="405111" cy="259045"/>
    <xdr:sp macro="" textlink="">
      <xdr:nvSpPr>
        <xdr:cNvPr id="692" name="n_1mainValue【公民館】&#10;有形固定資産減価償却率">
          <a:extLst>
            <a:ext uri="{FF2B5EF4-FFF2-40B4-BE49-F238E27FC236}">
              <a16:creationId xmlns:a16="http://schemas.microsoft.com/office/drawing/2014/main" id="{854693B4-6B20-44C5-BF3E-7821C8914ADC}"/>
            </a:ext>
          </a:extLst>
        </xdr:cNvPr>
        <xdr:cNvSpPr txBox="1"/>
      </xdr:nvSpPr>
      <xdr:spPr>
        <a:xfrm>
          <a:off x="13745219"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89552</xdr:rowOff>
    </xdr:from>
    <xdr:ext cx="405111" cy="259045"/>
    <xdr:sp macro="" textlink="">
      <xdr:nvSpPr>
        <xdr:cNvPr id="693" name="n_2mainValue【公民館】&#10;有形固定資産減価償却率">
          <a:extLst>
            <a:ext uri="{FF2B5EF4-FFF2-40B4-BE49-F238E27FC236}">
              <a16:creationId xmlns:a16="http://schemas.microsoft.com/office/drawing/2014/main" id="{99B8F8C4-F356-4EE3-BAF4-B00C72F61AD5}"/>
            </a:ext>
          </a:extLst>
        </xdr:cNvPr>
        <xdr:cNvSpPr txBox="1"/>
      </xdr:nvSpPr>
      <xdr:spPr>
        <a:xfrm>
          <a:off x="12964169"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40022</xdr:rowOff>
    </xdr:from>
    <xdr:ext cx="405111" cy="259045"/>
    <xdr:sp macro="" textlink="">
      <xdr:nvSpPr>
        <xdr:cNvPr id="694" name="n_3mainValue【公民館】&#10;有形固定資産減価償却率">
          <a:extLst>
            <a:ext uri="{FF2B5EF4-FFF2-40B4-BE49-F238E27FC236}">
              <a16:creationId xmlns:a16="http://schemas.microsoft.com/office/drawing/2014/main" id="{555290B9-4912-4DC5-8844-D9F722C4805B}"/>
            </a:ext>
          </a:extLst>
        </xdr:cNvPr>
        <xdr:cNvSpPr txBox="1"/>
      </xdr:nvSpPr>
      <xdr:spPr>
        <a:xfrm>
          <a:off x="12164069"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158132</xdr:rowOff>
    </xdr:from>
    <xdr:ext cx="405111" cy="259045"/>
    <xdr:sp macro="" textlink="">
      <xdr:nvSpPr>
        <xdr:cNvPr id="695" name="n_4mainValue【公民館】&#10;有形固定資産減価償却率">
          <a:extLst>
            <a:ext uri="{FF2B5EF4-FFF2-40B4-BE49-F238E27FC236}">
              <a16:creationId xmlns:a16="http://schemas.microsoft.com/office/drawing/2014/main" id="{9058ABB3-89C2-4BD6-90E0-545BB8374B22}"/>
            </a:ext>
          </a:extLst>
        </xdr:cNvPr>
        <xdr:cNvSpPr txBox="1"/>
      </xdr:nvSpPr>
      <xdr:spPr>
        <a:xfrm>
          <a:off x="11354444"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98166D50-D36D-4CAA-A8F4-2D636AD856A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747008F3-1746-4525-A83E-22E02E27E4A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FF8AD152-9D5E-4F85-AD90-C310225C9A6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C2A0C6F9-E385-4DA4-84BD-B98ECF629B18}"/>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DDCA4369-C0C8-47DE-AB17-813386C6B20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DD7854A0-9EBC-4F50-8EC6-0BC464D9232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6F08E2B5-3305-48BD-8983-08647E56C18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86E4F61E-BD8B-4FE4-9AFC-08283FE85CC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85C56B3E-87FC-4862-B07E-769A6566692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72EC2CC7-F350-43B9-8724-DEE6B1D0999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3DAB0F17-55C3-4B86-9F50-57F41CEDDEFF}"/>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3453829F-16A7-439A-9B6F-CC7281D52DFA}"/>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33B59953-B45E-49B0-AEB6-FF14ECF4AD5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56803E6D-5E7A-4EC8-8570-17BD3D5DB82B}"/>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EEAF99D4-F2A0-416C-8351-A4D217D266FA}"/>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4DB378D1-2150-4B5E-9BA3-B98686627386}"/>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61AA16EB-9AD6-4F20-918B-B53B3588F61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ABFA472D-B8C3-4901-A694-B656A86ADF9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39D6CACF-3383-4259-BBBB-26BDEF6BD26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5DA8CE78-6524-4A45-80AC-7D5C810C14A0}"/>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BBB85DCD-E101-43D7-8EE2-0F40A6183F0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B8EB7AC4-2E14-49B1-AE0C-9CF09D2D420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3FE56C1E-FC2F-4BE9-84C4-A55CBC6556A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654EFC12-57A0-44AA-90B3-D419E9D07D2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6107E897-C063-49F8-AEE9-95CA828B9A6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6996AC9A-BC19-4587-ABD1-3A9FD68CC4CC}"/>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24676305-48FA-4F11-96E1-0E55A3171CDE}"/>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84CB2F96-2E76-4092-AE34-947E5DA3417B}"/>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DCB53B7C-C6D7-4211-A5CA-BC0D67C47A9B}"/>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891E6196-C30D-4375-99E1-C628D5A27667}"/>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6" name="【公民館】&#10;一人当たり面積平均値テキスト">
          <a:extLst>
            <a:ext uri="{FF2B5EF4-FFF2-40B4-BE49-F238E27FC236}">
              <a16:creationId xmlns:a16="http://schemas.microsoft.com/office/drawing/2014/main" id="{F785DBAB-F532-428B-964F-E80A6667E373}"/>
            </a:ext>
          </a:extLst>
        </xdr:cNvPr>
        <xdr:cNvSpPr txBox="1"/>
      </xdr:nvSpPr>
      <xdr:spPr>
        <a:xfrm>
          <a:off x="19992975" y="173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ACA2086B-F8F2-46EB-83CF-1AB2A41F1110}"/>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0EBBA537-2D08-481C-BEFD-8324630754A3}"/>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05C238C7-21AA-4AF6-ABB9-525ECBA17C25}"/>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124432E8-A6D1-4796-883B-73F287CD7DC0}"/>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6B35CF33-6696-424E-8F6C-2A4547242631}"/>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A0A0399-A3CA-4977-9871-373698CCB64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C75B5BD-A9EC-4AA4-9A1A-DF6295DAA4F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1F01DC1-2ED6-489D-9465-C76D7F682EB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91900C6-677D-4790-BE4D-4EDE9FC8CF8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CAB1DDE-62A0-4142-9F09-C47171AA819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37" name="楕円 736">
          <a:extLst>
            <a:ext uri="{FF2B5EF4-FFF2-40B4-BE49-F238E27FC236}">
              <a16:creationId xmlns:a16="http://schemas.microsoft.com/office/drawing/2014/main" id="{E2CB6D6C-3692-4198-8850-44AB2A98E8CF}"/>
            </a:ext>
          </a:extLst>
        </xdr:cNvPr>
        <xdr:cNvSpPr/>
      </xdr:nvSpPr>
      <xdr:spPr>
        <a:xfrm>
          <a:off x="19897725" y="17336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36847</xdr:rowOff>
    </xdr:from>
    <xdr:ext cx="469744" cy="259045"/>
    <xdr:sp macro="" textlink="">
      <xdr:nvSpPr>
        <xdr:cNvPr id="738" name="【公民館】&#10;一人当たり面積該当値テキスト">
          <a:extLst>
            <a:ext uri="{FF2B5EF4-FFF2-40B4-BE49-F238E27FC236}">
              <a16:creationId xmlns:a16="http://schemas.microsoft.com/office/drawing/2014/main" id="{DAB53728-9F79-4AB9-B286-A64042B4B900}"/>
            </a:ext>
          </a:extLst>
        </xdr:cNvPr>
        <xdr:cNvSpPr txBox="1"/>
      </xdr:nvSpPr>
      <xdr:spPr>
        <a:xfrm>
          <a:off x="19992975"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739" name="楕円 738">
          <a:extLst>
            <a:ext uri="{FF2B5EF4-FFF2-40B4-BE49-F238E27FC236}">
              <a16:creationId xmlns:a16="http://schemas.microsoft.com/office/drawing/2014/main" id="{C7A19720-A5D0-45EB-9484-A48F4CAA1833}"/>
            </a:ext>
          </a:extLst>
        </xdr:cNvPr>
        <xdr:cNvSpPr/>
      </xdr:nvSpPr>
      <xdr:spPr>
        <a:xfrm>
          <a:off x="19154775" y="173464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71301</xdr:rowOff>
    </xdr:to>
    <xdr:cxnSp macro="">
      <xdr:nvCxnSpPr>
        <xdr:cNvPr id="740" name="直線コネクタ 739">
          <a:extLst>
            <a:ext uri="{FF2B5EF4-FFF2-40B4-BE49-F238E27FC236}">
              <a16:creationId xmlns:a16="http://schemas.microsoft.com/office/drawing/2014/main" id="{6C5260F4-E4B4-477D-9594-EECD3E678826}"/>
            </a:ext>
          </a:extLst>
        </xdr:cNvPr>
        <xdr:cNvCxnSpPr/>
      </xdr:nvCxnSpPr>
      <xdr:spPr>
        <a:xfrm flipV="1">
          <a:off x="19202400" y="17393920"/>
          <a:ext cx="7524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41" name="楕円 740">
          <a:extLst>
            <a:ext uri="{FF2B5EF4-FFF2-40B4-BE49-F238E27FC236}">
              <a16:creationId xmlns:a16="http://schemas.microsoft.com/office/drawing/2014/main" id="{59D4234B-83C3-4CB8-808C-315B8C02295A}"/>
            </a:ext>
          </a:extLst>
        </xdr:cNvPr>
        <xdr:cNvSpPr/>
      </xdr:nvSpPr>
      <xdr:spPr>
        <a:xfrm>
          <a:off x="18345150" y="17352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74568</xdr:rowOff>
    </xdr:to>
    <xdr:cxnSp macro="">
      <xdr:nvCxnSpPr>
        <xdr:cNvPr id="742" name="直線コネクタ 741">
          <a:extLst>
            <a:ext uri="{FF2B5EF4-FFF2-40B4-BE49-F238E27FC236}">
              <a16:creationId xmlns:a16="http://schemas.microsoft.com/office/drawing/2014/main" id="{DC8446DC-76B2-4DD3-9002-71F6546E3833}"/>
            </a:ext>
          </a:extLst>
        </xdr:cNvPr>
        <xdr:cNvCxnSpPr/>
      </xdr:nvCxnSpPr>
      <xdr:spPr>
        <a:xfrm flipV="1">
          <a:off x="18392775" y="17394101"/>
          <a:ext cx="809625"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43" name="楕円 742">
          <a:extLst>
            <a:ext uri="{FF2B5EF4-FFF2-40B4-BE49-F238E27FC236}">
              <a16:creationId xmlns:a16="http://schemas.microsoft.com/office/drawing/2014/main" id="{053FA6A5-9742-4C70-A91B-8B580FCD6D58}"/>
            </a:ext>
          </a:extLst>
        </xdr:cNvPr>
        <xdr:cNvSpPr/>
      </xdr:nvSpPr>
      <xdr:spPr>
        <a:xfrm>
          <a:off x="17554575" y="17352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74568</xdr:rowOff>
    </xdr:to>
    <xdr:cxnSp macro="">
      <xdr:nvCxnSpPr>
        <xdr:cNvPr id="744" name="直線コネクタ 743">
          <a:extLst>
            <a:ext uri="{FF2B5EF4-FFF2-40B4-BE49-F238E27FC236}">
              <a16:creationId xmlns:a16="http://schemas.microsoft.com/office/drawing/2014/main" id="{4E704408-589C-4A80-9DE7-0A7BCFDBCB5E}"/>
            </a:ext>
          </a:extLst>
        </xdr:cNvPr>
        <xdr:cNvCxnSpPr/>
      </xdr:nvCxnSpPr>
      <xdr:spPr>
        <a:xfrm>
          <a:off x="17602200" y="174005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745" name="楕円 744">
          <a:extLst>
            <a:ext uri="{FF2B5EF4-FFF2-40B4-BE49-F238E27FC236}">
              <a16:creationId xmlns:a16="http://schemas.microsoft.com/office/drawing/2014/main" id="{46FA523E-C562-4332-A3DB-45A64CE3E434}"/>
            </a:ext>
          </a:extLst>
        </xdr:cNvPr>
        <xdr:cNvSpPr/>
      </xdr:nvSpPr>
      <xdr:spPr>
        <a:xfrm>
          <a:off x="16754475" y="17352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74568</xdr:rowOff>
    </xdr:to>
    <xdr:cxnSp macro="">
      <xdr:nvCxnSpPr>
        <xdr:cNvPr id="746" name="直線コネクタ 745">
          <a:extLst>
            <a:ext uri="{FF2B5EF4-FFF2-40B4-BE49-F238E27FC236}">
              <a16:creationId xmlns:a16="http://schemas.microsoft.com/office/drawing/2014/main" id="{25C3FD2B-6995-49DF-A6A8-78A8015FCC6A}"/>
            </a:ext>
          </a:extLst>
        </xdr:cNvPr>
        <xdr:cNvCxnSpPr/>
      </xdr:nvCxnSpPr>
      <xdr:spPr>
        <a:xfrm>
          <a:off x="16802100" y="174005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47" name="n_1aveValue【公民館】&#10;一人当たり面積">
          <a:extLst>
            <a:ext uri="{FF2B5EF4-FFF2-40B4-BE49-F238E27FC236}">
              <a16:creationId xmlns:a16="http://schemas.microsoft.com/office/drawing/2014/main" id="{83550BA4-4F4B-4353-B8FE-6DECD5F0905F}"/>
            </a:ext>
          </a:extLst>
        </xdr:cNvPr>
        <xdr:cNvSpPr txBox="1"/>
      </xdr:nvSpPr>
      <xdr:spPr>
        <a:xfrm>
          <a:off x="18983402" y="1747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48" name="n_2aveValue【公民館】&#10;一人当たり面積">
          <a:extLst>
            <a:ext uri="{FF2B5EF4-FFF2-40B4-BE49-F238E27FC236}">
              <a16:creationId xmlns:a16="http://schemas.microsoft.com/office/drawing/2014/main" id="{4C5BB797-8B9E-4C03-8FB3-6F54AFB972AE}"/>
            </a:ext>
          </a:extLst>
        </xdr:cNvPr>
        <xdr:cNvSpPr txBox="1"/>
      </xdr:nvSpPr>
      <xdr:spPr>
        <a:xfrm>
          <a:off x="18183302" y="1746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49" name="n_3aveValue【公民館】&#10;一人当たり面積">
          <a:extLst>
            <a:ext uri="{FF2B5EF4-FFF2-40B4-BE49-F238E27FC236}">
              <a16:creationId xmlns:a16="http://schemas.microsoft.com/office/drawing/2014/main" id="{A7AB0007-F0AB-413A-A537-2A124D1971E5}"/>
            </a:ext>
          </a:extLst>
        </xdr:cNvPr>
        <xdr:cNvSpPr txBox="1"/>
      </xdr:nvSpPr>
      <xdr:spPr>
        <a:xfrm>
          <a:off x="17383202" y="174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50" name="n_4aveValue【公民館】&#10;一人当たり面積">
          <a:extLst>
            <a:ext uri="{FF2B5EF4-FFF2-40B4-BE49-F238E27FC236}">
              <a16:creationId xmlns:a16="http://schemas.microsoft.com/office/drawing/2014/main" id="{7B3CAF69-AFD3-4B5B-9EFB-5CC0C6A92077}"/>
            </a:ext>
          </a:extLst>
        </xdr:cNvPr>
        <xdr:cNvSpPr txBox="1"/>
      </xdr:nvSpPr>
      <xdr:spPr>
        <a:xfrm>
          <a:off x="16592627" y="1746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138628</xdr:rowOff>
    </xdr:from>
    <xdr:ext cx="469744" cy="259045"/>
    <xdr:sp macro="" textlink="">
      <xdr:nvSpPr>
        <xdr:cNvPr id="751" name="n_1mainValue【公民館】&#10;一人当たり面積">
          <a:extLst>
            <a:ext uri="{FF2B5EF4-FFF2-40B4-BE49-F238E27FC236}">
              <a16:creationId xmlns:a16="http://schemas.microsoft.com/office/drawing/2014/main" id="{58811C56-7F90-4B12-9E33-CB1AF7ADFCBC}"/>
            </a:ext>
          </a:extLst>
        </xdr:cNvPr>
        <xdr:cNvSpPr txBox="1"/>
      </xdr:nvSpPr>
      <xdr:spPr>
        <a:xfrm>
          <a:off x="18983402" y="1714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752" name="n_2mainValue【公民館】&#10;一人当たり面積">
          <a:extLst>
            <a:ext uri="{FF2B5EF4-FFF2-40B4-BE49-F238E27FC236}">
              <a16:creationId xmlns:a16="http://schemas.microsoft.com/office/drawing/2014/main" id="{3DB00E17-4D94-4934-B423-FFEA2D7C289C}"/>
            </a:ext>
          </a:extLst>
        </xdr:cNvPr>
        <xdr:cNvSpPr txBox="1"/>
      </xdr:nvSpPr>
      <xdr:spPr>
        <a:xfrm>
          <a:off x="18183302" y="171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753" name="n_3mainValue【公民館】&#10;一人当たり面積">
          <a:extLst>
            <a:ext uri="{FF2B5EF4-FFF2-40B4-BE49-F238E27FC236}">
              <a16:creationId xmlns:a16="http://schemas.microsoft.com/office/drawing/2014/main" id="{A72CCB6A-738B-4621-8BB1-AF3195D14A83}"/>
            </a:ext>
          </a:extLst>
        </xdr:cNvPr>
        <xdr:cNvSpPr txBox="1"/>
      </xdr:nvSpPr>
      <xdr:spPr>
        <a:xfrm>
          <a:off x="17383202" y="171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141895</xdr:rowOff>
    </xdr:from>
    <xdr:ext cx="469744" cy="259045"/>
    <xdr:sp macro="" textlink="">
      <xdr:nvSpPr>
        <xdr:cNvPr id="754" name="n_4mainValue【公民館】&#10;一人当たり面積">
          <a:extLst>
            <a:ext uri="{FF2B5EF4-FFF2-40B4-BE49-F238E27FC236}">
              <a16:creationId xmlns:a16="http://schemas.microsoft.com/office/drawing/2014/main" id="{64DBA894-7B41-40D0-ADBB-1E8B92EB045D}"/>
            </a:ext>
          </a:extLst>
        </xdr:cNvPr>
        <xdr:cNvSpPr txBox="1"/>
      </xdr:nvSpPr>
      <xdr:spPr>
        <a:xfrm>
          <a:off x="16592627" y="171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57440614-82D5-4C29-815F-5E476B270CC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6C2C9706-098A-4F73-B311-67500E8EF68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143F95B-13FD-48B6-9ADA-BF07437DCAF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類似団体と比較して特に有形固定資産減価償却率が高くなっている施設は公民館であり、低くなっている施設は道路である。</a:t>
          </a:r>
        </a:p>
        <a:p>
          <a:r>
            <a:rPr kumimoji="1" lang="ja-JP" altLang="en-US" sz="1300">
              <a:latin typeface="ＭＳ Ｐゴシック" panose="020B0600070205080204" pitchFamily="50" charset="-128"/>
              <a:ea typeface="ＭＳ Ｐゴシック" panose="020B0600070205080204" pitchFamily="50" charset="-128"/>
            </a:rPr>
            <a:t>　道路については当市の耐用年数の設定が長期のものを選択しているためだと思われる。今後、適正な耐用年数の設定に努めていく。</a:t>
          </a:r>
        </a:p>
        <a:p>
          <a:r>
            <a:rPr kumimoji="1" lang="ja-JP" altLang="en-US" sz="1300">
              <a:latin typeface="ＭＳ Ｐゴシック" panose="020B0600070205080204" pitchFamily="50" charset="-128"/>
              <a:ea typeface="ＭＳ Ｐゴシック" panose="020B0600070205080204" pitchFamily="50" charset="-128"/>
            </a:rPr>
            <a:t>　公民館については増加傾向にあるが、公共施設等総合管理計画及び公共施設再編計画等に基づき、施設の更新や修繕等の計画的な管理や集約化等の再編を行っている。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引き続き、公共施設等総合管理計画等に基づき、適正な管理に取り組んでいく。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337CDA-4AA7-4539-BA84-E167CFE8CEE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C74E9C-FA7B-4EF8-B3EB-FB6342AB83F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38D2A8-8AE7-42CD-882F-FF582D3C6A5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40EBC0-6A88-4E13-A19F-2D992443B2A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EE8EB9-30B9-475D-BE25-EA379D14706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D08CB7-4D30-47C4-A7AE-494DC35C18D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79D21A-2D31-4E20-9575-CB4E90F2B77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E27176-353E-4789-848A-AF881448A3F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3EEE7C-D0E4-4E8B-BE53-CEC9D16A475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9D797E-271B-4DF5-AD74-5907BABA2CE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54,615
53,637
47.48
23,467,323
21,679,372
1,434,569
11,775,338
16,212,697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C902D7-8073-4D6B-AC61-0DA51FF4577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88E308-AE9A-48C9-8951-A1AFD36D852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2A9D00-F3C7-42AA-86DA-AE931D22AFF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33F29A-1760-4FC6-B4B1-D7CE74878FE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AC2709-6C70-4329-B52C-9B6189BF2D3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74E2DA-9440-4D51-B811-D2590A727C0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00A863-802E-4619-B9D3-5B753AE8443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133C44-BA17-4075-93B8-C613C998A18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0D1DE8-89AB-4468-AB3F-BA6DCC1C7FE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70004C-398D-48A7-A906-2B7FFA0B3F8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59D8FA-DD7C-4EC7-B09D-A595188FAB3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3A85FA-B54B-46C3-8F69-247662E4EF2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FF4F22-62DA-49C2-A896-845EC32DFAF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FA093D-5B68-442A-B987-5D48AC5218C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AE1ED8-56C8-48D1-97AC-6F764542C13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F6AED1-29E1-47AC-8833-394999E11D7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080645-E9E4-4A25-886E-27C4A67802F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0E7F68-4D78-4A81-AC72-0462F562AC5C}"/>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D22EB9-5EC3-4039-84AF-1CEDA19A613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E4DDAA-15F7-47BE-8589-2846920B7407}"/>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4166D4-18FF-497E-8228-23F0377E6B6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2D6C66-FCBC-448E-A46A-F81AC7FF8E9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6270E2-9606-4737-98DC-7CAB197F7C8A}"/>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F653B8-04C9-4D78-8476-0B6D0EFD55B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B6EE77-76B3-4B35-A46C-57D408FB312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AD5681-C7FF-486C-AB3F-E6E331B27D6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054355-D68A-4ED4-96DC-AECFBF996E4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AE9BC2-5BAE-4133-A5D0-7035576422F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70C9D6-37BB-489B-A096-B4ABF7ED57F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764430-E1AD-45B8-8AFC-4904A56E29F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2EDEBD-5EB1-4A7C-8CDB-5B077BC716E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557C5F9-2317-4764-9C12-293E554C830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B85C25A-FB34-4B7A-B618-122F4EB66D79}"/>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F4C0CFC-559A-44FE-A785-FD811FA20EA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5BBF85A-3C49-4712-97FC-04CF5C8DB8AC}"/>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653419-286F-4D58-B98A-299B12229B6F}"/>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E8BBE68-4788-43B7-A86C-DE6D79731B58}"/>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4D8C181-B204-4637-9CA2-A184E6ADFB24}"/>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27915A-CCD3-48F5-82F1-24B218667C4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B00703E-1BF7-443E-9078-EA67B17AB66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D384E8D-CBB4-4B8E-989D-B5A381533F6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D3B7D85-CBBF-448A-9764-EFD871A6ECE8}"/>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603A1C-842C-4A9A-91A0-6170BE9E960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23B326-F66B-4A85-A346-994FF5B3234E}"/>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25D7CB-019A-455A-906F-EB9DAF9F980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BB43B5A-54DE-4CA2-BC7A-5AA09184C6D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63430677-8841-4E1E-B045-8F374823A802}"/>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9BE56E2E-057C-4D44-80CD-3B704DCC9E5E}"/>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58586D7-50FB-4D63-8463-EE4A227992F4}"/>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F35928B8-05F5-4D4D-A201-2619EE94D996}"/>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64BAC099-029E-49B1-B9E4-F3A16A3FA7AC}"/>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C3374A8-C268-4E35-951F-9FB4CD2D63B6}"/>
            </a:ext>
          </a:extLst>
        </xdr:cNvPr>
        <xdr:cNvSpPr txBox="1"/>
      </xdr:nvSpPr>
      <xdr:spPr>
        <a:xfrm>
          <a:off x="4219575" y="597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4A978902-3FBF-4435-A60D-CEE085B32107}"/>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C5B79324-468F-4D72-A960-C626FC2BA837}"/>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10BF029F-78A3-477C-A9F8-7E9AD08C2F83}"/>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EED17609-11D2-4E00-A2EB-50EDBFBBA969}"/>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B7805854-F3F9-4342-A036-E75751D8AB73}"/>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709179-023D-43D0-8882-1A4FA6446D1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E4B06C-B8B5-4B92-8653-2A2BC0B4F41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20092E-3809-4046-8B14-4D8C8709D6E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4F9CE9-324C-42BB-9870-45C26F1D64C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8E4C6D-F764-4EC5-97E0-E7CA4A40F71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a:extLst>
            <a:ext uri="{FF2B5EF4-FFF2-40B4-BE49-F238E27FC236}">
              <a16:creationId xmlns:a16="http://schemas.microsoft.com/office/drawing/2014/main" id="{E4448D62-3F99-4BD9-89C0-E29DE7A97105}"/>
            </a:ext>
          </a:extLst>
        </xdr:cNvPr>
        <xdr:cNvSpPr/>
      </xdr:nvSpPr>
      <xdr:spPr>
        <a:xfrm>
          <a:off x="4124325" y="61800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88BA0A62-EB2C-4C26-A8C6-81BD08969250}"/>
            </a:ext>
          </a:extLst>
        </xdr:cNvPr>
        <xdr:cNvSpPr txBox="1"/>
      </xdr:nvSpPr>
      <xdr:spPr>
        <a:xfrm>
          <a:off x="4219575" y="615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6" name="楕円 75">
          <a:extLst>
            <a:ext uri="{FF2B5EF4-FFF2-40B4-BE49-F238E27FC236}">
              <a16:creationId xmlns:a16="http://schemas.microsoft.com/office/drawing/2014/main" id="{692AFA1C-2BAD-4F42-8E53-7D2A9533FDFA}"/>
            </a:ext>
          </a:extLst>
        </xdr:cNvPr>
        <xdr:cNvSpPr/>
      </xdr:nvSpPr>
      <xdr:spPr>
        <a:xfrm>
          <a:off x="3381375" y="61553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74567</xdr:rowOff>
    </xdr:to>
    <xdr:cxnSp macro="">
      <xdr:nvCxnSpPr>
        <xdr:cNvPr id="77" name="直線コネクタ 76">
          <a:extLst>
            <a:ext uri="{FF2B5EF4-FFF2-40B4-BE49-F238E27FC236}">
              <a16:creationId xmlns:a16="http://schemas.microsoft.com/office/drawing/2014/main" id="{543C4C57-186F-45E5-8803-0CF353BE4387}"/>
            </a:ext>
          </a:extLst>
        </xdr:cNvPr>
        <xdr:cNvCxnSpPr/>
      </xdr:nvCxnSpPr>
      <xdr:spPr>
        <a:xfrm>
          <a:off x="3429000" y="6193427"/>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a:extLst>
            <a:ext uri="{FF2B5EF4-FFF2-40B4-BE49-F238E27FC236}">
              <a16:creationId xmlns:a16="http://schemas.microsoft.com/office/drawing/2014/main" id="{FA797B93-E2D7-4CEF-809C-9EE4A70FEFC6}"/>
            </a:ext>
          </a:extLst>
        </xdr:cNvPr>
        <xdr:cNvSpPr/>
      </xdr:nvSpPr>
      <xdr:spPr>
        <a:xfrm>
          <a:off x="2571750" y="61146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40277</xdr:rowOff>
    </xdr:to>
    <xdr:cxnSp macro="">
      <xdr:nvCxnSpPr>
        <xdr:cNvPr id="79" name="直線コネクタ 78">
          <a:extLst>
            <a:ext uri="{FF2B5EF4-FFF2-40B4-BE49-F238E27FC236}">
              <a16:creationId xmlns:a16="http://schemas.microsoft.com/office/drawing/2014/main" id="{2F7E376B-F68C-467C-90E5-144EC0A576F0}"/>
            </a:ext>
          </a:extLst>
        </xdr:cNvPr>
        <xdr:cNvCxnSpPr/>
      </xdr:nvCxnSpPr>
      <xdr:spPr>
        <a:xfrm>
          <a:off x="2619375" y="6162312"/>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0" name="楕円 79">
          <a:extLst>
            <a:ext uri="{FF2B5EF4-FFF2-40B4-BE49-F238E27FC236}">
              <a16:creationId xmlns:a16="http://schemas.microsoft.com/office/drawing/2014/main" id="{B52700B1-4E79-40FF-918B-85E6A636C808}"/>
            </a:ext>
          </a:extLst>
        </xdr:cNvPr>
        <xdr:cNvSpPr/>
      </xdr:nvSpPr>
      <xdr:spPr>
        <a:xfrm>
          <a:off x="1781175" y="6086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5987</xdr:rowOff>
    </xdr:to>
    <xdr:cxnSp macro="">
      <xdr:nvCxnSpPr>
        <xdr:cNvPr id="81" name="直線コネクタ 80">
          <a:extLst>
            <a:ext uri="{FF2B5EF4-FFF2-40B4-BE49-F238E27FC236}">
              <a16:creationId xmlns:a16="http://schemas.microsoft.com/office/drawing/2014/main" id="{52D443B4-DD07-443B-A608-9C6949D7D1D5}"/>
            </a:ext>
          </a:extLst>
        </xdr:cNvPr>
        <xdr:cNvCxnSpPr/>
      </xdr:nvCxnSpPr>
      <xdr:spPr>
        <a:xfrm>
          <a:off x="1828800" y="6134463"/>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a:extLst>
            <a:ext uri="{FF2B5EF4-FFF2-40B4-BE49-F238E27FC236}">
              <a16:creationId xmlns:a16="http://schemas.microsoft.com/office/drawing/2014/main" id="{E8174A7D-4E70-4579-A2D9-A2CBA4AFBEF2}"/>
            </a:ext>
          </a:extLst>
        </xdr:cNvPr>
        <xdr:cNvSpPr/>
      </xdr:nvSpPr>
      <xdr:spPr>
        <a:xfrm>
          <a:off x="981075" y="60557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112123</xdr:rowOff>
    </xdr:from>
    <xdr:to>
      <xdr:col>10</xdr:col>
      <xdr:colOff>114300</xdr:colOff>
      <xdr:row>37</xdr:row>
      <xdr:rowOff>146413</xdr:rowOff>
    </xdr:to>
    <xdr:cxnSp macro="">
      <xdr:nvCxnSpPr>
        <xdr:cNvPr id="83" name="直線コネクタ 82">
          <a:extLst>
            <a:ext uri="{FF2B5EF4-FFF2-40B4-BE49-F238E27FC236}">
              <a16:creationId xmlns:a16="http://schemas.microsoft.com/office/drawing/2014/main" id="{36B22D87-F52A-4103-A29E-59A4AD8598D8}"/>
            </a:ext>
          </a:extLst>
        </xdr:cNvPr>
        <xdr:cNvCxnSpPr/>
      </xdr:nvCxnSpPr>
      <xdr:spPr>
        <a:xfrm>
          <a:off x="1028700" y="6103348"/>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CAF9766A-D0AF-4255-BD95-A83234ADDD14}"/>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7A0557B8-B2BB-4361-9335-71002989BB29}"/>
            </a:ext>
          </a:extLst>
        </xdr:cNvPr>
        <xdr:cNvSpPr txBox="1"/>
      </xdr:nvSpPr>
      <xdr:spPr>
        <a:xfrm>
          <a:off x="2439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2820E1DF-6B56-4670-A47F-BCFAB0C98EE5}"/>
            </a:ext>
          </a:extLst>
        </xdr:cNvPr>
        <xdr:cNvSpPr txBox="1"/>
      </xdr:nvSpPr>
      <xdr:spPr>
        <a:xfrm>
          <a:off x="1648469"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6E604CC0-0169-4607-9A70-1F0668E35BD1}"/>
            </a:ext>
          </a:extLst>
        </xdr:cNvPr>
        <xdr:cNvSpPr txBox="1"/>
      </xdr:nvSpPr>
      <xdr:spPr>
        <a:xfrm>
          <a:off x="8483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82204</xdr:rowOff>
    </xdr:from>
    <xdr:ext cx="405111" cy="259045"/>
    <xdr:sp macro="" textlink="">
      <xdr:nvSpPr>
        <xdr:cNvPr id="88" name="n_1mainValue【図書館】&#10;有形固定資産減価償却率">
          <a:extLst>
            <a:ext uri="{FF2B5EF4-FFF2-40B4-BE49-F238E27FC236}">
              <a16:creationId xmlns:a16="http://schemas.microsoft.com/office/drawing/2014/main" id="{8C89E337-4EA6-49FD-AA54-DCD92C7A375A}"/>
            </a:ext>
          </a:extLst>
        </xdr:cNvPr>
        <xdr:cNvSpPr txBox="1"/>
      </xdr:nvSpPr>
      <xdr:spPr>
        <a:xfrm>
          <a:off x="3239144" y="623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9" name="n_2mainValue【図書館】&#10;有形固定資産減価償却率">
          <a:extLst>
            <a:ext uri="{FF2B5EF4-FFF2-40B4-BE49-F238E27FC236}">
              <a16:creationId xmlns:a16="http://schemas.microsoft.com/office/drawing/2014/main" id="{23E31E33-99E2-4C17-BA92-5B532E08D034}"/>
            </a:ext>
          </a:extLst>
        </xdr:cNvPr>
        <xdr:cNvSpPr txBox="1"/>
      </xdr:nvSpPr>
      <xdr:spPr>
        <a:xfrm>
          <a:off x="2439044" y="61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macro="" textlink="">
      <xdr:nvSpPr>
        <xdr:cNvPr id="90" name="n_3mainValue【図書館】&#10;有形固定資産減価償却率">
          <a:extLst>
            <a:ext uri="{FF2B5EF4-FFF2-40B4-BE49-F238E27FC236}">
              <a16:creationId xmlns:a16="http://schemas.microsoft.com/office/drawing/2014/main" id="{40B94A31-DBC5-4730-BA58-7A00C5D3050C}"/>
            </a:ext>
          </a:extLst>
        </xdr:cNvPr>
        <xdr:cNvSpPr txBox="1"/>
      </xdr:nvSpPr>
      <xdr:spPr>
        <a:xfrm>
          <a:off x="1648469"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B0221CE7-2A43-4A93-A7C0-4120B5B9A07E}"/>
            </a:ext>
          </a:extLst>
        </xdr:cNvPr>
        <xdr:cNvSpPr txBox="1"/>
      </xdr:nvSpPr>
      <xdr:spPr>
        <a:xfrm>
          <a:off x="848369" y="614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EAFF37-0F14-4E1A-8D9B-86E92A3994F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411561-DD97-4637-A836-6BADF7AB428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F515AF-335B-4197-ABCB-4F174B82F98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B52D9D-FCF3-4686-ACA3-D8256E2BEE6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67789F0-E01A-437C-ACAC-F644B693D1F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21BC0D4-1025-4263-BF73-2A23AE2A2EC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996CA9-C57D-4B33-AFC1-7E99363D5A3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82A9580-41FB-4D97-AC0A-9DF4AFDE005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E1EDD67-4E25-4C29-9222-F686724C8A71}"/>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FB88FE5-F4E6-4D33-8C53-02F9BBC1E8B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764634D-52DA-44F8-929B-B375A4B22AB3}"/>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68755C8-B60D-474E-917C-3EB206B7B895}"/>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2DE0212-23A1-4793-B4F2-FE16D930940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F19A366-2CAB-41A6-8ECB-17ADE09A3C6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AA59F79-08FC-4FE3-8470-334809A2935D}"/>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68160E6-4E92-4E59-99FE-6B84BA9F5E63}"/>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FC8DE0E-7ADF-45BD-A549-E110B063B6F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CBBCB22-30A6-456A-B476-738B60845A3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7B1E762-E88B-48D0-B4D5-1E9B2FBBE43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9143D7D5-F961-487E-83D4-76760895B611}"/>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5DDF885D-6EEF-44A0-8F6B-BAFB600C8DFA}"/>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B6CFFB6F-FB0E-4D41-8436-C062A99F24B2}"/>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2F40B486-97C3-4CFF-9223-E38F492A9EEB}"/>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714870FB-7A0C-48E6-88E6-DE7AA7B97BB2}"/>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DB0BED4F-AFDD-482B-B0E7-CE600E6A407F}"/>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15DB412A-545E-421A-94B7-C678D3AB5F45}"/>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FEA91774-8D4C-491E-9B03-084F856E154B}"/>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60ADB78D-774B-46BF-9F55-6384A499D18F}"/>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48543E3-02B5-4BF8-A358-F44F8C99B055}"/>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FD07552F-DFA7-4368-BE2F-98948640C5FC}"/>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D904A04-1592-455B-A1E6-2D41F2080E1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A6C65B3-445C-4A0B-8EF4-46EDFEE2E98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EC66EDD-E12C-4E71-A110-30D7EC3FE42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B57EC0F-135C-42DD-BD64-1CBB28D8460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7C37F3-7173-43AC-ADA7-DE76F0A55B8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7" name="楕円 126">
          <a:extLst>
            <a:ext uri="{FF2B5EF4-FFF2-40B4-BE49-F238E27FC236}">
              <a16:creationId xmlns:a16="http://schemas.microsoft.com/office/drawing/2014/main" id="{65186020-7902-4EFB-9591-C1E890B1FFCD}"/>
            </a:ext>
          </a:extLst>
        </xdr:cNvPr>
        <xdr:cNvSpPr/>
      </xdr:nvSpPr>
      <xdr:spPr>
        <a:xfrm>
          <a:off x="9401175" y="63430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53992</xdr:rowOff>
    </xdr:from>
    <xdr:ext cx="469744" cy="259045"/>
    <xdr:sp macro="" textlink="">
      <xdr:nvSpPr>
        <xdr:cNvPr id="128" name="【図書館】&#10;一人当たり面積該当値テキスト">
          <a:extLst>
            <a:ext uri="{FF2B5EF4-FFF2-40B4-BE49-F238E27FC236}">
              <a16:creationId xmlns:a16="http://schemas.microsoft.com/office/drawing/2014/main" id="{88BEE551-6162-4F8B-AA2F-C68A9DAD9D31}"/>
            </a:ext>
          </a:extLst>
        </xdr:cNvPr>
        <xdr:cNvSpPr txBox="1"/>
      </xdr:nvSpPr>
      <xdr:spPr>
        <a:xfrm>
          <a:off x="9467850"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9" name="楕円 128">
          <a:extLst>
            <a:ext uri="{FF2B5EF4-FFF2-40B4-BE49-F238E27FC236}">
              <a16:creationId xmlns:a16="http://schemas.microsoft.com/office/drawing/2014/main" id="{6D9F2511-94D7-47F7-9008-6C34363AA1AA}"/>
            </a:ext>
          </a:extLst>
        </xdr:cNvPr>
        <xdr:cNvSpPr/>
      </xdr:nvSpPr>
      <xdr:spPr>
        <a:xfrm>
          <a:off x="8639175" y="6343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81915</xdr:rowOff>
    </xdr:from>
    <xdr:to>
      <xdr:col>55</xdr:col>
      <xdr:colOff>0</xdr:colOff>
      <xdr:row>39</xdr:row>
      <xdr:rowOff>81915</xdr:rowOff>
    </xdr:to>
    <xdr:cxnSp macro="">
      <xdr:nvCxnSpPr>
        <xdr:cNvPr id="130" name="直線コネクタ 129">
          <a:extLst>
            <a:ext uri="{FF2B5EF4-FFF2-40B4-BE49-F238E27FC236}">
              <a16:creationId xmlns:a16="http://schemas.microsoft.com/office/drawing/2014/main" id="{22B45D27-46A7-46D6-9D43-5EE220F0A788}"/>
            </a:ext>
          </a:extLst>
        </xdr:cNvPr>
        <xdr:cNvCxnSpPr/>
      </xdr:nvCxnSpPr>
      <xdr:spPr>
        <a:xfrm>
          <a:off x="8686800" y="64001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31" name="楕円 130">
          <a:extLst>
            <a:ext uri="{FF2B5EF4-FFF2-40B4-BE49-F238E27FC236}">
              <a16:creationId xmlns:a16="http://schemas.microsoft.com/office/drawing/2014/main" id="{D8028ACD-8EC6-48E9-A4BD-7D0CDB663C75}"/>
            </a:ext>
          </a:extLst>
        </xdr:cNvPr>
        <xdr:cNvSpPr/>
      </xdr:nvSpPr>
      <xdr:spPr>
        <a:xfrm>
          <a:off x="7839075" y="6343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81915</xdr:rowOff>
    </xdr:to>
    <xdr:cxnSp macro="">
      <xdr:nvCxnSpPr>
        <xdr:cNvPr id="132" name="直線コネクタ 131">
          <a:extLst>
            <a:ext uri="{FF2B5EF4-FFF2-40B4-BE49-F238E27FC236}">
              <a16:creationId xmlns:a16="http://schemas.microsoft.com/office/drawing/2014/main" id="{11FC203A-F13D-4F9B-9360-416A28C84AF2}"/>
            </a:ext>
          </a:extLst>
        </xdr:cNvPr>
        <xdr:cNvCxnSpPr/>
      </xdr:nvCxnSpPr>
      <xdr:spPr>
        <a:xfrm>
          <a:off x="7886700" y="64001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3" name="楕円 132">
          <a:extLst>
            <a:ext uri="{FF2B5EF4-FFF2-40B4-BE49-F238E27FC236}">
              <a16:creationId xmlns:a16="http://schemas.microsoft.com/office/drawing/2014/main" id="{0F676C31-D295-4BB7-ADD7-80F32084569E}"/>
            </a:ext>
          </a:extLst>
        </xdr:cNvPr>
        <xdr:cNvSpPr/>
      </xdr:nvSpPr>
      <xdr:spPr>
        <a:xfrm>
          <a:off x="7029450" y="6383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121920</xdr:rowOff>
    </xdr:to>
    <xdr:cxnSp macro="">
      <xdr:nvCxnSpPr>
        <xdr:cNvPr id="134" name="直線コネクタ 133">
          <a:extLst>
            <a:ext uri="{FF2B5EF4-FFF2-40B4-BE49-F238E27FC236}">
              <a16:creationId xmlns:a16="http://schemas.microsoft.com/office/drawing/2014/main" id="{39DDD714-50F9-4D79-AA4B-E16E0EE0F9A1}"/>
            </a:ext>
          </a:extLst>
        </xdr:cNvPr>
        <xdr:cNvCxnSpPr/>
      </xdr:nvCxnSpPr>
      <xdr:spPr>
        <a:xfrm flipV="1">
          <a:off x="7077075" y="640016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71120</xdr:rowOff>
    </xdr:from>
    <xdr:to>
      <xdr:col>36</xdr:col>
      <xdr:colOff>165100</xdr:colOff>
      <xdr:row>40</xdr:row>
      <xdr:rowOff>1270</xdr:rowOff>
    </xdr:to>
    <xdr:sp macro="" textlink="">
      <xdr:nvSpPr>
        <xdr:cNvPr id="135" name="楕円 134">
          <a:extLst>
            <a:ext uri="{FF2B5EF4-FFF2-40B4-BE49-F238E27FC236}">
              <a16:creationId xmlns:a16="http://schemas.microsoft.com/office/drawing/2014/main" id="{55161074-F128-42B3-BD76-D840D05C6622}"/>
            </a:ext>
          </a:extLst>
        </xdr:cNvPr>
        <xdr:cNvSpPr/>
      </xdr:nvSpPr>
      <xdr:spPr>
        <a:xfrm>
          <a:off x="6238875" y="6383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39</xdr:row>
      <xdr:rowOff>121920</xdr:rowOff>
    </xdr:to>
    <xdr:cxnSp macro="">
      <xdr:nvCxnSpPr>
        <xdr:cNvPr id="136" name="直線コネクタ 135">
          <a:extLst>
            <a:ext uri="{FF2B5EF4-FFF2-40B4-BE49-F238E27FC236}">
              <a16:creationId xmlns:a16="http://schemas.microsoft.com/office/drawing/2014/main" id="{13E85E95-AAF9-4526-A947-A63EE6C3E442}"/>
            </a:ext>
          </a:extLst>
        </xdr:cNvPr>
        <xdr:cNvCxnSpPr/>
      </xdr:nvCxnSpPr>
      <xdr:spPr>
        <a:xfrm>
          <a:off x="6286500" y="64401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E866548B-4D74-48BB-98CA-3A34357D7C53}"/>
            </a:ext>
          </a:extLst>
        </xdr:cNvPr>
        <xdr:cNvSpPr txBox="1"/>
      </xdr:nvSpPr>
      <xdr:spPr>
        <a:xfrm>
          <a:off x="845827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C49DE9DE-B1CC-41FC-AF4B-7AE3BB47A97B}"/>
            </a:ext>
          </a:extLst>
        </xdr:cNvPr>
        <xdr:cNvSpPr txBox="1"/>
      </xdr:nvSpPr>
      <xdr:spPr>
        <a:xfrm>
          <a:off x="767722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B7E3D2B8-D83D-4C22-A0B2-F3C400F10331}"/>
            </a:ext>
          </a:extLst>
        </xdr:cNvPr>
        <xdr:cNvSpPr txBox="1"/>
      </xdr:nvSpPr>
      <xdr:spPr>
        <a:xfrm>
          <a:off x="68676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32C7FABC-A0A3-41B4-81A1-FFC35DA7B097}"/>
            </a:ext>
          </a:extLst>
        </xdr:cNvPr>
        <xdr:cNvSpPr txBox="1"/>
      </xdr:nvSpPr>
      <xdr:spPr>
        <a:xfrm>
          <a:off x="60675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149242</xdr:rowOff>
    </xdr:from>
    <xdr:ext cx="469744" cy="259045"/>
    <xdr:sp macro="" textlink="">
      <xdr:nvSpPr>
        <xdr:cNvPr id="141" name="n_1mainValue【図書館】&#10;一人当たり面積">
          <a:extLst>
            <a:ext uri="{FF2B5EF4-FFF2-40B4-BE49-F238E27FC236}">
              <a16:creationId xmlns:a16="http://schemas.microsoft.com/office/drawing/2014/main" id="{58B07958-E44F-4196-B84E-6E7080EB3F68}"/>
            </a:ext>
          </a:extLst>
        </xdr:cNvPr>
        <xdr:cNvSpPr txBox="1"/>
      </xdr:nvSpPr>
      <xdr:spPr>
        <a:xfrm>
          <a:off x="845827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149242</xdr:rowOff>
    </xdr:from>
    <xdr:ext cx="469744" cy="259045"/>
    <xdr:sp macro="" textlink="">
      <xdr:nvSpPr>
        <xdr:cNvPr id="142" name="n_2mainValue【図書館】&#10;一人当たり面積">
          <a:extLst>
            <a:ext uri="{FF2B5EF4-FFF2-40B4-BE49-F238E27FC236}">
              <a16:creationId xmlns:a16="http://schemas.microsoft.com/office/drawing/2014/main" id="{5EA843F1-4F3F-48BC-9E4D-A1FD2C9A0BDC}"/>
            </a:ext>
          </a:extLst>
        </xdr:cNvPr>
        <xdr:cNvSpPr txBox="1"/>
      </xdr:nvSpPr>
      <xdr:spPr>
        <a:xfrm>
          <a:off x="76772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17797</xdr:rowOff>
    </xdr:from>
    <xdr:ext cx="469744" cy="259045"/>
    <xdr:sp macro="" textlink="">
      <xdr:nvSpPr>
        <xdr:cNvPr id="143" name="n_3mainValue【図書館】&#10;一人当たり面積">
          <a:extLst>
            <a:ext uri="{FF2B5EF4-FFF2-40B4-BE49-F238E27FC236}">
              <a16:creationId xmlns:a16="http://schemas.microsoft.com/office/drawing/2014/main" id="{9CD45C31-7DEB-4CFA-8F13-7A94A7ADEB77}"/>
            </a:ext>
          </a:extLst>
        </xdr:cNvPr>
        <xdr:cNvSpPr txBox="1"/>
      </xdr:nvSpPr>
      <xdr:spPr>
        <a:xfrm>
          <a:off x="6867602"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17797</xdr:rowOff>
    </xdr:from>
    <xdr:ext cx="469744" cy="259045"/>
    <xdr:sp macro="" textlink="">
      <xdr:nvSpPr>
        <xdr:cNvPr id="144" name="n_4mainValue【図書館】&#10;一人当たり面積">
          <a:extLst>
            <a:ext uri="{FF2B5EF4-FFF2-40B4-BE49-F238E27FC236}">
              <a16:creationId xmlns:a16="http://schemas.microsoft.com/office/drawing/2014/main" id="{739CDCFA-3E1B-4A63-9202-4B87F02583E0}"/>
            </a:ext>
          </a:extLst>
        </xdr:cNvPr>
        <xdr:cNvSpPr txBox="1"/>
      </xdr:nvSpPr>
      <xdr:spPr>
        <a:xfrm>
          <a:off x="6067502"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FFC404F-200F-4251-BB53-79FB0AC98F3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21E7827-4E91-4804-AB03-D0A660B5269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572BE30-732C-456E-A965-5FCB7DA6516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2C0B08A-DF1B-4687-A78F-A7971398E75B}"/>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081C559-EB45-4CC8-8106-0BBF532DE631}"/>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0AE87FB-92FE-4471-A303-27312919B41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67B3235-6F93-42CD-9102-DF817159DA0F}"/>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3B5077F-2A40-4E6B-AFDD-DBE83282568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FFE25FB-977F-43EC-B63B-31537DBE869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A54F779-AD5D-4C0D-AF76-F8836E28607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28143D6-1C0B-486D-B03B-69995D34287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F3E0DB8-0CF3-4591-95EB-CD4EEE269AF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123D5FB9-190F-40A5-9517-398B9DDA6497}"/>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5B50E71-F508-4075-9BA5-AD8ABA1CE8CF}"/>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28A11CD-B111-48BD-A1B1-1E2D3D8AF59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4DB51C33-A8AF-43BB-8430-EA15AEACA55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908EDA9-A41D-461A-B5F8-A4218A95BC9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95AFC3E-1342-4F97-9374-FDC0D1A4F6E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A536BD4B-017D-4006-AAAE-1DAC22B4AC5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8A8E211-28B1-4AC9-B588-328D73108CB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D9047E2-D63B-47B5-B3EF-B449F7078B8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414F641-D5DA-4973-B34D-F40401FF229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FAAC162-CECB-4089-9712-B14DCBBBD54C}"/>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963D3F9-DEFC-4D7E-BCC9-CEEE262269D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DB34C7C-16F6-4424-8FE0-7B0AEC678C5C}"/>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D59FCFF-766F-4EC4-88DC-384FDDC68CE0}"/>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FCACFC6-5A92-4B39-86FC-92E518CD3FDE}"/>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ACE92C8F-9A2D-46CE-A025-EE5C9E1B344B}"/>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35139B3D-0CD4-4E5F-9917-67605E2EE26A}"/>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19DA45F-D279-4C51-AE86-FF7F62D58DD9}"/>
            </a:ext>
          </a:extLst>
        </xdr:cNvPr>
        <xdr:cNvSpPr txBox="1"/>
      </xdr:nvSpPr>
      <xdr:spPr>
        <a:xfrm>
          <a:off x="4219575" y="971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DF7C7D71-85A7-448C-8D72-18A724D88211}"/>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E270B732-8767-44AC-AB30-A0EAA70826A8}"/>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E5AC31E6-910A-4AD8-9560-9D490496DCFE}"/>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E2391024-7461-4A4D-B040-D61AC5B5B91C}"/>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EC188FBF-CAB0-4B32-BD64-80FE4F44B235}"/>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FA0CD47-AE44-464D-90D1-2DAD382658C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03BBC9B-6901-40A0-8C13-7736A9DB539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0988280-C91E-4B67-AD24-2D42FF240DF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731C967-2F40-467D-8731-7D6B0C53070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BA9667-2B56-407C-9A19-5E886C7DB29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85" name="楕円 184">
          <a:extLst>
            <a:ext uri="{FF2B5EF4-FFF2-40B4-BE49-F238E27FC236}">
              <a16:creationId xmlns:a16="http://schemas.microsoft.com/office/drawing/2014/main" id="{348DA0FE-76D3-4E76-A720-287D88E0470B}"/>
            </a:ext>
          </a:extLst>
        </xdr:cNvPr>
        <xdr:cNvSpPr/>
      </xdr:nvSpPr>
      <xdr:spPr>
        <a:xfrm>
          <a:off x="4124325" y="9361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95D1CD2-EAA6-442B-88E2-939B3EA5D261}"/>
            </a:ext>
          </a:extLst>
        </xdr:cNvPr>
        <xdr:cNvSpPr txBox="1"/>
      </xdr:nvSpPr>
      <xdr:spPr>
        <a:xfrm>
          <a:off x="4219575"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87" name="楕円 186">
          <a:extLst>
            <a:ext uri="{FF2B5EF4-FFF2-40B4-BE49-F238E27FC236}">
              <a16:creationId xmlns:a16="http://schemas.microsoft.com/office/drawing/2014/main" id="{691B2C78-8DB8-4DB1-ABF8-E36A8E37D3AA}"/>
            </a:ext>
          </a:extLst>
        </xdr:cNvPr>
        <xdr:cNvSpPr/>
      </xdr:nvSpPr>
      <xdr:spPr>
        <a:xfrm>
          <a:off x="3381375" y="9403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59055</xdr:rowOff>
    </xdr:to>
    <xdr:cxnSp macro="">
      <xdr:nvCxnSpPr>
        <xdr:cNvPr id="188" name="直線コネクタ 187">
          <a:extLst>
            <a:ext uri="{FF2B5EF4-FFF2-40B4-BE49-F238E27FC236}">
              <a16:creationId xmlns:a16="http://schemas.microsoft.com/office/drawing/2014/main" id="{A1FE6B6C-3966-4B66-880B-9769BB4E4CF0}"/>
            </a:ext>
          </a:extLst>
        </xdr:cNvPr>
        <xdr:cNvCxnSpPr/>
      </xdr:nvCxnSpPr>
      <xdr:spPr>
        <a:xfrm flipV="1">
          <a:off x="3429000" y="9399905"/>
          <a:ext cx="7524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141605</xdr:rowOff>
    </xdr:from>
    <xdr:to>
      <xdr:col>15</xdr:col>
      <xdr:colOff>101600</xdr:colOff>
      <xdr:row>58</xdr:row>
      <xdr:rowOff>71755</xdr:rowOff>
    </xdr:to>
    <xdr:sp macro="" textlink="">
      <xdr:nvSpPr>
        <xdr:cNvPr id="189" name="楕円 188">
          <a:extLst>
            <a:ext uri="{FF2B5EF4-FFF2-40B4-BE49-F238E27FC236}">
              <a16:creationId xmlns:a16="http://schemas.microsoft.com/office/drawing/2014/main" id="{4017AE80-4402-4F6C-BAF1-4EDCF4085823}"/>
            </a:ext>
          </a:extLst>
        </xdr:cNvPr>
        <xdr:cNvSpPr/>
      </xdr:nvSpPr>
      <xdr:spPr>
        <a:xfrm>
          <a:off x="2571750" y="93745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59055</xdr:rowOff>
    </xdr:to>
    <xdr:cxnSp macro="">
      <xdr:nvCxnSpPr>
        <xdr:cNvPr id="190" name="直線コネクタ 189">
          <a:extLst>
            <a:ext uri="{FF2B5EF4-FFF2-40B4-BE49-F238E27FC236}">
              <a16:creationId xmlns:a16="http://schemas.microsoft.com/office/drawing/2014/main" id="{4282C42A-E94E-44F7-AA55-181B15B6DECA}"/>
            </a:ext>
          </a:extLst>
        </xdr:cNvPr>
        <xdr:cNvCxnSpPr/>
      </xdr:nvCxnSpPr>
      <xdr:spPr>
        <a:xfrm>
          <a:off x="2619375" y="941260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160655</xdr:rowOff>
    </xdr:from>
    <xdr:to>
      <xdr:col>10</xdr:col>
      <xdr:colOff>165100</xdr:colOff>
      <xdr:row>58</xdr:row>
      <xdr:rowOff>90805</xdr:rowOff>
    </xdr:to>
    <xdr:sp macro="" textlink="">
      <xdr:nvSpPr>
        <xdr:cNvPr id="191" name="楕円 190">
          <a:extLst>
            <a:ext uri="{FF2B5EF4-FFF2-40B4-BE49-F238E27FC236}">
              <a16:creationId xmlns:a16="http://schemas.microsoft.com/office/drawing/2014/main" id="{2D11A619-B76D-4213-A7BF-339C156C14DE}"/>
            </a:ext>
          </a:extLst>
        </xdr:cNvPr>
        <xdr:cNvSpPr/>
      </xdr:nvSpPr>
      <xdr:spPr>
        <a:xfrm>
          <a:off x="1781175" y="93935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40005</xdr:rowOff>
    </xdr:to>
    <xdr:cxnSp macro="">
      <xdr:nvCxnSpPr>
        <xdr:cNvPr id="192" name="直線コネクタ 191">
          <a:extLst>
            <a:ext uri="{FF2B5EF4-FFF2-40B4-BE49-F238E27FC236}">
              <a16:creationId xmlns:a16="http://schemas.microsoft.com/office/drawing/2014/main" id="{0C1E79FD-7D80-4712-902C-5CD6AC1DA150}"/>
            </a:ext>
          </a:extLst>
        </xdr:cNvPr>
        <xdr:cNvCxnSpPr/>
      </xdr:nvCxnSpPr>
      <xdr:spPr>
        <a:xfrm flipV="1">
          <a:off x="1828800" y="941260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93" name="楕円 192">
          <a:extLst>
            <a:ext uri="{FF2B5EF4-FFF2-40B4-BE49-F238E27FC236}">
              <a16:creationId xmlns:a16="http://schemas.microsoft.com/office/drawing/2014/main" id="{2C288F22-4AB3-4C2B-9BEF-1B27413D372F}"/>
            </a:ext>
          </a:extLst>
        </xdr:cNvPr>
        <xdr:cNvSpPr/>
      </xdr:nvSpPr>
      <xdr:spPr>
        <a:xfrm>
          <a:off x="981075" y="9353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40005</xdr:rowOff>
    </xdr:to>
    <xdr:cxnSp macro="">
      <xdr:nvCxnSpPr>
        <xdr:cNvPr id="194" name="直線コネクタ 193">
          <a:extLst>
            <a:ext uri="{FF2B5EF4-FFF2-40B4-BE49-F238E27FC236}">
              <a16:creationId xmlns:a16="http://schemas.microsoft.com/office/drawing/2014/main" id="{DA9E3805-32A8-4B09-BF3C-5057B3703704}"/>
            </a:ext>
          </a:extLst>
        </xdr:cNvPr>
        <xdr:cNvCxnSpPr/>
      </xdr:nvCxnSpPr>
      <xdr:spPr>
        <a:xfrm>
          <a:off x="1028700" y="939165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5208E7AB-E9B9-44E1-B6CF-5A640268A641}"/>
            </a:ext>
          </a:extLst>
        </xdr:cNvPr>
        <xdr:cNvSpPr txBox="1"/>
      </xdr:nvSpPr>
      <xdr:spPr>
        <a:xfrm>
          <a:off x="32391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25A693DA-E47D-4885-B102-91C269836A54}"/>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F6CF85BC-D62A-41A5-9E8B-A53A4B2C50D3}"/>
            </a:ext>
          </a:extLst>
        </xdr:cNvPr>
        <xdr:cNvSpPr txBox="1"/>
      </xdr:nvSpPr>
      <xdr:spPr>
        <a:xfrm>
          <a:off x="1648469"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3B838BF6-4501-445B-81B6-46F4324E3255}"/>
            </a:ext>
          </a:extLst>
        </xdr:cNvPr>
        <xdr:cNvSpPr txBox="1"/>
      </xdr:nvSpPr>
      <xdr:spPr>
        <a:xfrm>
          <a:off x="848369"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199" name="n_1mainValue【体育館・プール】&#10;有形固定資産減価償却率">
          <a:extLst>
            <a:ext uri="{FF2B5EF4-FFF2-40B4-BE49-F238E27FC236}">
              <a16:creationId xmlns:a16="http://schemas.microsoft.com/office/drawing/2014/main" id="{E03D9567-C4E7-4E3A-A528-60C8A39E793E}"/>
            </a:ext>
          </a:extLst>
        </xdr:cNvPr>
        <xdr:cNvSpPr txBox="1"/>
      </xdr:nvSpPr>
      <xdr:spPr>
        <a:xfrm>
          <a:off x="3239144" y="919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88282</xdr:rowOff>
    </xdr:from>
    <xdr:ext cx="405111" cy="259045"/>
    <xdr:sp macro="" textlink="">
      <xdr:nvSpPr>
        <xdr:cNvPr id="200" name="n_2mainValue【体育館・プール】&#10;有形固定資産減価償却率">
          <a:extLst>
            <a:ext uri="{FF2B5EF4-FFF2-40B4-BE49-F238E27FC236}">
              <a16:creationId xmlns:a16="http://schemas.microsoft.com/office/drawing/2014/main" id="{ECA2AC41-4052-4C87-8FD8-C2A6E6EF394E}"/>
            </a:ext>
          </a:extLst>
        </xdr:cNvPr>
        <xdr:cNvSpPr txBox="1"/>
      </xdr:nvSpPr>
      <xdr:spPr>
        <a:xfrm>
          <a:off x="2439044" y="915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107332</xdr:rowOff>
    </xdr:from>
    <xdr:ext cx="405111" cy="259045"/>
    <xdr:sp macro="" textlink="">
      <xdr:nvSpPr>
        <xdr:cNvPr id="201" name="n_3mainValue【体育館・プール】&#10;有形固定資産減価償却率">
          <a:extLst>
            <a:ext uri="{FF2B5EF4-FFF2-40B4-BE49-F238E27FC236}">
              <a16:creationId xmlns:a16="http://schemas.microsoft.com/office/drawing/2014/main" id="{BADAAE16-F342-4BFB-A532-5C8674C1AB89}"/>
            </a:ext>
          </a:extLst>
        </xdr:cNvPr>
        <xdr:cNvSpPr txBox="1"/>
      </xdr:nvSpPr>
      <xdr:spPr>
        <a:xfrm>
          <a:off x="1648469" y="917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2" name="n_4mainValue【体育館・プール】&#10;有形固定資産減価償却率">
          <a:extLst>
            <a:ext uri="{FF2B5EF4-FFF2-40B4-BE49-F238E27FC236}">
              <a16:creationId xmlns:a16="http://schemas.microsoft.com/office/drawing/2014/main" id="{2FFFDEC4-D57C-4727-AD2C-5631A8C211F3}"/>
            </a:ext>
          </a:extLst>
        </xdr:cNvPr>
        <xdr:cNvSpPr txBox="1"/>
      </xdr:nvSpPr>
      <xdr:spPr>
        <a:xfrm>
          <a:off x="848369"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6BC74D3-FF77-4534-936D-99E7BEA6E4E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9199E63-82D9-4129-BA61-13EBEA723BE0}"/>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7FBDD26-6382-4EC3-BA02-ADC2BB0EE84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DEC36DA-C54F-4388-B468-A3015298D50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ABF5051-8FE8-460C-9A35-D2E33C1CE780}"/>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0B45C73-044A-44C1-A7E8-7537541BEBC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EDA84A0-1585-4337-86E3-BD45395F435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29B5667-43C8-4782-8362-4E584E6E36E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C659620-8FA0-4FD6-BCF7-DF41086DA27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0A0C61C-5785-414E-B72A-E5AECA0FD0F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A79ACF3C-D7A3-4E56-86B1-F23D278C766A}"/>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CBB0E3B6-5126-4615-B7EC-8B48F10BC46F}"/>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58430C2-0287-4C1E-BE82-0C5BC0C7F8D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9F7FCD9-E6EF-432A-A9BE-1382A7FDED1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4BE554E4-44EC-46E0-B182-FBBFBCC3E3B6}"/>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F96F60D0-FED9-4246-9B28-BDD99CD92F1A}"/>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C0AC9B83-8B98-4BD3-B175-367BFBC5EC95}"/>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A012B7D9-1267-487D-A8C0-E6E30A784A35}"/>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2CC2BB3-0984-422D-9997-C9FC3CAA5E47}"/>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A0122D4B-4E2C-4A6D-9E03-ADDEF184909F}"/>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79429531-4231-4E3C-A341-84A48E257205}"/>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7FFD399-6725-4A8E-A2F6-BBD18B8C846F}"/>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DB6D125-2001-4259-9201-CD3F5FA9401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017E30C-2BA0-4925-A306-330C03E6EAD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AFA265C-239E-4CDD-91D5-00CB626E070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8FA4F0D2-1928-4C6E-8505-0F4983F05E9E}"/>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FEAD9DA-A3D0-4561-BF6A-4213E9735574}"/>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9BF020B-BB8E-426E-88A4-17555F7DB7A1}"/>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C09908B2-8F3C-4431-BF54-E2AC833AAF81}"/>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C056BEA-89EB-4E0A-95B1-543597550507}"/>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CB55AD4A-D1B9-41DB-A41B-D038886018A0}"/>
            </a:ext>
          </a:extLst>
        </xdr:cNvPr>
        <xdr:cNvSpPr txBox="1"/>
      </xdr:nvSpPr>
      <xdr:spPr>
        <a:xfrm>
          <a:off x="9467850" y="1006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F979F44A-61C1-4315-834B-CF3A263467A3}"/>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3318E66A-9674-48F1-AF7A-8A4E167985BD}"/>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8DF6DAA7-A056-4A95-82E2-73055EC8CDE7}"/>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E4FE89D8-B8C4-4EAE-9285-97073629DCD9}"/>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FB39C7DC-7CF9-40E8-B6E3-0AE5FA62E149}"/>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07F8603-91A9-49CB-9771-51253F26771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04B5F3-A211-40CE-A3D2-B011E5FD929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A7B4040-8B97-4010-84AC-F987BF723DA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AEF274A-CF8B-42F1-B352-134403A4097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7AC321-6DBC-4645-AD4C-DCC2346079E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21046</xdr:rowOff>
    </xdr:from>
    <xdr:to>
      <xdr:col>55</xdr:col>
      <xdr:colOff>50800</xdr:colOff>
      <xdr:row>63</xdr:row>
      <xdr:rowOff>122646</xdr:rowOff>
    </xdr:to>
    <xdr:sp macro="" textlink="">
      <xdr:nvSpPr>
        <xdr:cNvPr id="244" name="楕円 243">
          <a:extLst>
            <a:ext uri="{FF2B5EF4-FFF2-40B4-BE49-F238E27FC236}">
              <a16:creationId xmlns:a16="http://schemas.microsoft.com/office/drawing/2014/main" id="{F383EF50-FE6B-41D6-BD3F-D83993587EA7}"/>
            </a:ext>
          </a:extLst>
        </xdr:cNvPr>
        <xdr:cNvSpPr/>
      </xdr:nvSpPr>
      <xdr:spPr>
        <a:xfrm>
          <a:off x="9401175" y="1022232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170923</xdr:rowOff>
    </xdr:from>
    <xdr:ext cx="469744" cy="259045"/>
    <xdr:sp macro="" textlink="">
      <xdr:nvSpPr>
        <xdr:cNvPr id="245" name="【体育館・プール】&#10;一人当たり面積該当値テキスト">
          <a:extLst>
            <a:ext uri="{FF2B5EF4-FFF2-40B4-BE49-F238E27FC236}">
              <a16:creationId xmlns:a16="http://schemas.microsoft.com/office/drawing/2014/main" id="{6F60CC40-C23D-47A0-93B1-CC3D2B6BF27F}"/>
            </a:ext>
          </a:extLst>
        </xdr:cNvPr>
        <xdr:cNvSpPr txBox="1"/>
      </xdr:nvSpPr>
      <xdr:spPr>
        <a:xfrm>
          <a:off x="9467850" y="1020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21046</xdr:rowOff>
    </xdr:from>
    <xdr:to>
      <xdr:col>50</xdr:col>
      <xdr:colOff>165100</xdr:colOff>
      <xdr:row>63</xdr:row>
      <xdr:rowOff>122646</xdr:rowOff>
    </xdr:to>
    <xdr:sp macro="" textlink="">
      <xdr:nvSpPr>
        <xdr:cNvPr id="246" name="楕円 245">
          <a:extLst>
            <a:ext uri="{FF2B5EF4-FFF2-40B4-BE49-F238E27FC236}">
              <a16:creationId xmlns:a16="http://schemas.microsoft.com/office/drawing/2014/main" id="{CED7D3A2-6830-4EEC-A55F-070824811069}"/>
            </a:ext>
          </a:extLst>
        </xdr:cNvPr>
        <xdr:cNvSpPr/>
      </xdr:nvSpPr>
      <xdr:spPr>
        <a:xfrm>
          <a:off x="8639175" y="102223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71846</xdr:rowOff>
    </xdr:from>
    <xdr:to>
      <xdr:col>55</xdr:col>
      <xdr:colOff>0</xdr:colOff>
      <xdr:row>63</xdr:row>
      <xdr:rowOff>71846</xdr:rowOff>
    </xdr:to>
    <xdr:cxnSp macro="">
      <xdr:nvCxnSpPr>
        <xdr:cNvPr id="247" name="直線コネクタ 246">
          <a:extLst>
            <a:ext uri="{FF2B5EF4-FFF2-40B4-BE49-F238E27FC236}">
              <a16:creationId xmlns:a16="http://schemas.microsoft.com/office/drawing/2014/main" id="{835FB85C-45DD-45A6-BFCD-0DDEE468A325}"/>
            </a:ext>
          </a:extLst>
        </xdr:cNvPr>
        <xdr:cNvCxnSpPr/>
      </xdr:nvCxnSpPr>
      <xdr:spPr>
        <a:xfrm>
          <a:off x="8686800" y="1026994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24312</xdr:rowOff>
    </xdr:from>
    <xdr:to>
      <xdr:col>46</xdr:col>
      <xdr:colOff>38100</xdr:colOff>
      <xdr:row>63</xdr:row>
      <xdr:rowOff>125912</xdr:rowOff>
    </xdr:to>
    <xdr:sp macro="" textlink="">
      <xdr:nvSpPr>
        <xdr:cNvPr id="248" name="楕円 247">
          <a:extLst>
            <a:ext uri="{FF2B5EF4-FFF2-40B4-BE49-F238E27FC236}">
              <a16:creationId xmlns:a16="http://schemas.microsoft.com/office/drawing/2014/main" id="{408B7D57-5D02-4CDB-B2E1-02116BEB165A}"/>
            </a:ext>
          </a:extLst>
        </xdr:cNvPr>
        <xdr:cNvSpPr/>
      </xdr:nvSpPr>
      <xdr:spPr>
        <a:xfrm>
          <a:off x="7839075" y="10228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71846</xdr:rowOff>
    </xdr:from>
    <xdr:to>
      <xdr:col>50</xdr:col>
      <xdr:colOff>114300</xdr:colOff>
      <xdr:row>63</xdr:row>
      <xdr:rowOff>75112</xdr:rowOff>
    </xdr:to>
    <xdr:cxnSp macro="">
      <xdr:nvCxnSpPr>
        <xdr:cNvPr id="249" name="直線コネクタ 248">
          <a:extLst>
            <a:ext uri="{FF2B5EF4-FFF2-40B4-BE49-F238E27FC236}">
              <a16:creationId xmlns:a16="http://schemas.microsoft.com/office/drawing/2014/main" id="{ACA8C958-3331-4927-9DD4-00FCB76D83DD}"/>
            </a:ext>
          </a:extLst>
        </xdr:cNvPr>
        <xdr:cNvCxnSpPr/>
      </xdr:nvCxnSpPr>
      <xdr:spPr>
        <a:xfrm flipV="1">
          <a:off x="7886700" y="10269946"/>
          <a:ext cx="8001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25944</xdr:rowOff>
    </xdr:from>
    <xdr:to>
      <xdr:col>41</xdr:col>
      <xdr:colOff>101600</xdr:colOff>
      <xdr:row>63</xdr:row>
      <xdr:rowOff>127544</xdr:rowOff>
    </xdr:to>
    <xdr:sp macro="" textlink="">
      <xdr:nvSpPr>
        <xdr:cNvPr id="250" name="楕円 249">
          <a:extLst>
            <a:ext uri="{FF2B5EF4-FFF2-40B4-BE49-F238E27FC236}">
              <a16:creationId xmlns:a16="http://schemas.microsoft.com/office/drawing/2014/main" id="{C471AAEE-280C-485A-B294-944A0C6093A2}"/>
            </a:ext>
          </a:extLst>
        </xdr:cNvPr>
        <xdr:cNvSpPr/>
      </xdr:nvSpPr>
      <xdr:spPr>
        <a:xfrm>
          <a:off x="7029450" y="102303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75112</xdr:rowOff>
    </xdr:from>
    <xdr:to>
      <xdr:col>45</xdr:col>
      <xdr:colOff>177800</xdr:colOff>
      <xdr:row>63</xdr:row>
      <xdr:rowOff>76744</xdr:rowOff>
    </xdr:to>
    <xdr:cxnSp macro="">
      <xdr:nvCxnSpPr>
        <xdr:cNvPr id="251" name="直線コネクタ 250">
          <a:extLst>
            <a:ext uri="{FF2B5EF4-FFF2-40B4-BE49-F238E27FC236}">
              <a16:creationId xmlns:a16="http://schemas.microsoft.com/office/drawing/2014/main" id="{3E0F9202-0732-4BC1-B138-7EF0426FCE89}"/>
            </a:ext>
          </a:extLst>
        </xdr:cNvPr>
        <xdr:cNvCxnSpPr/>
      </xdr:nvCxnSpPr>
      <xdr:spPr>
        <a:xfrm flipV="1">
          <a:off x="7077075" y="10276387"/>
          <a:ext cx="8096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52" name="楕円 251">
          <a:extLst>
            <a:ext uri="{FF2B5EF4-FFF2-40B4-BE49-F238E27FC236}">
              <a16:creationId xmlns:a16="http://schemas.microsoft.com/office/drawing/2014/main" id="{C2863C59-B198-44D7-812A-D3B21D39FE50}"/>
            </a:ext>
          </a:extLst>
        </xdr:cNvPr>
        <xdr:cNvSpPr/>
      </xdr:nvSpPr>
      <xdr:spPr>
        <a:xfrm>
          <a:off x="6238875" y="102320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76744</xdr:rowOff>
    </xdr:from>
    <xdr:to>
      <xdr:col>41</xdr:col>
      <xdr:colOff>50800</xdr:colOff>
      <xdr:row>63</xdr:row>
      <xdr:rowOff>78377</xdr:rowOff>
    </xdr:to>
    <xdr:cxnSp macro="">
      <xdr:nvCxnSpPr>
        <xdr:cNvPr id="253" name="直線コネクタ 252">
          <a:extLst>
            <a:ext uri="{FF2B5EF4-FFF2-40B4-BE49-F238E27FC236}">
              <a16:creationId xmlns:a16="http://schemas.microsoft.com/office/drawing/2014/main" id="{F1EAA1A3-0132-4229-B06D-99A6B218CA9D}"/>
            </a:ext>
          </a:extLst>
        </xdr:cNvPr>
        <xdr:cNvCxnSpPr/>
      </xdr:nvCxnSpPr>
      <xdr:spPr>
        <a:xfrm flipV="1">
          <a:off x="6286500" y="10278019"/>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0007B20-68D5-4465-8C55-32D7975D9E04}"/>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889BF952-4780-48DF-9A81-0D655489C841}"/>
            </a:ext>
          </a:extLst>
        </xdr:cNvPr>
        <xdr:cNvSpPr txBox="1"/>
      </xdr:nvSpPr>
      <xdr:spPr>
        <a:xfrm>
          <a:off x="7677227" y="99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BC072D04-DA69-4C4B-AC3A-6886C8CB3803}"/>
            </a:ext>
          </a:extLst>
        </xdr:cNvPr>
        <xdr:cNvSpPr txBox="1"/>
      </xdr:nvSpPr>
      <xdr:spPr>
        <a:xfrm>
          <a:off x="6867602"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FFB655AB-39F8-4B59-87CF-A75E4F351472}"/>
            </a:ext>
          </a:extLst>
        </xdr:cNvPr>
        <xdr:cNvSpPr txBox="1"/>
      </xdr:nvSpPr>
      <xdr:spPr>
        <a:xfrm>
          <a:off x="6067502" y="100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113773</xdr:rowOff>
    </xdr:from>
    <xdr:ext cx="469744" cy="259045"/>
    <xdr:sp macro="" textlink="">
      <xdr:nvSpPr>
        <xdr:cNvPr id="258" name="n_1mainValue【体育館・プール】&#10;一人当たり面積">
          <a:extLst>
            <a:ext uri="{FF2B5EF4-FFF2-40B4-BE49-F238E27FC236}">
              <a16:creationId xmlns:a16="http://schemas.microsoft.com/office/drawing/2014/main" id="{368E7DBD-6651-4234-B713-E380B86544B5}"/>
            </a:ext>
          </a:extLst>
        </xdr:cNvPr>
        <xdr:cNvSpPr txBox="1"/>
      </xdr:nvSpPr>
      <xdr:spPr>
        <a:xfrm>
          <a:off x="8458277" y="1031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117039</xdr:rowOff>
    </xdr:from>
    <xdr:ext cx="469744" cy="259045"/>
    <xdr:sp macro="" textlink="">
      <xdr:nvSpPr>
        <xdr:cNvPr id="259" name="n_2mainValue【体育館・プール】&#10;一人当たり面積">
          <a:extLst>
            <a:ext uri="{FF2B5EF4-FFF2-40B4-BE49-F238E27FC236}">
              <a16:creationId xmlns:a16="http://schemas.microsoft.com/office/drawing/2014/main" id="{AB1D1803-85EC-4999-BF20-8BABB727CF9D}"/>
            </a:ext>
          </a:extLst>
        </xdr:cNvPr>
        <xdr:cNvSpPr txBox="1"/>
      </xdr:nvSpPr>
      <xdr:spPr>
        <a:xfrm>
          <a:off x="7677227" y="103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118671</xdr:rowOff>
    </xdr:from>
    <xdr:ext cx="469744" cy="259045"/>
    <xdr:sp macro="" textlink="">
      <xdr:nvSpPr>
        <xdr:cNvPr id="260" name="n_3mainValue【体育館・プール】&#10;一人当たり面積">
          <a:extLst>
            <a:ext uri="{FF2B5EF4-FFF2-40B4-BE49-F238E27FC236}">
              <a16:creationId xmlns:a16="http://schemas.microsoft.com/office/drawing/2014/main" id="{D689E690-48B2-4F43-9373-828A092E41AB}"/>
            </a:ext>
          </a:extLst>
        </xdr:cNvPr>
        <xdr:cNvSpPr txBox="1"/>
      </xdr:nvSpPr>
      <xdr:spPr>
        <a:xfrm>
          <a:off x="6867602" y="103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61" name="n_4mainValue【体育館・プール】&#10;一人当たり面積">
          <a:extLst>
            <a:ext uri="{FF2B5EF4-FFF2-40B4-BE49-F238E27FC236}">
              <a16:creationId xmlns:a16="http://schemas.microsoft.com/office/drawing/2014/main" id="{1326E443-FC30-4B2D-94F5-20F156B626A9}"/>
            </a:ext>
          </a:extLst>
        </xdr:cNvPr>
        <xdr:cNvSpPr txBox="1"/>
      </xdr:nvSpPr>
      <xdr:spPr>
        <a:xfrm>
          <a:off x="6067502" y="1032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2DBEA40-A6EE-428F-8ABA-BE78FB53919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1AFDD7F-DB87-42F1-BDD9-9EC1B592335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1A5792D-DD85-42DF-A8B8-32C2723ACA7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8A59901-170A-460C-8687-E4DDB28122E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9FEFBEE-4A87-4A53-97BA-6BCC2216A84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941B271-D42E-48BA-A7D2-DD9C2F00422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27B0BE3-305C-4F57-9187-DD69E60E271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87E4FDB-DB84-406B-849E-4C5BEFDFFAC8}"/>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3E48EF92-CD55-4C8F-B1DD-829D15546CE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528A0358-B992-419A-BAF1-6CFAB697BC4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653C873C-5A68-4D4D-95CE-BF10B8B5066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BB29A24-7090-4D9B-A20E-B7C4F58D8DD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057B010-3E65-44EA-ACB3-CB6B2117AFE3}"/>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E86A3E60-E44D-4C80-9A48-C6F4ABC6E84A}"/>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AA8B15D1-EA65-4C35-8ECA-BDDF6F79814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3C383227-708B-4C65-AFD7-8BA671C2D598}"/>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1D3BB41C-03BA-4A21-8BC1-CAE77989825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E8A4C40-29AA-4257-A15F-A4A3A828A38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C7D9649-A7EE-40BB-8098-E6C644EC413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DF534490-B72F-4873-9156-AF32F6FC2CDF}"/>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7768BF00-2E7F-45A9-AF8A-E8BF1CB84468}"/>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CECD9E5-3CF1-4E7A-9466-91E018A9342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0122661-6284-46D1-8BFF-2B9757415483}"/>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9E40DDE-00A8-4B07-9987-F7663FFE5F0E}"/>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83B6B554-0BAE-4C8C-B24C-F662CADB5AD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7A262B21-B872-44FE-BD83-B89E89D3568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1BB4AF5D-311D-4E61-8131-6D1501625FAF}"/>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FAF1C670-FF82-4D62-9FA0-43703FF2D910}"/>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D2340371-7CA8-4C53-81D6-035025AEA840}"/>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7F46DF0-FD9B-446E-9F99-39AF6959DCD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C0B6554-DCF2-4613-8B03-D4896CD1078B}"/>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CDF38DA0-5D38-439E-915A-36B5E13472EA}"/>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D38EFE37-7562-43C0-85B3-6D1F6C1FFBA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707BB90D-B16E-4351-AF5F-5D363D20379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6217EC7A-5C45-4087-9079-4BC19F09F29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A8BC139-77F3-4B6B-837B-EF7B175B144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FC537AF8-44EC-4451-9615-381805EEABB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DC70813B-786A-4C65-85AB-1CAE21AE3CF7}"/>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CC4F503F-6A55-4A5D-B262-BC6B988061F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B8AA0D9B-7E53-470B-A0E1-CEA23FBDACC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D1393A43-DF3B-4317-96E2-0B66D412EFF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EC4B9A34-F426-4294-AC22-4772D891556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E529B6F4-307A-4870-A662-5AC7A3F5DBD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458741B8-2AB2-49CE-9F0D-AD59BB89123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4DFCBAE9-EBDA-48CB-B3E3-4BE85C33CF5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896A44D-2EEB-4650-8B10-863F8E6068CA}"/>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D23C8B23-C063-4E37-A98C-7FC05FF3D66D}"/>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23084117-CA35-42BC-B002-0860C8BE99E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D66F4BBF-A214-4270-B52C-312F63757EB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C18AAC5A-596D-4AA5-9570-6059BF9A1809}"/>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BA311C9C-CCC0-4D4C-92FA-A76F6729395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B52AE1BF-5AB8-45E5-AC9A-846C5BB3ED5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BBF62740-AA44-4D52-88AE-4DFD2071C84F}"/>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9D5A3218-195D-48DF-A39F-4E93EB568DB4}"/>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3D8071EE-000B-45B0-8A3B-5E4F34F9A793}"/>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7828F44F-3D48-491F-8931-72BEEE28073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753816DD-A966-485F-9B07-D8F91392741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3F04B049-60BC-49DD-8FBA-19867A80002D}"/>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A7E7856D-5833-42FB-AD20-630F53A14268}"/>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986AE237-0988-4285-AAEC-E4E3FC1775DF}"/>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D4F1C743-9DF0-4782-81EA-1E43D791E01A}"/>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14FE2AF7-2EC1-4DD5-8495-C461C29500E2}"/>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918811B2-D4C6-4C2C-BC82-8F8530B9B5FF}"/>
            </a:ext>
          </a:extLst>
        </xdr:cNvPr>
        <xdr:cNvSpPr txBox="1"/>
      </xdr:nvSpPr>
      <xdr:spPr>
        <a:xfrm>
          <a:off x="14735175" y="61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4229351D-D2F3-4451-8E53-DCB108134980}"/>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4FF97200-EDE4-4E00-89AC-9B34068A1CAF}"/>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327" name="フローチャート: 判断 326">
          <a:extLst>
            <a:ext uri="{FF2B5EF4-FFF2-40B4-BE49-F238E27FC236}">
              <a16:creationId xmlns:a16="http://schemas.microsoft.com/office/drawing/2014/main" id="{9D77884C-95AC-4B72-8EA9-1DB39C899335}"/>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298E02FC-8B5E-43CF-9540-DF6B2877E545}"/>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329" name="フローチャート: 判断 328">
          <a:extLst>
            <a:ext uri="{FF2B5EF4-FFF2-40B4-BE49-F238E27FC236}">
              <a16:creationId xmlns:a16="http://schemas.microsoft.com/office/drawing/2014/main" id="{3A23B855-4482-4CF6-A895-201FE3A01A56}"/>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E40F8C93-77CE-4AC0-9ED5-8B3A8C2F01B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60619360-3F9A-44A4-B0CE-2DCF36761DB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4B2FC87-0BC2-4836-ADD6-6274C85CD55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2B20FAB-697D-47A9-A306-FD8869E672E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E05F0AF-84D6-4F60-B21D-65743E55080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335" name="楕円 334">
          <a:extLst>
            <a:ext uri="{FF2B5EF4-FFF2-40B4-BE49-F238E27FC236}">
              <a16:creationId xmlns:a16="http://schemas.microsoft.com/office/drawing/2014/main" id="{37BCCD8A-05AC-4DC9-A985-5198A8100A87}"/>
            </a:ext>
          </a:extLst>
        </xdr:cNvPr>
        <xdr:cNvSpPr/>
      </xdr:nvSpPr>
      <xdr:spPr>
        <a:xfrm>
          <a:off x="14649450" y="63551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A43BAAFE-CB37-466C-94AF-D7B4EC92AD41}"/>
            </a:ext>
          </a:extLst>
        </xdr:cNvPr>
        <xdr:cNvSpPr txBox="1"/>
      </xdr:nvSpPr>
      <xdr:spPr>
        <a:xfrm>
          <a:off x="14735175"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337" name="楕円 336">
          <a:extLst>
            <a:ext uri="{FF2B5EF4-FFF2-40B4-BE49-F238E27FC236}">
              <a16:creationId xmlns:a16="http://schemas.microsoft.com/office/drawing/2014/main" id="{0A33CDF2-184C-4273-92D6-31FD2CD7E9B2}"/>
            </a:ext>
          </a:extLst>
        </xdr:cNvPr>
        <xdr:cNvSpPr/>
      </xdr:nvSpPr>
      <xdr:spPr>
        <a:xfrm>
          <a:off x="13887450" y="63127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39</xdr:row>
      <xdr:rowOff>90896</xdr:rowOff>
    </xdr:to>
    <xdr:cxnSp macro="">
      <xdr:nvCxnSpPr>
        <xdr:cNvPr id="338" name="直線コネクタ 337">
          <a:extLst>
            <a:ext uri="{FF2B5EF4-FFF2-40B4-BE49-F238E27FC236}">
              <a16:creationId xmlns:a16="http://schemas.microsoft.com/office/drawing/2014/main" id="{417E78C9-F0EE-4DD8-889A-11492F7AD2AA}"/>
            </a:ext>
          </a:extLst>
        </xdr:cNvPr>
        <xdr:cNvCxnSpPr/>
      </xdr:nvCxnSpPr>
      <xdr:spPr>
        <a:xfrm>
          <a:off x="13935075" y="6360341"/>
          <a:ext cx="762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339" name="楕円 338">
          <a:extLst>
            <a:ext uri="{FF2B5EF4-FFF2-40B4-BE49-F238E27FC236}">
              <a16:creationId xmlns:a16="http://schemas.microsoft.com/office/drawing/2014/main" id="{27486007-AC88-4C30-84CC-DA0D849B5719}"/>
            </a:ext>
          </a:extLst>
        </xdr:cNvPr>
        <xdr:cNvSpPr/>
      </xdr:nvSpPr>
      <xdr:spPr>
        <a:xfrm>
          <a:off x="13096875" y="62749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48441</xdr:rowOff>
    </xdr:to>
    <xdr:cxnSp macro="">
      <xdr:nvCxnSpPr>
        <xdr:cNvPr id="340" name="直線コネクタ 339">
          <a:extLst>
            <a:ext uri="{FF2B5EF4-FFF2-40B4-BE49-F238E27FC236}">
              <a16:creationId xmlns:a16="http://schemas.microsoft.com/office/drawing/2014/main" id="{0A6CEDD3-AFCD-403C-AACA-0E6814807228}"/>
            </a:ext>
          </a:extLst>
        </xdr:cNvPr>
        <xdr:cNvCxnSpPr/>
      </xdr:nvCxnSpPr>
      <xdr:spPr>
        <a:xfrm>
          <a:off x="13144500" y="6322604"/>
          <a:ext cx="79057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341" name="楕円 340">
          <a:extLst>
            <a:ext uri="{FF2B5EF4-FFF2-40B4-BE49-F238E27FC236}">
              <a16:creationId xmlns:a16="http://schemas.microsoft.com/office/drawing/2014/main" id="{49847F7B-E74B-4DBF-9107-64BD588F9F15}"/>
            </a:ext>
          </a:extLst>
        </xdr:cNvPr>
        <xdr:cNvSpPr/>
      </xdr:nvSpPr>
      <xdr:spPr>
        <a:xfrm>
          <a:off x="12296775" y="6239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4354</xdr:rowOff>
    </xdr:to>
    <xdr:cxnSp macro="">
      <xdr:nvCxnSpPr>
        <xdr:cNvPr id="342" name="直線コネクタ 341">
          <a:extLst>
            <a:ext uri="{FF2B5EF4-FFF2-40B4-BE49-F238E27FC236}">
              <a16:creationId xmlns:a16="http://schemas.microsoft.com/office/drawing/2014/main" id="{B6F04936-64B0-4D3D-9859-13050FE964C5}"/>
            </a:ext>
          </a:extLst>
        </xdr:cNvPr>
        <xdr:cNvCxnSpPr/>
      </xdr:nvCxnSpPr>
      <xdr:spPr>
        <a:xfrm>
          <a:off x="12344400" y="6296206"/>
          <a:ext cx="8001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118473</xdr:rowOff>
    </xdr:from>
    <xdr:to>
      <xdr:col>67</xdr:col>
      <xdr:colOff>101600</xdr:colOff>
      <xdr:row>42</xdr:row>
      <xdr:rowOff>48623</xdr:rowOff>
    </xdr:to>
    <xdr:sp macro="" textlink="">
      <xdr:nvSpPr>
        <xdr:cNvPr id="343" name="楕円 342">
          <a:extLst>
            <a:ext uri="{FF2B5EF4-FFF2-40B4-BE49-F238E27FC236}">
              <a16:creationId xmlns:a16="http://schemas.microsoft.com/office/drawing/2014/main" id="{82C1C39B-EC95-4E64-9CD1-45569F29FC1A}"/>
            </a:ext>
          </a:extLst>
        </xdr:cNvPr>
        <xdr:cNvSpPr/>
      </xdr:nvSpPr>
      <xdr:spPr>
        <a:xfrm>
          <a:off x="11487150" y="67605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41</xdr:row>
      <xdr:rowOff>169273</xdr:rowOff>
    </xdr:to>
    <xdr:cxnSp macro="">
      <xdr:nvCxnSpPr>
        <xdr:cNvPr id="344" name="直線コネクタ 343">
          <a:extLst>
            <a:ext uri="{FF2B5EF4-FFF2-40B4-BE49-F238E27FC236}">
              <a16:creationId xmlns:a16="http://schemas.microsoft.com/office/drawing/2014/main" id="{08497889-E7A6-4FAD-BA11-2FBC8BD1B056}"/>
            </a:ext>
          </a:extLst>
        </xdr:cNvPr>
        <xdr:cNvCxnSpPr/>
      </xdr:nvCxnSpPr>
      <xdr:spPr>
        <a:xfrm flipV="1">
          <a:off x="11534775" y="6296206"/>
          <a:ext cx="809625" cy="50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B089DA35-A53B-4D2F-B0D4-23F036FD1F25}"/>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9FDE74C1-A3B6-488A-AEF9-7E87A3339EAC}"/>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68018E73-65B6-429E-AA04-BAB8C9F228FA}"/>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D241C8A2-2E34-4E35-9E5B-FFDC9AD7775F}"/>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90368</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BDA191CC-835A-4052-B887-6F4A2291CB71}"/>
            </a:ext>
          </a:extLst>
        </xdr:cNvPr>
        <xdr:cNvSpPr txBox="1"/>
      </xdr:nvSpPr>
      <xdr:spPr>
        <a:xfrm>
          <a:off x="13745219" y="640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E4CE1569-243E-4CBE-8B0F-455B44C38933}"/>
            </a:ext>
          </a:extLst>
        </xdr:cNvPr>
        <xdr:cNvSpPr txBox="1"/>
      </xdr:nvSpPr>
      <xdr:spPr>
        <a:xfrm>
          <a:off x="12964169" y="636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10358</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D906D87D-54F8-469D-8610-84B2ACFAF357}"/>
            </a:ext>
          </a:extLst>
        </xdr:cNvPr>
        <xdr:cNvSpPr txBox="1"/>
      </xdr:nvSpPr>
      <xdr:spPr>
        <a:xfrm>
          <a:off x="12164069"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39750</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1EFEB87F-E398-4663-82B5-E27D3095540F}"/>
            </a:ext>
          </a:extLst>
        </xdr:cNvPr>
        <xdr:cNvSpPr txBox="1"/>
      </xdr:nvSpPr>
      <xdr:spPr>
        <a:xfrm>
          <a:off x="113544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88ABF667-ADC8-45F0-B55B-AE3E3926267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74271264-DEBA-48CC-8BE3-BCADD05AD02B}"/>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A20B1C13-5D99-4F29-A6CF-24DABDDE703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7BF73B58-89DB-4BBE-AB93-74BF0864B92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3A5B88AA-3361-44B0-930B-88B4F689658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227C0F78-566E-4A2E-B95B-0EA83BF0819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A8A21FB1-5ED8-4552-A764-40EC23269DE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81D9D81D-E0EF-4331-906E-443C5D8DE24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D8FA79E5-E5EA-4E9C-853C-9A85ABDE7E3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1CE50119-8580-4881-A981-5E022E8A792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30BE502A-E793-4860-85F0-6F50F24A125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2CBCB055-CA1A-4557-9AD2-B35BB0861B44}"/>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FEA363A5-D4C5-4FEE-B285-8E2B737AA31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6F02B2AD-F6FE-428B-BD84-9A60A2E557E4}"/>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85E642F5-EDC3-484F-804B-BDFA410C07A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D6A9CB22-9805-444E-9EE1-DAC71B1A493A}"/>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70E70686-B04E-4E04-A6CB-F91027176F8C}"/>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F40EB6BB-6894-4587-8F84-751FB0C430D3}"/>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DFED74E7-A15B-4E54-87A3-D4E7D011302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9A241F64-C46E-4D94-977C-D16FCE034EDD}"/>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1FF3D682-77CA-44B5-8BB1-811CB123BE8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CEF55EA1-DBDD-41CD-8514-B1F74192BC25}"/>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954529E2-3394-487D-8AEB-B69963E6F8F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F968B9BC-6638-4E83-AD7E-CF865C526E3F}"/>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DAC18117-56F3-4007-9856-AF2912DA8B09}"/>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0AFDABA9-BFC0-481A-B9D5-75964998A18E}"/>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6788E599-D338-4F02-90ED-C04923672ACC}"/>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2F736587-DC4C-47D5-BEE2-0F1076ED920D}"/>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260529B6-1365-4275-92BA-A303497D8819}"/>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481FB1E6-AB54-4CC0-B815-A10DDD3FAC13}"/>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6CF010DC-5B33-4EB6-9636-8CED4337CF96}"/>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384" name="フローチャート: 判断 383">
          <a:extLst>
            <a:ext uri="{FF2B5EF4-FFF2-40B4-BE49-F238E27FC236}">
              <a16:creationId xmlns:a16="http://schemas.microsoft.com/office/drawing/2014/main" id="{10E92E10-4552-40E3-A6A9-B4D4BFC718BB}"/>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385" name="フローチャート: 判断 384">
          <a:extLst>
            <a:ext uri="{FF2B5EF4-FFF2-40B4-BE49-F238E27FC236}">
              <a16:creationId xmlns:a16="http://schemas.microsoft.com/office/drawing/2014/main" id="{8C82D926-AF80-4244-8A9E-E4A2AD644AFE}"/>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386" name="フローチャート: 判断 385">
          <a:extLst>
            <a:ext uri="{FF2B5EF4-FFF2-40B4-BE49-F238E27FC236}">
              <a16:creationId xmlns:a16="http://schemas.microsoft.com/office/drawing/2014/main" id="{4DA8A103-51FC-4FCE-A333-02581B449EC5}"/>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CE9B00F-FB7B-46AC-B6F7-94D8094A8C4D}"/>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851BF74-4B6C-4654-B811-65BE5AB9967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50A76F2-AA96-4617-A013-39D10EE5AFE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E235045-C1B7-4EDF-8CEB-8604A93531B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3A2B8E1-8838-4B8F-9D74-9AAE2E41E8C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125495</xdr:rowOff>
    </xdr:from>
    <xdr:to>
      <xdr:col>116</xdr:col>
      <xdr:colOff>114300</xdr:colOff>
      <xdr:row>42</xdr:row>
      <xdr:rowOff>55645</xdr:rowOff>
    </xdr:to>
    <xdr:sp macro="" textlink="">
      <xdr:nvSpPr>
        <xdr:cNvPr id="392" name="楕円 391">
          <a:extLst>
            <a:ext uri="{FF2B5EF4-FFF2-40B4-BE49-F238E27FC236}">
              <a16:creationId xmlns:a16="http://schemas.microsoft.com/office/drawing/2014/main" id="{9FB153BF-368A-4245-BFEA-1E9DABBF7514}"/>
            </a:ext>
          </a:extLst>
        </xdr:cNvPr>
        <xdr:cNvSpPr/>
      </xdr:nvSpPr>
      <xdr:spPr>
        <a:xfrm>
          <a:off x="19897725" y="6761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40422</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34DB0EE8-2097-4FD2-B110-B74B4B949DDE}"/>
            </a:ext>
          </a:extLst>
        </xdr:cNvPr>
        <xdr:cNvSpPr txBox="1"/>
      </xdr:nvSpPr>
      <xdr:spPr>
        <a:xfrm>
          <a:off x="19992975" y="66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126003</xdr:rowOff>
    </xdr:from>
    <xdr:to>
      <xdr:col>112</xdr:col>
      <xdr:colOff>38100</xdr:colOff>
      <xdr:row>42</xdr:row>
      <xdr:rowOff>56153</xdr:rowOff>
    </xdr:to>
    <xdr:sp macro="" textlink="">
      <xdr:nvSpPr>
        <xdr:cNvPr id="394" name="楕円 393">
          <a:extLst>
            <a:ext uri="{FF2B5EF4-FFF2-40B4-BE49-F238E27FC236}">
              <a16:creationId xmlns:a16="http://schemas.microsoft.com/office/drawing/2014/main" id="{07407197-7790-43D4-9D69-466C2BF944A8}"/>
            </a:ext>
          </a:extLst>
        </xdr:cNvPr>
        <xdr:cNvSpPr/>
      </xdr:nvSpPr>
      <xdr:spPr>
        <a:xfrm>
          <a:off x="19154775" y="67617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4845</xdr:rowOff>
    </xdr:from>
    <xdr:to>
      <xdr:col>116</xdr:col>
      <xdr:colOff>63500</xdr:colOff>
      <xdr:row>42</xdr:row>
      <xdr:rowOff>5353</xdr:rowOff>
    </xdr:to>
    <xdr:cxnSp macro="">
      <xdr:nvCxnSpPr>
        <xdr:cNvPr id="395" name="直線コネクタ 394">
          <a:extLst>
            <a:ext uri="{FF2B5EF4-FFF2-40B4-BE49-F238E27FC236}">
              <a16:creationId xmlns:a16="http://schemas.microsoft.com/office/drawing/2014/main" id="{8FD9CE11-B1BF-4AF8-926C-0C6D1C784E44}"/>
            </a:ext>
          </a:extLst>
        </xdr:cNvPr>
        <xdr:cNvCxnSpPr/>
      </xdr:nvCxnSpPr>
      <xdr:spPr>
        <a:xfrm flipV="1">
          <a:off x="19202400" y="6808870"/>
          <a:ext cx="7524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126419</xdr:rowOff>
    </xdr:from>
    <xdr:to>
      <xdr:col>107</xdr:col>
      <xdr:colOff>101600</xdr:colOff>
      <xdr:row>42</xdr:row>
      <xdr:rowOff>56569</xdr:rowOff>
    </xdr:to>
    <xdr:sp macro="" textlink="">
      <xdr:nvSpPr>
        <xdr:cNvPr id="396" name="楕円 395">
          <a:extLst>
            <a:ext uri="{FF2B5EF4-FFF2-40B4-BE49-F238E27FC236}">
              <a16:creationId xmlns:a16="http://schemas.microsoft.com/office/drawing/2014/main" id="{05FD6869-5188-4396-BEF9-D33A829BC0A9}"/>
            </a:ext>
          </a:extLst>
        </xdr:cNvPr>
        <xdr:cNvSpPr/>
      </xdr:nvSpPr>
      <xdr:spPr>
        <a:xfrm>
          <a:off x="18345150" y="67621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5353</xdr:rowOff>
    </xdr:from>
    <xdr:to>
      <xdr:col>111</xdr:col>
      <xdr:colOff>177800</xdr:colOff>
      <xdr:row>42</xdr:row>
      <xdr:rowOff>5769</xdr:rowOff>
    </xdr:to>
    <xdr:cxnSp macro="">
      <xdr:nvCxnSpPr>
        <xdr:cNvPr id="397" name="直線コネクタ 396">
          <a:extLst>
            <a:ext uri="{FF2B5EF4-FFF2-40B4-BE49-F238E27FC236}">
              <a16:creationId xmlns:a16="http://schemas.microsoft.com/office/drawing/2014/main" id="{FD97D83F-16CE-44EB-B04F-8EF06F82F39A}"/>
            </a:ext>
          </a:extLst>
        </xdr:cNvPr>
        <xdr:cNvCxnSpPr/>
      </xdr:nvCxnSpPr>
      <xdr:spPr>
        <a:xfrm flipV="1">
          <a:off x="18392775" y="6809378"/>
          <a:ext cx="809625"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126761</xdr:rowOff>
    </xdr:from>
    <xdr:to>
      <xdr:col>102</xdr:col>
      <xdr:colOff>165100</xdr:colOff>
      <xdr:row>42</xdr:row>
      <xdr:rowOff>56911</xdr:rowOff>
    </xdr:to>
    <xdr:sp macro="" textlink="">
      <xdr:nvSpPr>
        <xdr:cNvPr id="398" name="楕円 397">
          <a:extLst>
            <a:ext uri="{FF2B5EF4-FFF2-40B4-BE49-F238E27FC236}">
              <a16:creationId xmlns:a16="http://schemas.microsoft.com/office/drawing/2014/main" id="{BD7176DD-0014-47AD-9C14-31AA8E3A2D12}"/>
            </a:ext>
          </a:extLst>
        </xdr:cNvPr>
        <xdr:cNvSpPr/>
      </xdr:nvSpPr>
      <xdr:spPr>
        <a:xfrm>
          <a:off x="17554575" y="6762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5769</xdr:rowOff>
    </xdr:from>
    <xdr:to>
      <xdr:col>107</xdr:col>
      <xdr:colOff>50800</xdr:colOff>
      <xdr:row>42</xdr:row>
      <xdr:rowOff>6111</xdr:rowOff>
    </xdr:to>
    <xdr:cxnSp macro="">
      <xdr:nvCxnSpPr>
        <xdr:cNvPr id="399" name="直線コネクタ 398">
          <a:extLst>
            <a:ext uri="{FF2B5EF4-FFF2-40B4-BE49-F238E27FC236}">
              <a16:creationId xmlns:a16="http://schemas.microsoft.com/office/drawing/2014/main" id="{FD0590DD-AFEA-4A42-9E4D-7DEE4007ECDC}"/>
            </a:ext>
          </a:extLst>
        </xdr:cNvPr>
        <xdr:cNvCxnSpPr/>
      </xdr:nvCxnSpPr>
      <xdr:spPr>
        <a:xfrm flipV="1">
          <a:off x="17602200" y="6809794"/>
          <a:ext cx="790575"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138422</xdr:rowOff>
    </xdr:from>
    <xdr:to>
      <xdr:col>98</xdr:col>
      <xdr:colOff>38100</xdr:colOff>
      <xdr:row>42</xdr:row>
      <xdr:rowOff>68572</xdr:rowOff>
    </xdr:to>
    <xdr:sp macro="" textlink="">
      <xdr:nvSpPr>
        <xdr:cNvPr id="400" name="楕円 399">
          <a:extLst>
            <a:ext uri="{FF2B5EF4-FFF2-40B4-BE49-F238E27FC236}">
              <a16:creationId xmlns:a16="http://schemas.microsoft.com/office/drawing/2014/main" id="{805014B0-517B-4F17-A36E-9C20D2468B5B}"/>
            </a:ext>
          </a:extLst>
        </xdr:cNvPr>
        <xdr:cNvSpPr/>
      </xdr:nvSpPr>
      <xdr:spPr>
        <a:xfrm>
          <a:off x="16754475" y="67805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6111</xdr:rowOff>
    </xdr:from>
    <xdr:to>
      <xdr:col>102</xdr:col>
      <xdr:colOff>114300</xdr:colOff>
      <xdr:row>42</xdr:row>
      <xdr:rowOff>17772</xdr:rowOff>
    </xdr:to>
    <xdr:cxnSp macro="">
      <xdr:nvCxnSpPr>
        <xdr:cNvPr id="401" name="直線コネクタ 400">
          <a:extLst>
            <a:ext uri="{FF2B5EF4-FFF2-40B4-BE49-F238E27FC236}">
              <a16:creationId xmlns:a16="http://schemas.microsoft.com/office/drawing/2014/main" id="{FED27BA4-E0D7-4943-A007-99B1A51705DD}"/>
            </a:ext>
          </a:extLst>
        </xdr:cNvPr>
        <xdr:cNvCxnSpPr/>
      </xdr:nvCxnSpPr>
      <xdr:spPr>
        <a:xfrm flipV="1">
          <a:off x="16802100" y="6810136"/>
          <a:ext cx="8001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FC289487-A48A-4851-8C2E-5B768C5B61D8}"/>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178E4B8E-044D-43F9-8D92-933FE85A35DC}"/>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383FE100-31FA-4C65-90CD-E0B819E1F0F6}"/>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6DBFCDD3-1ED4-461D-9CEB-BE5A52DABF11}"/>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47280</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051477D0-C9D7-4F0C-9366-0E09E6571B6B}"/>
            </a:ext>
          </a:extLst>
        </xdr:cNvPr>
        <xdr:cNvSpPr txBox="1"/>
      </xdr:nvSpPr>
      <xdr:spPr>
        <a:xfrm>
          <a:off x="18944736" y="68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47696</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15F18C37-D0ED-46A4-9104-12C968D6E9C5}"/>
            </a:ext>
          </a:extLst>
        </xdr:cNvPr>
        <xdr:cNvSpPr txBox="1"/>
      </xdr:nvSpPr>
      <xdr:spPr>
        <a:xfrm>
          <a:off x="18163686" y="68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48038</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71470875-3686-47D7-83C5-B59D9EDC2856}"/>
            </a:ext>
          </a:extLst>
        </xdr:cNvPr>
        <xdr:cNvSpPr txBox="1"/>
      </xdr:nvSpPr>
      <xdr:spPr>
        <a:xfrm>
          <a:off x="17354061" y="68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59699</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596EBC61-EB85-4DCC-8BF0-DF50488C8A5F}"/>
            </a:ext>
          </a:extLst>
        </xdr:cNvPr>
        <xdr:cNvSpPr txBox="1"/>
      </xdr:nvSpPr>
      <xdr:spPr>
        <a:xfrm>
          <a:off x="16563486" y="686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FB4D9B82-F38D-4893-B275-7854875E613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C7F9F-C518-4E5E-B5B6-E7CC5968097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86D54BA4-B2E6-4682-81C4-F4222B0307F3}"/>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43F07CB-934B-4E0B-8551-6FA87A679CB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8F03556-6E08-4CA8-AFDE-FC019F4C5E3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E59CD750-B515-4D25-83EC-B6D0B10F797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5A288E06-B8FD-4E09-93A4-F12F216AFFF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91D2E80A-D661-4BFA-AC27-F6C4C46797C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8870C1FA-3384-4ADB-807C-1C08AF12F95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D325B91D-6609-4066-971B-747EFE77200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A871DB2-5E02-4CAB-A291-B634B32FC40A}"/>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EB8C36E2-CE22-49F7-A04F-B6DE2AD49E50}"/>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D430AD84-AEE8-4C3A-BD88-A258D44BC174}"/>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DD56044A-7060-46DE-B096-58BCDF1458F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5DC2F5CC-A068-44E4-A9B0-189EE2D164FF}"/>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D02AA3E3-7382-43F3-8993-DC5B7769F54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B346BD16-3225-4CA2-9B5E-BF79E8AC2D5E}"/>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AFC7E15B-7724-4D6F-8E08-E321A8E1CE3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C0FEBC50-BD0E-4F65-992B-1B3303AC62EC}"/>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CB3BE982-AA0B-491B-935E-5D11E580CDB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C9AFE301-4EBD-41D9-99EB-66AB53B8923C}"/>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47542E87-C04D-468B-82A7-8561117F47B5}"/>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425F594-606D-4479-8103-26D2D7550481}"/>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46A8A376-8F79-4200-968E-C4E704A900F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96F2948E-D2D7-4BBF-B964-0B66A821DC1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91ED4D50-E5DD-449C-8396-AA7E5251886B}"/>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46F58238-4560-4E9C-8055-C48DE4555BF9}"/>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7A443EE6-66C3-43A3-8150-271A4EEC6510}"/>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F2775EDF-245C-40E7-9024-14D2726CE7DA}"/>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439" name="直線コネクタ 438">
          <a:extLst>
            <a:ext uri="{FF2B5EF4-FFF2-40B4-BE49-F238E27FC236}">
              <a16:creationId xmlns:a16="http://schemas.microsoft.com/office/drawing/2014/main" id="{AAE387FD-8218-4FFE-9A41-9829619BAC16}"/>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5782ECC-E36F-40A4-BDBD-63006C8008FB}"/>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441" name="フローチャート: 判断 440">
          <a:extLst>
            <a:ext uri="{FF2B5EF4-FFF2-40B4-BE49-F238E27FC236}">
              <a16:creationId xmlns:a16="http://schemas.microsoft.com/office/drawing/2014/main" id="{0FF65BA0-D630-44E2-AEE6-B40B4AB324C6}"/>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442" name="フローチャート: 判断 441">
          <a:extLst>
            <a:ext uri="{FF2B5EF4-FFF2-40B4-BE49-F238E27FC236}">
              <a16:creationId xmlns:a16="http://schemas.microsoft.com/office/drawing/2014/main" id="{0CA0B361-74AC-401F-9CC1-43A9B273F0F9}"/>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443" name="フローチャート: 判断 442">
          <a:extLst>
            <a:ext uri="{FF2B5EF4-FFF2-40B4-BE49-F238E27FC236}">
              <a16:creationId xmlns:a16="http://schemas.microsoft.com/office/drawing/2014/main" id="{67390A69-2F2A-49A2-8244-78A80EDDB686}"/>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444" name="フローチャート: 判断 443">
          <a:extLst>
            <a:ext uri="{FF2B5EF4-FFF2-40B4-BE49-F238E27FC236}">
              <a16:creationId xmlns:a16="http://schemas.microsoft.com/office/drawing/2014/main" id="{19CBECE2-03F1-459E-B9A5-278B1F0FD1CC}"/>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445" name="フローチャート: 判断 444">
          <a:extLst>
            <a:ext uri="{FF2B5EF4-FFF2-40B4-BE49-F238E27FC236}">
              <a16:creationId xmlns:a16="http://schemas.microsoft.com/office/drawing/2014/main" id="{4C2C030D-686F-4BC4-960B-41ED8E2C4764}"/>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F50ED1C-6F0B-4BD3-BDF6-8946DC41046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54160A6-76BC-46E2-88A8-99215EBC6C5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C16526F-A3C9-4D59-8226-A6C6535C32F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124A274-C20D-428C-A3FA-ADF7C96AAA3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EBD7EF0-DD9F-4DAB-85F5-D371BBBF351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51" name="楕円 450">
          <a:extLst>
            <a:ext uri="{FF2B5EF4-FFF2-40B4-BE49-F238E27FC236}">
              <a16:creationId xmlns:a16="http://schemas.microsoft.com/office/drawing/2014/main" id="{BCCB70E8-BCFB-4789-93EA-5BF1DA4361AA}"/>
            </a:ext>
          </a:extLst>
        </xdr:cNvPr>
        <xdr:cNvSpPr/>
      </xdr:nvSpPr>
      <xdr:spPr>
        <a:xfrm>
          <a:off x="14649450" y="9780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E99F4EC-43A5-42F7-B6E2-EBA11C3B518A}"/>
            </a:ext>
          </a:extLst>
        </xdr:cNvPr>
        <xdr:cNvSpPr txBox="1"/>
      </xdr:nvSpPr>
      <xdr:spPr>
        <a:xfrm>
          <a:off x="14735175" y="975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53" name="楕円 452">
          <a:extLst>
            <a:ext uri="{FF2B5EF4-FFF2-40B4-BE49-F238E27FC236}">
              <a16:creationId xmlns:a16="http://schemas.microsoft.com/office/drawing/2014/main" id="{2975F2CF-165A-4727-AC45-24364F797208}"/>
            </a:ext>
          </a:extLst>
        </xdr:cNvPr>
        <xdr:cNvSpPr/>
      </xdr:nvSpPr>
      <xdr:spPr>
        <a:xfrm>
          <a:off x="13887450" y="97462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112667</xdr:rowOff>
    </xdr:to>
    <xdr:cxnSp macro="">
      <xdr:nvCxnSpPr>
        <xdr:cNvPr id="454" name="直線コネクタ 453">
          <a:extLst>
            <a:ext uri="{FF2B5EF4-FFF2-40B4-BE49-F238E27FC236}">
              <a16:creationId xmlns:a16="http://schemas.microsoft.com/office/drawing/2014/main" id="{942B96F8-EAEE-4805-9886-25A43D13CAAE}"/>
            </a:ext>
          </a:extLst>
        </xdr:cNvPr>
        <xdr:cNvCxnSpPr/>
      </xdr:nvCxnSpPr>
      <xdr:spPr>
        <a:xfrm>
          <a:off x="13935075" y="9793877"/>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455" name="楕円 454">
          <a:extLst>
            <a:ext uri="{FF2B5EF4-FFF2-40B4-BE49-F238E27FC236}">
              <a16:creationId xmlns:a16="http://schemas.microsoft.com/office/drawing/2014/main" id="{543F3866-423C-43B7-BF44-B5BF017F6FFA}"/>
            </a:ext>
          </a:extLst>
        </xdr:cNvPr>
        <xdr:cNvSpPr/>
      </xdr:nvSpPr>
      <xdr:spPr>
        <a:xfrm>
          <a:off x="13096875" y="9715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78377</xdr:rowOff>
    </xdr:to>
    <xdr:cxnSp macro="">
      <xdr:nvCxnSpPr>
        <xdr:cNvPr id="456" name="直線コネクタ 455">
          <a:extLst>
            <a:ext uri="{FF2B5EF4-FFF2-40B4-BE49-F238E27FC236}">
              <a16:creationId xmlns:a16="http://schemas.microsoft.com/office/drawing/2014/main" id="{CD6F006A-60C8-4E1C-BB6F-B62AD6BAC602}"/>
            </a:ext>
          </a:extLst>
        </xdr:cNvPr>
        <xdr:cNvCxnSpPr/>
      </xdr:nvCxnSpPr>
      <xdr:spPr>
        <a:xfrm>
          <a:off x="13144500" y="9762762"/>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457" name="楕円 456">
          <a:extLst>
            <a:ext uri="{FF2B5EF4-FFF2-40B4-BE49-F238E27FC236}">
              <a16:creationId xmlns:a16="http://schemas.microsoft.com/office/drawing/2014/main" id="{3E426835-76F8-4526-BFA4-33E5765B7589}"/>
            </a:ext>
          </a:extLst>
        </xdr:cNvPr>
        <xdr:cNvSpPr/>
      </xdr:nvSpPr>
      <xdr:spPr>
        <a:xfrm>
          <a:off x="12296775" y="96872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13063</xdr:rowOff>
    </xdr:from>
    <xdr:to>
      <xdr:col>76</xdr:col>
      <xdr:colOff>114300</xdr:colOff>
      <xdr:row>60</xdr:row>
      <xdr:rowOff>44087</xdr:rowOff>
    </xdr:to>
    <xdr:cxnSp macro="">
      <xdr:nvCxnSpPr>
        <xdr:cNvPr id="458" name="直線コネクタ 457">
          <a:extLst>
            <a:ext uri="{FF2B5EF4-FFF2-40B4-BE49-F238E27FC236}">
              <a16:creationId xmlns:a16="http://schemas.microsoft.com/office/drawing/2014/main" id="{275B43E4-1E1E-4BFE-872E-187F12947F7E}"/>
            </a:ext>
          </a:extLst>
        </xdr:cNvPr>
        <xdr:cNvCxnSpPr/>
      </xdr:nvCxnSpPr>
      <xdr:spPr>
        <a:xfrm>
          <a:off x="12344400" y="9725388"/>
          <a:ext cx="800100"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99423</xdr:rowOff>
    </xdr:from>
    <xdr:to>
      <xdr:col>67</xdr:col>
      <xdr:colOff>101600</xdr:colOff>
      <xdr:row>60</xdr:row>
      <xdr:rowOff>29573</xdr:rowOff>
    </xdr:to>
    <xdr:sp macro="" textlink="">
      <xdr:nvSpPr>
        <xdr:cNvPr id="459" name="楕円 458">
          <a:extLst>
            <a:ext uri="{FF2B5EF4-FFF2-40B4-BE49-F238E27FC236}">
              <a16:creationId xmlns:a16="http://schemas.microsoft.com/office/drawing/2014/main" id="{F40CFA2B-0ABF-4B6F-93F1-565A855CFB39}"/>
            </a:ext>
          </a:extLst>
        </xdr:cNvPr>
        <xdr:cNvSpPr/>
      </xdr:nvSpPr>
      <xdr:spPr>
        <a:xfrm>
          <a:off x="11487150" y="96561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150223</xdr:rowOff>
    </xdr:from>
    <xdr:to>
      <xdr:col>71</xdr:col>
      <xdr:colOff>177800</xdr:colOff>
      <xdr:row>60</xdr:row>
      <xdr:rowOff>13063</xdr:rowOff>
    </xdr:to>
    <xdr:cxnSp macro="">
      <xdr:nvCxnSpPr>
        <xdr:cNvPr id="460" name="直線コネクタ 459">
          <a:extLst>
            <a:ext uri="{FF2B5EF4-FFF2-40B4-BE49-F238E27FC236}">
              <a16:creationId xmlns:a16="http://schemas.microsoft.com/office/drawing/2014/main" id="{B148DA72-6200-4445-9F0E-8E671D606DC1}"/>
            </a:ext>
          </a:extLst>
        </xdr:cNvPr>
        <xdr:cNvCxnSpPr/>
      </xdr:nvCxnSpPr>
      <xdr:spPr>
        <a:xfrm>
          <a:off x="11534775" y="9703798"/>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4D6363F8-F60C-436A-8713-E075A1C311FA}"/>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FC0336E7-973B-4B03-8703-24113F9DE497}"/>
            </a:ext>
          </a:extLst>
        </xdr:cNvPr>
        <xdr:cNvSpPr txBox="1"/>
      </xdr:nvSpPr>
      <xdr:spPr>
        <a:xfrm>
          <a:off x="12964169" y="936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A08FD15A-F771-4455-8A8E-2D585205ADFC}"/>
            </a:ext>
          </a:extLst>
        </xdr:cNvPr>
        <xdr:cNvSpPr txBox="1"/>
      </xdr:nvSpPr>
      <xdr:spPr>
        <a:xfrm>
          <a:off x="12164069"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7D5D0FA5-6F50-4BF0-B0CA-E295E6380406}"/>
            </a:ext>
          </a:extLst>
        </xdr:cNvPr>
        <xdr:cNvSpPr txBox="1"/>
      </xdr:nvSpPr>
      <xdr:spPr>
        <a:xfrm>
          <a:off x="11354444"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719E72ED-F57B-4AE6-87B2-69362563E09F}"/>
            </a:ext>
          </a:extLst>
        </xdr:cNvPr>
        <xdr:cNvSpPr txBox="1"/>
      </xdr:nvSpPr>
      <xdr:spPr>
        <a:xfrm>
          <a:off x="13745219" y="983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318DCB24-2CF8-4B26-B9C0-73F75D5AD3D3}"/>
            </a:ext>
          </a:extLst>
        </xdr:cNvPr>
        <xdr:cNvSpPr txBox="1"/>
      </xdr:nvSpPr>
      <xdr:spPr>
        <a:xfrm>
          <a:off x="12964169" y="979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82EC4EE1-F4D6-4B25-96DB-CC3885F8A2E7}"/>
            </a:ext>
          </a:extLst>
        </xdr:cNvPr>
        <xdr:cNvSpPr txBox="1"/>
      </xdr:nvSpPr>
      <xdr:spPr>
        <a:xfrm>
          <a:off x="12164069" y="977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B2C0D34D-6FFC-423D-A094-8798061C2A6E}"/>
            </a:ext>
          </a:extLst>
        </xdr:cNvPr>
        <xdr:cNvSpPr txBox="1"/>
      </xdr:nvSpPr>
      <xdr:spPr>
        <a:xfrm>
          <a:off x="11354444" y="973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DC363CEA-B1DC-4D28-9AD0-075DB3C6362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ADA2F4F0-9916-46D8-AF44-4AADE2708B5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6CEA19B2-D9F4-4C5C-8B0B-82F805CA963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27B52A86-9505-4018-8DD1-01491FF6CF0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1598E3C1-5780-4116-AF96-585E12E3995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4F8255E3-70DC-4D4C-9943-3279632F727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4D96A60F-617A-4092-ABE8-6E4C27EAE15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E59C1B77-4495-40E5-8FF7-D992CBB997F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6A08306F-DE62-4AFA-AC15-130AF585586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D18F062E-9B78-4AAC-B899-695F1DC2457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02D28425-CE3B-4DC4-AEC1-E735316AC20D}"/>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C8468849-6913-41E4-BA5E-49E2E459A002}"/>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8D1EE160-B897-44CD-B2D1-05F8AF06C2CD}"/>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67A15544-5B89-4A15-8651-A2DCC22FE738}"/>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4EA1ED58-1F85-4A2B-B643-505C8BCDC7D9}"/>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9B070D41-CA82-4E53-BBAD-DCF001F10238}"/>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3DEAC02C-9834-4E44-B0EB-900FAFF30979}"/>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FF4658D6-E83D-4F1B-9392-D0ABA8C136D5}"/>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CE1A82B-0274-4E83-8047-145C2D81FD2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3B5FB2D7-D048-43D6-A218-A72BA21AB4F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784A0296-AF15-4CB2-8ABF-BA54B81C1C1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490" name="直線コネクタ 489">
          <a:extLst>
            <a:ext uri="{FF2B5EF4-FFF2-40B4-BE49-F238E27FC236}">
              <a16:creationId xmlns:a16="http://schemas.microsoft.com/office/drawing/2014/main" id="{6105E267-7A5C-4E3C-BF00-EDA847E04FDE}"/>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96C2E85F-98AC-45D6-A3A9-F8D8E46F912F}"/>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a:extLst>
            <a:ext uri="{FF2B5EF4-FFF2-40B4-BE49-F238E27FC236}">
              <a16:creationId xmlns:a16="http://schemas.microsoft.com/office/drawing/2014/main" id="{FEA3FD80-E0E5-4C04-9530-D8361288DDDB}"/>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729404D7-C1BE-41AD-BCCC-F4B19EAC538E}"/>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494" name="直線コネクタ 493">
          <a:extLst>
            <a:ext uri="{FF2B5EF4-FFF2-40B4-BE49-F238E27FC236}">
              <a16:creationId xmlns:a16="http://schemas.microsoft.com/office/drawing/2014/main" id="{AFCA286A-6F99-4E7F-A439-2910455415D6}"/>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E186BC2-03E6-49DE-A5B5-C1B12414A220}"/>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a:extLst>
            <a:ext uri="{FF2B5EF4-FFF2-40B4-BE49-F238E27FC236}">
              <a16:creationId xmlns:a16="http://schemas.microsoft.com/office/drawing/2014/main" id="{1A020172-3E0E-4597-A470-5E0FC8B363F7}"/>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a:extLst>
            <a:ext uri="{FF2B5EF4-FFF2-40B4-BE49-F238E27FC236}">
              <a16:creationId xmlns:a16="http://schemas.microsoft.com/office/drawing/2014/main" id="{4367B0A8-18E6-4625-A375-FB7A2E9249F6}"/>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498" name="フローチャート: 判断 497">
          <a:extLst>
            <a:ext uri="{FF2B5EF4-FFF2-40B4-BE49-F238E27FC236}">
              <a16:creationId xmlns:a16="http://schemas.microsoft.com/office/drawing/2014/main" id="{FCB519D8-3098-4E3C-923E-9500514E39B7}"/>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フローチャート: 判断 498">
          <a:extLst>
            <a:ext uri="{FF2B5EF4-FFF2-40B4-BE49-F238E27FC236}">
              <a16:creationId xmlns:a16="http://schemas.microsoft.com/office/drawing/2014/main" id="{D4F6AA6E-85A6-4A24-96EC-AD28D3EF648B}"/>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0" name="フローチャート: 判断 499">
          <a:extLst>
            <a:ext uri="{FF2B5EF4-FFF2-40B4-BE49-F238E27FC236}">
              <a16:creationId xmlns:a16="http://schemas.microsoft.com/office/drawing/2014/main" id="{749A3F3C-FE23-4B6A-82B7-351E8059B792}"/>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A51A29B-F3A0-464E-A70A-49C6623AA6F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FBC6B1E-2362-486C-AA0D-51DB99D5D12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000640D-75DB-483D-9C5B-01451C2B432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02B7306-5626-4BF8-924B-76CBFDAB327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D5B7574-C444-498E-9B5D-858D2EB0159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06" name="楕円 505">
          <a:extLst>
            <a:ext uri="{FF2B5EF4-FFF2-40B4-BE49-F238E27FC236}">
              <a16:creationId xmlns:a16="http://schemas.microsoft.com/office/drawing/2014/main" id="{DEDD3DE5-E23B-4E1A-893B-5C3702BF3715}"/>
            </a:ext>
          </a:extLst>
        </xdr:cNvPr>
        <xdr:cNvSpPr/>
      </xdr:nvSpPr>
      <xdr:spPr>
        <a:xfrm>
          <a:off x="19897725"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C6768487-31C2-4183-8E4C-BA469F8D4A23}"/>
            </a:ext>
          </a:extLst>
        </xdr:cNvPr>
        <xdr:cNvSpPr txBox="1"/>
      </xdr:nvSpPr>
      <xdr:spPr>
        <a:xfrm>
          <a:off x="19992975"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08" name="楕円 507">
          <a:extLst>
            <a:ext uri="{FF2B5EF4-FFF2-40B4-BE49-F238E27FC236}">
              <a16:creationId xmlns:a16="http://schemas.microsoft.com/office/drawing/2014/main" id="{5FAD726F-7CDB-42BA-9773-3A1A66B4F060}"/>
            </a:ext>
          </a:extLst>
        </xdr:cNvPr>
        <xdr:cNvSpPr/>
      </xdr:nvSpPr>
      <xdr:spPr>
        <a:xfrm>
          <a:off x="19154775" y="102501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509" name="直線コネクタ 508">
          <a:extLst>
            <a:ext uri="{FF2B5EF4-FFF2-40B4-BE49-F238E27FC236}">
              <a16:creationId xmlns:a16="http://schemas.microsoft.com/office/drawing/2014/main" id="{02970636-7B38-415D-9028-90A063D185C3}"/>
            </a:ext>
          </a:extLst>
        </xdr:cNvPr>
        <xdr:cNvCxnSpPr/>
      </xdr:nvCxnSpPr>
      <xdr:spPr>
        <a:xfrm>
          <a:off x="19202400" y="103073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10" name="楕円 509">
          <a:extLst>
            <a:ext uri="{FF2B5EF4-FFF2-40B4-BE49-F238E27FC236}">
              <a16:creationId xmlns:a16="http://schemas.microsoft.com/office/drawing/2014/main" id="{DFFE0BFA-5B40-4B37-9854-7F88B5A73013}"/>
            </a:ext>
          </a:extLst>
        </xdr:cNvPr>
        <xdr:cNvSpPr/>
      </xdr:nvSpPr>
      <xdr:spPr>
        <a:xfrm>
          <a:off x="18345150"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511" name="直線コネクタ 510">
          <a:extLst>
            <a:ext uri="{FF2B5EF4-FFF2-40B4-BE49-F238E27FC236}">
              <a16:creationId xmlns:a16="http://schemas.microsoft.com/office/drawing/2014/main" id="{C3361E61-E0FC-4F16-AA09-5BAF469ECCC3}"/>
            </a:ext>
          </a:extLst>
        </xdr:cNvPr>
        <xdr:cNvCxnSpPr/>
      </xdr:nvCxnSpPr>
      <xdr:spPr>
        <a:xfrm>
          <a:off x="18392775" y="103073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512" name="楕円 511">
          <a:extLst>
            <a:ext uri="{FF2B5EF4-FFF2-40B4-BE49-F238E27FC236}">
              <a16:creationId xmlns:a16="http://schemas.microsoft.com/office/drawing/2014/main" id="{A7A29AEC-82DB-41DD-8F57-134D80AA55B8}"/>
            </a:ext>
          </a:extLst>
        </xdr:cNvPr>
        <xdr:cNvSpPr/>
      </xdr:nvSpPr>
      <xdr:spPr>
        <a:xfrm>
          <a:off x="17554575" y="1026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112014</xdr:rowOff>
    </xdr:to>
    <xdr:cxnSp macro="">
      <xdr:nvCxnSpPr>
        <xdr:cNvPr id="513" name="直線コネクタ 512">
          <a:extLst>
            <a:ext uri="{FF2B5EF4-FFF2-40B4-BE49-F238E27FC236}">
              <a16:creationId xmlns:a16="http://schemas.microsoft.com/office/drawing/2014/main" id="{9A3C9D78-CAF7-4C67-A1A4-B78168F3BAD2}"/>
            </a:ext>
          </a:extLst>
        </xdr:cNvPr>
        <xdr:cNvCxnSpPr/>
      </xdr:nvCxnSpPr>
      <xdr:spPr>
        <a:xfrm flipV="1">
          <a:off x="17602200" y="10307320"/>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514" name="楕円 513">
          <a:extLst>
            <a:ext uri="{FF2B5EF4-FFF2-40B4-BE49-F238E27FC236}">
              <a16:creationId xmlns:a16="http://schemas.microsoft.com/office/drawing/2014/main" id="{CB62CB7A-4499-4364-8971-8A406EE068E5}"/>
            </a:ext>
          </a:extLst>
        </xdr:cNvPr>
        <xdr:cNvSpPr/>
      </xdr:nvSpPr>
      <xdr:spPr>
        <a:xfrm>
          <a:off x="16754475" y="1026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515" name="直線コネクタ 514">
          <a:extLst>
            <a:ext uri="{FF2B5EF4-FFF2-40B4-BE49-F238E27FC236}">
              <a16:creationId xmlns:a16="http://schemas.microsoft.com/office/drawing/2014/main" id="{69FC08D3-E2FD-45E4-8D99-2CFAA6513CFB}"/>
            </a:ext>
          </a:extLst>
        </xdr:cNvPr>
        <xdr:cNvCxnSpPr/>
      </xdr:nvCxnSpPr>
      <xdr:spPr>
        <a:xfrm>
          <a:off x="16802100" y="103132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16" name="n_1aveValue【保健センター・保健所】&#10;一人当たり面積">
          <a:extLst>
            <a:ext uri="{FF2B5EF4-FFF2-40B4-BE49-F238E27FC236}">
              <a16:creationId xmlns:a16="http://schemas.microsoft.com/office/drawing/2014/main" id="{AB16C317-EBB2-4644-AC3F-20F4C48A9C44}"/>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17" name="n_2aveValue【保健センター・保健所】&#10;一人当たり面積">
          <a:extLst>
            <a:ext uri="{FF2B5EF4-FFF2-40B4-BE49-F238E27FC236}">
              <a16:creationId xmlns:a16="http://schemas.microsoft.com/office/drawing/2014/main" id="{9A243CEB-EDFC-424D-B4A2-4A267CD7AE66}"/>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18" name="n_3aveValue【保健センター・保健所】&#10;一人当たり面積">
          <a:extLst>
            <a:ext uri="{FF2B5EF4-FFF2-40B4-BE49-F238E27FC236}">
              <a16:creationId xmlns:a16="http://schemas.microsoft.com/office/drawing/2014/main" id="{F317FE30-01D5-4D20-94C7-7B63D0480F39}"/>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519" name="n_4aveValue【保健センター・保健所】&#10;一人当たり面積">
          <a:extLst>
            <a:ext uri="{FF2B5EF4-FFF2-40B4-BE49-F238E27FC236}">
              <a16:creationId xmlns:a16="http://schemas.microsoft.com/office/drawing/2014/main" id="{473854F4-0CFB-47BC-97B1-7C7556619934}"/>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20" name="n_1mainValue【保健センター・保健所】&#10;一人当たり面積">
          <a:extLst>
            <a:ext uri="{FF2B5EF4-FFF2-40B4-BE49-F238E27FC236}">
              <a16:creationId xmlns:a16="http://schemas.microsoft.com/office/drawing/2014/main" id="{865B6B9F-9817-4A8F-BBA1-BED5936E8E47}"/>
            </a:ext>
          </a:extLst>
        </xdr:cNvPr>
        <xdr:cNvSpPr txBox="1"/>
      </xdr:nvSpPr>
      <xdr:spPr>
        <a:xfrm>
          <a:off x="189834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21" name="n_2mainValue【保健センター・保健所】&#10;一人当たり面積">
          <a:extLst>
            <a:ext uri="{FF2B5EF4-FFF2-40B4-BE49-F238E27FC236}">
              <a16:creationId xmlns:a16="http://schemas.microsoft.com/office/drawing/2014/main" id="{F94D55C0-2C64-4753-B2BC-31E43CA28585}"/>
            </a:ext>
          </a:extLst>
        </xdr:cNvPr>
        <xdr:cNvSpPr txBox="1"/>
      </xdr:nvSpPr>
      <xdr:spPr>
        <a:xfrm>
          <a:off x="181833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522" name="n_3mainValue【保健センター・保健所】&#10;一人当たり面積">
          <a:extLst>
            <a:ext uri="{FF2B5EF4-FFF2-40B4-BE49-F238E27FC236}">
              <a16:creationId xmlns:a16="http://schemas.microsoft.com/office/drawing/2014/main" id="{6F68195F-2200-422A-8D72-B9E73AB2D357}"/>
            </a:ext>
          </a:extLst>
        </xdr:cNvPr>
        <xdr:cNvSpPr txBox="1"/>
      </xdr:nvSpPr>
      <xdr:spPr>
        <a:xfrm>
          <a:off x="17383202"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523" name="n_4mainValue【保健センター・保健所】&#10;一人当たり面積">
          <a:extLst>
            <a:ext uri="{FF2B5EF4-FFF2-40B4-BE49-F238E27FC236}">
              <a16:creationId xmlns:a16="http://schemas.microsoft.com/office/drawing/2014/main" id="{CD91F5D5-814D-4062-92AA-D31598FB8CE4}"/>
            </a:ext>
          </a:extLst>
        </xdr:cNvPr>
        <xdr:cNvSpPr txBox="1"/>
      </xdr:nvSpPr>
      <xdr:spPr>
        <a:xfrm>
          <a:off x="16592627"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20254235-4DAC-4260-BEE8-9E537EE021E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126C4742-7353-448E-B3B3-EA1826FCF9CA}"/>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1EAA3FD-DF1A-4083-B46B-FF960A96FBB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5AA91C2A-C8F0-4BA4-A353-A4563CEEFF8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DEC4114A-08F9-4BA2-AEA0-247AFD9A9DA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C904D9FD-0BB8-4FCC-BB31-DD6FDB58412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E1F765D2-F6B4-4FEF-B480-1427A18D477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5428D12-5600-43D9-A20B-4FCD388D62F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D8010426-A864-4A5A-B037-A1D8B8DBC26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6A1639FF-18E2-420A-A13A-268E005631B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18F98EF4-3104-4664-B224-0503DAB659E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1AB45EAB-CB58-42AB-8A79-0B57E2DA02F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DA1F9DA4-25AA-48D0-8A34-E40EA8553E5E}"/>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B007EBBC-A8F6-4FA2-BA5F-F22B8721B9D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791772EB-D90C-46ED-940A-4A495D004224}"/>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10E0E8B2-67BD-43BF-AAF2-6C53EF61D307}"/>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5CF7C06E-2DF5-4238-8F12-F5BC66CC8C3A}"/>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8A8B5003-A429-420B-B997-FB9897051DCB}"/>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216DD75F-50A6-4618-9F20-DCE15DDFDCD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CE21DC73-84EC-46C9-96EE-B4439EB1E417}"/>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2B0376B6-11E5-4624-B840-A9A16D32FDF8}"/>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5FED8F56-4423-4B13-845D-818B6663A810}"/>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9768E16D-D9FD-4C7E-B019-24D5B2E77462}"/>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F236DCBD-A320-498A-85B9-B2D65B11D37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C93A0FA0-1DE8-401E-A03A-D7B7ED5DA16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71CB5028-F5B2-45C6-BE33-3B245620D113}"/>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A74A29E3-8CA0-4DEE-A6C6-6DD7B8105402}"/>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168F1794-786B-45A9-86E6-64C685932688}"/>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90C35C23-7E96-48EB-872F-6CAD13B3522D}"/>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3" name="直線コネクタ 552">
          <a:extLst>
            <a:ext uri="{FF2B5EF4-FFF2-40B4-BE49-F238E27FC236}">
              <a16:creationId xmlns:a16="http://schemas.microsoft.com/office/drawing/2014/main" id="{FF40BE1C-607A-491F-947F-9B76B0FE7E30}"/>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9A947945-A15F-4E93-9B38-DB20D9AB04C7}"/>
            </a:ext>
          </a:extLst>
        </xdr:cNvPr>
        <xdr:cNvSpPr txBox="1"/>
      </xdr:nvSpPr>
      <xdr:spPr>
        <a:xfrm>
          <a:off x="14735175" y="13374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5" name="フローチャート: 判断 554">
          <a:extLst>
            <a:ext uri="{FF2B5EF4-FFF2-40B4-BE49-F238E27FC236}">
              <a16:creationId xmlns:a16="http://schemas.microsoft.com/office/drawing/2014/main" id="{CF6374A8-C67E-4131-93DB-42DB01B328D8}"/>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6" name="フローチャート: 判断 555">
          <a:extLst>
            <a:ext uri="{FF2B5EF4-FFF2-40B4-BE49-F238E27FC236}">
              <a16:creationId xmlns:a16="http://schemas.microsoft.com/office/drawing/2014/main" id="{F65159E1-2282-433D-8AA1-A9D30E03577F}"/>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57" name="フローチャート: 判断 556">
          <a:extLst>
            <a:ext uri="{FF2B5EF4-FFF2-40B4-BE49-F238E27FC236}">
              <a16:creationId xmlns:a16="http://schemas.microsoft.com/office/drawing/2014/main" id="{337C544B-AC59-4700-8BA0-BEC64C76F717}"/>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558" name="フローチャート: 判断 557">
          <a:extLst>
            <a:ext uri="{FF2B5EF4-FFF2-40B4-BE49-F238E27FC236}">
              <a16:creationId xmlns:a16="http://schemas.microsoft.com/office/drawing/2014/main" id="{31B8A919-8AE6-4652-BAA0-04149269D9E4}"/>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559" name="フローチャート: 判断 558">
          <a:extLst>
            <a:ext uri="{FF2B5EF4-FFF2-40B4-BE49-F238E27FC236}">
              <a16:creationId xmlns:a16="http://schemas.microsoft.com/office/drawing/2014/main" id="{330F9436-558D-485E-AF28-22779EEE2208}"/>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EB33E62-53A4-4341-95DC-0A63F6EE84F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98BCDBA5-FBED-4E60-9BCC-AC8AD760630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9F293E2-59C9-4994-9478-2DC7787840E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FA9D5E1-3318-4E11-8529-34B02E00FB1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9151951-C17F-49BB-BA09-C54201EC57D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109764</xdr:rowOff>
    </xdr:from>
    <xdr:to>
      <xdr:col>85</xdr:col>
      <xdr:colOff>177800</xdr:colOff>
      <xdr:row>86</xdr:row>
      <xdr:rowOff>39914</xdr:rowOff>
    </xdr:to>
    <xdr:sp macro="" textlink="">
      <xdr:nvSpPr>
        <xdr:cNvPr id="565" name="楕円 564">
          <a:extLst>
            <a:ext uri="{FF2B5EF4-FFF2-40B4-BE49-F238E27FC236}">
              <a16:creationId xmlns:a16="http://schemas.microsoft.com/office/drawing/2014/main" id="{AFFC6F17-2AE8-46B1-AB0A-B10057A4941B}"/>
            </a:ext>
          </a:extLst>
        </xdr:cNvPr>
        <xdr:cNvSpPr/>
      </xdr:nvSpPr>
      <xdr:spPr>
        <a:xfrm>
          <a:off x="14649450" y="13870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88191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DD87700C-5DAB-40A5-8CEF-D67FA44DA99F}"/>
            </a:ext>
          </a:extLst>
        </xdr:cNvPr>
        <xdr:cNvSpPr txBox="1"/>
      </xdr:nvSpPr>
      <xdr:spPr>
        <a:xfrm>
          <a:off x="14735175"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168548</xdr:rowOff>
    </xdr:from>
    <xdr:to>
      <xdr:col>81</xdr:col>
      <xdr:colOff>101600</xdr:colOff>
      <xdr:row>85</xdr:row>
      <xdr:rowOff>98698</xdr:rowOff>
    </xdr:to>
    <xdr:sp macro="" textlink="">
      <xdr:nvSpPr>
        <xdr:cNvPr id="567" name="楕円 566">
          <a:extLst>
            <a:ext uri="{FF2B5EF4-FFF2-40B4-BE49-F238E27FC236}">
              <a16:creationId xmlns:a16="http://schemas.microsoft.com/office/drawing/2014/main" id="{2A9337CC-C82E-40EE-B954-F948E9B3656D}"/>
            </a:ext>
          </a:extLst>
        </xdr:cNvPr>
        <xdr:cNvSpPr/>
      </xdr:nvSpPr>
      <xdr:spPr>
        <a:xfrm>
          <a:off x="13887450" y="137607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47898</xdr:rowOff>
    </xdr:from>
    <xdr:to>
      <xdr:col>85</xdr:col>
      <xdr:colOff>127000</xdr:colOff>
      <xdr:row>85</xdr:row>
      <xdr:rowOff>160564</xdr:rowOff>
    </xdr:to>
    <xdr:cxnSp macro="">
      <xdr:nvCxnSpPr>
        <xdr:cNvPr id="568" name="直線コネクタ 567">
          <a:extLst>
            <a:ext uri="{FF2B5EF4-FFF2-40B4-BE49-F238E27FC236}">
              <a16:creationId xmlns:a16="http://schemas.microsoft.com/office/drawing/2014/main" id="{FF602F72-D077-40FF-98B4-C4B3EDD7C20E}"/>
            </a:ext>
          </a:extLst>
        </xdr:cNvPr>
        <xdr:cNvCxnSpPr/>
      </xdr:nvCxnSpPr>
      <xdr:spPr>
        <a:xfrm>
          <a:off x="13935075" y="13808348"/>
          <a:ext cx="762000" cy="1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148952</xdr:rowOff>
    </xdr:from>
    <xdr:to>
      <xdr:col>76</xdr:col>
      <xdr:colOff>165100</xdr:colOff>
      <xdr:row>85</xdr:row>
      <xdr:rowOff>79102</xdr:rowOff>
    </xdr:to>
    <xdr:sp macro="" textlink="">
      <xdr:nvSpPr>
        <xdr:cNvPr id="569" name="楕円 568">
          <a:extLst>
            <a:ext uri="{FF2B5EF4-FFF2-40B4-BE49-F238E27FC236}">
              <a16:creationId xmlns:a16="http://schemas.microsoft.com/office/drawing/2014/main" id="{A3F6B59E-658E-4FDD-9371-23D53081F383}"/>
            </a:ext>
          </a:extLst>
        </xdr:cNvPr>
        <xdr:cNvSpPr/>
      </xdr:nvSpPr>
      <xdr:spPr>
        <a:xfrm>
          <a:off x="13096875" y="13747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28302</xdr:rowOff>
    </xdr:from>
    <xdr:to>
      <xdr:col>81</xdr:col>
      <xdr:colOff>50800</xdr:colOff>
      <xdr:row>85</xdr:row>
      <xdr:rowOff>47898</xdr:rowOff>
    </xdr:to>
    <xdr:cxnSp macro="">
      <xdr:nvCxnSpPr>
        <xdr:cNvPr id="570" name="直線コネクタ 569">
          <a:extLst>
            <a:ext uri="{FF2B5EF4-FFF2-40B4-BE49-F238E27FC236}">
              <a16:creationId xmlns:a16="http://schemas.microsoft.com/office/drawing/2014/main" id="{EA960454-FC77-43B4-9AA1-10DDAD0AC96C}"/>
            </a:ext>
          </a:extLst>
        </xdr:cNvPr>
        <xdr:cNvCxnSpPr/>
      </xdr:nvCxnSpPr>
      <xdr:spPr>
        <a:xfrm>
          <a:off x="13144500" y="13795102"/>
          <a:ext cx="790575"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127726</xdr:rowOff>
    </xdr:from>
    <xdr:to>
      <xdr:col>72</xdr:col>
      <xdr:colOff>38100</xdr:colOff>
      <xdr:row>85</xdr:row>
      <xdr:rowOff>57876</xdr:rowOff>
    </xdr:to>
    <xdr:sp macro="" textlink="">
      <xdr:nvSpPr>
        <xdr:cNvPr id="571" name="楕円 570">
          <a:extLst>
            <a:ext uri="{FF2B5EF4-FFF2-40B4-BE49-F238E27FC236}">
              <a16:creationId xmlns:a16="http://schemas.microsoft.com/office/drawing/2014/main" id="{26452EB2-0321-4EB6-B795-9545E2BEAB57}"/>
            </a:ext>
          </a:extLst>
        </xdr:cNvPr>
        <xdr:cNvSpPr/>
      </xdr:nvSpPr>
      <xdr:spPr>
        <a:xfrm>
          <a:off x="12296775" y="13726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7076</xdr:rowOff>
    </xdr:from>
    <xdr:to>
      <xdr:col>76</xdr:col>
      <xdr:colOff>114300</xdr:colOff>
      <xdr:row>85</xdr:row>
      <xdr:rowOff>28302</xdr:rowOff>
    </xdr:to>
    <xdr:cxnSp macro="">
      <xdr:nvCxnSpPr>
        <xdr:cNvPr id="572" name="直線コネクタ 571">
          <a:extLst>
            <a:ext uri="{FF2B5EF4-FFF2-40B4-BE49-F238E27FC236}">
              <a16:creationId xmlns:a16="http://schemas.microsoft.com/office/drawing/2014/main" id="{5A0B8787-102A-406C-8370-6281873B0079}"/>
            </a:ext>
          </a:extLst>
        </xdr:cNvPr>
        <xdr:cNvCxnSpPr/>
      </xdr:nvCxnSpPr>
      <xdr:spPr>
        <a:xfrm>
          <a:off x="12344400" y="13773876"/>
          <a:ext cx="8001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91802</xdr:rowOff>
    </xdr:from>
    <xdr:to>
      <xdr:col>67</xdr:col>
      <xdr:colOff>101600</xdr:colOff>
      <xdr:row>85</xdr:row>
      <xdr:rowOff>21952</xdr:rowOff>
    </xdr:to>
    <xdr:sp macro="" textlink="">
      <xdr:nvSpPr>
        <xdr:cNvPr id="573" name="楕円 572">
          <a:extLst>
            <a:ext uri="{FF2B5EF4-FFF2-40B4-BE49-F238E27FC236}">
              <a16:creationId xmlns:a16="http://schemas.microsoft.com/office/drawing/2014/main" id="{AA7100CC-B1EA-4491-B124-49388DC0968F}"/>
            </a:ext>
          </a:extLst>
        </xdr:cNvPr>
        <xdr:cNvSpPr/>
      </xdr:nvSpPr>
      <xdr:spPr>
        <a:xfrm>
          <a:off x="11487150" y="13690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142602</xdr:rowOff>
    </xdr:from>
    <xdr:to>
      <xdr:col>71</xdr:col>
      <xdr:colOff>177800</xdr:colOff>
      <xdr:row>85</xdr:row>
      <xdr:rowOff>7076</xdr:rowOff>
    </xdr:to>
    <xdr:cxnSp macro="">
      <xdr:nvCxnSpPr>
        <xdr:cNvPr id="574" name="直線コネクタ 573">
          <a:extLst>
            <a:ext uri="{FF2B5EF4-FFF2-40B4-BE49-F238E27FC236}">
              <a16:creationId xmlns:a16="http://schemas.microsoft.com/office/drawing/2014/main" id="{27030D9C-360D-4054-BFCA-AA85445D7880}"/>
            </a:ext>
          </a:extLst>
        </xdr:cNvPr>
        <xdr:cNvCxnSpPr/>
      </xdr:nvCxnSpPr>
      <xdr:spPr>
        <a:xfrm>
          <a:off x="11534775" y="13747477"/>
          <a:ext cx="809625"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575" name="n_1aveValue【消防施設】&#10;有形固定資産減価償却率">
          <a:extLst>
            <a:ext uri="{FF2B5EF4-FFF2-40B4-BE49-F238E27FC236}">
              <a16:creationId xmlns:a16="http://schemas.microsoft.com/office/drawing/2014/main" id="{57346F6E-453F-491B-B4F0-5C7AF090B483}"/>
            </a:ext>
          </a:extLst>
        </xdr:cNvPr>
        <xdr:cNvSpPr txBox="1"/>
      </xdr:nvSpPr>
      <xdr:spPr>
        <a:xfrm>
          <a:off x="13745219"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576" name="n_2aveValue【消防施設】&#10;有形固定資産減価償却率">
          <a:extLst>
            <a:ext uri="{FF2B5EF4-FFF2-40B4-BE49-F238E27FC236}">
              <a16:creationId xmlns:a16="http://schemas.microsoft.com/office/drawing/2014/main" id="{AFCF4650-18DE-4870-A0F4-4A451BC34EE3}"/>
            </a:ext>
          </a:extLst>
        </xdr:cNvPr>
        <xdr:cNvSpPr txBox="1"/>
      </xdr:nvSpPr>
      <xdr:spPr>
        <a:xfrm>
          <a:off x="129641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577" name="n_3aveValue【消防施設】&#10;有形固定資産減価償却率">
          <a:extLst>
            <a:ext uri="{FF2B5EF4-FFF2-40B4-BE49-F238E27FC236}">
              <a16:creationId xmlns:a16="http://schemas.microsoft.com/office/drawing/2014/main" id="{65212B51-70FF-4399-9C90-62E7BAC5DB1C}"/>
            </a:ext>
          </a:extLst>
        </xdr:cNvPr>
        <xdr:cNvSpPr txBox="1"/>
      </xdr:nvSpPr>
      <xdr:spPr>
        <a:xfrm>
          <a:off x="12164069" y="133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578" name="n_4aveValue【消防施設】&#10;有形固定資産減価償却率">
          <a:extLst>
            <a:ext uri="{FF2B5EF4-FFF2-40B4-BE49-F238E27FC236}">
              <a16:creationId xmlns:a16="http://schemas.microsoft.com/office/drawing/2014/main" id="{2CB44FF9-3048-433F-9CC9-CC58FDBA78FD}"/>
            </a:ext>
          </a:extLst>
        </xdr:cNvPr>
        <xdr:cNvSpPr txBox="1"/>
      </xdr:nvSpPr>
      <xdr:spPr>
        <a:xfrm>
          <a:off x="113544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89825</xdr:rowOff>
    </xdr:from>
    <xdr:ext cx="405111" cy="259045"/>
    <xdr:sp macro="" textlink="">
      <xdr:nvSpPr>
        <xdr:cNvPr id="579" name="n_1mainValue【消防施設】&#10;有形固定資産減価償却率">
          <a:extLst>
            <a:ext uri="{FF2B5EF4-FFF2-40B4-BE49-F238E27FC236}">
              <a16:creationId xmlns:a16="http://schemas.microsoft.com/office/drawing/2014/main" id="{3E2183B8-48C6-4001-8138-538DEDB8A2ED}"/>
            </a:ext>
          </a:extLst>
        </xdr:cNvPr>
        <xdr:cNvSpPr txBox="1"/>
      </xdr:nvSpPr>
      <xdr:spPr>
        <a:xfrm>
          <a:off x="13745219"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macro="" textlink="">
      <xdr:nvSpPr>
        <xdr:cNvPr id="580" name="n_2mainValue【消防施設】&#10;有形固定資産減価償却率">
          <a:extLst>
            <a:ext uri="{FF2B5EF4-FFF2-40B4-BE49-F238E27FC236}">
              <a16:creationId xmlns:a16="http://schemas.microsoft.com/office/drawing/2014/main" id="{CB966233-7E8D-46EC-BAE6-63C159D82A21}"/>
            </a:ext>
          </a:extLst>
        </xdr:cNvPr>
        <xdr:cNvSpPr txBox="1"/>
      </xdr:nvSpPr>
      <xdr:spPr>
        <a:xfrm>
          <a:off x="12964169"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49003</xdr:rowOff>
    </xdr:from>
    <xdr:ext cx="405111" cy="259045"/>
    <xdr:sp macro="" textlink="">
      <xdr:nvSpPr>
        <xdr:cNvPr id="581" name="n_3mainValue【消防施設】&#10;有形固定資産減価償却率">
          <a:extLst>
            <a:ext uri="{FF2B5EF4-FFF2-40B4-BE49-F238E27FC236}">
              <a16:creationId xmlns:a16="http://schemas.microsoft.com/office/drawing/2014/main" id="{4C698F75-5DC8-48DF-9775-58316D68ABC1}"/>
            </a:ext>
          </a:extLst>
        </xdr:cNvPr>
        <xdr:cNvSpPr txBox="1"/>
      </xdr:nvSpPr>
      <xdr:spPr>
        <a:xfrm>
          <a:off x="12164069" y="138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13079</xdr:rowOff>
    </xdr:from>
    <xdr:ext cx="405111" cy="259045"/>
    <xdr:sp macro="" textlink="">
      <xdr:nvSpPr>
        <xdr:cNvPr id="582" name="n_4mainValue【消防施設】&#10;有形固定資産減価償却率">
          <a:extLst>
            <a:ext uri="{FF2B5EF4-FFF2-40B4-BE49-F238E27FC236}">
              <a16:creationId xmlns:a16="http://schemas.microsoft.com/office/drawing/2014/main" id="{38F55484-8184-4CD7-AA96-7079AF45356E}"/>
            </a:ext>
          </a:extLst>
        </xdr:cNvPr>
        <xdr:cNvSpPr txBox="1"/>
      </xdr:nvSpPr>
      <xdr:spPr>
        <a:xfrm>
          <a:off x="11354444"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B0369546-3493-4EC4-9BAD-29B7BBC3180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EC111B0-D639-4995-AE44-455CAE5ED86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AFED06E8-3012-4FF4-AB2A-0823D8DC645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D02B6B9E-A3B7-46F8-A97D-CF86859B3C2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9453731C-E1CA-4EE1-95B8-4CE7814FAF9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87F5527D-25A0-4969-BE59-B8F91D4C823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4CAD8EF-612A-4797-AB62-39A08832C8A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B513DAA7-C9C1-4175-BF47-D8508857606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D7196892-2CF1-43E6-8F24-87840115E14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B585E58A-7A11-43EB-BF59-775CFE81897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91DB9454-ACB8-4641-8A2D-A6C93F53FC7F}"/>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5681D2B5-241E-458D-BC76-50271C5A0606}"/>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31C67D87-1053-4F7C-9544-C379B3E43FB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28C886F-8B55-42B8-B4A0-E68F25353CE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6ABCD908-8D75-4A4E-A684-2EA80D3E072C}"/>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2515ABB1-8F36-4F4C-8A35-081BD6B2107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C62195CB-606A-4D27-9905-AAA5D6DD4388}"/>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5AB17A76-2A00-4EAA-AFED-C6F5FA71D52B}"/>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77E93CCA-FEFA-4ACD-A19A-0D156E11671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829FD5A4-FE2C-4317-90F6-0C15537820A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1FFE0427-D4E2-4AE1-AFF9-DE85E8358B8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5411D88F-86C4-4059-AE8E-D9B37D48127F}"/>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12D2B1CE-CCCC-4E34-AD53-69B7A9DCE6C0}"/>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98CDF616-5965-4CC0-868E-75439954B2B4}"/>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7" name="【消防施設】&#10;一人当たり面積最大値テキスト">
          <a:extLst>
            <a:ext uri="{FF2B5EF4-FFF2-40B4-BE49-F238E27FC236}">
              <a16:creationId xmlns:a16="http://schemas.microsoft.com/office/drawing/2014/main" id="{A5A2D127-B1D4-42AE-97BF-D2CBE7FB0E91}"/>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8" name="直線コネクタ 607">
          <a:extLst>
            <a:ext uri="{FF2B5EF4-FFF2-40B4-BE49-F238E27FC236}">
              <a16:creationId xmlns:a16="http://schemas.microsoft.com/office/drawing/2014/main" id="{E02602D3-9BD8-4E2E-8E92-889D77AED472}"/>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609" name="【消防施設】&#10;一人当たり面積平均値テキスト">
          <a:extLst>
            <a:ext uri="{FF2B5EF4-FFF2-40B4-BE49-F238E27FC236}">
              <a16:creationId xmlns:a16="http://schemas.microsoft.com/office/drawing/2014/main" id="{8A5F945F-1CD7-4A11-B4F5-015AF6F64458}"/>
            </a:ext>
          </a:extLst>
        </xdr:cNvPr>
        <xdr:cNvSpPr txBox="1"/>
      </xdr:nvSpPr>
      <xdr:spPr>
        <a:xfrm>
          <a:off x="19992975" y="13617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10" name="フローチャート: 判断 609">
          <a:extLst>
            <a:ext uri="{FF2B5EF4-FFF2-40B4-BE49-F238E27FC236}">
              <a16:creationId xmlns:a16="http://schemas.microsoft.com/office/drawing/2014/main" id="{95A31808-D315-4824-8401-C1335079331A}"/>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11" name="フローチャート: 判断 610">
          <a:extLst>
            <a:ext uri="{FF2B5EF4-FFF2-40B4-BE49-F238E27FC236}">
              <a16:creationId xmlns:a16="http://schemas.microsoft.com/office/drawing/2014/main" id="{578779A8-2C43-4AA5-8AF4-3BF51761780B}"/>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12" name="フローチャート: 判断 611">
          <a:extLst>
            <a:ext uri="{FF2B5EF4-FFF2-40B4-BE49-F238E27FC236}">
              <a16:creationId xmlns:a16="http://schemas.microsoft.com/office/drawing/2014/main" id="{62A87DCA-01D4-47CE-81EA-F90CD101FAEB}"/>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13" name="フローチャート: 判断 612">
          <a:extLst>
            <a:ext uri="{FF2B5EF4-FFF2-40B4-BE49-F238E27FC236}">
              <a16:creationId xmlns:a16="http://schemas.microsoft.com/office/drawing/2014/main" id="{48A66AC6-16EE-4068-AEBB-980C49EC9871}"/>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14" name="フローチャート: 判断 613">
          <a:extLst>
            <a:ext uri="{FF2B5EF4-FFF2-40B4-BE49-F238E27FC236}">
              <a16:creationId xmlns:a16="http://schemas.microsoft.com/office/drawing/2014/main" id="{455F0C97-D4AE-4F95-81D8-1F3DAA2423BC}"/>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72484B5-3E04-454E-A001-10FFA017555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D7E20849-E4B5-470A-B862-32FB23B4ABF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15C718BC-6C46-4248-B0C0-2256EACB187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210DEEA7-4EFE-404C-9DB4-F944CF52192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9ACAB13-97E4-466D-91E6-F0D64413BE2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46737</xdr:rowOff>
    </xdr:from>
    <xdr:to>
      <xdr:col>116</xdr:col>
      <xdr:colOff>114300</xdr:colOff>
      <xdr:row>80</xdr:row>
      <xdr:rowOff>148337</xdr:rowOff>
    </xdr:to>
    <xdr:sp macro="" textlink="">
      <xdr:nvSpPr>
        <xdr:cNvPr id="620" name="楕円 619">
          <a:extLst>
            <a:ext uri="{FF2B5EF4-FFF2-40B4-BE49-F238E27FC236}">
              <a16:creationId xmlns:a16="http://schemas.microsoft.com/office/drawing/2014/main" id="{7AE5CE81-740C-4724-AC5C-B09023FC9F8B}"/>
            </a:ext>
          </a:extLst>
        </xdr:cNvPr>
        <xdr:cNvSpPr/>
      </xdr:nvSpPr>
      <xdr:spPr>
        <a:xfrm>
          <a:off x="19897725" y="13003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69614</xdr:rowOff>
    </xdr:from>
    <xdr:ext cx="469744" cy="259045"/>
    <xdr:sp macro="" textlink="">
      <xdr:nvSpPr>
        <xdr:cNvPr id="621" name="【消防施設】&#10;一人当たり面積該当値テキスト">
          <a:extLst>
            <a:ext uri="{FF2B5EF4-FFF2-40B4-BE49-F238E27FC236}">
              <a16:creationId xmlns:a16="http://schemas.microsoft.com/office/drawing/2014/main" id="{0FB1A570-93DA-4CB9-8515-B5E80A622EF5}"/>
            </a:ext>
          </a:extLst>
        </xdr:cNvPr>
        <xdr:cNvSpPr txBox="1"/>
      </xdr:nvSpPr>
      <xdr:spPr>
        <a:xfrm>
          <a:off x="19992975" y="1285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42163</xdr:rowOff>
    </xdr:from>
    <xdr:to>
      <xdr:col>112</xdr:col>
      <xdr:colOff>38100</xdr:colOff>
      <xdr:row>80</xdr:row>
      <xdr:rowOff>143763</xdr:rowOff>
    </xdr:to>
    <xdr:sp macro="" textlink="">
      <xdr:nvSpPr>
        <xdr:cNvPr id="622" name="楕円 621">
          <a:extLst>
            <a:ext uri="{FF2B5EF4-FFF2-40B4-BE49-F238E27FC236}">
              <a16:creationId xmlns:a16="http://schemas.microsoft.com/office/drawing/2014/main" id="{A6286343-0E88-4744-B67E-147A8F635780}"/>
            </a:ext>
          </a:extLst>
        </xdr:cNvPr>
        <xdr:cNvSpPr/>
      </xdr:nvSpPr>
      <xdr:spPr>
        <a:xfrm>
          <a:off x="19154775" y="129993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92963</xdr:rowOff>
    </xdr:from>
    <xdr:to>
      <xdr:col>116</xdr:col>
      <xdr:colOff>63500</xdr:colOff>
      <xdr:row>80</xdr:row>
      <xdr:rowOff>97537</xdr:rowOff>
    </xdr:to>
    <xdr:cxnSp macro="">
      <xdr:nvCxnSpPr>
        <xdr:cNvPr id="623" name="直線コネクタ 622">
          <a:extLst>
            <a:ext uri="{FF2B5EF4-FFF2-40B4-BE49-F238E27FC236}">
              <a16:creationId xmlns:a16="http://schemas.microsoft.com/office/drawing/2014/main" id="{9A892AF0-D6F5-4904-A7F1-E2C3F15B71E2}"/>
            </a:ext>
          </a:extLst>
        </xdr:cNvPr>
        <xdr:cNvCxnSpPr/>
      </xdr:nvCxnSpPr>
      <xdr:spPr>
        <a:xfrm>
          <a:off x="19202400" y="13046963"/>
          <a:ext cx="7524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51308</xdr:rowOff>
    </xdr:from>
    <xdr:to>
      <xdr:col>107</xdr:col>
      <xdr:colOff>101600</xdr:colOff>
      <xdr:row>80</xdr:row>
      <xdr:rowOff>152908</xdr:rowOff>
    </xdr:to>
    <xdr:sp macro="" textlink="">
      <xdr:nvSpPr>
        <xdr:cNvPr id="624" name="楕円 623">
          <a:extLst>
            <a:ext uri="{FF2B5EF4-FFF2-40B4-BE49-F238E27FC236}">
              <a16:creationId xmlns:a16="http://schemas.microsoft.com/office/drawing/2014/main" id="{C7F923A9-306D-4565-A37A-CA5224885B7B}"/>
            </a:ext>
          </a:extLst>
        </xdr:cNvPr>
        <xdr:cNvSpPr/>
      </xdr:nvSpPr>
      <xdr:spPr>
        <a:xfrm>
          <a:off x="18345150" y="130021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92963</xdr:rowOff>
    </xdr:from>
    <xdr:to>
      <xdr:col>111</xdr:col>
      <xdr:colOff>177800</xdr:colOff>
      <xdr:row>80</xdr:row>
      <xdr:rowOff>102108</xdr:rowOff>
    </xdr:to>
    <xdr:cxnSp macro="">
      <xdr:nvCxnSpPr>
        <xdr:cNvPr id="625" name="直線コネクタ 624">
          <a:extLst>
            <a:ext uri="{FF2B5EF4-FFF2-40B4-BE49-F238E27FC236}">
              <a16:creationId xmlns:a16="http://schemas.microsoft.com/office/drawing/2014/main" id="{D814C89D-F00E-4178-8A17-5E6718C15254}"/>
            </a:ext>
          </a:extLst>
        </xdr:cNvPr>
        <xdr:cNvCxnSpPr/>
      </xdr:nvCxnSpPr>
      <xdr:spPr>
        <a:xfrm flipV="1">
          <a:off x="18392775" y="13046963"/>
          <a:ext cx="80962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60452</xdr:rowOff>
    </xdr:from>
    <xdr:to>
      <xdr:col>102</xdr:col>
      <xdr:colOff>165100</xdr:colOff>
      <xdr:row>80</xdr:row>
      <xdr:rowOff>162052</xdr:rowOff>
    </xdr:to>
    <xdr:sp macro="" textlink="">
      <xdr:nvSpPr>
        <xdr:cNvPr id="626" name="楕円 625">
          <a:extLst>
            <a:ext uri="{FF2B5EF4-FFF2-40B4-BE49-F238E27FC236}">
              <a16:creationId xmlns:a16="http://schemas.microsoft.com/office/drawing/2014/main" id="{BDA4307D-7808-4B51-92AE-0B77160CAE42}"/>
            </a:ext>
          </a:extLst>
        </xdr:cNvPr>
        <xdr:cNvSpPr/>
      </xdr:nvSpPr>
      <xdr:spPr>
        <a:xfrm>
          <a:off x="17554575" y="130176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102108</xdr:rowOff>
    </xdr:from>
    <xdr:to>
      <xdr:col>107</xdr:col>
      <xdr:colOff>50800</xdr:colOff>
      <xdr:row>80</xdr:row>
      <xdr:rowOff>111252</xdr:rowOff>
    </xdr:to>
    <xdr:cxnSp macro="">
      <xdr:nvCxnSpPr>
        <xdr:cNvPr id="627" name="直線コネクタ 626">
          <a:extLst>
            <a:ext uri="{FF2B5EF4-FFF2-40B4-BE49-F238E27FC236}">
              <a16:creationId xmlns:a16="http://schemas.microsoft.com/office/drawing/2014/main" id="{353F9E35-5499-42A6-BC20-77FCDEF9A882}"/>
            </a:ext>
          </a:extLst>
        </xdr:cNvPr>
        <xdr:cNvCxnSpPr/>
      </xdr:nvCxnSpPr>
      <xdr:spPr>
        <a:xfrm flipV="1">
          <a:off x="17602200" y="13059283"/>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14732</xdr:rowOff>
    </xdr:from>
    <xdr:to>
      <xdr:col>98</xdr:col>
      <xdr:colOff>38100</xdr:colOff>
      <xdr:row>80</xdr:row>
      <xdr:rowOff>116332</xdr:rowOff>
    </xdr:to>
    <xdr:sp macro="" textlink="">
      <xdr:nvSpPr>
        <xdr:cNvPr id="628" name="楕円 627">
          <a:extLst>
            <a:ext uri="{FF2B5EF4-FFF2-40B4-BE49-F238E27FC236}">
              <a16:creationId xmlns:a16="http://schemas.microsoft.com/office/drawing/2014/main" id="{E35AA02D-FD36-4F03-B5B2-793D6F2F5A20}"/>
            </a:ext>
          </a:extLst>
        </xdr:cNvPr>
        <xdr:cNvSpPr/>
      </xdr:nvSpPr>
      <xdr:spPr>
        <a:xfrm>
          <a:off x="16754475" y="129655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65532</xdr:rowOff>
    </xdr:from>
    <xdr:to>
      <xdr:col>102</xdr:col>
      <xdr:colOff>114300</xdr:colOff>
      <xdr:row>80</xdr:row>
      <xdr:rowOff>111252</xdr:rowOff>
    </xdr:to>
    <xdr:cxnSp macro="">
      <xdr:nvCxnSpPr>
        <xdr:cNvPr id="629" name="直線コネクタ 628">
          <a:extLst>
            <a:ext uri="{FF2B5EF4-FFF2-40B4-BE49-F238E27FC236}">
              <a16:creationId xmlns:a16="http://schemas.microsoft.com/office/drawing/2014/main" id="{1842755B-DB2F-4833-9430-88AFEDB106F2}"/>
            </a:ext>
          </a:extLst>
        </xdr:cNvPr>
        <xdr:cNvCxnSpPr/>
      </xdr:nvCxnSpPr>
      <xdr:spPr>
        <a:xfrm>
          <a:off x="16802100" y="13022707"/>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30" name="n_1aveValue【消防施設】&#10;一人当たり面積">
          <a:extLst>
            <a:ext uri="{FF2B5EF4-FFF2-40B4-BE49-F238E27FC236}">
              <a16:creationId xmlns:a16="http://schemas.microsoft.com/office/drawing/2014/main" id="{76A62DF8-65B0-47D1-B4AA-78B97598B49E}"/>
            </a:ext>
          </a:extLst>
        </xdr:cNvPr>
        <xdr:cNvSpPr txBox="1"/>
      </xdr:nvSpPr>
      <xdr:spPr>
        <a:xfrm>
          <a:off x="189834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31" name="n_2aveValue【消防施設】&#10;一人当たり面積">
          <a:extLst>
            <a:ext uri="{FF2B5EF4-FFF2-40B4-BE49-F238E27FC236}">
              <a16:creationId xmlns:a16="http://schemas.microsoft.com/office/drawing/2014/main" id="{BD955704-24B8-4545-8CD0-001284C376E0}"/>
            </a:ext>
          </a:extLst>
        </xdr:cNvPr>
        <xdr:cNvSpPr txBox="1"/>
      </xdr:nvSpPr>
      <xdr:spPr>
        <a:xfrm>
          <a:off x="18183302"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632" name="n_3aveValue【消防施設】&#10;一人当たり面積">
          <a:extLst>
            <a:ext uri="{FF2B5EF4-FFF2-40B4-BE49-F238E27FC236}">
              <a16:creationId xmlns:a16="http://schemas.microsoft.com/office/drawing/2014/main" id="{953012BE-C96F-427D-85D7-919A4F739F6F}"/>
            </a:ext>
          </a:extLst>
        </xdr:cNvPr>
        <xdr:cNvSpPr txBox="1"/>
      </xdr:nvSpPr>
      <xdr:spPr>
        <a:xfrm>
          <a:off x="17383202" y="137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633" name="n_4aveValue【消防施設】&#10;一人当たり面積">
          <a:extLst>
            <a:ext uri="{FF2B5EF4-FFF2-40B4-BE49-F238E27FC236}">
              <a16:creationId xmlns:a16="http://schemas.microsoft.com/office/drawing/2014/main" id="{307F3D10-9D42-4FE3-BA98-D01873D9FEAC}"/>
            </a:ext>
          </a:extLst>
        </xdr:cNvPr>
        <xdr:cNvSpPr txBox="1"/>
      </xdr:nvSpPr>
      <xdr:spPr>
        <a:xfrm>
          <a:off x="16592627" y="137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160290</xdr:rowOff>
    </xdr:from>
    <xdr:ext cx="469744" cy="259045"/>
    <xdr:sp macro="" textlink="">
      <xdr:nvSpPr>
        <xdr:cNvPr id="634" name="n_1mainValue【消防施設】&#10;一人当たり面積">
          <a:extLst>
            <a:ext uri="{FF2B5EF4-FFF2-40B4-BE49-F238E27FC236}">
              <a16:creationId xmlns:a16="http://schemas.microsoft.com/office/drawing/2014/main" id="{220FA455-98FF-45B5-A33B-5147F8555405}"/>
            </a:ext>
          </a:extLst>
        </xdr:cNvPr>
        <xdr:cNvSpPr txBox="1"/>
      </xdr:nvSpPr>
      <xdr:spPr>
        <a:xfrm>
          <a:off x="18983402" y="1279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169435</xdr:rowOff>
    </xdr:from>
    <xdr:ext cx="469744" cy="259045"/>
    <xdr:sp macro="" textlink="">
      <xdr:nvSpPr>
        <xdr:cNvPr id="635" name="n_2mainValue【消防施設】&#10;一人当たり面積">
          <a:extLst>
            <a:ext uri="{FF2B5EF4-FFF2-40B4-BE49-F238E27FC236}">
              <a16:creationId xmlns:a16="http://schemas.microsoft.com/office/drawing/2014/main" id="{8A99B0B8-FF10-4451-9A00-624149DC3DFC}"/>
            </a:ext>
          </a:extLst>
        </xdr:cNvPr>
        <xdr:cNvSpPr txBox="1"/>
      </xdr:nvSpPr>
      <xdr:spPr>
        <a:xfrm>
          <a:off x="18183302" y="1279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7129</xdr:rowOff>
    </xdr:from>
    <xdr:ext cx="469744" cy="259045"/>
    <xdr:sp macro="" textlink="">
      <xdr:nvSpPr>
        <xdr:cNvPr id="636" name="n_3mainValue【消防施設】&#10;一人当たり面積">
          <a:extLst>
            <a:ext uri="{FF2B5EF4-FFF2-40B4-BE49-F238E27FC236}">
              <a16:creationId xmlns:a16="http://schemas.microsoft.com/office/drawing/2014/main" id="{1BF4E282-E66C-4ADB-A13A-5611C1B58B41}"/>
            </a:ext>
          </a:extLst>
        </xdr:cNvPr>
        <xdr:cNvSpPr txBox="1"/>
      </xdr:nvSpPr>
      <xdr:spPr>
        <a:xfrm>
          <a:off x="17383202" y="1280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132859</xdr:rowOff>
    </xdr:from>
    <xdr:ext cx="469744" cy="259045"/>
    <xdr:sp macro="" textlink="">
      <xdr:nvSpPr>
        <xdr:cNvPr id="637" name="n_4mainValue【消防施設】&#10;一人当たり面積">
          <a:extLst>
            <a:ext uri="{FF2B5EF4-FFF2-40B4-BE49-F238E27FC236}">
              <a16:creationId xmlns:a16="http://schemas.microsoft.com/office/drawing/2014/main" id="{158426B5-1D4E-479D-B633-3635AABAFE44}"/>
            </a:ext>
          </a:extLst>
        </xdr:cNvPr>
        <xdr:cNvSpPr txBox="1"/>
      </xdr:nvSpPr>
      <xdr:spPr>
        <a:xfrm>
          <a:off x="16592627" y="127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1F9A850-978A-41B1-B02F-D2DA8AB7963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76497143-3683-49EB-BFED-247B9B6A016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C3CA0AA-C9D2-488F-BC8F-1D10599B5E8D}"/>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30BE766C-A1BF-4A32-B421-7B48F7F3EE82}"/>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551FA42-2F27-4A2A-9FFB-4C4A91E1036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7A4EAB67-E713-4EE9-B9EC-85B120D756B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B988D13-F198-4E46-97F4-9C513DEA272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9F4D0F6A-D2A3-43B2-A53F-DCF634E54A2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238E04DA-AFC5-4125-BC68-6EDC33944741}"/>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BC008A7A-7223-45FD-A1A6-6E286F51BCA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27F3243D-0F2D-4E59-8F88-86D002DC956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2194F422-D098-4271-8EB9-28A00385EA7E}"/>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208036B5-BF43-46B8-AB3A-D1DBFB786C1D}"/>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C9A17418-2259-4F5D-AE34-2D22740FBA4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3847A101-A4DA-4B74-80C5-3EFDE44A6ECF}"/>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44339DB3-F27E-40E2-828D-0AB64AAD57E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CA8707D7-F226-4FD6-9E16-A51AFF418F29}"/>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943D48ED-9A2F-4836-85C3-5CA31B1D8AF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D0D1D47B-005F-4B6D-9C7B-BA527A391237}"/>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3BB3947B-ACF4-413C-8BB7-07E1AD9CFB56}"/>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44A83CB0-C0BE-4C9C-A11F-D8FA0413C93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3A6158AE-8F84-49B8-8EE8-F213A5F7343E}"/>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4867E29F-9F9C-471C-971A-F11F873CB591}"/>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AA9BDA62-BF39-4DDA-82F3-396EB251CC7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1FBF459B-3880-49C1-88D3-7D6DA9C83BA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3" name="直線コネクタ 662">
          <a:extLst>
            <a:ext uri="{FF2B5EF4-FFF2-40B4-BE49-F238E27FC236}">
              <a16:creationId xmlns:a16="http://schemas.microsoft.com/office/drawing/2014/main" id="{AB310ED1-4028-4587-B975-0836E85EBF26}"/>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4" name="【庁舎】&#10;有形固定資産減価償却率最小値テキスト">
          <a:extLst>
            <a:ext uri="{FF2B5EF4-FFF2-40B4-BE49-F238E27FC236}">
              <a16:creationId xmlns:a16="http://schemas.microsoft.com/office/drawing/2014/main" id="{3AB9751C-E10A-47B3-B1B9-6C24218B1482}"/>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5" name="直線コネクタ 664">
          <a:extLst>
            <a:ext uri="{FF2B5EF4-FFF2-40B4-BE49-F238E27FC236}">
              <a16:creationId xmlns:a16="http://schemas.microsoft.com/office/drawing/2014/main" id="{132FE795-95A6-4559-B29E-9FCF49CDB262}"/>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6" name="【庁舎】&#10;有形固定資産減価償却率最大値テキスト">
          <a:extLst>
            <a:ext uri="{FF2B5EF4-FFF2-40B4-BE49-F238E27FC236}">
              <a16:creationId xmlns:a16="http://schemas.microsoft.com/office/drawing/2014/main" id="{8FB1484D-E375-430E-9440-F6422E144BC7}"/>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7" name="直線コネクタ 666">
          <a:extLst>
            <a:ext uri="{FF2B5EF4-FFF2-40B4-BE49-F238E27FC236}">
              <a16:creationId xmlns:a16="http://schemas.microsoft.com/office/drawing/2014/main" id="{D575FA25-8774-420D-9922-71E48DA9A8D7}"/>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8" name="【庁舎】&#10;有形固定資産減価償却率平均値テキスト">
          <a:extLst>
            <a:ext uri="{FF2B5EF4-FFF2-40B4-BE49-F238E27FC236}">
              <a16:creationId xmlns:a16="http://schemas.microsoft.com/office/drawing/2014/main" id="{6937E18B-D223-475F-A90D-A4C4A68B8B2D}"/>
            </a:ext>
          </a:extLst>
        </xdr:cNvPr>
        <xdr:cNvSpPr txBox="1"/>
      </xdr:nvSpPr>
      <xdr:spPr>
        <a:xfrm>
          <a:off x="14735175" y="16723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9" name="フローチャート: 判断 668">
          <a:extLst>
            <a:ext uri="{FF2B5EF4-FFF2-40B4-BE49-F238E27FC236}">
              <a16:creationId xmlns:a16="http://schemas.microsoft.com/office/drawing/2014/main" id="{99D1C925-42D8-48DB-9229-C3741649292C}"/>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0" name="フローチャート: 判断 669">
          <a:extLst>
            <a:ext uri="{FF2B5EF4-FFF2-40B4-BE49-F238E27FC236}">
              <a16:creationId xmlns:a16="http://schemas.microsoft.com/office/drawing/2014/main" id="{2C5D2F05-1B8C-4CA4-A7A7-673E86AE49E2}"/>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1" name="フローチャート: 判断 670">
          <a:extLst>
            <a:ext uri="{FF2B5EF4-FFF2-40B4-BE49-F238E27FC236}">
              <a16:creationId xmlns:a16="http://schemas.microsoft.com/office/drawing/2014/main" id="{2D81AAFD-0FBE-4A53-8BC9-C7AB1A149DC7}"/>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72" name="フローチャート: 判断 671">
          <a:extLst>
            <a:ext uri="{FF2B5EF4-FFF2-40B4-BE49-F238E27FC236}">
              <a16:creationId xmlns:a16="http://schemas.microsoft.com/office/drawing/2014/main" id="{4BF48554-E330-4F5E-87D7-E8AD93BE7DBE}"/>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3" name="フローチャート: 判断 672">
          <a:extLst>
            <a:ext uri="{FF2B5EF4-FFF2-40B4-BE49-F238E27FC236}">
              <a16:creationId xmlns:a16="http://schemas.microsoft.com/office/drawing/2014/main" id="{64953B2B-E7FF-4890-9D0A-8EA8CFB9CDEF}"/>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EB1B7C1-B82E-4D04-80C1-F4CD79F379B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9F7AF61-D3AC-42E3-9B04-C2EF12848C3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5F5FCB7-DDAC-4917-8C1E-7377179D530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12D0CB7-365E-4AC2-A4D1-C9B72A22422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919FC85-92C4-4B4D-89A4-69AB2E3CFCB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679" name="楕円 678">
          <a:extLst>
            <a:ext uri="{FF2B5EF4-FFF2-40B4-BE49-F238E27FC236}">
              <a16:creationId xmlns:a16="http://schemas.microsoft.com/office/drawing/2014/main" id="{1778EB9D-7449-43A8-9E26-647ABB71283E}"/>
            </a:ext>
          </a:extLst>
        </xdr:cNvPr>
        <xdr:cNvSpPr/>
      </xdr:nvSpPr>
      <xdr:spPr>
        <a:xfrm>
          <a:off x="14649450" y="17163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680" name="【庁舎】&#10;有形固定資産減価償却率該当値テキスト">
          <a:extLst>
            <a:ext uri="{FF2B5EF4-FFF2-40B4-BE49-F238E27FC236}">
              <a16:creationId xmlns:a16="http://schemas.microsoft.com/office/drawing/2014/main" id="{41A363CF-6FE6-40BC-9D3C-918D8B0FF28C}"/>
            </a:ext>
          </a:extLst>
        </xdr:cNvPr>
        <xdr:cNvSpPr txBox="1"/>
      </xdr:nvSpPr>
      <xdr:spPr>
        <a:xfrm>
          <a:off x="14735175"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681" name="楕円 680">
          <a:extLst>
            <a:ext uri="{FF2B5EF4-FFF2-40B4-BE49-F238E27FC236}">
              <a16:creationId xmlns:a16="http://schemas.microsoft.com/office/drawing/2014/main" id="{2CF781FE-7052-4C0B-A67C-A27498987709}"/>
            </a:ext>
          </a:extLst>
        </xdr:cNvPr>
        <xdr:cNvSpPr/>
      </xdr:nvSpPr>
      <xdr:spPr>
        <a:xfrm>
          <a:off x="13887450" y="171352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50074</xdr:rowOff>
    </xdr:to>
    <xdr:cxnSp macro="">
      <xdr:nvCxnSpPr>
        <xdr:cNvPr id="682" name="直線コネクタ 681">
          <a:extLst>
            <a:ext uri="{FF2B5EF4-FFF2-40B4-BE49-F238E27FC236}">
              <a16:creationId xmlns:a16="http://schemas.microsoft.com/office/drawing/2014/main" id="{B012B6A6-C6F2-4145-9E85-404C93C84A05}"/>
            </a:ext>
          </a:extLst>
        </xdr:cNvPr>
        <xdr:cNvCxnSpPr/>
      </xdr:nvCxnSpPr>
      <xdr:spPr>
        <a:xfrm>
          <a:off x="13935075" y="17173394"/>
          <a:ext cx="762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83" name="楕円 682">
          <a:extLst>
            <a:ext uri="{FF2B5EF4-FFF2-40B4-BE49-F238E27FC236}">
              <a16:creationId xmlns:a16="http://schemas.microsoft.com/office/drawing/2014/main" id="{D05B05F4-A12D-4E99-9BBF-9933304D713A}"/>
            </a:ext>
          </a:extLst>
        </xdr:cNvPr>
        <xdr:cNvSpPr/>
      </xdr:nvSpPr>
      <xdr:spPr>
        <a:xfrm>
          <a:off x="13096875" y="170977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12519</xdr:rowOff>
    </xdr:to>
    <xdr:cxnSp macro="">
      <xdr:nvCxnSpPr>
        <xdr:cNvPr id="684" name="直線コネクタ 683">
          <a:extLst>
            <a:ext uri="{FF2B5EF4-FFF2-40B4-BE49-F238E27FC236}">
              <a16:creationId xmlns:a16="http://schemas.microsoft.com/office/drawing/2014/main" id="{468E4641-5D10-40DC-AA24-9D11810CA5C1}"/>
            </a:ext>
          </a:extLst>
        </xdr:cNvPr>
        <xdr:cNvCxnSpPr/>
      </xdr:nvCxnSpPr>
      <xdr:spPr>
        <a:xfrm>
          <a:off x="13144500" y="17145363"/>
          <a:ext cx="79057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85" name="楕円 684">
          <a:extLst>
            <a:ext uri="{FF2B5EF4-FFF2-40B4-BE49-F238E27FC236}">
              <a16:creationId xmlns:a16="http://schemas.microsoft.com/office/drawing/2014/main" id="{57A0A295-204F-419B-9C62-01AE97243881}"/>
            </a:ext>
          </a:extLst>
        </xdr:cNvPr>
        <xdr:cNvSpPr/>
      </xdr:nvSpPr>
      <xdr:spPr>
        <a:xfrm>
          <a:off x="12296775" y="17060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146413</xdr:rowOff>
    </xdr:to>
    <xdr:cxnSp macro="">
      <xdr:nvCxnSpPr>
        <xdr:cNvPr id="686" name="直線コネクタ 685">
          <a:extLst>
            <a:ext uri="{FF2B5EF4-FFF2-40B4-BE49-F238E27FC236}">
              <a16:creationId xmlns:a16="http://schemas.microsoft.com/office/drawing/2014/main" id="{75038EB0-3A7D-4173-9002-9FC2FAD8B95E}"/>
            </a:ext>
          </a:extLst>
        </xdr:cNvPr>
        <xdr:cNvCxnSpPr/>
      </xdr:nvCxnSpPr>
      <xdr:spPr>
        <a:xfrm>
          <a:off x="12344400" y="17107807"/>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687" name="楕円 686">
          <a:extLst>
            <a:ext uri="{FF2B5EF4-FFF2-40B4-BE49-F238E27FC236}">
              <a16:creationId xmlns:a16="http://schemas.microsoft.com/office/drawing/2014/main" id="{3CC4FA09-9FE9-49DE-A3BD-A6AA36F5ECD3}"/>
            </a:ext>
          </a:extLst>
        </xdr:cNvPr>
        <xdr:cNvSpPr/>
      </xdr:nvSpPr>
      <xdr:spPr>
        <a:xfrm>
          <a:off x="11487150" y="17029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108857</xdr:rowOff>
    </xdr:to>
    <xdr:cxnSp macro="">
      <xdr:nvCxnSpPr>
        <xdr:cNvPr id="688" name="直線コネクタ 687">
          <a:extLst>
            <a:ext uri="{FF2B5EF4-FFF2-40B4-BE49-F238E27FC236}">
              <a16:creationId xmlns:a16="http://schemas.microsoft.com/office/drawing/2014/main" id="{69D4C49C-6A77-41F9-B0FA-FF78FB408802}"/>
            </a:ext>
          </a:extLst>
        </xdr:cNvPr>
        <xdr:cNvCxnSpPr/>
      </xdr:nvCxnSpPr>
      <xdr:spPr>
        <a:xfrm>
          <a:off x="11534775" y="17076693"/>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9" name="n_1aveValue【庁舎】&#10;有形固定資産減価償却率">
          <a:extLst>
            <a:ext uri="{FF2B5EF4-FFF2-40B4-BE49-F238E27FC236}">
              <a16:creationId xmlns:a16="http://schemas.microsoft.com/office/drawing/2014/main" id="{35F1FD90-1DD0-4AA1-B885-67FB84BF308E}"/>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90" name="n_2aveValue【庁舎】&#10;有形固定資産減価償却率">
          <a:extLst>
            <a:ext uri="{FF2B5EF4-FFF2-40B4-BE49-F238E27FC236}">
              <a16:creationId xmlns:a16="http://schemas.microsoft.com/office/drawing/2014/main" id="{777EF411-1955-49D7-8CC0-57C3052C0081}"/>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691" name="n_3aveValue【庁舎】&#10;有形固定資産減価償却率">
          <a:extLst>
            <a:ext uri="{FF2B5EF4-FFF2-40B4-BE49-F238E27FC236}">
              <a16:creationId xmlns:a16="http://schemas.microsoft.com/office/drawing/2014/main" id="{7F96F35D-6263-4499-9AFB-74BF84FFDD05}"/>
            </a:ext>
          </a:extLst>
        </xdr:cNvPr>
        <xdr:cNvSpPr txBox="1"/>
      </xdr:nvSpPr>
      <xdr:spPr>
        <a:xfrm>
          <a:off x="12164069" y="1671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692" name="n_4aveValue【庁舎】&#10;有形固定資産減価償却率">
          <a:extLst>
            <a:ext uri="{FF2B5EF4-FFF2-40B4-BE49-F238E27FC236}">
              <a16:creationId xmlns:a16="http://schemas.microsoft.com/office/drawing/2014/main" id="{822B2E4C-6726-4ED6-B200-A1C89DB7FF6A}"/>
            </a:ext>
          </a:extLst>
        </xdr:cNvPr>
        <xdr:cNvSpPr txBox="1"/>
      </xdr:nvSpPr>
      <xdr:spPr>
        <a:xfrm>
          <a:off x="11354444" y="1670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693" name="n_1mainValue【庁舎】&#10;有形固定資産減価償却率">
          <a:extLst>
            <a:ext uri="{FF2B5EF4-FFF2-40B4-BE49-F238E27FC236}">
              <a16:creationId xmlns:a16="http://schemas.microsoft.com/office/drawing/2014/main" id="{8E856827-3186-4846-850A-AA10A8537F82}"/>
            </a:ext>
          </a:extLst>
        </xdr:cNvPr>
        <xdr:cNvSpPr txBox="1"/>
      </xdr:nvSpPr>
      <xdr:spPr>
        <a:xfrm>
          <a:off x="13745219" y="1721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694" name="n_2mainValue【庁舎】&#10;有形固定資産減価償却率">
          <a:extLst>
            <a:ext uri="{FF2B5EF4-FFF2-40B4-BE49-F238E27FC236}">
              <a16:creationId xmlns:a16="http://schemas.microsoft.com/office/drawing/2014/main" id="{14F88330-47FB-47B5-8CC3-CF8CDDD88BBB}"/>
            </a:ext>
          </a:extLst>
        </xdr:cNvPr>
        <xdr:cNvSpPr txBox="1"/>
      </xdr:nvSpPr>
      <xdr:spPr>
        <a:xfrm>
          <a:off x="12964169" y="1718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5" name="n_3mainValue【庁舎】&#10;有形固定資産減価償却率">
          <a:extLst>
            <a:ext uri="{FF2B5EF4-FFF2-40B4-BE49-F238E27FC236}">
              <a16:creationId xmlns:a16="http://schemas.microsoft.com/office/drawing/2014/main" id="{53EDAA8D-8239-4657-96B3-E8C3DABEB0E3}"/>
            </a:ext>
          </a:extLst>
        </xdr:cNvPr>
        <xdr:cNvSpPr txBox="1"/>
      </xdr:nvSpPr>
      <xdr:spPr>
        <a:xfrm>
          <a:off x="12164069" y="1715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696" name="n_4mainValue【庁舎】&#10;有形固定資産減価償却率">
          <a:extLst>
            <a:ext uri="{FF2B5EF4-FFF2-40B4-BE49-F238E27FC236}">
              <a16:creationId xmlns:a16="http://schemas.microsoft.com/office/drawing/2014/main" id="{75A2F207-2363-439C-8320-BF8496D8A597}"/>
            </a:ext>
          </a:extLst>
        </xdr:cNvPr>
        <xdr:cNvSpPr txBox="1"/>
      </xdr:nvSpPr>
      <xdr:spPr>
        <a:xfrm>
          <a:off x="11354444" y="1711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40DF284-FCAD-4C12-82C6-901510B05BF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4600BE93-1574-4060-9E7C-84F4355CDE2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DC12FEA6-D487-4659-B4B6-3486C82567B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EA78ADEB-E578-4740-8BBA-8C450483B82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41480DDF-95AA-4D8C-A432-3C6C971E05A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B5293053-7FED-43DD-86AC-690B90F37EA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3AEA2A91-062A-4F57-87DD-108800F850C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BB7572DD-55B3-4C3A-B883-6E780C4C821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896484B-DCB1-4F22-A37C-1751EAAA611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A316908E-8702-4467-BF86-2813FCBB86A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9CD5450D-093D-4F3B-BF17-143CF575CEE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C1C50D50-843C-40D2-BE81-2287435965CE}"/>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35DBFC4F-02FA-4E10-9AC6-5E9D96EFCAF5}"/>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7695F4B8-E779-414F-A698-0FE77FF8D600}"/>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827B779A-4276-4195-A301-3510C192751A}"/>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40B07392-C0C4-4CF2-96A1-D4627405FE91}"/>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4AE821AF-B6D9-4C84-99B0-75A079E3E607}"/>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E52C92CC-82DB-4EC1-A1BA-5DEAA4A4B4C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9F75525-E995-466F-AC0B-326661983E4C}"/>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A91A4515-742D-4E47-98C9-20E65E44336E}"/>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A606D74B-4B27-46FC-857E-CD03DD75241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CA09EC9A-013A-4DBA-8EBA-EBFE36B5CE8B}"/>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71DA15D9-331B-4CD9-BC2C-E4CE78DB20C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ABBC9D10-4064-4659-BC20-DE505872D94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E3CC6246-B40B-41CB-A431-A2DDA3902E6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2" name="直線コネクタ 721">
          <a:extLst>
            <a:ext uri="{FF2B5EF4-FFF2-40B4-BE49-F238E27FC236}">
              <a16:creationId xmlns:a16="http://schemas.microsoft.com/office/drawing/2014/main" id="{51911BB8-DE5F-4A7E-AF61-E62C90964AEB}"/>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3" name="【庁舎】&#10;一人当たり面積最小値テキスト">
          <a:extLst>
            <a:ext uri="{FF2B5EF4-FFF2-40B4-BE49-F238E27FC236}">
              <a16:creationId xmlns:a16="http://schemas.microsoft.com/office/drawing/2014/main" id="{782E09FA-1065-458F-9A60-C40EDE7575E9}"/>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4" name="直線コネクタ 723">
          <a:extLst>
            <a:ext uri="{FF2B5EF4-FFF2-40B4-BE49-F238E27FC236}">
              <a16:creationId xmlns:a16="http://schemas.microsoft.com/office/drawing/2014/main" id="{F0AE9C15-0C86-4832-99E7-EFB786465AA6}"/>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5" name="【庁舎】&#10;一人当たり面積最大値テキスト">
          <a:extLst>
            <a:ext uri="{FF2B5EF4-FFF2-40B4-BE49-F238E27FC236}">
              <a16:creationId xmlns:a16="http://schemas.microsoft.com/office/drawing/2014/main" id="{E3560C72-A0FB-47C8-A5AC-A6AD652B41B7}"/>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6" name="直線コネクタ 725">
          <a:extLst>
            <a:ext uri="{FF2B5EF4-FFF2-40B4-BE49-F238E27FC236}">
              <a16:creationId xmlns:a16="http://schemas.microsoft.com/office/drawing/2014/main" id="{AC57B8C1-8FA1-4176-B941-4517F4017C35}"/>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7" name="【庁舎】&#10;一人当たり面積平均値テキスト">
          <a:extLst>
            <a:ext uri="{FF2B5EF4-FFF2-40B4-BE49-F238E27FC236}">
              <a16:creationId xmlns:a16="http://schemas.microsoft.com/office/drawing/2014/main" id="{125F3C4F-5260-42EA-B727-75544F606D85}"/>
            </a:ext>
          </a:extLst>
        </xdr:cNvPr>
        <xdr:cNvSpPr txBox="1"/>
      </xdr:nvSpPr>
      <xdr:spPr>
        <a:xfrm>
          <a:off x="19992975" y="16932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a:extLst>
            <a:ext uri="{FF2B5EF4-FFF2-40B4-BE49-F238E27FC236}">
              <a16:creationId xmlns:a16="http://schemas.microsoft.com/office/drawing/2014/main" id="{A0ED7EC4-65EE-4DF2-83DB-B20D4FE69567}"/>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9" name="フローチャート: 判断 728">
          <a:extLst>
            <a:ext uri="{FF2B5EF4-FFF2-40B4-BE49-F238E27FC236}">
              <a16:creationId xmlns:a16="http://schemas.microsoft.com/office/drawing/2014/main" id="{D38D5030-7CEC-43B9-96CE-41ED4A176765}"/>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730" name="フローチャート: 判断 729">
          <a:extLst>
            <a:ext uri="{FF2B5EF4-FFF2-40B4-BE49-F238E27FC236}">
              <a16:creationId xmlns:a16="http://schemas.microsoft.com/office/drawing/2014/main" id="{705E4E49-D4C3-4F80-B1C9-AFD80ADDE44E}"/>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1" name="フローチャート: 判断 730">
          <a:extLst>
            <a:ext uri="{FF2B5EF4-FFF2-40B4-BE49-F238E27FC236}">
              <a16:creationId xmlns:a16="http://schemas.microsoft.com/office/drawing/2014/main" id="{4906C7C3-F412-4F25-8E3F-4978867F2A5F}"/>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732" name="フローチャート: 判断 731">
          <a:extLst>
            <a:ext uri="{FF2B5EF4-FFF2-40B4-BE49-F238E27FC236}">
              <a16:creationId xmlns:a16="http://schemas.microsoft.com/office/drawing/2014/main" id="{9FB1F3E9-4245-41B2-926E-FB3A5855A03A}"/>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1E01A76-55A8-472A-94D0-7370D4921CE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EB2DD72-47BC-4F7C-906A-2206E3CB10F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3CA2F7C-203D-4DA4-9F82-A12A98A6277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CD33AD8-7894-4B2E-A957-671069606ED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F03730B-70AC-4A26-97AA-8F8775389AC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38" name="楕円 737">
          <a:extLst>
            <a:ext uri="{FF2B5EF4-FFF2-40B4-BE49-F238E27FC236}">
              <a16:creationId xmlns:a16="http://schemas.microsoft.com/office/drawing/2014/main" id="{702BBEF7-8C7C-4485-B284-9AC0E8A416AB}"/>
            </a:ext>
          </a:extLst>
        </xdr:cNvPr>
        <xdr:cNvSpPr/>
      </xdr:nvSpPr>
      <xdr:spPr>
        <a:xfrm>
          <a:off x="19897725" y="17212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739" name="【庁舎】&#10;一人当たり面積該当値テキスト">
          <a:extLst>
            <a:ext uri="{FF2B5EF4-FFF2-40B4-BE49-F238E27FC236}">
              <a16:creationId xmlns:a16="http://schemas.microsoft.com/office/drawing/2014/main" id="{3C396039-9B25-40BE-8FE7-845ADEAB66AB}"/>
            </a:ext>
          </a:extLst>
        </xdr:cNvPr>
        <xdr:cNvSpPr txBox="1"/>
      </xdr:nvSpPr>
      <xdr:spPr>
        <a:xfrm>
          <a:off x="19992975" y="171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740" name="楕円 739">
          <a:extLst>
            <a:ext uri="{FF2B5EF4-FFF2-40B4-BE49-F238E27FC236}">
              <a16:creationId xmlns:a16="http://schemas.microsoft.com/office/drawing/2014/main" id="{DBE217E6-79C8-4A9A-A5F1-C905E4EF42D2}"/>
            </a:ext>
          </a:extLst>
        </xdr:cNvPr>
        <xdr:cNvSpPr/>
      </xdr:nvSpPr>
      <xdr:spPr>
        <a:xfrm>
          <a:off x="19154775" y="172122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95794</xdr:rowOff>
    </xdr:to>
    <xdr:cxnSp macro="">
      <xdr:nvCxnSpPr>
        <xdr:cNvPr id="741" name="直線コネクタ 740">
          <a:extLst>
            <a:ext uri="{FF2B5EF4-FFF2-40B4-BE49-F238E27FC236}">
              <a16:creationId xmlns:a16="http://schemas.microsoft.com/office/drawing/2014/main" id="{5CCEC0E5-1BDA-4997-A8BC-BAABDA92B292}"/>
            </a:ext>
          </a:extLst>
        </xdr:cNvPr>
        <xdr:cNvCxnSpPr/>
      </xdr:nvCxnSpPr>
      <xdr:spPr>
        <a:xfrm>
          <a:off x="19202400" y="1725984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42" name="楕円 741">
          <a:extLst>
            <a:ext uri="{FF2B5EF4-FFF2-40B4-BE49-F238E27FC236}">
              <a16:creationId xmlns:a16="http://schemas.microsoft.com/office/drawing/2014/main" id="{FDD413F7-96FD-40DB-BA3B-9C6C9B7F5ABD}"/>
            </a:ext>
          </a:extLst>
        </xdr:cNvPr>
        <xdr:cNvSpPr/>
      </xdr:nvSpPr>
      <xdr:spPr>
        <a:xfrm>
          <a:off x="183451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99061</xdr:rowOff>
    </xdr:to>
    <xdr:cxnSp macro="">
      <xdr:nvCxnSpPr>
        <xdr:cNvPr id="743" name="直線コネクタ 742">
          <a:extLst>
            <a:ext uri="{FF2B5EF4-FFF2-40B4-BE49-F238E27FC236}">
              <a16:creationId xmlns:a16="http://schemas.microsoft.com/office/drawing/2014/main" id="{880434EE-836A-4249-AC07-6BBC3B7FC245}"/>
            </a:ext>
          </a:extLst>
        </xdr:cNvPr>
        <xdr:cNvCxnSpPr/>
      </xdr:nvCxnSpPr>
      <xdr:spPr>
        <a:xfrm flipV="1">
          <a:off x="18392775" y="17259844"/>
          <a:ext cx="809625"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44" name="楕円 743">
          <a:extLst>
            <a:ext uri="{FF2B5EF4-FFF2-40B4-BE49-F238E27FC236}">
              <a16:creationId xmlns:a16="http://schemas.microsoft.com/office/drawing/2014/main" id="{A82BD9ED-E0B9-4D0E-9F20-435AD84C0F65}"/>
            </a:ext>
          </a:extLst>
        </xdr:cNvPr>
        <xdr:cNvSpPr/>
      </xdr:nvSpPr>
      <xdr:spPr>
        <a:xfrm>
          <a:off x="17554575" y="172188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105592</xdr:rowOff>
    </xdr:to>
    <xdr:cxnSp macro="">
      <xdr:nvCxnSpPr>
        <xdr:cNvPr id="745" name="直線コネクタ 744">
          <a:extLst>
            <a:ext uri="{FF2B5EF4-FFF2-40B4-BE49-F238E27FC236}">
              <a16:creationId xmlns:a16="http://schemas.microsoft.com/office/drawing/2014/main" id="{C3B659B8-CA4B-4545-9DDF-F9C758102497}"/>
            </a:ext>
          </a:extLst>
        </xdr:cNvPr>
        <xdr:cNvCxnSpPr/>
      </xdr:nvCxnSpPr>
      <xdr:spPr>
        <a:xfrm flipV="1">
          <a:off x="17602200" y="17266286"/>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746" name="楕円 745">
          <a:extLst>
            <a:ext uri="{FF2B5EF4-FFF2-40B4-BE49-F238E27FC236}">
              <a16:creationId xmlns:a16="http://schemas.microsoft.com/office/drawing/2014/main" id="{3A1CF4B5-B85C-4E57-8B26-0A6B0CE6ED39}"/>
            </a:ext>
          </a:extLst>
        </xdr:cNvPr>
        <xdr:cNvSpPr/>
      </xdr:nvSpPr>
      <xdr:spPr>
        <a:xfrm>
          <a:off x="16754475" y="172221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105592</xdr:rowOff>
    </xdr:from>
    <xdr:to>
      <xdr:col>102</xdr:col>
      <xdr:colOff>114300</xdr:colOff>
      <xdr:row>106</xdr:row>
      <xdr:rowOff>108857</xdr:rowOff>
    </xdr:to>
    <xdr:cxnSp macro="">
      <xdr:nvCxnSpPr>
        <xdr:cNvPr id="747" name="直線コネクタ 746">
          <a:extLst>
            <a:ext uri="{FF2B5EF4-FFF2-40B4-BE49-F238E27FC236}">
              <a16:creationId xmlns:a16="http://schemas.microsoft.com/office/drawing/2014/main" id="{BFEA4959-F4F6-45C2-B9C1-86C45F2626E6}"/>
            </a:ext>
          </a:extLst>
        </xdr:cNvPr>
        <xdr:cNvCxnSpPr/>
      </xdr:nvCxnSpPr>
      <xdr:spPr>
        <a:xfrm flipV="1">
          <a:off x="16802100" y="17266467"/>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748" name="n_1aveValue【庁舎】&#10;一人当たり面積">
          <a:extLst>
            <a:ext uri="{FF2B5EF4-FFF2-40B4-BE49-F238E27FC236}">
              <a16:creationId xmlns:a16="http://schemas.microsoft.com/office/drawing/2014/main" id="{F224FC4F-D2B1-41AF-8B8F-689A1B2FE864}"/>
            </a:ext>
          </a:extLst>
        </xdr:cNvPr>
        <xdr:cNvSpPr txBox="1"/>
      </xdr:nvSpPr>
      <xdr:spPr>
        <a:xfrm>
          <a:off x="189834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749" name="n_2aveValue【庁舎】&#10;一人当たり面積">
          <a:extLst>
            <a:ext uri="{FF2B5EF4-FFF2-40B4-BE49-F238E27FC236}">
              <a16:creationId xmlns:a16="http://schemas.microsoft.com/office/drawing/2014/main" id="{496A82F7-D129-41D0-8794-5EAA1D880765}"/>
            </a:ext>
          </a:extLst>
        </xdr:cNvPr>
        <xdr:cNvSpPr txBox="1"/>
      </xdr:nvSpPr>
      <xdr:spPr>
        <a:xfrm>
          <a:off x="18183302" y="168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50" name="n_3aveValue【庁舎】&#10;一人当たり面積">
          <a:extLst>
            <a:ext uri="{FF2B5EF4-FFF2-40B4-BE49-F238E27FC236}">
              <a16:creationId xmlns:a16="http://schemas.microsoft.com/office/drawing/2014/main" id="{EBEAFBBE-5F66-46B0-B11F-31A71064F435}"/>
            </a:ext>
          </a:extLst>
        </xdr:cNvPr>
        <xdr:cNvSpPr txBox="1"/>
      </xdr:nvSpPr>
      <xdr:spPr>
        <a:xfrm>
          <a:off x="17383202"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751" name="n_4aveValue【庁舎】&#10;一人当たり面積">
          <a:extLst>
            <a:ext uri="{FF2B5EF4-FFF2-40B4-BE49-F238E27FC236}">
              <a16:creationId xmlns:a16="http://schemas.microsoft.com/office/drawing/2014/main" id="{2082BB37-AE1B-44AA-A560-4C53CA8B8B43}"/>
            </a:ext>
          </a:extLst>
        </xdr:cNvPr>
        <xdr:cNvSpPr txBox="1"/>
      </xdr:nvSpPr>
      <xdr:spPr>
        <a:xfrm>
          <a:off x="16592627"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137721</xdr:rowOff>
    </xdr:from>
    <xdr:ext cx="469744" cy="259045"/>
    <xdr:sp macro="" textlink="">
      <xdr:nvSpPr>
        <xdr:cNvPr id="752" name="n_1mainValue【庁舎】&#10;一人当たり面積">
          <a:extLst>
            <a:ext uri="{FF2B5EF4-FFF2-40B4-BE49-F238E27FC236}">
              <a16:creationId xmlns:a16="http://schemas.microsoft.com/office/drawing/2014/main" id="{6633C702-EDF8-4378-AA27-6AC816BD1A07}"/>
            </a:ext>
          </a:extLst>
        </xdr:cNvPr>
        <xdr:cNvSpPr txBox="1"/>
      </xdr:nvSpPr>
      <xdr:spPr>
        <a:xfrm>
          <a:off x="18983402" y="1730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3" name="n_2mainValue【庁舎】&#10;一人当たり面積">
          <a:extLst>
            <a:ext uri="{FF2B5EF4-FFF2-40B4-BE49-F238E27FC236}">
              <a16:creationId xmlns:a16="http://schemas.microsoft.com/office/drawing/2014/main" id="{0B751F86-0908-4410-BE72-29387E3133CA}"/>
            </a:ext>
          </a:extLst>
        </xdr:cNvPr>
        <xdr:cNvSpPr txBox="1"/>
      </xdr:nvSpPr>
      <xdr:spPr>
        <a:xfrm>
          <a:off x="18183302" y="173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754" name="n_3mainValue【庁舎】&#10;一人当たり面積">
          <a:extLst>
            <a:ext uri="{FF2B5EF4-FFF2-40B4-BE49-F238E27FC236}">
              <a16:creationId xmlns:a16="http://schemas.microsoft.com/office/drawing/2014/main" id="{55E5E826-FF4A-4036-B8CB-31258917349D}"/>
            </a:ext>
          </a:extLst>
        </xdr:cNvPr>
        <xdr:cNvSpPr txBox="1"/>
      </xdr:nvSpPr>
      <xdr:spPr>
        <a:xfrm>
          <a:off x="17383202" y="1730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755" name="n_4mainValue【庁舎】&#10;一人当たり面積">
          <a:extLst>
            <a:ext uri="{FF2B5EF4-FFF2-40B4-BE49-F238E27FC236}">
              <a16:creationId xmlns:a16="http://schemas.microsoft.com/office/drawing/2014/main" id="{8C4E149F-DFEF-471F-AD0F-15B2925CB46A}"/>
            </a:ext>
          </a:extLst>
        </xdr:cNvPr>
        <xdr:cNvSpPr txBox="1"/>
      </xdr:nvSpPr>
      <xdr:spPr>
        <a:xfrm>
          <a:off x="16592627" y="1731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67486397-F947-4819-B069-23D5C285379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A4A6F26-CD39-4B9E-9CAE-C115011AD1F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952955B0-A35D-4659-9280-EBB9B422FF8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ほとんどの類型において、有形固定資産減価償却率は類似団体平均を上回っているものの、体育館・プールについては、類似団体平均を下回っている。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特に庁舎が大きく上回っているが、これは、市役所本庁舎の老朽化の影響によるものである。なお、消防施設の有形固定資産減価償却率は計上錯誤により、令和４年度の数値は</a:t>
          </a:r>
          <a:r>
            <a:rPr kumimoji="1" lang="en-US" altLang="ja-JP" sz="1300">
              <a:latin typeface="ＭＳ Ｐゴシック" panose="020B0600070205080204" pitchFamily="50" charset="-128"/>
              <a:ea typeface="ＭＳ Ｐゴシック" panose="020B0600070205080204" pitchFamily="50" charset="-128"/>
            </a:rPr>
            <a:t>82.6</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また、体育館・プールについては、体育館が有形固定資産減価償却率</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％、プールが</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％となっており、特にプールの有形固定資産減価償却率が低くなっている。これは、令和３年に市民プールの改修工事が行われ、令和４年に取得したためである。</a:t>
          </a:r>
        </a:p>
        <a:p>
          <a:r>
            <a:rPr kumimoji="1" lang="ja-JP" altLang="en-US" sz="1300">
              <a:latin typeface="ＭＳ Ｐゴシック" panose="020B0600070205080204" pitchFamily="50" charset="-128"/>
              <a:ea typeface="ＭＳ Ｐゴシック" panose="020B0600070205080204" pitchFamily="50" charset="-128"/>
            </a:rPr>
            <a:t>引き続き、公共施設等総合管理計画等に基づき、適正な管理に取り組んでいく。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23\11&#36001;&#25919;&#25285;&#24403;\11&#36001;&#25919;&#25285;&#24403;\00&#24246;&#21209;\02&#36001;&#25919;&#35519;&#26619;\02&#36001;&#25919;&#35519;&#26619;&#38306;&#20418;&#26360;(5)\05.%20&#12304;&#22524;&#29577;&#30476;&#24066;&#30010;&#26449;&#35506;&#12305;&#20196;&#21644;&#65300;&#24180;&#24230;&#36001;&#25919;&#29366;&#27841;&#36039;&#26009;&#38598;&#12398;&#20316;&#25104;&#21450;&#12403;&#25552;&#20986;&#12395;&#12388;&#12356;&#12390;&#65288;&#20381;&#38972;&#65289;\03.&#36039;&#26009;\&#35199;&#26449;\&#35199;&#26449;&#20316;&#25104;&#12304;&#36001;&#25919;&#29366;&#27841;&#36039;&#26009;&#38598;&#12305;_112429_&#26085;&#39640;&#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R02</v>
          </cell>
          <cell r="C71" t="str">
            <v>R03</v>
          </cell>
          <cell r="D71" t="str">
            <v>R04</v>
          </cell>
        </row>
        <row r="72">
          <cell r="A72" t="str">
            <v>財政調整基金</v>
          </cell>
          <cell r="B72">
            <v>903</v>
          </cell>
          <cell r="C72">
            <v>1655</v>
          </cell>
          <cell r="D72">
            <v>2400</v>
          </cell>
        </row>
        <row r="73">
          <cell r="A73" t="str">
            <v>減債基金</v>
          </cell>
          <cell r="B73">
            <v>4</v>
          </cell>
          <cell r="C73">
            <v>297</v>
          </cell>
          <cell r="D73">
            <v>297</v>
          </cell>
        </row>
        <row r="74">
          <cell r="A74" t="str">
            <v>その他特定目的基金</v>
          </cell>
          <cell r="B74">
            <v>2211</v>
          </cell>
          <cell r="C74">
            <v>2091</v>
          </cell>
          <cell r="D74">
            <v>2178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21" sqref="B21:AX21"/>
    </sheetView>
  </sheetViews>
  <sheetFormatPr defaultColWidth="0" defaultRowHeight="11" zeroHeight="1"/>
  <cols>
    <col min="1" max="11" width="2.1796875" style="174" customWidth="1"/>
    <col min="12" max="12" width="2.26953125" style="174" customWidth="1"/>
    <col min="13" max="17" width="2.453125" style="174" customWidth="1"/>
    <col min="18" max="119" width="2.1796875" style="174" customWidth="1"/>
    <col min="120" max="16384" width="0" style="174" hidden="1"/>
  </cols>
  <sheetData>
    <row r="1" spans="1:119" ht="33" customHeight="1">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c r="B2" s="176" t="s">
        <v>82</v>
      </c>
      <c r="C2" s="176"/>
      <c r="D2" s="177"/>
    </row>
    <row r="3" spans="1:119" ht="18.75" customHeight="1" thickBot="1">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23467323</v>
      </c>
      <c r="BO4" s="358"/>
      <c r="BP4" s="358"/>
      <c r="BQ4" s="358"/>
      <c r="BR4" s="358"/>
      <c r="BS4" s="358"/>
      <c r="BT4" s="358"/>
      <c r="BU4" s="359"/>
      <c r="BV4" s="357">
        <v>23430746</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12.2</v>
      </c>
      <c r="CU4" s="364"/>
      <c r="CV4" s="364"/>
      <c r="CW4" s="364"/>
      <c r="CX4" s="364"/>
      <c r="CY4" s="364"/>
      <c r="CZ4" s="364"/>
      <c r="DA4" s="365"/>
      <c r="DB4" s="363">
        <v>12.4</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21679372</v>
      </c>
      <c r="BO5" s="395"/>
      <c r="BP5" s="395"/>
      <c r="BQ5" s="395"/>
      <c r="BR5" s="395"/>
      <c r="BS5" s="395"/>
      <c r="BT5" s="395"/>
      <c r="BU5" s="396"/>
      <c r="BV5" s="394">
        <v>21094411</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91.7</v>
      </c>
      <c r="CU5" s="392"/>
      <c r="CV5" s="392"/>
      <c r="CW5" s="392"/>
      <c r="CX5" s="392"/>
      <c r="CY5" s="392"/>
      <c r="CZ5" s="392"/>
      <c r="DA5" s="393"/>
      <c r="DB5" s="391">
        <v>88.9</v>
      </c>
      <c r="DC5" s="392"/>
      <c r="DD5" s="392"/>
      <c r="DE5" s="392"/>
      <c r="DF5" s="392"/>
      <c r="DG5" s="392"/>
      <c r="DH5" s="392"/>
      <c r="DI5" s="393"/>
    </row>
    <row r="6" spans="1:119" ht="18.75" customHeight="1">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95</v>
      </c>
      <c r="AV6" s="427"/>
      <c r="AW6" s="427"/>
      <c r="AX6" s="427"/>
      <c r="AY6" s="428" t="s">
        <v>103</v>
      </c>
      <c r="AZ6" s="429"/>
      <c r="BA6" s="429"/>
      <c r="BB6" s="429"/>
      <c r="BC6" s="429"/>
      <c r="BD6" s="429"/>
      <c r="BE6" s="429"/>
      <c r="BF6" s="429"/>
      <c r="BG6" s="429"/>
      <c r="BH6" s="429"/>
      <c r="BI6" s="429"/>
      <c r="BJ6" s="429"/>
      <c r="BK6" s="429"/>
      <c r="BL6" s="429"/>
      <c r="BM6" s="430"/>
      <c r="BN6" s="394">
        <v>1787951</v>
      </c>
      <c r="BO6" s="395"/>
      <c r="BP6" s="395"/>
      <c r="BQ6" s="395"/>
      <c r="BR6" s="395"/>
      <c r="BS6" s="395"/>
      <c r="BT6" s="395"/>
      <c r="BU6" s="396"/>
      <c r="BV6" s="394">
        <v>2336335</v>
      </c>
      <c r="BW6" s="395"/>
      <c r="BX6" s="395"/>
      <c r="BY6" s="395"/>
      <c r="BZ6" s="395"/>
      <c r="CA6" s="395"/>
      <c r="CB6" s="395"/>
      <c r="CC6" s="396"/>
      <c r="CD6" s="397" t="s">
        <v>104</v>
      </c>
      <c r="CE6" s="398"/>
      <c r="CF6" s="398"/>
      <c r="CG6" s="398"/>
      <c r="CH6" s="398"/>
      <c r="CI6" s="398"/>
      <c r="CJ6" s="398"/>
      <c r="CK6" s="398"/>
      <c r="CL6" s="398"/>
      <c r="CM6" s="398"/>
      <c r="CN6" s="398"/>
      <c r="CO6" s="398"/>
      <c r="CP6" s="398"/>
      <c r="CQ6" s="398"/>
      <c r="CR6" s="398"/>
      <c r="CS6" s="399"/>
      <c r="CT6" s="431">
        <v>94</v>
      </c>
      <c r="CU6" s="432"/>
      <c r="CV6" s="432"/>
      <c r="CW6" s="432"/>
      <c r="CX6" s="432"/>
      <c r="CY6" s="432"/>
      <c r="CZ6" s="432"/>
      <c r="DA6" s="433"/>
      <c r="DB6" s="431">
        <v>97.2</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105</v>
      </c>
      <c r="AN7" s="424"/>
      <c r="AO7" s="424"/>
      <c r="AP7" s="424"/>
      <c r="AQ7" s="424"/>
      <c r="AR7" s="424"/>
      <c r="AS7" s="424"/>
      <c r="AT7" s="425"/>
      <c r="AU7" s="426" t="s">
        <v>106</v>
      </c>
      <c r="AV7" s="427"/>
      <c r="AW7" s="427"/>
      <c r="AX7" s="427"/>
      <c r="AY7" s="428" t="s">
        <v>107</v>
      </c>
      <c r="AZ7" s="429"/>
      <c r="BA7" s="429"/>
      <c r="BB7" s="429"/>
      <c r="BC7" s="429"/>
      <c r="BD7" s="429"/>
      <c r="BE7" s="429"/>
      <c r="BF7" s="429"/>
      <c r="BG7" s="429"/>
      <c r="BH7" s="429"/>
      <c r="BI7" s="429"/>
      <c r="BJ7" s="429"/>
      <c r="BK7" s="429"/>
      <c r="BL7" s="429"/>
      <c r="BM7" s="430"/>
      <c r="BN7" s="394">
        <v>353382</v>
      </c>
      <c r="BO7" s="395"/>
      <c r="BP7" s="395"/>
      <c r="BQ7" s="395"/>
      <c r="BR7" s="395"/>
      <c r="BS7" s="395"/>
      <c r="BT7" s="395"/>
      <c r="BU7" s="396"/>
      <c r="BV7" s="394">
        <v>845587</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11775338</v>
      </c>
      <c r="CU7" s="395"/>
      <c r="CV7" s="395"/>
      <c r="CW7" s="395"/>
      <c r="CX7" s="395"/>
      <c r="CY7" s="395"/>
      <c r="CZ7" s="395"/>
      <c r="DA7" s="396"/>
      <c r="DB7" s="394">
        <v>12035566</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1434569</v>
      </c>
      <c r="BO8" s="395"/>
      <c r="BP8" s="395"/>
      <c r="BQ8" s="395"/>
      <c r="BR8" s="395"/>
      <c r="BS8" s="395"/>
      <c r="BT8" s="395"/>
      <c r="BU8" s="396"/>
      <c r="BV8" s="394">
        <v>1490748</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0.83</v>
      </c>
      <c r="CU8" s="435"/>
      <c r="CV8" s="435"/>
      <c r="CW8" s="435"/>
      <c r="CX8" s="435"/>
      <c r="CY8" s="435"/>
      <c r="CZ8" s="435"/>
      <c r="DA8" s="436"/>
      <c r="DB8" s="434">
        <v>0.86</v>
      </c>
      <c r="DC8" s="435"/>
      <c r="DD8" s="435"/>
      <c r="DE8" s="435"/>
      <c r="DF8" s="435"/>
      <c r="DG8" s="435"/>
      <c r="DH8" s="435"/>
      <c r="DI8" s="436"/>
    </row>
    <row r="9" spans="1:119" ht="18.75" customHeight="1" thickBot="1">
      <c r="A9" s="175"/>
      <c r="B9" s="388" t="s">
        <v>113</v>
      </c>
      <c r="C9" s="389"/>
      <c r="D9" s="389"/>
      <c r="E9" s="389"/>
      <c r="F9" s="389"/>
      <c r="G9" s="389"/>
      <c r="H9" s="389"/>
      <c r="I9" s="389"/>
      <c r="J9" s="389"/>
      <c r="K9" s="437"/>
      <c r="L9" s="438" t="s">
        <v>114</v>
      </c>
      <c r="M9" s="439"/>
      <c r="N9" s="439"/>
      <c r="O9" s="439"/>
      <c r="P9" s="439"/>
      <c r="Q9" s="440"/>
      <c r="R9" s="441">
        <v>54571</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110</v>
      </c>
      <c r="AV9" s="427"/>
      <c r="AW9" s="427"/>
      <c r="AX9" s="427"/>
      <c r="AY9" s="428" t="s">
        <v>117</v>
      </c>
      <c r="AZ9" s="429"/>
      <c r="BA9" s="429"/>
      <c r="BB9" s="429"/>
      <c r="BC9" s="429"/>
      <c r="BD9" s="429"/>
      <c r="BE9" s="429"/>
      <c r="BF9" s="429"/>
      <c r="BG9" s="429"/>
      <c r="BH9" s="429"/>
      <c r="BI9" s="429"/>
      <c r="BJ9" s="429"/>
      <c r="BK9" s="429"/>
      <c r="BL9" s="429"/>
      <c r="BM9" s="430"/>
      <c r="BN9" s="394">
        <v>-56179</v>
      </c>
      <c r="BO9" s="395"/>
      <c r="BP9" s="395"/>
      <c r="BQ9" s="395"/>
      <c r="BR9" s="395"/>
      <c r="BS9" s="395"/>
      <c r="BT9" s="395"/>
      <c r="BU9" s="396"/>
      <c r="BV9" s="394">
        <v>277046</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10.9</v>
      </c>
      <c r="CU9" s="392"/>
      <c r="CV9" s="392"/>
      <c r="CW9" s="392"/>
      <c r="CX9" s="392"/>
      <c r="CY9" s="392"/>
      <c r="CZ9" s="392"/>
      <c r="DA9" s="393"/>
      <c r="DB9" s="391">
        <v>10.7</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119</v>
      </c>
      <c r="M10" s="424"/>
      <c r="N10" s="424"/>
      <c r="O10" s="424"/>
      <c r="P10" s="424"/>
      <c r="Q10" s="425"/>
      <c r="R10" s="445">
        <v>56520</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745377</v>
      </c>
      <c r="BO10" s="395"/>
      <c r="BP10" s="395"/>
      <c r="BQ10" s="395"/>
      <c r="BR10" s="395"/>
      <c r="BS10" s="395"/>
      <c r="BT10" s="395"/>
      <c r="BU10" s="396"/>
      <c r="BV10" s="394">
        <v>990442</v>
      </c>
      <c r="BW10" s="395"/>
      <c r="BX10" s="395"/>
      <c r="BY10" s="395"/>
      <c r="BZ10" s="395"/>
      <c r="CA10" s="395"/>
      <c r="CB10" s="395"/>
      <c r="CC10" s="396"/>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c r="A12" s="175"/>
      <c r="B12" s="454" t="s">
        <v>132</v>
      </c>
      <c r="C12" s="455"/>
      <c r="D12" s="455"/>
      <c r="E12" s="455"/>
      <c r="F12" s="455"/>
      <c r="G12" s="455"/>
      <c r="H12" s="455"/>
      <c r="I12" s="455"/>
      <c r="J12" s="455"/>
      <c r="K12" s="456"/>
      <c r="L12" s="463" t="s">
        <v>133</v>
      </c>
      <c r="M12" s="464"/>
      <c r="N12" s="464"/>
      <c r="O12" s="464"/>
      <c r="P12" s="464"/>
      <c r="Q12" s="465"/>
      <c r="R12" s="466">
        <v>54615</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121</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238560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139</v>
      </c>
      <c r="DC12" s="435"/>
      <c r="DD12" s="435"/>
      <c r="DE12" s="435"/>
      <c r="DF12" s="435"/>
      <c r="DG12" s="435"/>
      <c r="DH12" s="435"/>
      <c r="DI12" s="436"/>
    </row>
    <row r="13" spans="1:119" ht="18.75" customHeight="1">
      <c r="A13" s="175"/>
      <c r="B13" s="457"/>
      <c r="C13" s="458"/>
      <c r="D13" s="458"/>
      <c r="E13" s="458"/>
      <c r="F13" s="458"/>
      <c r="G13" s="458"/>
      <c r="H13" s="458"/>
      <c r="I13" s="458"/>
      <c r="J13" s="458"/>
      <c r="K13" s="459"/>
      <c r="L13" s="184"/>
      <c r="M13" s="485" t="s">
        <v>140</v>
      </c>
      <c r="N13" s="486"/>
      <c r="O13" s="486"/>
      <c r="P13" s="486"/>
      <c r="Q13" s="487"/>
      <c r="R13" s="478">
        <v>53637</v>
      </c>
      <c r="S13" s="479"/>
      <c r="T13" s="479"/>
      <c r="U13" s="479"/>
      <c r="V13" s="480"/>
      <c r="W13" s="410" t="s">
        <v>141</v>
      </c>
      <c r="X13" s="411"/>
      <c r="Y13" s="411"/>
      <c r="Z13" s="411"/>
      <c r="AA13" s="411"/>
      <c r="AB13" s="401"/>
      <c r="AC13" s="445">
        <v>609</v>
      </c>
      <c r="AD13" s="446"/>
      <c r="AE13" s="446"/>
      <c r="AF13" s="446"/>
      <c r="AG13" s="488"/>
      <c r="AH13" s="445">
        <v>674</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689198</v>
      </c>
      <c r="BO13" s="395"/>
      <c r="BP13" s="395"/>
      <c r="BQ13" s="395"/>
      <c r="BR13" s="395"/>
      <c r="BS13" s="395"/>
      <c r="BT13" s="395"/>
      <c r="BU13" s="396"/>
      <c r="BV13" s="394">
        <v>1028928</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3.9</v>
      </c>
      <c r="CU13" s="392"/>
      <c r="CV13" s="392"/>
      <c r="CW13" s="392"/>
      <c r="CX13" s="392"/>
      <c r="CY13" s="392"/>
      <c r="CZ13" s="392"/>
      <c r="DA13" s="393"/>
      <c r="DB13" s="391">
        <v>3.4</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146</v>
      </c>
      <c r="M14" s="476"/>
      <c r="N14" s="476"/>
      <c r="O14" s="476"/>
      <c r="P14" s="476"/>
      <c r="Q14" s="477"/>
      <c r="R14" s="478">
        <v>54852</v>
      </c>
      <c r="S14" s="479"/>
      <c r="T14" s="479"/>
      <c r="U14" s="479"/>
      <c r="V14" s="480"/>
      <c r="W14" s="384"/>
      <c r="X14" s="385"/>
      <c r="Y14" s="385"/>
      <c r="Z14" s="385"/>
      <c r="AA14" s="385"/>
      <c r="AB14" s="374"/>
      <c r="AC14" s="481">
        <v>2.5</v>
      </c>
      <c r="AD14" s="482"/>
      <c r="AE14" s="482"/>
      <c r="AF14" s="482"/>
      <c r="AG14" s="483"/>
      <c r="AH14" s="481">
        <v>2.6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130</v>
      </c>
      <c r="CU14" s="493"/>
      <c r="CV14" s="493"/>
      <c r="CW14" s="493"/>
      <c r="CX14" s="493"/>
      <c r="CY14" s="493"/>
      <c r="CZ14" s="493"/>
      <c r="DA14" s="494"/>
      <c r="DB14" s="492" t="s">
        <v>148</v>
      </c>
      <c r="DC14" s="493"/>
      <c r="DD14" s="493"/>
      <c r="DE14" s="493"/>
      <c r="DF14" s="493"/>
      <c r="DG14" s="493"/>
      <c r="DH14" s="493"/>
      <c r="DI14" s="494"/>
    </row>
    <row r="15" spans="1:119" ht="18.75" customHeight="1">
      <c r="A15" s="175"/>
      <c r="B15" s="457"/>
      <c r="C15" s="458"/>
      <c r="D15" s="458"/>
      <c r="E15" s="458"/>
      <c r="F15" s="458"/>
      <c r="G15" s="458"/>
      <c r="H15" s="458"/>
      <c r="I15" s="458"/>
      <c r="J15" s="458"/>
      <c r="K15" s="459"/>
      <c r="L15" s="184"/>
      <c r="M15" s="485" t="s">
        <v>149</v>
      </c>
      <c r="N15" s="486"/>
      <c r="O15" s="486"/>
      <c r="P15" s="486"/>
      <c r="Q15" s="487"/>
      <c r="R15" s="478">
        <v>54021</v>
      </c>
      <c r="S15" s="479"/>
      <c r="T15" s="479"/>
      <c r="U15" s="479"/>
      <c r="V15" s="480"/>
      <c r="W15" s="410" t="s">
        <v>150</v>
      </c>
      <c r="X15" s="411"/>
      <c r="Y15" s="411"/>
      <c r="Z15" s="411"/>
      <c r="AA15" s="411"/>
      <c r="AB15" s="401"/>
      <c r="AC15" s="445">
        <v>7162</v>
      </c>
      <c r="AD15" s="446"/>
      <c r="AE15" s="446"/>
      <c r="AF15" s="446"/>
      <c r="AG15" s="488"/>
      <c r="AH15" s="445">
        <v>7601</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7566619</v>
      </c>
      <c r="BO15" s="358"/>
      <c r="BP15" s="358"/>
      <c r="BQ15" s="358"/>
      <c r="BR15" s="358"/>
      <c r="BS15" s="358"/>
      <c r="BT15" s="358"/>
      <c r="BU15" s="359"/>
      <c r="BV15" s="357">
        <v>7288625</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29.1</v>
      </c>
      <c r="AD16" s="482"/>
      <c r="AE16" s="482"/>
      <c r="AF16" s="482"/>
      <c r="AG16" s="483"/>
      <c r="AH16" s="481">
        <v>29.9</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9384707</v>
      </c>
      <c r="BO16" s="395"/>
      <c r="BP16" s="395"/>
      <c r="BQ16" s="395"/>
      <c r="BR16" s="395"/>
      <c r="BS16" s="395"/>
      <c r="BT16" s="395"/>
      <c r="BU16" s="396"/>
      <c r="BV16" s="394">
        <v>8982265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89"/>
      <c r="M17" s="505" t="s">
        <v>156</v>
      </c>
      <c r="N17" s="506"/>
      <c r="O17" s="506"/>
      <c r="P17" s="506"/>
      <c r="Q17" s="507"/>
      <c r="R17" s="500" t="s">
        <v>157</v>
      </c>
      <c r="S17" s="501"/>
      <c r="T17" s="501"/>
      <c r="U17" s="501"/>
      <c r="V17" s="502"/>
      <c r="W17" s="410" t="s">
        <v>158</v>
      </c>
      <c r="X17" s="411"/>
      <c r="Y17" s="411"/>
      <c r="Z17" s="411"/>
      <c r="AA17" s="411"/>
      <c r="AB17" s="401"/>
      <c r="AC17" s="445">
        <v>16864</v>
      </c>
      <c r="AD17" s="446"/>
      <c r="AE17" s="446"/>
      <c r="AF17" s="446"/>
      <c r="AG17" s="488"/>
      <c r="AH17" s="445">
        <v>17164</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9625912</v>
      </c>
      <c r="BO17" s="395"/>
      <c r="BP17" s="395"/>
      <c r="BQ17" s="395"/>
      <c r="BR17" s="395"/>
      <c r="BS17" s="395"/>
      <c r="BT17" s="395"/>
      <c r="BU17" s="396"/>
      <c r="BV17" s="394">
        <v>9268736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160</v>
      </c>
      <c r="C18" s="437"/>
      <c r="D18" s="437"/>
      <c r="E18" s="517"/>
      <c r="F18" s="517"/>
      <c r="G18" s="517"/>
      <c r="H18" s="517"/>
      <c r="I18" s="517"/>
      <c r="J18" s="517"/>
      <c r="K18" s="517"/>
      <c r="L18" s="518">
        <v>47.48</v>
      </c>
      <c r="M18" s="518"/>
      <c r="N18" s="518"/>
      <c r="O18" s="518"/>
      <c r="P18" s="518"/>
      <c r="Q18" s="518"/>
      <c r="R18" s="519"/>
      <c r="S18" s="519"/>
      <c r="T18" s="519"/>
      <c r="U18" s="519"/>
      <c r="V18" s="520"/>
      <c r="W18" s="412"/>
      <c r="X18" s="413"/>
      <c r="Y18" s="413"/>
      <c r="Z18" s="413"/>
      <c r="AA18" s="413"/>
      <c r="AB18" s="404"/>
      <c r="AC18" s="521">
        <v>68.5</v>
      </c>
      <c r="AD18" s="522"/>
      <c r="AE18" s="522"/>
      <c r="AF18" s="522"/>
      <c r="AG18" s="523"/>
      <c r="AH18" s="521">
        <v>67.5</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11097237</v>
      </c>
      <c r="BO18" s="395"/>
      <c r="BP18" s="395"/>
      <c r="BQ18" s="395"/>
      <c r="BR18" s="395"/>
      <c r="BS18" s="395"/>
      <c r="BT18" s="395"/>
      <c r="BU18" s="396"/>
      <c r="BV18" s="394">
        <v>11134868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162</v>
      </c>
      <c r="C19" s="437"/>
      <c r="D19" s="437"/>
      <c r="E19" s="517"/>
      <c r="F19" s="517"/>
      <c r="G19" s="517"/>
      <c r="H19" s="517"/>
      <c r="I19" s="517"/>
      <c r="J19" s="517"/>
      <c r="K19" s="517"/>
      <c r="L19" s="525">
        <v>1149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15580059</v>
      </c>
      <c r="BO19" s="395"/>
      <c r="BP19" s="395"/>
      <c r="BQ19" s="395"/>
      <c r="BR19" s="395"/>
      <c r="BS19" s="395"/>
      <c r="BT19" s="395"/>
      <c r="BU19" s="396"/>
      <c r="BV19" s="394">
        <v>15848748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164</v>
      </c>
      <c r="C20" s="437"/>
      <c r="D20" s="437"/>
      <c r="E20" s="517"/>
      <c r="F20" s="517"/>
      <c r="G20" s="517"/>
      <c r="H20" s="517"/>
      <c r="I20" s="517"/>
      <c r="J20" s="517"/>
      <c r="K20" s="517"/>
      <c r="L20" s="525">
        <v>22379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16212697</v>
      </c>
      <c r="BO22" s="358"/>
      <c r="BP22" s="358"/>
      <c r="BQ22" s="358"/>
      <c r="BR22" s="358"/>
      <c r="BS22" s="358"/>
      <c r="BT22" s="358"/>
      <c r="BU22" s="359"/>
      <c r="BV22" s="357">
        <v>16632006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12820912</v>
      </c>
      <c r="BO23" s="395"/>
      <c r="BP23" s="395"/>
      <c r="BQ23" s="395"/>
      <c r="BR23" s="395"/>
      <c r="BS23" s="395"/>
      <c r="BT23" s="395"/>
      <c r="BU23" s="396"/>
      <c r="BV23" s="394">
        <v>13498076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174</v>
      </c>
      <c r="F24" s="424"/>
      <c r="G24" s="424"/>
      <c r="H24" s="424"/>
      <c r="I24" s="424"/>
      <c r="J24" s="424"/>
      <c r="K24" s="425"/>
      <c r="L24" s="445">
        <v>1</v>
      </c>
      <c r="M24" s="446"/>
      <c r="N24" s="446"/>
      <c r="O24" s="446"/>
      <c r="P24" s="488"/>
      <c r="Q24" s="445">
        <v>8580</v>
      </c>
      <c r="R24" s="446"/>
      <c r="S24" s="446"/>
      <c r="T24" s="446"/>
      <c r="U24" s="446"/>
      <c r="V24" s="488"/>
      <c r="W24" s="540"/>
      <c r="X24" s="541"/>
      <c r="Y24" s="542"/>
      <c r="Z24" s="444" t="s">
        <v>175</v>
      </c>
      <c r="AA24" s="424"/>
      <c r="AB24" s="424"/>
      <c r="AC24" s="424"/>
      <c r="AD24" s="424"/>
      <c r="AE24" s="424"/>
      <c r="AF24" s="424"/>
      <c r="AG24" s="425"/>
      <c r="AH24" s="445">
        <v>330</v>
      </c>
      <c r="AI24" s="446"/>
      <c r="AJ24" s="446"/>
      <c r="AK24" s="446"/>
      <c r="AL24" s="488"/>
      <c r="AM24" s="445">
        <v>1069530</v>
      </c>
      <c r="AN24" s="446"/>
      <c r="AO24" s="446"/>
      <c r="AP24" s="446"/>
      <c r="AQ24" s="446"/>
      <c r="AR24" s="488"/>
      <c r="AS24" s="445">
        <v>3241</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6910482</v>
      </c>
      <c r="BO24" s="395"/>
      <c r="BP24" s="395"/>
      <c r="BQ24" s="395"/>
      <c r="BR24" s="395"/>
      <c r="BS24" s="395"/>
      <c r="BT24" s="395"/>
      <c r="BU24" s="396"/>
      <c r="BV24" s="394">
        <v>6806960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177</v>
      </c>
      <c r="F25" s="424"/>
      <c r="G25" s="424"/>
      <c r="H25" s="424"/>
      <c r="I25" s="424"/>
      <c r="J25" s="424"/>
      <c r="K25" s="425"/>
      <c r="L25" s="445">
        <v>1</v>
      </c>
      <c r="M25" s="446"/>
      <c r="N25" s="446"/>
      <c r="O25" s="446"/>
      <c r="P25" s="488"/>
      <c r="Q25" s="445">
        <v>7280</v>
      </c>
      <c r="R25" s="446"/>
      <c r="S25" s="446"/>
      <c r="T25" s="446"/>
      <c r="U25" s="446"/>
      <c r="V25" s="488"/>
      <c r="W25" s="540"/>
      <c r="X25" s="541"/>
      <c r="Y25" s="542"/>
      <c r="Z25" s="444" t="s">
        <v>178</v>
      </c>
      <c r="AA25" s="424"/>
      <c r="AB25" s="424"/>
      <c r="AC25" s="424"/>
      <c r="AD25" s="424"/>
      <c r="AE25" s="424"/>
      <c r="AF25" s="424"/>
      <c r="AG25" s="425"/>
      <c r="AH25" s="445" t="s">
        <v>130</v>
      </c>
      <c r="AI25" s="446"/>
      <c r="AJ25" s="446"/>
      <c r="AK25" s="446"/>
      <c r="AL25" s="488"/>
      <c r="AM25" s="445" t="s">
        <v>130</v>
      </c>
      <c r="AN25" s="446"/>
      <c r="AO25" s="446"/>
      <c r="AP25" s="446"/>
      <c r="AQ25" s="446"/>
      <c r="AR25" s="488"/>
      <c r="AS25" s="445" t="s">
        <v>148</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4574346</v>
      </c>
      <c r="BO25" s="358"/>
      <c r="BP25" s="358"/>
      <c r="BQ25" s="358"/>
      <c r="BR25" s="358"/>
      <c r="BS25" s="358"/>
      <c r="BT25" s="358"/>
      <c r="BU25" s="359"/>
      <c r="BV25" s="357">
        <v>1071430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180</v>
      </c>
      <c r="F26" s="424"/>
      <c r="G26" s="424"/>
      <c r="H26" s="424"/>
      <c r="I26" s="424"/>
      <c r="J26" s="424"/>
      <c r="K26" s="425"/>
      <c r="L26" s="445">
        <v>1</v>
      </c>
      <c r="M26" s="446"/>
      <c r="N26" s="446"/>
      <c r="O26" s="446"/>
      <c r="P26" s="488"/>
      <c r="Q26" s="445">
        <v>6850</v>
      </c>
      <c r="R26" s="446"/>
      <c r="S26" s="446"/>
      <c r="T26" s="446"/>
      <c r="U26" s="446"/>
      <c r="V26" s="488"/>
      <c r="W26" s="540"/>
      <c r="X26" s="541"/>
      <c r="Y26" s="542"/>
      <c r="Z26" s="444" t="s">
        <v>181</v>
      </c>
      <c r="AA26" s="546"/>
      <c r="AB26" s="546"/>
      <c r="AC26" s="546"/>
      <c r="AD26" s="546"/>
      <c r="AE26" s="546"/>
      <c r="AF26" s="546"/>
      <c r="AG26" s="547"/>
      <c r="AH26" s="445">
        <v>5</v>
      </c>
      <c r="AI26" s="446"/>
      <c r="AJ26" s="446"/>
      <c r="AK26" s="446"/>
      <c r="AL26" s="488"/>
      <c r="AM26" s="445">
        <v>15545</v>
      </c>
      <c r="AN26" s="446"/>
      <c r="AO26" s="446"/>
      <c r="AP26" s="446"/>
      <c r="AQ26" s="446"/>
      <c r="AR26" s="488"/>
      <c r="AS26" s="445">
        <v>3109</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148</v>
      </c>
      <c r="BO26" s="395"/>
      <c r="BP26" s="395"/>
      <c r="BQ26" s="395"/>
      <c r="BR26" s="395"/>
      <c r="BS26" s="395"/>
      <c r="BT26" s="395"/>
      <c r="BU26" s="396"/>
      <c r="BV26" s="394" t="s">
        <v>148</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183</v>
      </c>
      <c r="F27" s="424"/>
      <c r="G27" s="424"/>
      <c r="H27" s="424"/>
      <c r="I27" s="424"/>
      <c r="J27" s="424"/>
      <c r="K27" s="425"/>
      <c r="L27" s="445">
        <v>1</v>
      </c>
      <c r="M27" s="446"/>
      <c r="N27" s="446"/>
      <c r="O27" s="446"/>
      <c r="P27" s="488"/>
      <c r="Q27" s="445">
        <v>4290</v>
      </c>
      <c r="R27" s="446"/>
      <c r="S27" s="446"/>
      <c r="T27" s="446"/>
      <c r="U27" s="446"/>
      <c r="V27" s="488"/>
      <c r="W27" s="540"/>
      <c r="X27" s="541"/>
      <c r="Y27" s="542"/>
      <c r="Z27" s="444" t="s">
        <v>184</v>
      </c>
      <c r="AA27" s="424"/>
      <c r="AB27" s="424"/>
      <c r="AC27" s="424"/>
      <c r="AD27" s="424"/>
      <c r="AE27" s="424"/>
      <c r="AF27" s="424"/>
      <c r="AG27" s="425"/>
      <c r="AH27" s="445">
        <v>6</v>
      </c>
      <c r="AI27" s="446"/>
      <c r="AJ27" s="446"/>
      <c r="AK27" s="446"/>
      <c r="AL27" s="488"/>
      <c r="AM27" s="445">
        <v>24996</v>
      </c>
      <c r="AN27" s="446"/>
      <c r="AO27" s="446"/>
      <c r="AP27" s="446"/>
      <c r="AQ27" s="446"/>
      <c r="AR27" s="488"/>
      <c r="AS27" s="445">
        <v>4166</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t="s">
        <v>130</v>
      </c>
      <c r="BO27" s="514"/>
      <c r="BP27" s="514"/>
      <c r="BQ27" s="514"/>
      <c r="BR27" s="514"/>
      <c r="BS27" s="514"/>
      <c r="BT27" s="514"/>
      <c r="BU27" s="515"/>
      <c r="BV27" s="513" t="s">
        <v>130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186</v>
      </c>
      <c r="F28" s="424"/>
      <c r="G28" s="424"/>
      <c r="H28" s="424"/>
      <c r="I28" s="424"/>
      <c r="J28" s="424"/>
      <c r="K28" s="425"/>
      <c r="L28" s="445">
        <v>1</v>
      </c>
      <c r="M28" s="446"/>
      <c r="N28" s="446"/>
      <c r="O28" s="446"/>
      <c r="P28" s="488"/>
      <c r="Q28" s="445">
        <v>3730</v>
      </c>
      <c r="R28" s="446"/>
      <c r="S28" s="446"/>
      <c r="T28" s="446"/>
      <c r="U28" s="446"/>
      <c r="V28" s="488"/>
      <c r="W28" s="540"/>
      <c r="X28" s="541"/>
      <c r="Y28" s="542"/>
      <c r="Z28" s="444" t="s">
        <v>187</v>
      </c>
      <c r="AA28" s="424"/>
      <c r="AB28" s="424"/>
      <c r="AC28" s="424"/>
      <c r="AD28" s="424"/>
      <c r="AE28" s="424"/>
      <c r="AF28" s="424"/>
      <c r="AG28" s="425"/>
      <c r="AH28" s="445" t="s">
        <v>130</v>
      </c>
      <c r="AI28" s="446"/>
      <c r="AJ28" s="446"/>
      <c r="AK28" s="446"/>
      <c r="AL28" s="488"/>
      <c r="AM28" s="445" t="s">
        <v>148</v>
      </c>
      <c r="AN28" s="446"/>
      <c r="AO28" s="446"/>
      <c r="AP28" s="446"/>
      <c r="AQ28" s="446"/>
      <c r="AR28" s="488"/>
      <c r="AS28" s="445" t="s">
        <v>148</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2400292</v>
      </c>
      <c r="BO28" s="358"/>
      <c r="BP28" s="358"/>
      <c r="BQ28" s="358"/>
      <c r="BR28" s="358"/>
      <c r="BS28" s="358"/>
      <c r="BT28" s="358"/>
      <c r="BU28" s="359"/>
      <c r="BV28" s="357">
        <v>1654915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189</v>
      </c>
      <c r="F29" s="424"/>
      <c r="G29" s="424"/>
      <c r="H29" s="424"/>
      <c r="I29" s="424"/>
      <c r="J29" s="424"/>
      <c r="K29" s="425"/>
      <c r="L29" s="445">
        <v>14</v>
      </c>
      <c r="M29" s="446"/>
      <c r="N29" s="446"/>
      <c r="O29" s="446"/>
      <c r="P29" s="488"/>
      <c r="Q29" s="445">
        <v>3490</v>
      </c>
      <c r="R29" s="446"/>
      <c r="S29" s="446"/>
      <c r="T29" s="446"/>
      <c r="U29" s="446"/>
      <c r="V29" s="488"/>
      <c r="W29" s="543"/>
      <c r="X29" s="544"/>
      <c r="Y29" s="545"/>
      <c r="Z29" s="444" t="s">
        <v>190</v>
      </c>
      <c r="AA29" s="424"/>
      <c r="AB29" s="424"/>
      <c r="AC29" s="424"/>
      <c r="AD29" s="424"/>
      <c r="AE29" s="424"/>
      <c r="AF29" s="424"/>
      <c r="AG29" s="425"/>
      <c r="AH29" s="445">
        <v>336</v>
      </c>
      <c r="AI29" s="446"/>
      <c r="AJ29" s="446"/>
      <c r="AK29" s="446"/>
      <c r="AL29" s="488"/>
      <c r="AM29" s="445">
        <v>1094526</v>
      </c>
      <c r="AN29" s="446"/>
      <c r="AO29" s="446"/>
      <c r="AP29" s="446"/>
      <c r="AQ29" s="446"/>
      <c r="AR29" s="488"/>
      <c r="AS29" s="445">
        <v>3258</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297158</v>
      </c>
      <c r="BO29" s="395"/>
      <c r="BP29" s="395"/>
      <c r="BQ29" s="395"/>
      <c r="BR29" s="395"/>
      <c r="BS29" s="395"/>
      <c r="BT29" s="395"/>
      <c r="BU29" s="396"/>
      <c r="BV29" s="394">
        <v>297158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2177743</v>
      </c>
      <c r="BO30" s="514"/>
      <c r="BP30" s="514"/>
      <c r="BQ30" s="514"/>
      <c r="BR30" s="514"/>
      <c r="BS30" s="514"/>
      <c r="BT30" s="514"/>
      <c r="BU30" s="515"/>
      <c r="BV30" s="513">
        <v>2091283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198"/>
    </row>
    <row r="33" spans="1:113" ht="13.5" customHeight="1">
      <c r="A33" s="175"/>
      <c r="B33" s="199"/>
      <c r="C33" s="418" t="s">
        <v>199</v>
      </c>
      <c r="D33" s="418"/>
      <c r="E33" s="383" t="s">
        <v>200</v>
      </c>
      <c r="F33" s="383"/>
      <c r="G33" s="383"/>
      <c r="H33" s="383"/>
      <c r="I33" s="383"/>
      <c r="J33" s="383"/>
      <c r="K33" s="383"/>
      <c r="L33" s="383"/>
      <c r="M33" s="383"/>
      <c r="N33" s="383"/>
      <c r="O33" s="383"/>
      <c r="P33" s="383"/>
      <c r="Q33" s="383"/>
      <c r="R33" s="383"/>
      <c r="S33" s="383"/>
      <c r="T33" s="200"/>
      <c r="U33" s="418" t="s">
        <v>199</v>
      </c>
      <c r="V33" s="418"/>
      <c r="W33" s="383" t="s">
        <v>200</v>
      </c>
      <c r="X33" s="383"/>
      <c r="Y33" s="383"/>
      <c r="Z33" s="383"/>
      <c r="AA33" s="383"/>
      <c r="AB33" s="383"/>
      <c r="AC33" s="383"/>
      <c r="AD33" s="383"/>
      <c r="AE33" s="383"/>
      <c r="AF33" s="383"/>
      <c r="AG33" s="383"/>
      <c r="AH33" s="383"/>
      <c r="AI33" s="383"/>
      <c r="AJ33" s="383"/>
      <c r="AK33" s="383"/>
      <c r="AL33" s="200"/>
      <c r="AM33" s="418" t="s">
        <v>201</v>
      </c>
      <c r="AN33" s="418"/>
      <c r="AO33" s="383" t="s">
        <v>202</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418" t="s">
        <v>203</v>
      </c>
      <c r="BX33" s="418"/>
      <c r="BY33" s="383" t="s">
        <v>205</v>
      </c>
      <c r="BZ33" s="383"/>
      <c r="CA33" s="383"/>
      <c r="CB33" s="383"/>
      <c r="CC33" s="383"/>
      <c r="CD33" s="383"/>
      <c r="CE33" s="383"/>
      <c r="CF33" s="383"/>
      <c r="CG33" s="383"/>
      <c r="CH33" s="383"/>
      <c r="CI33" s="383"/>
      <c r="CJ33" s="383"/>
      <c r="CK33" s="383"/>
      <c r="CL33" s="383"/>
      <c r="CM33" s="383"/>
      <c r="CN33" s="200"/>
      <c r="CO33" s="418" t="s">
        <v>201</v>
      </c>
      <c r="CP33" s="418"/>
      <c r="CQ33" s="383" t="s">
        <v>206</v>
      </c>
      <c r="CR33" s="383"/>
      <c r="CS33" s="383"/>
      <c r="CT33" s="383"/>
      <c r="CU33" s="383"/>
      <c r="CV33" s="383"/>
      <c r="CW33" s="383"/>
      <c r="CX33" s="383"/>
      <c r="CY33" s="383"/>
      <c r="CZ33" s="383"/>
      <c r="DA33" s="383"/>
      <c r="DB33" s="383"/>
      <c r="DC33" s="383"/>
      <c r="DD33" s="383"/>
      <c r="DE33" s="383"/>
      <c r="DF33" s="200"/>
      <c r="DG33" s="583" t="s">
        <v>207</v>
      </c>
      <c r="DH33" s="583"/>
      <c r="DI33" s="202"/>
    </row>
    <row r="34" spans="1:113" ht="32.25" customHeight="1">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武蔵高萩駅北土地区画整理事業特別会計（宅地造成分）</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入間西部衛生組合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c r="A35" s="175"/>
      <c r="B35" s="199"/>
      <c r="C35" s="584">
        <f>IF(E35="","",C34+1)</f>
        <v>2</v>
      </c>
      <c r="D35" s="584"/>
      <c r="E35" s="585" t="str">
        <f>IF('各会計、関係団体の財政状況及び健全化判断比率'!B8="","",'各会計、関係団体の財政状況及び健全化判断比率'!B8)</f>
        <v>武蔵高萩駅北土地区画整理事業特別会計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埼玉西部消防組合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広域飯能斎場組合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埼玉県後期高齢者医療広域連合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埼玉県後期高齢者医療広域連合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埼玉県市町村総合事務組合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埼玉県市町村総合事務組合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彩の国さいたま人づくり広域連合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Q2wUn5anflNcfPFSsVgN2wgVBuITU0M5j4BzbkQMiwKejoR6wp2xx7OgwU4v+EUidAs5ETGXGYKjmywkBG8XOg==" saltValue="Dz0Mar1BL1qQVultGTnl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54296875" style="208" customWidth="1"/>
    <col min="2" max="2" width="2.453125" style="208" customWidth="1"/>
    <col min="3" max="16" width="2.54296875" style="208" customWidth="1"/>
    <col min="17" max="17" width="2.453125" style="208" customWidth="1"/>
    <col min="18" max="95" width="1.54296875" style="208" customWidth="1"/>
    <col min="96" max="133" width="1.54296875" style="220" customWidth="1"/>
    <col min="134" max="143" width="1.5429687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230</v>
      </c>
      <c r="C5" s="597"/>
      <c r="D5" s="597"/>
      <c r="E5" s="597"/>
      <c r="F5" s="597"/>
      <c r="G5" s="597"/>
      <c r="H5" s="597"/>
      <c r="I5" s="597"/>
      <c r="J5" s="597"/>
      <c r="K5" s="597"/>
      <c r="L5" s="597"/>
      <c r="M5" s="597"/>
      <c r="N5" s="597"/>
      <c r="O5" s="597"/>
      <c r="P5" s="597"/>
      <c r="Q5" s="598"/>
      <c r="R5" s="599">
        <v>8399510</v>
      </c>
      <c r="S5" s="600"/>
      <c r="T5" s="600"/>
      <c r="U5" s="600"/>
      <c r="V5" s="600"/>
      <c r="W5" s="600"/>
      <c r="X5" s="600"/>
      <c r="Y5" s="601"/>
      <c r="Z5" s="602">
        <v>35.799999999999997</v>
      </c>
      <c r="AA5" s="602"/>
      <c r="AB5" s="602"/>
      <c r="AC5" s="602"/>
      <c r="AD5" s="603">
        <v>8070990</v>
      </c>
      <c r="AE5" s="603"/>
      <c r="AF5" s="603"/>
      <c r="AG5" s="603"/>
      <c r="AH5" s="603"/>
      <c r="AI5" s="603"/>
      <c r="AJ5" s="603"/>
      <c r="AK5" s="603"/>
      <c r="AL5" s="604">
        <v>68.400000000000006</v>
      </c>
      <c r="AM5" s="605"/>
      <c r="AN5" s="605"/>
      <c r="AO5" s="606"/>
      <c r="AP5" s="596" t="s">
        <v>231</v>
      </c>
      <c r="AQ5" s="597"/>
      <c r="AR5" s="597"/>
      <c r="AS5" s="597"/>
      <c r="AT5" s="597"/>
      <c r="AU5" s="597"/>
      <c r="AV5" s="597"/>
      <c r="AW5" s="597"/>
      <c r="AX5" s="597"/>
      <c r="AY5" s="597"/>
      <c r="AZ5" s="597"/>
      <c r="BA5" s="597"/>
      <c r="BB5" s="597"/>
      <c r="BC5" s="597"/>
      <c r="BD5" s="597"/>
      <c r="BE5" s="597"/>
      <c r="BF5" s="598"/>
      <c r="BG5" s="610">
        <v>8070990</v>
      </c>
      <c r="BH5" s="611"/>
      <c r="BI5" s="611"/>
      <c r="BJ5" s="611"/>
      <c r="BK5" s="611"/>
      <c r="BL5" s="611"/>
      <c r="BM5" s="611"/>
      <c r="BN5" s="612"/>
      <c r="BO5" s="613">
        <v>96.1</v>
      </c>
      <c r="BP5" s="613"/>
      <c r="BQ5" s="613"/>
      <c r="BR5" s="613"/>
      <c r="BS5" s="614" t="s">
        <v>130</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c r="B6" s="607" t="s">
        <v>235</v>
      </c>
      <c r="C6" s="608"/>
      <c r="D6" s="608"/>
      <c r="E6" s="608"/>
      <c r="F6" s="608"/>
      <c r="G6" s="608"/>
      <c r="H6" s="608"/>
      <c r="I6" s="608"/>
      <c r="J6" s="608"/>
      <c r="K6" s="608"/>
      <c r="L6" s="608"/>
      <c r="M6" s="608"/>
      <c r="N6" s="608"/>
      <c r="O6" s="608"/>
      <c r="P6" s="608"/>
      <c r="Q6" s="609"/>
      <c r="R6" s="610">
        <v>169458</v>
      </c>
      <c r="S6" s="611"/>
      <c r="T6" s="611"/>
      <c r="U6" s="611"/>
      <c r="V6" s="611"/>
      <c r="W6" s="611"/>
      <c r="X6" s="611"/>
      <c r="Y6" s="612"/>
      <c r="Z6" s="613">
        <v>0.7</v>
      </c>
      <c r="AA6" s="613"/>
      <c r="AB6" s="613"/>
      <c r="AC6" s="613"/>
      <c r="AD6" s="614">
        <v>169458</v>
      </c>
      <c r="AE6" s="614"/>
      <c r="AF6" s="614"/>
      <c r="AG6" s="614"/>
      <c r="AH6" s="614"/>
      <c r="AI6" s="614"/>
      <c r="AJ6" s="614"/>
      <c r="AK6" s="614"/>
      <c r="AL6" s="615">
        <v>1.4</v>
      </c>
      <c r="AM6" s="616"/>
      <c r="AN6" s="616"/>
      <c r="AO6" s="617"/>
      <c r="AP6" s="607" t="s">
        <v>236</v>
      </c>
      <c r="AQ6" s="608"/>
      <c r="AR6" s="608"/>
      <c r="AS6" s="608"/>
      <c r="AT6" s="608"/>
      <c r="AU6" s="608"/>
      <c r="AV6" s="608"/>
      <c r="AW6" s="608"/>
      <c r="AX6" s="608"/>
      <c r="AY6" s="608"/>
      <c r="AZ6" s="608"/>
      <c r="BA6" s="608"/>
      <c r="BB6" s="608"/>
      <c r="BC6" s="608"/>
      <c r="BD6" s="608"/>
      <c r="BE6" s="608"/>
      <c r="BF6" s="609"/>
      <c r="BG6" s="610">
        <v>8070990</v>
      </c>
      <c r="BH6" s="611"/>
      <c r="BI6" s="611"/>
      <c r="BJ6" s="611"/>
      <c r="BK6" s="611"/>
      <c r="BL6" s="611"/>
      <c r="BM6" s="611"/>
      <c r="BN6" s="612"/>
      <c r="BO6" s="613">
        <v>96.1</v>
      </c>
      <c r="BP6" s="613"/>
      <c r="BQ6" s="613"/>
      <c r="BR6" s="613"/>
      <c r="BS6" s="614" t="s">
        <v>130</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170510</v>
      </c>
      <c r="CS6" s="611"/>
      <c r="CT6" s="611"/>
      <c r="CU6" s="611"/>
      <c r="CV6" s="611"/>
      <c r="CW6" s="611"/>
      <c r="CX6" s="611"/>
      <c r="CY6" s="612"/>
      <c r="CZ6" s="604">
        <v>0.8</v>
      </c>
      <c r="DA6" s="605"/>
      <c r="DB6" s="605"/>
      <c r="DC6" s="621"/>
      <c r="DD6" s="619" t="s">
        <v>238</v>
      </c>
      <c r="DE6" s="611"/>
      <c r="DF6" s="611"/>
      <c r="DG6" s="611"/>
      <c r="DH6" s="611"/>
      <c r="DI6" s="611"/>
      <c r="DJ6" s="611"/>
      <c r="DK6" s="611"/>
      <c r="DL6" s="611"/>
      <c r="DM6" s="611"/>
      <c r="DN6" s="611"/>
      <c r="DO6" s="611"/>
      <c r="DP6" s="612"/>
      <c r="DQ6" s="619">
        <v>170504</v>
      </c>
      <c r="DR6" s="611"/>
      <c r="DS6" s="611"/>
      <c r="DT6" s="611"/>
      <c r="DU6" s="611"/>
      <c r="DV6" s="611"/>
      <c r="DW6" s="611"/>
      <c r="DX6" s="611"/>
      <c r="DY6" s="611"/>
      <c r="DZ6" s="611"/>
      <c r="EA6" s="611"/>
      <c r="EB6" s="611"/>
      <c r="EC6" s="620"/>
    </row>
    <row r="7" spans="2:143" ht="11.25" customHeight="1">
      <c r="B7" s="607" t="s">
        <v>239</v>
      </c>
      <c r="C7" s="608"/>
      <c r="D7" s="608"/>
      <c r="E7" s="608"/>
      <c r="F7" s="608"/>
      <c r="G7" s="608"/>
      <c r="H7" s="608"/>
      <c r="I7" s="608"/>
      <c r="J7" s="608"/>
      <c r="K7" s="608"/>
      <c r="L7" s="608"/>
      <c r="M7" s="608"/>
      <c r="N7" s="608"/>
      <c r="O7" s="608"/>
      <c r="P7" s="608"/>
      <c r="Q7" s="609"/>
      <c r="R7" s="610">
        <v>2799</v>
      </c>
      <c r="S7" s="611"/>
      <c r="T7" s="611"/>
      <c r="U7" s="611"/>
      <c r="V7" s="611"/>
      <c r="W7" s="611"/>
      <c r="X7" s="611"/>
      <c r="Y7" s="612"/>
      <c r="Z7" s="613">
        <v>0</v>
      </c>
      <c r="AA7" s="613"/>
      <c r="AB7" s="613"/>
      <c r="AC7" s="613"/>
      <c r="AD7" s="614">
        <v>2799</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3356914</v>
      </c>
      <c r="BH7" s="611"/>
      <c r="BI7" s="611"/>
      <c r="BJ7" s="611"/>
      <c r="BK7" s="611"/>
      <c r="BL7" s="611"/>
      <c r="BM7" s="611"/>
      <c r="BN7" s="612"/>
      <c r="BO7" s="613">
        <v>40</v>
      </c>
      <c r="BP7" s="613"/>
      <c r="BQ7" s="613"/>
      <c r="BR7" s="613"/>
      <c r="BS7" s="614" t="s">
        <v>130</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3241397</v>
      </c>
      <c r="CS7" s="611"/>
      <c r="CT7" s="611"/>
      <c r="CU7" s="611"/>
      <c r="CV7" s="611"/>
      <c r="CW7" s="611"/>
      <c r="CX7" s="611"/>
      <c r="CY7" s="612"/>
      <c r="CZ7" s="613">
        <v>15</v>
      </c>
      <c r="DA7" s="613"/>
      <c r="DB7" s="613"/>
      <c r="DC7" s="613"/>
      <c r="DD7" s="619">
        <v>27914</v>
      </c>
      <c r="DE7" s="611"/>
      <c r="DF7" s="611"/>
      <c r="DG7" s="611"/>
      <c r="DH7" s="611"/>
      <c r="DI7" s="611"/>
      <c r="DJ7" s="611"/>
      <c r="DK7" s="611"/>
      <c r="DL7" s="611"/>
      <c r="DM7" s="611"/>
      <c r="DN7" s="611"/>
      <c r="DO7" s="611"/>
      <c r="DP7" s="612"/>
      <c r="DQ7" s="619">
        <v>2720823</v>
      </c>
      <c r="DR7" s="611"/>
      <c r="DS7" s="611"/>
      <c r="DT7" s="611"/>
      <c r="DU7" s="611"/>
      <c r="DV7" s="611"/>
      <c r="DW7" s="611"/>
      <c r="DX7" s="611"/>
      <c r="DY7" s="611"/>
      <c r="DZ7" s="611"/>
      <c r="EA7" s="611"/>
      <c r="EB7" s="611"/>
      <c r="EC7" s="620"/>
    </row>
    <row r="8" spans="2:143" ht="11.25" customHeight="1">
      <c r="B8" s="607" t="s">
        <v>242</v>
      </c>
      <c r="C8" s="608"/>
      <c r="D8" s="608"/>
      <c r="E8" s="608"/>
      <c r="F8" s="608"/>
      <c r="G8" s="608"/>
      <c r="H8" s="608"/>
      <c r="I8" s="608"/>
      <c r="J8" s="608"/>
      <c r="K8" s="608"/>
      <c r="L8" s="608"/>
      <c r="M8" s="608"/>
      <c r="N8" s="608"/>
      <c r="O8" s="608"/>
      <c r="P8" s="608"/>
      <c r="Q8" s="609"/>
      <c r="R8" s="610">
        <v>40286</v>
      </c>
      <c r="S8" s="611"/>
      <c r="T8" s="611"/>
      <c r="U8" s="611"/>
      <c r="V8" s="611"/>
      <c r="W8" s="611"/>
      <c r="X8" s="611"/>
      <c r="Y8" s="612"/>
      <c r="Z8" s="613">
        <v>0.2</v>
      </c>
      <c r="AA8" s="613"/>
      <c r="AB8" s="613"/>
      <c r="AC8" s="613"/>
      <c r="AD8" s="614">
        <v>40286</v>
      </c>
      <c r="AE8" s="614"/>
      <c r="AF8" s="614"/>
      <c r="AG8" s="614"/>
      <c r="AH8" s="614"/>
      <c r="AI8" s="614"/>
      <c r="AJ8" s="614"/>
      <c r="AK8" s="614"/>
      <c r="AL8" s="615">
        <v>0.3</v>
      </c>
      <c r="AM8" s="616"/>
      <c r="AN8" s="616"/>
      <c r="AO8" s="617"/>
      <c r="AP8" s="607" t="s">
        <v>243</v>
      </c>
      <c r="AQ8" s="608"/>
      <c r="AR8" s="608"/>
      <c r="AS8" s="608"/>
      <c r="AT8" s="608"/>
      <c r="AU8" s="608"/>
      <c r="AV8" s="608"/>
      <c r="AW8" s="608"/>
      <c r="AX8" s="608"/>
      <c r="AY8" s="608"/>
      <c r="AZ8" s="608"/>
      <c r="BA8" s="608"/>
      <c r="BB8" s="608"/>
      <c r="BC8" s="608"/>
      <c r="BD8" s="608"/>
      <c r="BE8" s="608"/>
      <c r="BF8" s="609"/>
      <c r="BG8" s="610">
        <v>99952</v>
      </c>
      <c r="BH8" s="611"/>
      <c r="BI8" s="611"/>
      <c r="BJ8" s="611"/>
      <c r="BK8" s="611"/>
      <c r="BL8" s="611"/>
      <c r="BM8" s="611"/>
      <c r="BN8" s="612"/>
      <c r="BO8" s="613">
        <v>1.2</v>
      </c>
      <c r="BP8" s="613"/>
      <c r="BQ8" s="613"/>
      <c r="BR8" s="613"/>
      <c r="BS8" s="614" t="s">
        <v>130</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8427089</v>
      </c>
      <c r="CS8" s="611"/>
      <c r="CT8" s="611"/>
      <c r="CU8" s="611"/>
      <c r="CV8" s="611"/>
      <c r="CW8" s="611"/>
      <c r="CX8" s="611"/>
      <c r="CY8" s="612"/>
      <c r="CZ8" s="613">
        <v>38.9</v>
      </c>
      <c r="DA8" s="613"/>
      <c r="DB8" s="613"/>
      <c r="DC8" s="613"/>
      <c r="DD8" s="619">
        <v>6725</v>
      </c>
      <c r="DE8" s="611"/>
      <c r="DF8" s="611"/>
      <c r="DG8" s="611"/>
      <c r="DH8" s="611"/>
      <c r="DI8" s="611"/>
      <c r="DJ8" s="611"/>
      <c r="DK8" s="611"/>
      <c r="DL8" s="611"/>
      <c r="DM8" s="611"/>
      <c r="DN8" s="611"/>
      <c r="DO8" s="611"/>
      <c r="DP8" s="612"/>
      <c r="DQ8" s="619">
        <v>4191877</v>
      </c>
      <c r="DR8" s="611"/>
      <c r="DS8" s="611"/>
      <c r="DT8" s="611"/>
      <c r="DU8" s="611"/>
      <c r="DV8" s="611"/>
      <c r="DW8" s="611"/>
      <c r="DX8" s="611"/>
      <c r="DY8" s="611"/>
      <c r="DZ8" s="611"/>
      <c r="EA8" s="611"/>
      <c r="EB8" s="611"/>
      <c r="EC8" s="620"/>
    </row>
    <row r="9" spans="2:143" ht="11.25" customHeight="1">
      <c r="B9" s="607" t="s">
        <v>245</v>
      </c>
      <c r="C9" s="608"/>
      <c r="D9" s="608"/>
      <c r="E9" s="608"/>
      <c r="F9" s="608"/>
      <c r="G9" s="608"/>
      <c r="H9" s="608"/>
      <c r="I9" s="608"/>
      <c r="J9" s="608"/>
      <c r="K9" s="608"/>
      <c r="L9" s="608"/>
      <c r="M9" s="608"/>
      <c r="N9" s="608"/>
      <c r="O9" s="608"/>
      <c r="P9" s="608"/>
      <c r="Q9" s="609"/>
      <c r="R9" s="610">
        <v>31352</v>
      </c>
      <c r="S9" s="611"/>
      <c r="T9" s="611"/>
      <c r="U9" s="611"/>
      <c r="V9" s="611"/>
      <c r="W9" s="611"/>
      <c r="X9" s="611"/>
      <c r="Y9" s="612"/>
      <c r="Z9" s="613">
        <v>0.1</v>
      </c>
      <c r="AA9" s="613"/>
      <c r="AB9" s="613"/>
      <c r="AC9" s="613"/>
      <c r="AD9" s="614">
        <v>31352</v>
      </c>
      <c r="AE9" s="614"/>
      <c r="AF9" s="614"/>
      <c r="AG9" s="614"/>
      <c r="AH9" s="614"/>
      <c r="AI9" s="614"/>
      <c r="AJ9" s="614"/>
      <c r="AK9" s="614"/>
      <c r="AL9" s="615">
        <v>0.3</v>
      </c>
      <c r="AM9" s="616"/>
      <c r="AN9" s="616"/>
      <c r="AO9" s="617"/>
      <c r="AP9" s="607" t="s">
        <v>246</v>
      </c>
      <c r="AQ9" s="608"/>
      <c r="AR9" s="608"/>
      <c r="AS9" s="608"/>
      <c r="AT9" s="608"/>
      <c r="AU9" s="608"/>
      <c r="AV9" s="608"/>
      <c r="AW9" s="608"/>
      <c r="AX9" s="608"/>
      <c r="AY9" s="608"/>
      <c r="AZ9" s="608"/>
      <c r="BA9" s="608"/>
      <c r="BB9" s="608"/>
      <c r="BC9" s="608"/>
      <c r="BD9" s="608"/>
      <c r="BE9" s="608"/>
      <c r="BF9" s="609"/>
      <c r="BG9" s="610">
        <v>2804586</v>
      </c>
      <c r="BH9" s="611"/>
      <c r="BI9" s="611"/>
      <c r="BJ9" s="611"/>
      <c r="BK9" s="611"/>
      <c r="BL9" s="611"/>
      <c r="BM9" s="611"/>
      <c r="BN9" s="612"/>
      <c r="BO9" s="613">
        <v>33.4</v>
      </c>
      <c r="BP9" s="613"/>
      <c r="BQ9" s="613"/>
      <c r="BR9" s="613"/>
      <c r="BS9" s="614" t="s">
        <v>238</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2034368</v>
      </c>
      <c r="CS9" s="611"/>
      <c r="CT9" s="611"/>
      <c r="CU9" s="611"/>
      <c r="CV9" s="611"/>
      <c r="CW9" s="611"/>
      <c r="CX9" s="611"/>
      <c r="CY9" s="612"/>
      <c r="CZ9" s="613">
        <v>9.4</v>
      </c>
      <c r="DA9" s="613"/>
      <c r="DB9" s="613"/>
      <c r="DC9" s="613"/>
      <c r="DD9" s="619">
        <v>13322</v>
      </c>
      <c r="DE9" s="611"/>
      <c r="DF9" s="611"/>
      <c r="DG9" s="611"/>
      <c r="DH9" s="611"/>
      <c r="DI9" s="611"/>
      <c r="DJ9" s="611"/>
      <c r="DK9" s="611"/>
      <c r="DL9" s="611"/>
      <c r="DM9" s="611"/>
      <c r="DN9" s="611"/>
      <c r="DO9" s="611"/>
      <c r="DP9" s="612"/>
      <c r="DQ9" s="619">
        <v>1405520</v>
      </c>
      <c r="DR9" s="611"/>
      <c r="DS9" s="611"/>
      <c r="DT9" s="611"/>
      <c r="DU9" s="611"/>
      <c r="DV9" s="611"/>
      <c r="DW9" s="611"/>
      <c r="DX9" s="611"/>
      <c r="DY9" s="611"/>
      <c r="DZ9" s="611"/>
      <c r="EA9" s="611"/>
      <c r="EB9" s="611"/>
      <c r="EC9" s="620"/>
    </row>
    <row r="10" spans="2:143" ht="11.25" customHeight="1">
      <c r="B10" s="607" t="s">
        <v>248</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130</v>
      </c>
      <c r="AA10" s="613"/>
      <c r="AB10" s="613"/>
      <c r="AC10" s="613"/>
      <c r="AD10" s="614" t="s">
        <v>238</v>
      </c>
      <c r="AE10" s="614"/>
      <c r="AF10" s="614"/>
      <c r="AG10" s="614"/>
      <c r="AH10" s="614"/>
      <c r="AI10" s="614"/>
      <c r="AJ10" s="614"/>
      <c r="AK10" s="614"/>
      <c r="AL10" s="615" t="s">
        <v>130</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182970</v>
      </c>
      <c r="BH10" s="611"/>
      <c r="BI10" s="611"/>
      <c r="BJ10" s="611"/>
      <c r="BK10" s="611"/>
      <c r="BL10" s="611"/>
      <c r="BM10" s="611"/>
      <c r="BN10" s="612"/>
      <c r="BO10" s="613">
        <v>2.2000000000000002</v>
      </c>
      <c r="BP10" s="613"/>
      <c r="BQ10" s="613"/>
      <c r="BR10" s="613"/>
      <c r="BS10" s="614" t="s">
        <v>250</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18085</v>
      </c>
      <c r="CS10" s="611"/>
      <c r="CT10" s="611"/>
      <c r="CU10" s="611"/>
      <c r="CV10" s="611"/>
      <c r="CW10" s="611"/>
      <c r="CX10" s="611"/>
      <c r="CY10" s="612"/>
      <c r="CZ10" s="613">
        <v>0.1</v>
      </c>
      <c r="DA10" s="613"/>
      <c r="DB10" s="613"/>
      <c r="DC10" s="613"/>
      <c r="DD10" s="619" t="s">
        <v>238</v>
      </c>
      <c r="DE10" s="611"/>
      <c r="DF10" s="611"/>
      <c r="DG10" s="611"/>
      <c r="DH10" s="611"/>
      <c r="DI10" s="611"/>
      <c r="DJ10" s="611"/>
      <c r="DK10" s="611"/>
      <c r="DL10" s="611"/>
      <c r="DM10" s="611"/>
      <c r="DN10" s="611"/>
      <c r="DO10" s="611"/>
      <c r="DP10" s="612"/>
      <c r="DQ10" s="619">
        <v>18085</v>
      </c>
      <c r="DR10" s="611"/>
      <c r="DS10" s="611"/>
      <c r="DT10" s="611"/>
      <c r="DU10" s="611"/>
      <c r="DV10" s="611"/>
      <c r="DW10" s="611"/>
      <c r="DX10" s="611"/>
      <c r="DY10" s="611"/>
      <c r="DZ10" s="611"/>
      <c r="EA10" s="611"/>
      <c r="EB10" s="611"/>
      <c r="EC10" s="620"/>
    </row>
    <row r="11" spans="2:143" ht="11.25" customHeight="1">
      <c r="B11" s="607" t="s">
        <v>252</v>
      </c>
      <c r="C11" s="608"/>
      <c r="D11" s="608"/>
      <c r="E11" s="608"/>
      <c r="F11" s="608"/>
      <c r="G11" s="608"/>
      <c r="H11" s="608"/>
      <c r="I11" s="608"/>
      <c r="J11" s="608"/>
      <c r="K11" s="608"/>
      <c r="L11" s="608"/>
      <c r="M11" s="608"/>
      <c r="N11" s="608"/>
      <c r="O11" s="608"/>
      <c r="P11" s="608"/>
      <c r="Q11" s="609"/>
      <c r="R11" s="610">
        <v>1316431</v>
      </c>
      <c r="S11" s="611"/>
      <c r="T11" s="611"/>
      <c r="U11" s="611"/>
      <c r="V11" s="611"/>
      <c r="W11" s="611"/>
      <c r="X11" s="611"/>
      <c r="Y11" s="612"/>
      <c r="Z11" s="615">
        <v>5.6</v>
      </c>
      <c r="AA11" s="616"/>
      <c r="AB11" s="616"/>
      <c r="AC11" s="622"/>
      <c r="AD11" s="619">
        <v>1316431</v>
      </c>
      <c r="AE11" s="611"/>
      <c r="AF11" s="611"/>
      <c r="AG11" s="611"/>
      <c r="AH11" s="611"/>
      <c r="AI11" s="611"/>
      <c r="AJ11" s="611"/>
      <c r="AK11" s="612"/>
      <c r="AL11" s="615">
        <v>11.2</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269406</v>
      </c>
      <c r="BH11" s="611"/>
      <c r="BI11" s="611"/>
      <c r="BJ11" s="611"/>
      <c r="BK11" s="611"/>
      <c r="BL11" s="611"/>
      <c r="BM11" s="611"/>
      <c r="BN11" s="612"/>
      <c r="BO11" s="613">
        <v>3.2</v>
      </c>
      <c r="BP11" s="613"/>
      <c r="BQ11" s="613"/>
      <c r="BR11" s="613"/>
      <c r="BS11" s="614" t="s">
        <v>130</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131321</v>
      </c>
      <c r="CS11" s="611"/>
      <c r="CT11" s="611"/>
      <c r="CU11" s="611"/>
      <c r="CV11" s="611"/>
      <c r="CW11" s="611"/>
      <c r="CX11" s="611"/>
      <c r="CY11" s="612"/>
      <c r="CZ11" s="613">
        <v>0.6</v>
      </c>
      <c r="DA11" s="613"/>
      <c r="DB11" s="613"/>
      <c r="DC11" s="613"/>
      <c r="DD11" s="619">
        <v>3080</v>
      </c>
      <c r="DE11" s="611"/>
      <c r="DF11" s="611"/>
      <c r="DG11" s="611"/>
      <c r="DH11" s="611"/>
      <c r="DI11" s="611"/>
      <c r="DJ11" s="611"/>
      <c r="DK11" s="611"/>
      <c r="DL11" s="611"/>
      <c r="DM11" s="611"/>
      <c r="DN11" s="611"/>
      <c r="DO11" s="611"/>
      <c r="DP11" s="612"/>
      <c r="DQ11" s="619">
        <v>115307</v>
      </c>
      <c r="DR11" s="611"/>
      <c r="DS11" s="611"/>
      <c r="DT11" s="611"/>
      <c r="DU11" s="611"/>
      <c r="DV11" s="611"/>
      <c r="DW11" s="611"/>
      <c r="DX11" s="611"/>
      <c r="DY11" s="611"/>
      <c r="DZ11" s="611"/>
      <c r="EA11" s="611"/>
      <c r="EB11" s="611"/>
      <c r="EC11" s="620"/>
    </row>
    <row r="12" spans="2:143" ht="11.25" customHeight="1">
      <c r="B12" s="607" t="s">
        <v>255</v>
      </c>
      <c r="C12" s="608"/>
      <c r="D12" s="608"/>
      <c r="E12" s="608"/>
      <c r="F12" s="608"/>
      <c r="G12" s="608"/>
      <c r="H12" s="608"/>
      <c r="I12" s="608"/>
      <c r="J12" s="608"/>
      <c r="K12" s="608"/>
      <c r="L12" s="608"/>
      <c r="M12" s="608"/>
      <c r="N12" s="608"/>
      <c r="O12" s="608"/>
      <c r="P12" s="608"/>
      <c r="Q12" s="609"/>
      <c r="R12" s="610">
        <v>85747</v>
      </c>
      <c r="S12" s="611"/>
      <c r="T12" s="611"/>
      <c r="U12" s="611"/>
      <c r="V12" s="611"/>
      <c r="W12" s="611"/>
      <c r="X12" s="611"/>
      <c r="Y12" s="612"/>
      <c r="Z12" s="613">
        <v>0.4</v>
      </c>
      <c r="AA12" s="613"/>
      <c r="AB12" s="613"/>
      <c r="AC12" s="613"/>
      <c r="AD12" s="614">
        <v>85747</v>
      </c>
      <c r="AE12" s="614"/>
      <c r="AF12" s="614"/>
      <c r="AG12" s="614"/>
      <c r="AH12" s="614"/>
      <c r="AI12" s="614"/>
      <c r="AJ12" s="614"/>
      <c r="AK12" s="614"/>
      <c r="AL12" s="615">
        <v>0.7</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4137074</v>
      </c>
      <c r="BH12" s="611"/>
      <c r="BI12" s="611"/>
      <c r="BJ12" s="611"/>
      <c r="BK12" s="611"/>
      <c r="BL12" s="611"/>
      <c r="BM12" s="611"/>
      <c r="BN12" s="612"/>
      <c r="BO12" s="613">
        <v>49.3</v>
      </c>
      <c r="BP12" s="613"/>
      <c r="BQ12" s="613"/>
      <c r="BR12" s="613"/>
      <c r="BS12" s="614" t="s">
        <v>238</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272203</v>
      </c>
      <c r="CS12" s="611"/>
      <c r="CT12" s="611"/>
      <c r="CU12" s="611"/>
      <c r="CV12" s="611"/>
      <c r="CW12" s="611"/>
      <c r="CX12" s="611"/>
      <c r="CY12" s="612"/>
      <c r="CZ12" s="613">
        <v>1.3</v>
      </c>
      <c r="DA12" s="613"/>
      <c r="DB12" s="613"/>
      <c r="DC12" s="613"/>
      <c r="DD12" s="619">
        <v>14353</v>
      </c>
      <c r="DE12" s="611"/>
      <c r="DF12" s="611"/>
      <c r="DG12" s="611"/>
      <c r="DH12" s="611"/>
      <c r="DI12" s="611"/>
      <c r="DJ12" s="611"/>
      <c r="DK12" s="611"/>
      <c r="DL12" s="611"/>
      <c r="DM12" s="611"/>
      <c r="DN12" s="611"/>
      <c r="DO12" s="611"/>
      <c r="DP12" s="612"/>
      <c r="DQ12" s="619">
        <v>199088</v>
      </c>
      <c r="DR12" s="611"/>
      <c r="DS12" s="611"/>
      <c r="DT12" s="611"/>
      <c r="DU12" s="611"/>
      <c r="DV12" s="611"/>
      <c r="DW12" s="611"/>
      <c r="DX12" s="611"/>
      <c r="DY12" s="611"/>
      <c r="DZ12" s="611"/>
      <c r="EA12" s="611"/>
      <c r="EB12" s="611"/>
      <c r="EC12" s="620"/>
    </row>
    <row r="13" spans="2:143" ht="11.25" customHeight="1">
      <c r="B13" s="607" t="s">
        <v>258</v>
      </c>
      <c r="C13" s="608"/>
      <c r="D13" s="608"/>
      <c r="E13" s="608"/>
      <c r="F13" s="608"/>
      <c r="G13" s="608"/>
      <c r="H13" s="608"/>
      <c r="I13" s="608"/>
      <c r="J13" s="608"/>
      <c r="K13" s="608"/>
      <c r="L13" s="608"/>
      <c r="M13" s="608"/>
      <c r="N13" s="608"/>
      <c r="O13" s="608"/>
      <c r="P13" s="608"/>
      <c r="Q13" s="609"/>
      <c r="R13" s="610" t="s">
        <v>238</v>
      </c>
      <c r="S13" s="611"/>
      <c r="T13" s="611"/>
      <c r="U13" s="611"/>
      <c r="V13" s="611"/>
      <c r="W13" s="611"/>
      <c r="X13" s="611"/>
      <c r="Y13" s="612"/>
      <c r="Z13" s="613" t="s">
        <v>238</v>
      </c>
      <c r="AA13" s="613"/>
      <c r="AB13" s="613"/>
      <c r="AC13" s="613"/>
      <c r="AD13" s="614" t="s">
        <v>130</v>
      </c>
      <c r="AE13" s="614"/>
      <c r="AF13" s="614"/>
      <c r="AG13" s="614"/>
      <c r="AH13" s="614"/>
      <c r="AI13" s="614"/>
      <c r="AJ13" s="614"/>
      <c r="AK13" s="614"/>
      <c r="AL13" s="615" t="s">
        <v>130</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4119616</v>
      </c>
      <c r="BH13" s="611"/>
      <c r="BI13" s="611"/>
      <c r="BJ13" s="611"/>
      <c r="BK13" s="611"/>
      <c r="BL13" s="611"/>
      <c r="BM13" s="611"/>
      <c r="BN13" s="612"/>
      <c r="BO13" s="613">
        <v>49</v>
      </c>
      <c r="BP13" s="613"/>
      <c r="BQ13" s="613"/>
      <c r="BR13" s="613"/>
      <c r="BS13" s="614" t="s">
        <v>130</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1340568</v>
      </c>
      <c r="CS13" s="611"/>
      <c r="CT13" s="611"/>
      <c r="CU13" s="611"/>
      <c r="CV13" s="611"/>
      <c r="CW13" s="611"/>
      <c r="CX13" s="611"/>
      <c r="CY13" s="612"/>
      <c r="CZ13" s="613">
        <v>6.2</v>
      </c>
      <c r="DA13" s="613"/>
      <c r="DB13" s="613"/>
      <c r="DC13" s="613"/>
      <c r="DD13" s="619">
        <v>597407</v>
      </c>
      <c r="DE13" s="611"/>
      <c r="DF13" s="611"/>
      <c r="DG13" s="611"/>
      <c r="DH13" s="611"/>
      <c r="DI13" s="611"/>
      <c r="DJ13" s="611"/>
      <c r="DK13" s="611"/>
      <c r="DL13" s="611"/>
      <c r="DM13" s="611"/>
      <c r="DN13" s="611"/>
      <c r="DO13" s="611"/>
      <c r="DP13" s="612"/>
      <c r="DQ13" s="619">
        <v>957012</v>
      </c>
      <c r="DR13" s="611"/>
      <c r="DS13" s="611"/>
      <c r="DT13" s="611"/>
      <c r="DU13" s="611"/>
      <c r="DV13" s="611"/>
      <c r="DW13" s="611"/>
      <c r="DX13" s="611"/>
      <c r="DY13" s="611"/>
      <c r="DZ13" s="611"/>
      <c r="EA13" s="611"/>
      <c r="EB13" s="611"/>
      <c r="EC13" s="620"/>
    </row>
    <row r="14" spans="2:143" ht="11.25" customHeight="1">
      <c r="B14" s="607" t="s">
        <v>261</v>
      </c>
      <c r="C14" s="608"/>
      <c r="D14" s="608"/>
      <c r="E14" s="608"/>
      <c r="F14" s="608"/>
      <c r="G14" s="608"/>
      <c r="H14" s="608"/>
      <c r="I14" s="608"/>
      <c r="J14" s="608"/>
      <c r="K14" s="608"/>
      <c r="L14" s="608"/>
      <c r="M14" s="608"/>
      <c r="N14" s="608"/>
      <c r="O14" s="608"/>
      <c r="P14" s="608"/>
      <c r="Q14" s="609"/>
      <c r="R14" s="610">
        <v>432</v>
      </c>
      <c r="S14" s="611"/>
      <c r="T14" s="611"/>
      <c r="U14" s="611"/>
      <c r="V14" s="611"/>
      <c r="W14" s="611"/>
      <c r="X14" s="611"/>
      <c r="Y14" s="612"/>
      <c r="Z14" s="613">
        <v>0</v>
      </c>
      <c r="AA14" s="613"/>
      <c r="AB14" s="613"/>
      <c r="AC14" s="613"/>
      <c r="AD14" s="614">
        <v>432</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181084</v>
      </c>
      <c r="BH14" s="611"/>
      <c r="BI14" s="611"/>
      <c r="BJ14" s="611"/>
      <c r="BK14" s="611"/>
      <c r="BL14" s="611"/>
      <c r="BM14" s="611"/>
      <c r="BN14" s="612"/>
      <c r="BO14" s="613">
        <v>2.2000000000000002</v>
      </c>
      <c r="BP14" s="613"/>
      <c r="BQ14" s="613"/>
      <c r="BR14" s="613"/>
      <c r="BS14" s="614" t="s">
        <v>130</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826794</v>
      </c>
      <c r="CS14" s="611"/>
      <c r="CT14" s="611"/>
      <c r="CU14" s="611"/>
      <c r="CV14" s="611"/>
      <c r="CW14" s="611"/>
      <c r="CX14" s="611"/>
      <c r="CY14" s="612"/>
      <c r="CZ14" s="613">
        <v>3.8</v>
      </c>
      <c r="DA14" s="613"/>
      <c r="DB14" s="613"/>
      <c r="DC14" s="613"/>
      <c r="DD14" s="619">
        <v>12360</v>
      </c>
      <c r="DE14" s="611"/>
      <c r="DF14" s="611"/>
      <c r="DG14" s="611"/>
      <c r="DH14" s="611"/>
      <c r="DI14" s="611"/>
      <c r="DJ14" s="611"/>
      <c r="DK14" s="611"/>
      <c r="DL14" s="611"/>
      <c r="DM14" s="611"/>
      <c r="DN14" s="611"/>
      <c r="DO14" s="611"/>
      <c r="DP14" s="612"/>
      <c r="DQ14" s="619">
        <v>801460</v>
      </c>
      <c r="DR14" s="611"/>
      <c r="DS14" s="611"/>
      <c r="DT14" s="611"/>
      <c r="DU14" s="611"/>
      <c r="DV14" s="611"/>
      <c r="DW14" s="611"/>
      <c r="DX14" s="611"/>
      <c r="DY14" s="611"/>
      <c r="DZ14" s="611"/>
      <c r="EA14" s="611"/>
      <c r="EB14" s="611"/>
      <c r="EC14" s="620"/>
    </row>
    <row r="15" spans="2:143" ht="11.25" customHeight="1">
      <c r="B15" s="607" t="s">
        <v>264</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238</v>
      </c>
      <c r="AA15" s="613"/>
      <c r="AB15" s="613"/>
      <c r="AC15" s="613"/>
      <c r="AD15" s="614" t="s">
        <v>238</v>
      </c>
      <c r="AE15" s="614"/>
      <c r="AF15" s="614"/>
      <c r="AG15" s="614"/>
      <c r="AH15" s="614"/>
      <c r="AI15" s="614"/>
      <c r="AJ15" s="614"/>
      <c r="AK15" s="614"/>
      <c r="AL15" s="615" t="s">
        <v>130</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395918</v>
      </c>
      <c r="BH15" s="611"/>
      <c r="BI15" s="611"/>
      <c r="BJ15" s="611"/>
      <c r="BK15" s="611"/>
      <c r="BL15" s="611"/>
      <c r="BM15" s="611"/>
      <c r="BN15" s="612"/>
      <c r="BO15" s="613">
        <v>4.7</v>
      </c>
      <c r="BP15" s="613"/>
      <c r="BQ15" s="613"/>
      <c r="BR15" s="613"/>
      <c r="BS15" s="614" t="s">
        <v>238</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3224164</v>
      </c>
      <c r="CS15" s="611"/>
      <c r="CT15" s="611"/>
      <c r="CU15" s="611"/>
      <c r="CV15" s="611"/>
      <c r="CW15" s="611"/>
      <c r="CX15" s="611"/>
      <c r="CY15" s="612"/>
      <c r="CZ15" s="613">
        <v>14.9</v>
      </c>
      <c r="DA15" s="613"/>
      <c r="DB15" s="613"/>
      <c r="DC15" s="613"/>
      <c r="DD15" s="619">
        <v>1363554</v>
      </c>
      <c r="DE15" s="611"/>
      <c r="DF15" s="611"/>
      <c r="DG15" s="611"/>
      <c r="DH15" s="611"/>
      <c r="DI15" s="611"/>
      <c r="DJ15" s="611"/>
      <c r="DK15" s="611"/>
      <c r="DL15" s="611"/>
      <c r="DM15" s="611"/>
      <c r="DN15" s="611"/>
      <c r="DO15" s="611"/>
      <c r="DP15" s="612"/>
      <c r="DQ15" s="619">
        <v>1512985</v>
      </c>
      <c r="DR15" s="611"/>
      <c r="DS15" s="611"/>
      <c r="DT15" s="611"/>
      <c r="DU15" s="611"/>
      <c r="DV15" s="611"/>
      <c r="DW15" s="611"/>
      <c r="DX15" s="611"/>
      <c r="DY15" s="611"/>
      <c r="DZ15" s="611"/>
      <c r="EA15" s="611"/>
      <c r="EB15" s="611"/>
      <c r="EC15" s="620"/>
    </row>
    <row r="16" spans="2:143" ht="11.25" customHeight="1">
      <c r="B16" s="607" t="s">
        <v>267</v>
      </c>
      <c r="C16" s="608"/>
      <c r="D16" s="608"/>
      <c r="E16" s="608"/>
      <c r="F16" s="608"/>
      <c r="G16" s="608"/>
      <c r="H16" s="608"/>
      <c r="I16" s="608"/>
      <c r="J16" s="608"/>
      <c r="K16" s="608"/>
      <c r="L16" s="608"/>
      <c r="M16" s="608"/>
      <c r="N16" s="608"/>
      <c r="O16" s="608"/>
      <c r="P16" s="608"/>
      <c r="Q16" s="609"/>
      <c r="R16" s="610">
        <v>28543</v>
      </c>
      <c r="S16" s="611"/>
      <c r="T16" s="611"/>
      <c r="U16" s="611"/>
      <c r="V16" s="611"/>
      <c r="W16" s="611"/>
      <c r="X16" s="611"/>
      <c r="Y16" s="612"/>
      <c r="Z16" s="613">
        <v>0.1</v>
      </c>
      <c r="AA16" s="613"/>
      <c r="AB16" s="613"/>
      <c r="AC16" s="613"/>
      <c r="AD16" s="614">
        <v>28543</v>
      </c>
      <c r="AE16" s="614"/>
      <c r="AF16" s="614"/>
      <c r="AG16" s="614"/>
      <c r="AH16" s="614"/>
      <c r="AI16" s="614"/>
      <c r="AJ16" s="614"/>
      <c r="AK16" s="614"/>
      <c r="AL16" s="615">
        <v>0.2</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130</v>
      </c>
      <c r="BH16" s="611"/>
      <c r="BI16" s="611"/>
      <c r="BJ16" s="611"/>
      <c r="BK16" s="611"/>
      <c r="BL16" s="611"/>
      <c r="BM16" s="611"/>
      <c r="BN16" s="612"/>
      <c r="BO16" s="613" t="s">
        <v>130</v>
      </c>
      <c r="BP16" s="613"/>
      <c r="BQ16" s="613"/>
      <c r="BR16" s="613"/>
      <c r="BS16" s="614" t="s">
        <v>238</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293426</v>
      </c>
      <c r="CS16" s="611"/>
      <c r="CT16" s="611"/>
      <c r="CU16" s="611"/>
      <c r="CV16" s="611"/>
      <c r="CW16" s="611"/>
      <c r="CX16" s="611"/>
      <c r="CY16" s="612"/>
      <c r="CZ16" s="613">
        <v>1.4</v>
      </c>
      <c r="DA16" s="613"/>
      <c r="DB16" s="613"/>
      <c r="DC16" s="613"/>
      <c r="DD16" s="619" t="s">
        <v>238</v>
      </c>
      <c r="DE16" s="611"/>
      <c r="DF16" s="611"/>
      <c r="DG16" s="611"/>
      <c r="DH16" s="611"/>
      <c r="DI16" s="611"/>
      <c r="DJ16" s="611"/>
      <c r="DK16" s="611"/>
      <c r="DL16" s="611"/>
      <c r="DM16" s="611"/>
      <c r="DN16" s="611"/>
      <c r="DO16" s="611"/>
      <c r="DP16" s="612"/>
      <c r="DQ16" s="619" t="s">
        <v>238</v>
      </c>
      <c r="DR16" s="611"/>
      <c r="DS16" s="611"/>
      <c r="DT16" s="611"/>
      <c r="DU16" s="611"/>
      <c r="DV16" s="611"/>
      <c r="DW16" s="611"/>
      <c r="DX16" s="611"/>
      <c r="DY16" s="611"/>
      <c r="DZ16" s="611"/>
      <c r="EA16" s="611"/>
      <c r="EB16" s="611"/>
      <c r="EC16" s="620"/>
    </row>
    <row r="17" spans="2:133" ht="11.25" customHeight="1">
      <c r="B17" s="607" t="s">
        <v>270</v>
      </c>
      <c r="C17" s="608"/>
      <c r="D17" s="608"/>
      <c r="E17" s="608"/>
      <c r="F17" s="608"/>
      <c r="G17" s="608"/>
      <c r="H17" s="608"/>
      <c r="I17" s="608"/>
      <c r="J17" s="608"/>
      <c r="K17" s="608"/>
      <c r="L17" s="608"/>
      <c r="M17" s="608"/>
      <c r="N17" s="608"/>
      <c r="O17" s="608"/>
      <c r="P17" s="608"/>
      <c r="Q17" s="609"/>
      <c r="R17" s="610">
        <v>109683</v>
      </c>
      <c r="S17" s="611"/>
      <c r="T17" s="611"/>
      <c r="U17" s="611"/>
      <c r="V17" s="611"/>
      <c r="W17" s="611"/>
      <c r="X17" s="611"/>
      <c r="Y17" s="612"/>
      <c r="Z17" s="613">
        <v>0.5</v>
      </c>
      <c r="AA17" s="613"/>
      <c r="AB17" s="613"/>
      <c r="AC17" s="613"/>
      <c r="AD17" s="614">
        <v>109683</v>
      </c>
      <c r="AE17" s="614"/>
      <c r="AF17" s="614"/>
      <c r="AG17" s="614"/>
      <c r="AH17" s="614"/>
      <c r="AI17" s="614"/>
      <c r="AJ17" s="614"/>
      <c r="AK17" s="614"/>
      <c r="AL17" s="615">
        <v>0.9</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238</v>
      </c>
      <c r="BH17" s="611"/>
      <c r="BI17" s="611"/>
      <c r="BJ17" s="611"/>
      <c r="BK17" s="611"/>
      <c r="BL17" s="611"/>
      <c r="BM17" s="611"/>
      <c r="BN17" s="612"/>
      <c r="BO17" s="613" t="s">
        <v>238</v>
      </c>
      <c r="BP17" s="613"/>
      <c r="BQ17" s="613"/>
      <c r="BR17" s="613"/>
      <c r="BS17" s="614" t="s">
        <v>130</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1699447</v>
      </c>
      <c r="CS17" s="611"/>
      <c r="CT17" s="611"/>
      <c r="CU17" s="611"/>
      <c r="CV17" s="611"/>
      <c r="CW17" s="611"/>
      <c r="CX17" s="611"/>
      <c r="CY17" s="612"/>
      <c r="CZ17" s="613">
        <v>7.8</v>
      </c>
      <c r="DA17" s="613"/>
      <c r="DB17" s="613"/>
      <c r="DC17" s="613"/>
      <c r="DD17" s="619" t="s">
        <v>238</v>
      </c>
      <c r="DE17" s="611"/>
      <c r="DF17" s="611"/>
      <c r="DG17" s="611"/>
      <c r="DH17" s="611"/>
      <c r="DI17" s="611"/>
      <c r="DJ17" s="611"/>
      <c r="DK17" s="611"/>
      <c r="DL17" s="611"/>
      <c r="DM17" s="611"/>
      <c r="DN17" s="611"/>
      <c r="DO17" s="611"/>
      <c r="DP17" s="612"/>
      <c r="DQ17" s="619">
        <v>1699447</v>
      </c>
      <c r="DR17" s="611"/>
      <c r="DS17" s="611"/>
      <c r="DT17" s="611"/>
      <c r="DU17" s="611"/>
      <c r="DV17" s="611"/>
      <c r="DW17" s="611"/>
      <c r="DX17" s="611"/>
      <c r="DY17" s="611"/>
      <c r="DZ17" s="611"/>
      <c r="EA17" s="611"/>
      <c r="EB17" s="611"/>
      <c r="EC17" s="620"/>
    </row>
    <row r="18" spans="2:133" ht="11.25" customHeight="1">
      <c r="B18" s="607" t="s">
        <v>273</v>
      </c>
      <c r="C18" s="608"/>
      <c r="D18" s="608"/>
      <c r="E18" s="608"/>
      <c r="F18" s="608"/>
      <c r="G18" s="608"/>
      <c r="H18" s="608"/>
      <c r="I18" s="608"/>
      <c r="J18" s="608"/>
      <c r="K18" s="608"/>
      <c r="L18" s="608"/>
      <c r="M18" s="608"/>
      <c r="N18" s="608"/>
      <c r="O18" s="608"/>
      <c r="P18" s="608"/>
      <c r="Q18" s="609"/>
      <c r="R18" s="610">
        <v>53688</v>
      </c>
      <c r="S18" s="611"/>
      <c r="T18" s="611"/>
      <c r="U18" s="611"/>
      <c r="V18" s="611"/>
      <c r="W18" s="611"/>
      <c r="X18" s="611"/>
      <c r="Y18" s="612"/>
      <c r="Z18" s="613">
        <v>0.2</v>
      </c>
      <c r="AA18" s="613"/>
      <c r="AB18" s="613"/>
      <c r="AC18" s="613"/>
      <c r="AD18" s="614">
        <v>53688</v>
      </c>
      <c r="AE18" s="614"/>
      <c r="AF18" s="614"/>
      <c r="AG18" s="614"/>
      <c r="AH18" s="614"/>
      <c r="AI18" s="614"/>
      <c r="AJ18" s="614"/>
      <c r="AK18" s="614"/>
      <c r="AL18" s="615">
        <v>0.5</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238</v>
      </c>
      <c r="BP18" s="613"/>
      <c r="BQ18" s="613"/>
      <c r="BR18" s="613"/>
      <c r="BS18" s="614" t="s">
        <v>238</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238</v>
      </c>
      <c r="CS18" s="611"/>
      <c r="CT18" s="611"/>
      <c r="CU18" s="611"/>
      <c r="CV18" s="611"/>
      <c r="CW18" s="611"/>
      <c r="CX18" s="611"/>
      <c r="CY18" s="612"/>
      <c r="CZ18" s="613" t="s">
        <v>130</v>
      </c>
      <c r="DA18" s="613"/>
      <c r="DB18" s="613"/>
      <c r="DC18" s="613"/>
      <c r="DD18" s="619" t="s">
        <v>130</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c r="B19" s="607" t="s">
        <v>276</v>
      </c>
      <c r="C19" s="608"/>
      <c r="D19" s="608"/>
      <c r="E19" s="608"/>
      <c r="F19" s="608"/>
      <c r="G19" s="608"/>
      <c r="H19" s="608"/>
      <c r="I19" s="608"/>
      <c r="J19" s="608"/>
      <c r="K19" s="608"/>
      <c r="L19" s="608"/>
      <c r="M19" s="608"/>
      <c r="N19" s="608"/>
      <c r="O19" s="608"/>
      <c r="P19" s="608"/>
      <c r="Q19" s="609"/>
      <c r="R19" s="610">
        <v>52453</v>
      </c>
      <c r="S19" s="611"/>
      <c r="T19" s="611"/>
      <c r="U19" s="611"/>
      <c r="V19" s="611"/>
      <c r="W19" s="611"/>
      <c r="X19" s="611"/>
      <c r="Y19" s="612"/>
      <c r="Z19" s="613">
        <v>0.2</v>
      </c>
      <c r="AA19" s="613"/>
      <c r="AB19" s="613"/>
      <c r="AC19" s="613"/>
      <c r="AD19" s="614">
        <v>52453</v>
      </c>
      <c r="AE19" s="614"/>
      <c r="AF19" s="614"/>
      <c r="AG19" s="614"/>
      <c r="AH19" s="614"/>
      <c r="AI19" s="614"/>
      <c r="AJ19" s="614"/>
      <c r="AK19" s="614"/>
      <c r="AL19" s="615">
        <v>0.4</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328520</v>
      </c>
      <c r="BH19" s="611"/>
      <c r="BI19" s="611"/>
      <c r="BJ19" s="611"/>
      <c r="BK19" s="611"/>
      <c r="BL19" s="611"/>
      <c r="BM19" s="611"/>
      <c r="BN19" s="612"/>
      <c r="BO19" s="613">
        <v>3.9</v>
      </c>
      <c r="BP19" s="613"/>
      <c r="BQ19" s="613"/>
      <c r="BR19" s="613"/>
      <c r="BS19" s="614" t="s">
        <v>130</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238</v>
      </c>
      <c r="CS19" s="611"/>
      <c r="CT19" s="611"/>
      <c r="CU19" s="611"/>
      <c r="CV19" s="611"/>
      <c r="CW19" s="611"/>
      <c r="CX19" s="611"/>
      <c r="CY19" s="612"/>
      <c r="CZ19" s="613" t="s">
        <v>238</v>
      </c>
      <c r="DA19" s="613"/>
      <c r="DB19" s="613"/>
      <c r="DC19" s="613"/>
      <c r="DD19" s="619" t="s">
        <v>130</v>
      </c>
      <c r="DE19" s="611"/>
      <c r="DF19" s="611"/>
      <c r="DG19" s="611"/>
      <c r="DH19" s="611"/>
      <c r="DI19" s="611"/>
      <c r="DJ19" s="611"/>
      <c r="DK19" s="611"/>
      <c r="DL19" s="611"/>
      <c r="DM19" s="611"/>
      <c r="DN19" s="611"/>
      <c r="DO19" s="611"/>
      <c r="DP19" s="612"/>
      <c r="DQ19" s="619" t="s">
        <v>238</v>
      </c>
      <c r="DR19" s="611"/>
      <c r="DS19" s="611"/>
      <c r="DT19" s="611"/>
      <c r="DU19" s="611"/>
      <c r="DV19" s="611"/>
      <c r="DW19" s="611"/>
      <c r="DX19" s="611"/>
      <c r="DY19" s="611"/>
      <c r="DZ19" s="611"/>
      <c r="EA19" s="611"/>
      <c r="EB19" s="611"/>
      <c r="EC19" s="620"/>
    </row>
    <row r="20" spans="2:133" ht="11.25" customHeight="1">
      <c r="B20" s="623" t="s">
        <v>279</v>
      </c>
      <c r="C20" s="624"/>
      <c r="D20" s="624"/>
      <c r="E20" s="624"/>
      <c r="F20" s="624"/>
      <c r="G20" s="624"/>
      <c r="H20" s="624"/>
      <c r="I20" s="624"/>
      <c r="J20" s="624"/>
      <c r="K20" s="624"/>
      <c r="L20" s="624"/>
      <c r="M20" s="624"/>
      <c r="N20" s="624"/>
      <c r="O20" s="624"/>
      <c r="P20" s="624"/>
      <c r="Q20" s="625"/>
      <c r="R20" s="610">
        <v>1235</v>
      </c>
      <c r="S20" s="611"/>
      <c r="T20" s="611"/>
      <c r="U20" s="611"/>
      <c r="V20" s="611"/>
      <c r="W20" s="611"/>
      <c r="X20" s="611"/>
      <c r="Y20" s="612"/>
      <c r="Z20" s="613">
        <v>0</v>
      </c>
      <c r="AA20" s="613"/>
      <c r="AB20" s="613"/>
      <c r="AC20" s="613"/>
      <c r="AD20" s="614">
        <v>1235</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328520</v>
      </c>
      <c r="BH20" s="611"/>
      <c r="BI20" s="611"/>
      <c r="BJ20" s="611"/>
      <c r="BK20" s="611"/>
      <c r="BL20" s="611"/>
      <c r="BM20" s="611"/>
      <c r="BN20" s="612"/>
      <c r="BO20" s="613">
        <v>3.9</v>
      </c>
      <c r="BP20" s="613"/>
      <c r="BQ20" s="613"/>
      <c r="BR20" s="613"/>
      <c r="BS20" s="614" t="s">
        <v>238</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21679372</v>
      </c>
      <c r="CS20" s="611"/>
      <c r="CT20" s="611"/>
      <c r="CU20" s="611"/>
      <c r="CV20" s="611"/>
      <c r="CW20" s="611"/>
      <c r="CX20" s="611"/>
      <c r="CY20" s="612"/>
      <c r="CZ20" s="613">
        <v>100</v>
      </c>
      <c r="DA20" s="613"/>
      <c r="DB20" s="613"/>
      <c r="DC20" s="613"/>
      <c r="DD20" s="619">
        <v>2038715</v>
      </c>
      <c r="DE20" s="611"/>
      <c r="DF20" s="611"/>
      <c r="DG20" s="611"/>
      <c r="DH20" s="611"/>
      <c r="DI20" s="611"/>
      <c r="DJ20" s="611"/>
      <c r="DK20" s="611"/>
      <c r="DL20" s="611"/>
      <c r="DM20" s="611"/>
      <c r="DN20" s="611"/>
      <c r="DO20" s="611"/>
      <c r="DP20" s="612"/>
      <c r="DQ20" s="619">
        <v>13792108</v>
      </c>
      <c r="DR20" s="611"/>
      <c r="DS20" s="611"/>
      <c r="DT20" s="611"/>
      <c r="DU20" s="611"/>
      <c r="DV20" s="611"/>
      <c r="DW20" s="611"/>
      <c r="DX20" s="611"/>
      <c r="DY20" s="611"/>
      <c r="DZ20" s="611"/>
      <c r="EA20" s="611"/>
      <c r="EB20" s="611"/>
      <c r="EC20" s="620"/>
    </row>
    <row r="21" spans="2:133" ht="11.25" customHeight="1">
      <c r="B21" s="607" t="s">
        <v>282</v>
      </c>
      <c r="C21" s="608"/>
      <c r="D21" s="608"/>
      <c r="E21" s="608"/>
      <c r="F21" s="608"/>
      <c r="G21" s="608"/>
      <c r="H21" s="608"/>
      <c r="I21" s="608"/>
      <c r="J21" s="608"/>
      <c r="K21" s="608"/>
      <c r="L21" s="608"/>
      <c r="M21" s="608"/>
      <c r="N21" s="608"/>
      <c r="O21" s="608"/>
      <c r="P21" s="608"/>
      <c r="Q21" s="609"/>
      <c r="R21" s="610">
        <v>2082376</v>
      </c>
      <c r="S21" s="611"/>
      <c r="T21" s="611"/>
      <c r="U21" s="611"/>
      <c r="V21" s="611"/>
      <c r="W21" s="611"/>
      <c r="X21" s="611"/>
      <c r="Y21" s="612"/>
      <c r="Z21" s="613">
        <v>8.9</v>
      </c>
      <c r="AA21" s="613"/>
      <c r="AB21" s="613"/>
      <c r="AC21" s="613"/>
      <c r="AD21" s="614">
        <v>1848815</v>
      </c>
      <c r="AE21" s="614"/>
      <c r="AF21" s="614"/>
      <c r="AG21" s="614"/>
      <c r="AH21" s="614"/>
      <c r="AI21" s="614"/>
      <c r="AJ21" s="614"/>
      <c r="AK21" s="614"/>
      <c r="AL21" s="615">
        <v>15.7</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t="s">
        <v>250</v>
      </c>
      <c r="BH21" s="611"/>
      <c r="BI21" s="611"/>
      <c r="BJ21" s="611"/>
      <c r="BK21" s="611"/>
      <c r="BL21" s="611"/>
      <c r="BM21" s="611"/>
      <c r="BN21" s="612"/>
      <c r="BO21" s="613" t="s">
        <v>238</v>
      </c>
      <c r="BP21" s="613"/>
      <c r="BQ21" s="613"/>
      <c r="BR21" s="613"/>
      <c r="BS21" s="614" t="s">
        <v>238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284</v>
      </c>
      <c r="C22" s="608"/>
      <c r="D22" s="608"/>
      <c r="E22" s="608"/>
      <c r="F22" s="608"/>
      <c r="G22" s="608"/>
      <c r="H22" s="608"/>
      <c r="I22" s="608"/>
      <c r="J22" s="608"/>
      <c r="K22" s="608"/>
      <c r="L22" s="608"/>
      <c r="M22" s="608"/>
      <c r="N22" s="608"/>
      <c r="O22" s="608"/>
      <c r="P22" s="608"/>
      <c r="Q22" s="609"/>
      <c r="R22" s="610">
        <v>1848815</v>
      </c>
      <c r="S22" s="611"/>
      <c r="T22" s="611"/>
      <c r="U22" s="611"/>
      <c r="V22" s="611"/>
      <c r="W22" s="611"/>
      <c r="X22" s="611"/>
      <c r="Y22" s="612"/>
      <c r="Z22" s="613">
        <v>7.9</v>
      </c>
      <c r="AA22" s="613"/>
      <c r="AB22" s="613"/>
      <c r="AC22" s="613"/>
      <c r="AD22" s="614">
        <v>1848815</v>
      </c>
      <c r="AE22" s="614"/>
      <c r="AF22" s="614"/>
      <c r="AG22" s="614"/>
      <c r="AH22" s="614"/>
      <c r="AI22" s="614"/>
      <c r="AJ22" s="614"/>
      <c r="AK22" s="614"/>
      <c r="AL22" s="615">
        <v>15.7</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130</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287</v>
      </c>
      <c r="C23" s="608"/>
      <c r="D23" s="608"/>
      <c r="E23" s="608"/>
      <c r="F23" s="608"/>
      <c r="G23" s="608"/>
      <c r="H23" s="608"/>
      <c r="I23" s="608"/>
      <c r="J23" s="608"/>
      <c r="K23" s="608"/>
      <c r="L23" s="608"/>
      <c r="M23" s="608"/>
      <c r="N23" s="608"/>
      <c r="O23" s="608"/>
      <c r="P23" s="608"/>
      <c r="Q23" s="609"/>
      <c r="R23" s="610">
        <v>233561</v>
      </c>
      <c r="S23" s="611"/>
      <c r="T23" s="611"/>
      <c r="U23" s="611"/>
      <c r="V23" s="611"/>
      <c r="W23" s="611"/>
      <c r="X23" s="611"/>
      <c r="Y23" s="612"/>
      <c r="Z23" s="613">
        <v>1</v>
      </c>
      <c r="AA23" s="613"/>
      <c r="AB23" s="613"/>
      <c r="AC23" s="613"/>
      <c r="AD23" s="614" t="s">
        <v>238</v>
      </c>
      <c r="AE23" s="614"/>
      <c r="AF23" s="614"/>
      <c r="AG23" s="614"/>
      <c r="AH23" s="614"/>
      <c r="AI23" s="614"/>
      <c r="AJ23" s="614"/>
      <c r="AK23" s="614"/>
      <c r="AL23" s="615" t="s">
        <v>130</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328520</v>
      </c>
      <c r="BH23" s="611"/>
      <c r="BI23" s="611"/>
      <c r="BJ23" s="611"/>
      <c r="BK23" s="611"/>
      <c r="BL23" s="611"/>
      <c r="BM23" s="611"/>
      <c r="BN23" s="612"/>
      <c r="BO23" s="613">
        <v>3.9</v>
      </c>
      <c r="BP23" s="613"/>
      <c r="BQ23" s="613"/>
      <c r="BR23" s="613"/>
      <c r="BS23" s="614" t="s">
        <v>130</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c r="B24" s="607" t="s">
        <v>294</v>
      </c>
      <c r="C24" s="608"/>
      <c r="D24" s="608"/>
      <c r="E24" s="608"/>
      <c r="F24" s="608"/>
      <c r="G24" s="608"/>
      <c r="H24" s="608"/>
      <c r="I24" s="608"/>
      <c r="J24" s="608"/>
      <c r="K24" s="608"/>
      <c r="L24" s="608"/>
      <c r="M24" s="608"/>
      <c r="N24" s="608"/>
      <c r="O24" s="608"/>
      <c r="P24" s="608"/>
      <c r="Q24" s="609"/>
      <c r="R24" s="610" t="s">
        <v>238</v>
      </c>
      <c r="S24" s="611"/>
      <c r="T24" s="611"/>
      <c r="U24" s="611"/>
      <c r="V24" s="611"/>
      <c r="W24" s="611"/>
      <c r="X24" s="611"/>
      <c r="Y24" s="612"/>
      <c r="Z24" s="613" t="s">
        <v>238</v>
      </c>
      <c r="AA24" s="613"/>
      <c r="AB24" s="613"/>
      <c r="AC24" s="613"/>
      <c r="AD24" s="614" t="s">
        <v>238</v>
      </c>
      <c r="AE24" s="614"/>
      <c r="AF24" s="614"/>
      <c r="AG24" s="614"/>
      <c r="AH24" s="614"/>
      <c r="AI24" s="614"/>
      <c r="AJ24" s="614"/>
      <c r="AK24" s="614"/>
      <c r="AL24" s="615" t="s">
        <v>238</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250</v>
      </c>
      <c r="BP24" s="613"/>
      <c r="BQ24" s="613"/>
      <c r="BR24" s="613"/>
      <c r="BS24" s="614" t="s">
        <v>130</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10215141</v>
      </c>
      <c r="CS24" s="600"/>
      <c r="CT24" s="600"/>
      <c r="CU24" s="600"/>
      <c r="CV24" s="600"/>
      <c r="CW24" s="600"/>
      <c r="CX24" s="600"/>
      <c r="CY24" s="601"/>
      <c r="CZ24" s="604">
        <v>47.1</v>
      </c>
      <c r="DA24" s="605"/>
      <c r="DB24" s="605"/>
      <c r="DC24" s="621"/>
      <c r="DD24" s="645">
        <v>6038317</v>
      </c>
      <c r="DE24" s="600"/>
      <c r="DF24" s="600"/>
      <c r="DG24" s="600"/>
      <c r="DH24" s="600"/>
      <c r="DI24" s="600"/>
      <c r="DJ24" s="600"/>
      <c r="DK24" s="601"/>
      <c r="DL24" s="645">
        <v>5979062</v>
      </c>
      <c r="DM24" s="600"/>
      <c r="DN24" s="600"/>
      <c r="DO24" s="600"/>
      <c r="DP24" s="600"/>
      <c r="DQ24" s="600"/>
      <c r="DR24" s="600"/>
      <c r="DS24" s="600"/>
      <c r="DT24" s="600"/>
      <c r="DU24" s="600"/>
      <c r="DV24" s="601"/>
      <c r="DW24" s="604">
        <v>49.4</v>
      </c>
      <c r="DX24" s="605"/>
      <c r="DY24" s="605"/>
      <c r="DZ24" s="605"/>
      <c r="EA24" s="605"/>
      <c r="EB24" s="605"/>
      <c r="EC24" s="606"/>
    </row>
    <row r="25" spans="2:133" ht="11.25" customHeight="1">
      <c r="B25" s="607" t="s">
        <v>297</v>
      </c>
      <c r="C25" s="608"/>
      <c r="D25" s="608"/>
      <c r="E25" s="608"/>
      <c r="F25" s="608"/>
      <c r="G25" s="608"/>
      <c r="H25" s="608"/>
      <c r="I25" s="608"/>
      <c r="J25" s="608"/>
      <c r="K25" s="608"/>
      <c r="L25" s="608"/>
      <c r="M25" s="608"/>
      <c r="N25" s="608"/>
      <c r="O25" s="608"/>
      <c r="P25" s="608"/>
      <c r="Q25" s="609"/>
      <c r="R25" s="610">
        <v>12320305</v>
      </c>
      <c r="S25" s="611"/>
      <c r="T25" s="611"/>
      <c r="U25" s="611"/>
      <c r="V25" s="611"/>
      <c r="W25" s="611"/>
      <c r="X25" s="611"/>
      <c r="Y25" s="612"/>
      <c r="Z25" s="613">
        <v>52.5</v>
      </c>
      <c r="AA25" s="613"/>
      <c r="AB25" s="613"/>
      <c r="AC25" s="613"/>
      <c r="AD25" s="614">
        <v>11758224</v>
      </c>
      <c r="AE25" s="614"/>
      <c r="AF25" s="614"/>
      <c r="AG25" s="614"/>
      <c r="AH25" s="614"/>
      <c r="AI25" s="614"/>
      <c r="AJ25" s="614"/>
      <c r="AK25" s="614"/>
      <c r="AL25" s="615">
        <v>99.6</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130</v>
      </c>
      <c r="BH25" s="611"/>
      <c r="BI25" s="611"/>
      <c r="BJ25" s="611"/>
      <c r="BK25" s="611"/>
      <c r="BL25" s="611"/>
      <c r="BM25" s="611"/>
      <c r="BN25" s="612"/>
      <c r="BO25" s="613" t="s">
        <v>238</v>
      </c>
      <c r="BP25" s="613"/>
      <c r="BQ25" s="613"/>
      <c r="BR25" s="613"/>
      <c r="BS25" s="614" t="s">
        <v>238</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3184232</v>
      </c>
      <c r="CS25" s="642"/>
      <c r="CT25" s="642"/>
      <c r="CU25" s="642"/>
      <c r="CV25" s="642"/>
      <c r="CW25" s="642"/>
      <c r="CX25" s="642"/>
      <c r="CY25" s="643"/>
      <c r="CZ25" s="615">
        <v>14.7</v>
      </c>
      <c r="DA25" s="640"/>
      <c r="DB25" s="640"/>
      <c r="DC25" s="644"/>
      <c r="DD25" s="619">
        <v>2985685</v>
      </c>
      <c r="DE25" s="642"/>
      <c r="DF25" s="642"/>
      <c r="DG25" s="642"/>
      <c r="DH25" s="642"/>
      <c r="DI25" s="642"/>
      <c r="DJ25" s="642"/>
      <c r="DK25" s="643"/>
      <c r="DL25" s="619">
        <v>2936568</v>
      </c>
      <c r="DM25" s="642"/>
      <c r="DN25" s="642"/>
      <c r="DO25" s="642"/>
      <c r="DP25" s="642"/>
      <c r="DQ25" s="642"/>
      <c r="DR25" s="642"/>
      <c r="DS25" s="642"/>
      <c r="DT25" s="642"/>
      <c r="DU25" s="642"/>
      <c r="DV25" s="643"/>
      <c r="DW25" s="615">
        <v>24.3</v>
      </c>
      <c r="DX25" s="640"/>
      <c r="DY25" s="640"/>
      <c r="DZ25" s="640"/>
      <c r="EA25" s="640"/>
      <c r="EB25" s="640"/>
      <c r="EC25" s="641"/>
    </row>
    <row r="26" spans="2:133" ht="11.25" customHeight="1">
      <c r="B26" s="607" t="s">
        <v>300</v>
      </c>
      <c r="C26" s="608"/>
      <c r="D26" s="608"/>
      <c r="E26" s="608"/>
      <c r="F26" s="608"/>
      <c r="G26" s="608"/>
      <c r="H26" s="608"/>
      <c r="I26" s="608"/>
      <c r="J26" s="608"/>
      <c r="K26" s="608"/>
      <c r="L26" s="608"/>
      <c r="M26" s="608"/>
      <c r="N26" s="608"/>
      <c r="O26" s="608"/>
      <c r="P26" s="608"/>
      <c r="Q26" s="609"/>
      <c r="R26" s="610">
        <v>5818</v>
      </c>
      <c r="S26" s="611"/>
      <c r="T26" s="611"/>
      <c r="U26" s="611"/>
      <c r="V26" s="611"/>
      <c r="W26" s="611"/>
      <c r="X26" s="611"/>
      <c r="Y26" s="612"/>
      <c r="Z26" s="613">
        <v>0</v>
      </c>
      <c r="AA26" s="613"/>
      <c r="AB26" s="613"/>
      <c r="AC26" s="613"/>
      <c r="AD26" s="614">
        <v>5818</v>
      </c>
      <c r="AE26" s="614"/>
      <c r="AF26" s="614"/>
      <c r="AG26" s="614"/>
      <c r="AH26" s="614"/>
      <c r="AI26" s="614"/>
      <c r="AJ26" s="614"/>
      <c r="AK26" s="614"/>
      <c r="AL26" s="615">
        <v>0</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130</v>
      </c>
      <c r="BH26" s="611"/>
      <c r="BI26" s="611"/>
      <c r="BJ26" s="611"/>
      <c r="BK26" s="611"/>
      <c r="BL26" s="611"/>
      <c r="BM26" s="611"/>
      <c r="BN26" s="612"/>
      <c r="BO26" s="613" t="s">
        <v>238</v>
      </c>
      <c r="BP26" s="613"/>
      <c r="BQ26" s="613"/>
      <c r="BR26" s="613"/>
      <c r="BS26" s="614" t="s">
        <v>130</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2015599</v>
      </c>
      <c r="CS26" s="611"/>
      <c r="CT26" s="611"/>
      <c r="CU26" s="611"/>
      <c r="CV26" s="611"/>
      <c r="CW26" s="611"/>
      <c r="CX26" s="611"/>
      <c r="CY26" s="612"/>
      <c r="CZ26" s="615">
        <v>9.3000000000000007</v>
      </c>
      <c r="DA26" s="640"/>
      <c r="DB26" s="640"/>
      <c r="DC26" s="644"/>
      <c r="DD26" s="619">
        <v>1865474</v>
      </c>
      <c r="DE26" s="611"/>
      <c r="DF26" s="611"/>
      <c r="DG26" s="611"/>
      <c r="DH26" s="611"/>
      <c r="DI26" s="611"/>
      <c r="DJ26" s="611"/>
      <c r="DK26" s="612"/>
      <c r="DL26" s="619" t="s">
        <v>238</v>
      </c>
      <c r="DM26" s="611"/>
      <c r="DN26" s="611"/>
      <c r="DO26" s="611"/>
      <c r="DP26" s="611"/>
      <c r="DQ26" s="611"/>
      <c r="DR26" s="611"/>
      <c r="DS26" s="611"/>
      <c r="DT26" s="611"/>
      <c r="DU26" s="611"/>
      <c r="DV26" s="612"/>
      <c r="DW26" s="615" t="s">
        <v>238</v>
      </c>
      <c r="DX26" s="640"/>
      <c r="DY26" s="640"/>
      <c r="DZ26" s="640"/>
      <c r="EA26" s="640"/>
      <c r="EB26" s="640"/>
      <c r="EC26" s="641"/>
    </row>
    <row r="27" spans="2:133" ht="11.25" customHeight="1">
      <c r="B27" s="607" t="s">
        <v>303</v>
      </c>
      <c r="C27" s="608"/>
      <c r="D27" s="608"/>
      <c r="E27" s="608"/>
      <c r="F27" s="608"/>
      <c r="G27" s="608"/>
      <c r="H27" s="608"/>
      <c r="I27" s="608"/>
      <c r="J27" s="608"/>
      <c r="K27" s="608"/>
      <c r="L27" s="608"/>
      <c r="M27" s="608"/>
      <c r="N27" s="608"/>
      <c r="O27" s="608"/>
      <c r="P27" s="608"/>
      <c r="Q27" s="609"/>
      <c r="R27" s="610">
        <v>160619</v>
      </c>
      <c r="S27" s="611"/>
      <c r="T27" s="611"/>
      <c r="U27" s="611"/>
      <c r="V27" s="611"/>
      <c r="W27" s="611"/>
      <c r="X27" s="611"/>
      <c r="Y27" s="612"/>
      <c r="Z27" s="613">
        <v>0.7</v>
      </c>
      <c r="AA27" s="613"/>
      <c r="AB27" s="613"/>
      <c r="AC27" s="613"/>
      <c r="AD27" s="614" t="s">
        <v>238</v>
      </c>
      <c r="AE27" s="614"/>
      <c r="AF27" s="614"/>
      <c r="AG27" s="614"/>
      <c r="AH27" s="614"/>
      <c r="AI27" s="614"/>
      <c r="AJ27" s="614"/>
      <c r="AK27" s="614"/>
      <c r="AL27" s="615" t="s">
        <v>130</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8399510</v>
      </c>
      <c r="BH27" s="611"/>
      <c r="BI27" s="611"/>
      <c r="BJ27" s="611"/>
      <c r="BK27" s="611"/>
      <c r="BL27" s="611"/>
      <c r="BM27" s="611"/>
      <c r="BN27" s="612"/>
      <c r="BO27" s="613">
        <v>100</v>
      </c>
      <c r="BP27" s="613"/>
      <c r="BQ27" s="613"/>
      <c r="BR27" s="613"/>
      <c r="BS27" s="614" t="s">
        <v>238</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5331462</v>
      </c>
      <c r="CS27" s="642"/>
      <c r="CT27" s="642"/>
      <c r="CU27" s="642"/>
      <c r="CV27" s="642"/>
      <c r="CW27" s="642"/>
      <c r="CX27" s="642"/>
      <c r="CY27" s="643"/>
      <c r="CZ27" s="615">
        <v>24.6</v>
      </c>
      <c r="DA27" s="640"/>
      <c r="DB27" s="640"/>
      <c r="DC27" s="644"/>
      <c r="DD27" s="619">
        <v>1353185</v>
      </c>
      <c r="DE27" s="642"/>
      <c r="DF27" s="642"/>
      <c r="DG27" s="642"/>
      <c r="DH27" s="642"/>
      <c r="DI27" s="642"/>
      <c r="DJ27" s="642"/>
      <c r="DK27" s="643"/>
      <c r="DL27" s="619">
        <v>1343047</v>
      </c>
      <c r="DM27" s="642"/>
      <c r="DN27" s="642"/>
      <c r="DO27" s="642"/>
      <c r="DP27" s="642"/>
      <c r="DQ27" s="642"/>
      <c r="DR27" s="642"/>
      <c r="DS27" s="642"/>
      <c r="DT27" s="642"/>
      <c r="DU27" s="642"/>
      <c r="DV27" s="643"/>
      <c r="DW27" s="615">
        <v>11.1</v>
      </c>
      <c r="DX27" s="640"/>
      <c r="DY27" s="640"/>
      <c r="DZ27" s="640"/>
      <c r="EA27" s="640"/>
      <c r="EB27" s="640"/>
      <c r="EC27" s="641"/>
    </row>
    <row r="28" spans="2:133" ht="11.25" customHeight="1">
      <c r="B28" s="607" t="s">
        <v>306</v>
      </c>
      <c r="C28" s="608"/>
      <c r="D28" s="608"/>
      <c r="E28" s="608"/>
      <c r="F28" s="608"/>
      <c r="G28" s="608"/>
      <c r="H28" s="608"/>
      <c r="I28" s="608"/>
      <c r="J28" s="608"/>
      <c r="K28" s="608"/>
      <c r="L28" s="608"/>
      <c r="M28" s="608"/>
      <c r="N28" s="608"/>
      <c r="O28" s="608"/>
      <c r="P28" s="608"/>
      <c r="Q28" s="609"/>
      <c r="R28" s="610">
        <v>130916</v>
      </c>
      <c r="S28" s="611"/>
      <c r="T28" s="611"/>
      <c r="U28" s="611"/>
      <c r="V28" s="611"/>
      <c r="W28" s="611"/>
      <c r="X28" s="611"/>
      <c r="Y28" s="612"/>
      <c r="Z28" s="613">
        <v>0.6</v>
      </c>
      <c r="AA28" s="613"/>
      <c r="AB28" s="613"/>
      <c r="AC28" s="613"/>
      <c r="AD28" s="614">
        <v>35088</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1699447</v>
      </c>
      <c r="CS28" s="611"/>
      <c r="CT28" s="611"/>
      <c r="CU28" s="611"/>
      <c r="CV28" s="611"/>
      <c r="CW28" s="611"/>
      <c r="CX28" s="611"/>
      <c r="CY28" s="612"/>
      <c r="CZ28" s="615">
        <v>7.8</v>
      </c>
      <c r="DA28" s="640"/>
      <c r="DB28" s="640"/>
      <c r="DC28" s="644"/>
      <c r="DD28" s="619">
        <v>1699447</v>
      </c>
      <c r="DE28" s="611"/>
      <c r="DF28" s="611"/>
      <c r="DG28" s="611"/>
      <c r="DH28" s="611"/>
      <c r="DI28" s="611"/>
      <c r="DJ28" s="611"/>
      <c r="DK28" s="612"/>
      <c r="DL28" s="619">
        <v>1699447</v>
      </c>
      <c r="DM28" s="611"/>
      <c r="DN28" s="611"/>
      <c r="DO28" s="611"/>
      <c r="DP28" s="611"/>
      <c r="DQ28" s="611"/>
      <c r="DR28" s="611"/>
      <c r="DS28" s="611"/>
      <c r="DT28" s="611"/>
      <c r="DU28" s="611"/>
      <c r="DV28" s="612"/>
      <c r="DW28" s="615">
        <v>14</v>
      </c>
      <c r="DX28" s="640"/>
      <c r="DY28" s="640"/>
      <c r="DZ28" s="640"/>
      <c r="EA28" s="640"/>
      <c r="EB28" s="640"/>
      <c r="EC28" s="641"/>
    </row>
    <row r="29" spans="2:133" ht="11.25" customHeight="1">
      <c r="B29" s="607" t="s">
        <v>308</v>
      </c>
      <c r="C29" s="608"/>
      <c r="D29" s="608"/>
      <c r="E29" s="608"/>
      <c r="F29" s="608"/>
      <c r="G29" s="608"/>
      <c r="H29" s="608"/>
      <c r="I29" s="608"/>
      <c r="J29" s="608"/>
      <c r="K29" s="608"/>
      <c r="L29" s="608"/>
      <c r="M29" s="608"/>
      <c r="N29" s="608"/>
      <c r="O29" s="608"/>
      <c r="P29" s="608"/>
      <c r="Q29" s="609"/>
      <c r="R29" s="610">
        <v>118991</v>
      </c>
      <c r="S29" s="611"/>
      <c r="T29" s="611"/>
      <c r="U29" s="611"/>
      <c r="V29" s="611"/>
      <c r="W29" s="611"/>
      <c r="X29" s="611"/>
      <c r="Y29" s="612"/>
      <c r="Z29" s="613">
        <v>0.5</v>
      </c>
      <c r="AA29" s="613"/>
      <c r="AB29" s="613"/>
      <c r="AC29" s="613"/>
      <c r="AD29" s="614" t="s">
        <v>238</v>
      </c>
      <c r="AE29" s="614"/>
      <c r="AF29" s="614"/>
      <c r="AG29" s="614"/>
      <c r="AH29" s="614"/>
      <c r="AI29" s="614"/>
      <c r="AJ29" s="614"/>
      <c r="AK29" s="614"/>
      <c r="AL29" s="615" t="s">
        <v>238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71</v>
      </c>
      <c r="CG29" s="608"/>
      <c r="CH29" s="608"/>
      <c r="CI29" s="608"/>
      <c r="CJ29" s="608"/>
      <c r="CK29" s="608"/>
      <c r="CL29" s="608"/>
      <c r="CM29" s="608"/>
      <c r="CN29" s="608"/>
      <c r="CO29" s="608"/>
      <c r="CP29" s="608"/>
      <c r="CQ29" s="609"/>
      <c r="CR29" s="610">
        <v>1699447</v>
      </c>
      <c r="CS29" s="642"/>
      <c r="CT29" s="642"/>
      <c r="CU29" s="642"/>
      <c r="CV29" s="642"/>
      <c r="CW29" s="642"/>
      <c r="CX29" s="642"/>
      <c r="CY29" s="643"/>
      <c r="CZ29" s="615">
        <v>7.8</v>
      </c>
      <c r="DA29" s="640"/>
      <c r="DB29" s="640"/>
      <c r="DC29" s="644"/>
      <c r="DD29" s="619">
        <v>1699447</v>
      </c>
      <c r="DE29" s="642"/>
      <c r="DF29" s="642"/>
      <c r="DG29" s="642"/>
      <c r="DH29" s="642"/>
      <c r="DI29" s="642"/>
      <c r="DJ29" s="642"/>
      <c r="DK29" s="643"/>
      <c r="DL29" s="619">
        <v>1699447</v>
      </c>
      <c r="DM29" s="642"/>
      <c r="DN29" s="642"/>
      <c r="DO29" s="642"/>
      <c r="DP29" s="642"/>
      <c r="DQ29" s="642"/>
      <c r="DR29" s="642"/>
      <c r="DS29" s="642"/>
      <c r="DT29" s="642"/>
      <c r="DU29" s="642"/>
      <c r="DV29" s="643"/>
      <c r="DW29" s="615">
        <v>14</v>
      </c>
      <c r="DX29" s="640"/>
      <c r="DY29" s="640"/>
      <c r="DZ29" s="640"/>
      <c r="EA29" s="640"/>
      <c r="EB29" s="640"/>
      <c r="EC29" s="641"/>
    </row>
    <row r="30" spans="2:133" ht="11.25" customHeight="1">
      <c r="B30" s="607" t="s">
        <v>310</v>
      </c>
      <c r="C30" s="608"/>
      <c r="D30" s="608"/>
      <c r="E30" s="608"/>
      <c r="F30" s="608"/>
      <c r="G30" s="608"/>
      <c r="H30" s="608"/>
      <c r="I30" s="608"/>
      <c r="J30" s="608"/>
      <c r="K30" s="608"/>
      <c r="L30" s="608"/>
      <c r="M30" s="608"/>
      <c r="N30" s="608"/>
      <c r="O30" s="608"/>
      <c r="P30" s="608"/>
      <c r="Q30" s="609"/>
      <c r="R30" s="610">
        <v>4649837</v>
      </c>
      <c r="S30" s="611"/>
      <c r="T30" s="611"/>
      <c r="U30" s="611"/>
      <c r="V30" s="611"/>
      <c r="W30" s="611"/>
      <c r="X30" s="611"/>
      <c r="Y30" s="612"/>
      <c r="Z30" s="613">
        <v>19.8</v>
      </c>
      <c r="AA30" s="613"/>
      <c r="AB30" s="613"/>
      <c r="AC30" s="613"/>
      <c r="AD30" s="614" t="s">
        <v>238</v>
      </c>
      <c r="AE30" s="614"/>
      <c r="AF30" s="614"/>
      <c r="AG30" s="614"/>
      <c r="AH30" s="614"/>
      <c r="AI30" s="614"/>
      <c r="AJ30" s="614"/>
      <c r="AK30" s="614"/>
      <c r="AL30" s="615" t="s">
        <v>238</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52"/>
      <c r="BI30" s="652"/>
      <c r="BJ30" s="652"/>
      <c r="BK30" s="652"/>
      <c r="BL30" s="652"/>
      <c r="BM30" s="652"/>
      <c r="BN30" s="652"/>
      <c r="BO30" s="652"/>
      <c r="BP30" s="652"/>
      <c r="BQ30" s="653"/>
      <c r="BR30" s="592" t="s">
        <v>312</v>
      </c>
      <c r="BS30" s="652"/>
      <c r="BT30" s="652"/>
      <c r="BU30" s="652"/>
      <c r="BV30" s="652"/>
      <c r="BW30" s="652"/>
      <c r="BX30" s="652"/>
      <c r="BY30" s="652"/>
      <c r="BZ30" s="652"/>
      <c r="CA30" s="652"/>
      <c r="CB30" s="653"/>
      <c r="CD30" s="648"/>
      <c r="CE30" s="649"/>
      <c r="CF30" s="607" t="s">
        <v>313</v>
      </c>
      <c r="CG30" s="608"/>
      <c r="CH30" s="608"/>
      <c r="CI30" s="608"/>
      <c r="CJ30" s="608"/>
      <c r="CK30" s="608"/>
      <c r="CL30" s="608"/>
      <c r="CM30" s="608"/>
      <c r="CN30" s="608"/>
      <c r="CO30" s="608"/>
      <c r="CP30" s="608"/>
      <c r="CQ30" s="609"/>
      <c r="CR30" s="610">
        <v>1660320</v>
      </c>
      <c r="CS30" s="611"/>
      <c r="CT30" s="611"/>
      <c r="CU30" s="611"/>
      <c r="CV30" s="611"/>
      <c r="CW30" s="611"/>
      <c r="CX30" s="611"/>
      <c r="CY30" s="612"/>
      <c r="CZ30" s="615">
        <v>7.7</v>
      </c>
      <c r="DA30" s="640"/>
      <c r="DB30" s="640"/>
      <c r="DC30" s="644"/>
      <c r="DD30" s="619">
        <v>1660320</v>
      </c>
      <c r="DE30" s="611"/>
      <c r="DF30" s="611"/>
      <c r="DG30" s="611"/>
      <c r="DH30" s="611"/>
      <c r="DI30" s="611"/>
      <c r="DJ30" s="611"/>
      <c r="DK30" s="612"/>
      <c r="DL30" s="619">
        <v>1660320</v>
      </c>
      <c r="DM30" s="611"/>
      <c r="DN30" s="611"/>
      <c r="DO30" s="611"/>
      <c r="DP30" s="611"/>
      <c r="DQ30" s="611"/>
      <c r="DR30" s="611"/>
      <c r="DS30" s="611"/>
      <c r="DT30" s="611"/>
      <c r="DU30" s="611"/>
      <c r="DV30" s="612"/>
      <c r="DW30" s="615">
        <v>13.7</v>
      </c>
      <c r="DX30" s="640"/>
      <c r="DY30" s="640"/>
      <c r="DZ30" s="640"/>
      <c r="EA30" s="640"/>
      <c r="EB30" s="640"/>
      <c r="EC30" s="641"/>
    </row>
    <row r="31" spans="2:133" ht="11.25" customHeight="1">
      <c r="B31" s="623" t="s">
        <v>314</v>
      </c>
      <c r="C31" s="624"/>
      <c r="D31" s="624"/>
      <c r="E31" s="624"/>
      <c r="F31" s="624"/>
      <c r="G31" s="624"/>
      <c r="H31" s="624"/>
      <c r="I31" s="624"/>
      <c r="J31" s="624"/>
      <c r="K31" s="624"/>
      <c r="L31" s="624"/>
      <c r="M31" s="624"/>
      <c r="N31" s="624"/>
      <c r="O31" s="624"/>
      <c r="P31" s="624"/>
      <c r="Q31" s="625"/>
      <c r="R31" s="610" t="s">
        <v>238</v>
      </c>
      <c r="S31" s="611"/>
      <c r="T31" s="611"/>
      <c r="U31" s="611"/>
      <c r="V31" s="611"/>
      <c r="W31" s="611"/>
      <c r="X31" s="611"/>
      <c r="Y31" s="612"/>
      <c r="Z31" s="613" t="s">
        <v>130</v>
      </c>
      <c r="AA31" s="613"/>
      <c r="AB31" s="613"/>
      <c r="AC31" s="613"/>
      <c r="AD31" s="614" t="s">
        <v>130</v>
      </c>
      <c r="AE31" s="614"/>
      <c r="AF31" s="614"/>
      <c r="AG31" s="614"/>
      <c r="AH31" s="614"/>
      <c r="AI31" s="614"/>
      <c r="AJ31" s="614"/>
      <c r="AK31" s="614"/>
      <c r="AL31" s="615" t="s">
        <v>130</v>
      </c>
      <c r="AM31" s="616"/>
      <c r="AN31" s="616"/>
      <c r="AO31" s="617"/>
      <c r="AP31" s="656" t="s">
        <v>315</v>
      </c>
      <c r="AQ31" s="657"/>
      <c r="AR31" s="657"/>
      <c r="AS31" s="657"/>
      <c r="AT31" s="662" t="s">
        <v>316</v>
      </c>
      <c r="AU31" s="212"/>
      <c r="AV31" s="212"/>
      <c r="AW31" s="212"/>
      <c r="AX31" s="596" t="s">
        <v>190</v>
      </c>
      <c r="AY31" s="597"/>
      <c r="AZ31" s="597"/>
      <c r="BA31" s="597"/>
      <c r="BB31" s="597"/>
      <c r="BC31" s="597"/>
      <c r="BD31" s="597"/>
      <c r="BE31" s="597"/>
      <c r="BF31" s="598"/>
      <c r="BG31" s="666">
        <v>99.4</v>
      </c>
      <c r="BH31" s="654"/>
      <c r="BI31" s="654"/>
      <c r="BJ31" s="654"/>
      <c r="BK31" s="654"/>
      <c r="BL31" s="654"/>
      <c r="BM31" s="605">
        <v>98.4</v>
      </c>
      <c r="BN31" s="654"/>
      <c r="BO31" s="654"/>
      <c r="BP31" s="654"/>
      <c r="BQ31" s="655"/>
      <c r="BR31" s="666">
        <v>99.4</v>
      </c>
      <c r="BS31" s="654"/>
      <c r="BT31" s="654"/>
      <c r="BU31" s="654"/>
      <c r="BV31" s="654"/>
      <c r="BW31" s="654"/>
      <c r="BX31" s="605">
        <v>98</v>
      </c>
      <c r="BY31" s="654"/>
      <c r="BZ31" s="654"/>
      <c r="CA31" s="654"/>
      <c r="CB31" s="655"/>
      <c r="CD31" s="648"/>
      <c r="CE31" s="649"/>
      <c r="CF31" s="607" t="s">
        <v>317</v>
      </c>
      <c r="CG31" s="608"/>
      <c r="CH31" s="608"/>
      <c r="CI31" s="608"/>
      <c r="CJ31" s="608"/>
      <c r="CK31" s="608"/>
      <c r="CL31" s="608"/>
      <c r="CM31" s="608"/>
      <c r="CN31" s="608"/>
      <c r="CO31" s="608"/>
      <c r="CP31" s="608"/>
      <c r="CQ31" s="609"/>
      <c r="CR31" s="610">
        <v>39127</v>
      </c>
      <c r="CS31" s="642"/>
      <c r="CT31" s="642"/>
      <c r="CU31" s="642"/>
      <c r="CV31" s="642"/>
      <c r="CW31" s="642"/>
      <c r="CX31" s="642"/>
      <c r="CY31" s="643"/>
      <c r="CZ31" s="615">
        <v>0.2</v>
      </c>
      <c r="DA31" s="640"/>
      <c r="DB31" s="640"/>
      <c r="DC31" s="644"/>
      <c r="DD31" s="619">
        <v>39127</v>
      </c>
      <c r="DE31" s="642"/>
      <c r="DF31" s="642"/>
      <c r="DG31" s="642"/>
      <c r="DH31" s="642"/>
      <c r="DI31" s="642"/>
      <c r="DJ31" s="642"/>
      <c r="DK31" s="643"/>
      <c r="DL31" s="619">
        <v>39127</v>
      </c>
      <c r="DM31" s="642"/>
      <c r="DN31" s="642"/>
      <c r="DO31" s="642"/>
      <c r="DP31" s="642"/>
      <c r="DQ31" s="642"/>
      <c r="DR31" s="642"/>
      <c r="DS31" s="642"/>
      <c r="DT31" s="642"/>
      <c r="DU31" s="642"/>
      <c r="DV31" s="643"/>
      <c r="DW31" s="615">
        <v>0.3</v>
      </c>
      <c r="DX31" s="640"/>
      <c r="DY31" s="640"/>
      <c r="DZ31" s="640"/>
      <c r="EA31" s="640"/>
      <c r="EB31" s="640"/>
      <c r="EC31" s="641"/>
    </row>
    <row r="32" spans="2:133" ht="11.25" customHeight="1">
      <c r="B32" s="607" t="s">
        <v>318</v>
      </c>
      <c r="C32" s="608"/>
      <c r="D32" s="608"/>
      <c r="E32" s="608"/>
      <c r="F32" s="608"/>
      <c r="G32" s="608"/>
      <c r="H32" s="608"/>
      <c r="I32" s="608"/>
      <c r="J32" s="608"/>
      <c r="K32" s="608"/>
      <c r="L32" s="608"/>
      <c r="M32" s="608"/>
      <c r="N32" s="608"/>
      <c r="O32" s="608"/>
      <c r="P32" s="608"/>
      <c r="Q32" s="609"/>
      <c r="R32" s="610">
        <v>1297059</v>
      </c>
      <c r="S32" s="611"/>
      <c r="T32" s="611"/>
      <c r="U32" s="611"/>
      <c r="V32" s="611"/>
      <c r="W32" s="611"/>
      <c r="X32" s="611"/>
      <c r="Y32" s="612"/>
      <c r="Z32" s="613">
        <v>5.5</v>
      </c>
      <c r="AA32" s="613"/>
      <c r="AB32" s="613"/>
      <c r="AC32" s="613"/>
      <c r="AD32" s="614" t="s">
        <v>238</v>
      </c>
      <c r="AE32" s="614"/>
      <c r="AF32" s="614"/>
      <c r="AG32" s="614"/>
      <c r="AH32" s="614"/>
      <c r="AI32" s="614"/>
      <c r="AJ32" s="614"/>
      <c r="AK32" s="614"/>
      <c r="AL32" s="615" t="s">
        <v>130</v>
      </c>
      <c r="AM32" s="616"/>
      <c r="AN32" s="616"/>
      <c r="AO32" s="617"/>
      <c r="AP32" s="658"/>
      <c r="AQ32" s="659"/>
      <c r="AR32" s="659"/>
      <c r="AS32" s="659"/>
      <c r="AT32" s="663"/>
      <c r="AU32" s="208" t="s">
        <v>319</v>
      </c>
      <c r="AX32" s="607" t="s">
        <v>320</v>
      </c>
      <c r="AY32" s="608"/>
      <c r="AZ32" s="608"/>
      <c r="BA32" s="608"/>
      <c r="BB32" s="608"/>
      <c r="BC32" s="608"/>
      <c r="BD32" s="608"/>
      <c r="BE32" s="608"/>
      <c r="BF32" s="609"/>
      <c r="BG32" s="667">
        <v>99.1</v>
      </c>
      <c r="BH32" s="642"/>
      <c r="BI32" s="642"/>
      <c r="BJ32" s="642"/>
      <c r="BK32" s="642"/>
      <c r="BL32" s="642"/>
      <c r="BM32" s="616">
        <v>98</v>
      </c>
      <c r="BN32" s="642"/>
      <c r="BO32" s="642"/>
      <c r="BP32" s="642"/>
      <c r="BQ32" s="665"/>
      <c r="BR32" s="667">
        <v>99.2</v>
      </c>
      <c r="BS32" s="642"/>
      <c r="BT32" s="642"/>
      <c r="BU32" s="642"/>
      <c r="BV32" s="642"/>
      <c r="BW32" s="642"/>
      <c r="BX32" s="616">
        <v>97.5</v>
      </c>
      <c r="BY32" s="642"/>
      <c r="BZ32" s="642"/>
      <c r="CA32" s="642"/>
      <c r="CB32" s="665"/>
      <c r="CD32" s="650"/>
      <c r="CE32" s="651"/>
      <c r="CF32" s="607" t="s">
        <v>321</v>
      </c>
      <c r="CG32" s="608"/>
      <c r="CH32" s="608"/>
      <c r="CI32" s="608"/>
      <c r="CJ32" s="608"/>
      <c r="CK32" s="608"/>
      <c r="CL32" s="608"/>
      <c r="CM32" s="608"/>
      <c r="CN32" s="608"/>
      <c r="CO32" s="608"/>
      <c r="CP32" s="608"/>
      <c r="CQ32" s="609"/>
      <c r="CR32" s="610" t="s">
        <v>130</v>
      </c>
      <c r="CS32" s="611"/>
      <c r="CT32" s="611"/>
      <c r="CU32" s="611"/>
      <c r="CV32" s="611"/>
      <c r="CW32" s="611"/>
      <c r="CX32" s="611"/>
      <c r="CY32" s="612"/>
      <c r="CZ32" s="615" t="s">
        <v>130</v>
      </c>
      <c r="DA32" s="640"/>
      <c r="DB32" s="640"/>
      <c r="DC32" s="644"/>
      <c r="DD32" s="619" t="s">
        <v>238</v>
      </c>
      <c r="DE32" s="611"/>
      <c r="DF32" s="611"/>
      <c r="DG32" s="611"/>
      <c r="DH32" s="611"/>
      <c r="DI32" s="611"/>
      <c r="DJ32" s="611"/>
      <c r="DK32" s="612"/>
      <c r="DL32" s="619" t="s">
        <v>238</v>
      </c>
      <c r="DM32" s="611"/>
      <c r="DN32" s="611"/>
      <c r="DO32" s="611"/>
      <c r="DP32" s="611"/>
      <c r="DQ32" s="611"/>
      <c r="DR32" s="611"/>
      <c r="DS32" s="611"/>
      <c r="DT32" s="611"/>
      <c r="DU32" s="611"/>
      <c r="DV32" s="612"/>
      <c r="DW32" s="615" t="s">
        <v>130</v>
      </c>
      <c r="DX32" s="640"/>
      <c r="DY32" s="640"/>
      <c r="DZ32" s="640"/>
      <c r="EA32" s="640"/>
      <c r="EB32" s="640"/>
      <c r="EC32" s="641"/>
    </row>
    <row r="33" spans="2:133" ht="11.25" customHeight="1">
      <c r="B33" s="607" t="s">
        <v>322</v>
      </c>
      <c r="C33" s="608"/>
      <c r="D33" s="608"/>
      <c r="E33" s="608"/>
      <c r="F33" s="608"/>
      <c r="G33" s="608"/>
      <c r="H33" s="608"/>
      <c r="I33" s="608"/>
      <c r="J33" s="608"/>
      <c r="K33" s="608"/>
      <c r="L33" s="608"/>
      <c r="M33" s="608"/>
      <c r="N33" s="608"/>
      <c r="O33" s="608"/>
      <c r="P33" s="608"/>
      <c r="Q33" s="609"/>
      <c r="R33" s="610">
        <v>12373</v>
      </c>
      <c r="S33" s="611"/>
      <c r="T33" s="611"/>
      <c r="U33" s="611"/>
      <c r="V33" s="611"/>
      <c r="W33" s="611"/>
      <c r="X33" s="611"/>
      <c r="Y33" s="612"/>
      <c r="Z33" s="613">
        <v>0.1</v>
      </c>
      <c r="AA33" s="613"/>
      <c r="AB33" s="613"/>
      <c r="AC33" s="613"/>
      <c r="AD33" s="614">
        <v>4050</v>
      </c>
      <c r="AE33" s="614"/>
      <c r="AF33" s="614"/>
      <c r="AG33" s="614"/>
      <c r="AH33" s="614"/>
      <c r="AI33" s="614"/>
      <c r="AJ33" s="614"/>
      <c r="AK33" s="614"/>
      <c r="AL33" s="615">
        <v>0</v>
      </c>
      <c r="AM33" s="616"/>
      <c r="AN33" s="616"/>
      <c r="AO33" s="617"/>
      <c r="AP33" s="660"/>
      <c r="AQ33" s="661"/>
      <c r="AR33" s="661"/>
      <c r="AS33" s="661"/>
      <c r="AT33" s="664"/>
      <c r="AU33" s="213"/>
      <c r="AV33" s="213"/>
      <c r="AW33" s="213"/>
      <c r="AX33" s="631" t="s">
        <v>323</v>
      </c>
      <c r="AY33" s="632"/>
      <c r="AZ33" s="632"/>
      <c r="BA33" s="632"/>
      <c r="BB33" s="632"/>
      <c r="BC33" s="632"/>
      <c r="BD33" s="632"/>
      <c r="BE33" s="632"/>
      <c r="BF33" s="633"/>
      <c r="BG33" s="668">
        <v>99.5</v>
      </c>
      <c r="BH33" s="669"/>
      <c r="BI33" s="669"/>
      <c r="BJ33" s="669"/>
      <c r="BK33" s="669"/>
      <c r="BL33" s="669"/>
      <c r="BM33" s="670">
        <v>98.7</v>
      </c>
      <c r="BN33" s="669"/>
      <c r="BO33" s="669"/>
      <c r="BP33" s="669"/>
      <c r="BQ33" s="671"/>
      <c r="BR33" s="668">
        <v>99.6</v>
      </c>
      <c r="BS33" s="669"/>
      <c r="BT33" s="669"/>
      <c r="BU33" s="669"/>
      <c r="BV33" s="669"/>
      <c r="BW33" s="669"/>
      <c r="BX33" s="670">
        <v>98.3</v>
      </c>
      <c r="BY33" s="669"/>
      <c r="BZ33" s="669"/>
      <c r="CA33" s="669"/>
      <c r="CB33" s="671"/>
      <c r="CD33" s="607" t="s">
        <v>324</v>
      </c>
      <c r="CE33" s="608"/>
      <c r="CF33" s="608"/>
      <c r="CG33" s="608"/>
      <c r="CH33" s="608"/>
      <c r="CI33" s="608"/>
      <c r="CJ33" s="608"/>
      <c r="CK33" s="608"/>
      <c r="CL33" s="608"/>
      <c r="CM33" s="608"/>
      <c r="CN33" s="608"/>
      <c r="CO33" s="608"/>
      <c r="CP33" s="608"/>
      <c r="CQ33" s="609"/>
      <c r="CR33" s="610">
        <v>9132090</v>
      </c>
      <c r="CS33" s="642"/>
      <c r="CT33" s="642"/>
      <c r="CU33" s="642"/>
      <c r="CV33" s="642"/>
      <c r="CW33" s="642"/>
      <c r="CX33" s="642"/>
      <c r="CY33" s="643"/>
      <c r="CZ33" s="615">
        <v>42.1</v>
      </c>
      <c r="DA33" s="640"/>
      <c r="DB33" s="640"/>
      <c r="DC33" s="644"/>
      <c r="DD33" s="619">
        <v>7356046</v>
      </c>
      <c r="DE33" s="642"/>
      <c r="DF33" s="642"/>
      <c r="DG33" s="642"/>
      <c r="DH33" s="642"/>
      <c r="DI33" s="642"/>
      <c r="DJ33" s="642"/>
      <c r="DK33" s="643"/>
      <c r="DL33" s="619">
        <v>5118175</v>
      </c>
      <c r="DM33" s="642"/>
      <c r="DN33" s="642"/>
      <c r="DO33" s="642"/>
      <c r="DP33" s="642"/>
      <c r="DQ33" s="642"/>
      <c r="DR33" s="642"/>
      <c r="DS33" s="642"/>
      <c r="DT33" s="642"/>
      <c r="DU33" s="642"/>
      <c r="DV33" s="643"/>
      <c r="DW33" s="615">
        <v>42.3</v>
      </c>
      <c r="DX33" s="640"/>
      <c r="DY33" s="640"/>
      <c r="DZ33" s="640"/>
      <c r="EA33" s="640"/>
      <c r="EB33" s="640"/>
      <c r="EC33" s="641"/>
    </row>
    <row r="34" spans="2:133" ht="11.25" customHeight="1">
      <c r="B34" s="607" t="s">
        <v>325</v>
      </c>
      <c r="C34" s="608"/>
      <c r="D34" s="608"/>
      <c r="E34" s="608"/>
      <c r="F34" s="608"/>
      <c r="G34" s="608"/>
      <c r="H34" s="608"/>
      <c r="I34" s="608"/>
      <c r="J34" s="608"/>
      <c r="K34" s="608"/>
      <c r="L34" s="608"/>
      <c r="M34" s="608"/>
      <c r="N34" s="608"/>
      <c r="O34" s="608"/>
      <c r="P34" s="608"/>
      <c r="Q34" s="609"/>
      <c r="R34" s="610">
        <v>307153</v>
      </c>
      <c r="S34" s="611"/>
      <c r="T34" s="611"/>
      <c r="U34" s="611"/>
      <c r="V34" s="611"/>
      <c r="W34" s="611"/>
      <c r="X34" s="611"/>
      <c r="Y34" s="612"/>
      <c r="Z34" s="613">
        <v>1.3</v>
      </c>
      <c r="AA34" s="613"/>
      <c r="AB34" s="613"/>
      <c r="AC34" s="613"/>
      <c r="AD34" s="614" t="s">
        <v>238</v>
      </c>
      <c r="AE34" s="614"/>
      <c r="AF34" s="614"/>
      <c r="AG34" s="614"/>
      <c r="AH34" s="614"/>
      <c r="AI34" s="614"/>
      <c r="AJ34" s="614"/>
      <c r="AK34" s="614"/>
      <c r="AL34" s="615" t="s">
        <v>130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326</v>
      </c>
      <c r="CE34" s="608"/>
      <c r="CF34" s="608"/>
      <c r="CG34" s="608"/>
      <c r="CH34" s="608"/>
      <c r="CI34" s="608"/>
      <c r="CJ34" s="608"/>
      <c r="CK34" s="608"/>
      <c r="CL34" s="608"/>
      <c r="CM34" s="608"/>
      <c r="CN34" s="608"/>
      <c r="CO34" s="608"/>
      <c r="CP34" s="608"/>
      <c r="CQ34" s="609"/>
      <c r="CR34" s="610">
        <v>3682375</v>
      </c>
      <c r="CS34" s="611"/>
      <c r="CT34" s="611"/>
      <c r="CU34" s="611"/>
      <c r="CV34" s="611"/>
      <c r="CW34" s="611"/>
      <c r="CX34" s="611"/>
      <c r="CY34" s="612"/>
      <c r="CZ34" s="615">
        <v>17</v>
      </c>
      <c r="DA34" s="640"/>
      <c r="DB34" s="640"/>
      <c r="DC34" s="644"/>
      <c r="DD34" s="619">
        <v>2603059</v>
      </c>
      <c r="DE34" s="611"/>
      <c r="DF34" s="611"/>
      <c r="DG34" s="611"/>
      <c r="DH34" s="611"/>
      <c r="DI34" s="611"/>
      <c r="DJ34" s="611"/>
      <c r="DK34" s="612"/>
      <c r="DL34" s="619">
        <v>2199839</v>
      </c>
      <c r="DM34" s="611"/>
      <c r="DN34" s="611"/>
      <c r="DO34" s="611"/>
      <c r="DP34" s="611"/>
      <c r="DQ34" s="611"/>
      <c r="DR34" s="611"/>
      <c r="DS34" s="611"/>
      <c r="DT34" s="611"/>
      <c r="DU34" s="611"/>
      <c r="DV34" s="612"/>
      <c r="DW34" s="615">
        <v>18.2</v>
      </c>
      <c r="DX34" s="640"/>
      <c r="DY34" s="640"/>
      <c r="DZ34" s="640"/>
      <c r="EA34" s="640"/>
      <c r="EB34" s="640"/>
      <c r="EC34" s="641"/>
    </row>
    <row r="35" spans="2:133" ht="11.25" customHeight="1">
      <c r="B35" s="607" t="s">
        <v>327</v>
      </c>
      <c r="C35" s="608"/>
      <c r="D35" s="608"/>
      <c r="E35" s="608"/>
      <c r="F35" s="608"/>
      <c r="G35" s="608"/>
      <c r="H35" s="608"/>
      <c r="I35" s="608"/>
      <c r="J35" s="608"/>
      <c r="K35" s="608"/>
      <c r="L35" s="608"/>
      <c r="M35" s="608"/>
      <c r="N35" s="608"/>
      <c r="O35" s="608"/>
      <c r="P35" s="608"/>
      <c r="Q35" s="609"/>
      <c r="R35" s="610">
        <v>511157</v>
      </c>
      <c r="S35" s="611"/>
      <c r="T35" s="611"/>
      <c r="U35" s="611"/>
      <c r="V35" s="611"/>
      <c r="W35" s="611"/>
      <c r="X35" s="611"/>
      <c r="Y35" s="612"/>
      <c r="Z35" s="613">
        <v>2.2000000000000002</v>
      </c>
      <c r="AA35" s="613"/>
      <c r="AB35" s="613"/>
      <c r="AC35" s="613"/>
      <c r="AD35" s="614" t="s">
        <v>238</v>
      </c>
      <c r="AE35" s="614"/>
      <c r="AF35" s="614"/>
      <c r="AG35" s="614"/>
      <c r="AH35" s="614"/>
      <c r="AI35" s="614"/>
      <c r="AJ35" s="614"/>
      <c r="AK35" s="614"/>
      <c r="AL35" s="615" t="s">
        <v>130</v>
      </c>
      <c r="AM35" s="616"/>
      <c r="AN35" s="616"/>
      <c r="AO35" s="617"/>
      <c r="AP35" s="216"/>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211266</v>
      </c>
      <c r="CS35" s="642"/>
      <c r="CT35" s="642"/>
      <c r="CU35" s="642"/>
      <c r="CV35" s="642"/>
      <c r="CW35" s="642"/>
      <c r="CX35" s="642"/>
      <c r="CY35" s="643"/>
      <c r="CZ35" s="615">
        <v>1</v>
      </c>
      <c r="DA35" s="640"/>
      <c r="DB35" s="640"/>
      <c r="DC35" s="644"/>
      <c r="DD35" s="619">
        <v>208522</v>
      </c>
      <c r="DE35" s="642"/>
      <c r="DF35" s="642"/>
      <c r="DG35" s="642"/>
      <c r="DH35" s="642"/>
      <c r="DI35" s="642"/>
      <c r="DJ35" s="642"/>
      <c r="DK35" s="643"/>
      <c r="DL35" s="619">
        <v>208522</v>
      </c>
      <c r="DM35" s="642"/>
      <c r="DN35" s="642"/>
      <c r="DO35" s="642"/>
      <c r="DP35" s="642"/>
      <c r="DQ35" s="642"/>
      <c r="DR35" s="642"/>
      <c r="DS35" s="642"/>
      <c r="DT35" s="642"/>
      <c r="DU35" s="642"/>
      <c r="DV35" s="643"/>
      <c r="DW35" s="615">
        <v>1.7</v>
      </c>
      <c r="DX35" s="640"/>
      <c r="DY35" s="640"/>
      <c r="DZ35" s="640"/>
      <c r="EA35" s="640"/>
      <c r="EB35" s="640"/>
      <c r="EC35" s="641"/>
    </row>
    <row r="36" spans="2:133" ht="11.25" customHeight="1">
      <c r="B36" s="607" t="s">
        <v>331</v>
      </c>
      <c r="C36" s="608"/>
      <c r="D36" s="608"/>
      <c r="E36" s="608"/>
      <c r="F36" s="608"/>
      <c r="G36" s="608"/>
      <c r="H36" s="608"/>
      <c r="I36" s="608"/>
      <c r="J36" s="608"/>
      <c r="K36" s="608"/>
      <c r="L36" s="608"/>
      <c r="M36" s="608"/>
      <c r="N36" s="608"/>
      <c r="O36" s="608"/>
      <c r="P36" s="608"/>
      <c r="Q36" s="609"/>
      <c r="R36" s="610">
        <v>2336335</v>
      </c>
      <c r="S36" s="611"/>
      <c r="T36" s="611"/>
      <c r="U36" s="611"/>
      <c r="V36" s="611"/>
      <c r="W36" s="611"/>
      <c r="X36" s="611"/>
      <c r="Y36" s="612"/>
      <c r="Z36" s="613">
        <v>10</v>
      </c>
      <c r="AA36" s="613"/>
      <c r="AB36" s="613"/>
      <c r="AC36" s="613"/>
      <c r="AD36" s="614" t="s">
        <v>238</v>
      </c>
      <c r="AE36" s="614"/>
      <c r="AF36" s="614"/>
      <c r="AG36" s="614"/>
      <c r="AH36" s="614"/>
      <c r="AI36" s="614"/>
      <c r="AJ36" s="614"/>
      <c r="AK36" s="614"/>
      <c r="AL36" s="615" t="s">
        <v>238</v>
      </c>
      <c r="AM36" s="616"/>
      <c r="AN36" s="616"/>
      <c r="AO36" s="617"/>
      <c r="AP36" s="216"/>
      <c r="AQ36" s="676" t="s">
        <v>332</v>
      </c>
      <c r="AR36" s="677"/>
      <c r="AS36" s="677"/>
      <c r="AT36" s="677"/>
      <c r="AU36" s="677"/>
      <c r="AV36" s="677"/>
      <c r="AW36" s="677"/>
      <c r="AX36" s="677"/>
      <c r="AY36" s="678"/>
      <c r="AZ36" s="599">
        <v>2316232</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51615</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1989916</v>
      </c>
      <c r="CS36" s="611"/>
      <c r="CT36" s="611"/>
      <c r="CU36" s="611"/>
      <c r="CV36" s="611"/>
      <c r="CW36" s="611"/>
      <c r="CX36" s="611"/>
      <c r="CY36" s="612"/>
      <c r="CZ36" s="615">
        <v>9.1999999999999993</v>
      </c>
      <c r="DA36" s="640"/>
      <c r="DB36" s="640"/>
      <c r="DC36" s="644"/>
      <c r="DD36" s="619">
        <v>1904818</v>
      </c>
      <c r="DE36" s="611"/>
      <c r="DF36" s="611"/>
      <c r="DG36" s="611"/>
      <c r="DH36" s="611"/>
      <c r="DI36" s="611"/>
      <c r="DJ36" s="611"/>
      <c r="DK36" s="612"/>
      <c r="DL36" s="619">
        <v>1131088</v>
      </c>
      <c r="DM36" s="611"/>
      <c r="DN36" s="611"/>
      <c r="DO36" s="611"/>
      <c r="DP36" s="611"/>
      <c r="DQ36" s="611"/>
      <c r="DR36" s="611"/>
      <c r="DS36" s="611"/>
      <c r="DT36" s="611"/>
      <c r="DU36" s="611"/>
      <c r="DV36" s="612"/>
      <c r="DW36" s="615">
        <v>9.3000000000000007</v>
      </c>
      <c r="DX36" s="640"/>
      <c r="DY36" s="640"/>
      <c r="DZ36" s="640"/>
      <c r="EA36" s="640"/>
      <c r="EB36" s="640"/>
      <c r="EC36" s="641"/>
    </row>
    <row r="37" spans="2:133" ht="11.25" customHeight="1">
      <c r="B37" s="607" t="s">
        <v>335</v>
      </c>
      <c r="C37" s="608"/>
      <c r="D37" s="608"/>
      <c r="E37" s="608"/>
      <c r="F37" s="608"/>
      <c r="G37" s="608"/>
      <c r="H37" s="608"/>
      <c r="I37" s="608"/>
      <c r="J37" s="608"/>
      <c r="K37" s="608"/>
      <c r="L37" s="608"/>
      <c r="M37" s="608"/>
      <c r="N37" s="608"/>
      <c r="O37" s="608"/>
      <c r="P37" s="608"/>
      <c r="Q37" s="609"/>
      <c r="R37" s="610">
        <v>375749</v>
      </c>
      <c r="S37" s="611"/>
      <c r="T37" s="611"/>
      <c r="U37" s="611"/>
      <c r="V37" s="611"/>
      <c r="W37" s="611"/>
      <c r="X37" s="611"/>
      <c r="Y37" s="612"/>
      <c r="Z37" s="613">
        <v>1.6</v>
      </c>
      <c r="AA37" s="613"/>
      <c r="AB37" s="613"/>
      <c r="AC37" s="613"/>
      <c r="AD37" s="614">
        <v>2</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242796</v>
      </c>
      <c r="BA37" s="611"/>
      <c r="BB37" s="611"/>
      <c r="BC37" s="611"/>
      <c r="BD37" s="642"/>
      <c r="BE37" s="642"/>
      <c r="BF37" s="665"/>
      <c r="BG37" s="607" t="s">
        <v>337</v>
      </c>
      <c r="BH37" s="608"/>
      <c r="BI37" s="608"/>
      <c r="BJ37" s="608"/>
      <c r="BK37" s="608"/>
      <c r="BL37" s="608"/>
      <c r="BM37" s="608"/>
      <c r="BN37" s="608"/>
      <c r="BO37" s="608"/>
      <c r="BP37" s="608"/>
      <c r="BQ37" s="608"/>
      <c r="BR37" s="608"/>
      <c r="BS37" s="608"/>
      <c r="BT37" s="608"/>
      <c r="BU37" s="609"/>
      <c r="BV37" s="610">
        <v>29600</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854184</v>
      </c>
      <c r="CS37" s="642"/>
      <c r="CT37" s="642"/>
      <c r="CU37" s="642"/>
      <c r="CV37" s="642"/>
      <c r="CW37" s="642"/>
      <c r="CX37" s="642"/>
      <c r="CY37" s="643"/>
      <c r="CZ37" s="615">
        <v>3.9</v>
      </c>
      <c r="DA37" s="640"/>
      <c r="DB37" s="640"/>
      <c r="DC37" s="644"/>
      <c r="DD37" s="619">
        <v>854184</v>
      </c>
      <c r="DE37" s="642"/>
      <c r="DF37" s="642"/>
      <c r="DG37" s="642"/>
      <c r="DH37" s="642"/>
      <c r="DI37" s="642"/>
      <c r="DJ37" s="642"/>
      <c r="DK37" s="643"/>
      <c r="DL37" s="619">
        <v>849567</v>
      </c>
      <c r="DM37" s="642"/>
      <c r="DN37" s="642"/>
      <c r="DO37" s="642"/>
      <c r="DP37" s="642"/>
      <c r="DQ37" s="642"/>
      <c r="DR37" s="642"/>
      <c r="DS37" s="642"/>
      <c r="DT37" s="642"/>
      <c r="DU37" s="642"/>
      <c r="DV37" s="643"/>
      <c r="DW37" s="615">
        <v>7</v>
      </c>
      <c r="DX37" s="640"/>
      <c r="DY37" s="640"/>
      <c r="DZ37" s="640"/>
      <c r="EA37" s="640"/>
      <c r="EB37" s="640"/>
      <c r="EC37" s="641"/>
    </row>
    <row r="38" spans="2:133" ht="11.25" customHeight="1">
      <c r="B38" s="607" t="s">
        <v>339</v>
      </c>
      <c r="C38" s="608"/>
      <c r="D38" s="608"/>
      <c r="E38" s="608"/>
      <c r="F38" s="608"/>
      <c r="G38" s="608"/>
      <c r="H38" s="608"/>
      <c r="I38" s="608"/>
      <c r="J38" s="608"/>
      <c r="K38" s="608"/>
      <c r="L38" s="608"/>
      <c r="M38" s="608"/>
      <c r="N38" s="608"/>
      <c r="O38" s="608"/>
      <c r="P38" s="608"/>
      <c r="Q38" s="609"/>
      <c r="R38" s="610">
        <v>1241011</v>
      </c>
      <c r="S38" s="611"/>
      <c r="T38" s="611"/>
      <c r="U38" s="611"/>
      <c r="V38" s="611"/>
      <c r="W38" s="611"/>
      <c r="X38" s="611"/>
      <c r="Y38" s="612"/>
      <c r="Z38" s="613">
        <v>5.3</v>
      </c>
      <c r="AA38" s="613"/>
      <c r="AB38" s="613"/>
      <c r="AC38" s="613"/>
      <c r="AD38" s="614" t="s">
        <v>238</v>
      </c>
      <c r="AE38" s="614"/>
      <c r="AF38" s="614"/>
      <c r="AG38" s="614"/>
      <c r="AH38" s="614"/>
      <c r="AI38" s="614"/>
      <c r="AJ38" s="614"/>
      <c r="AK38" s="614"/>
      <c r="AL38" s="615" t="s">
        <v>130</v>
      </c>
      <c r="AM38" s="616"/>
      <c r="AN38" s="616"/>
      <c r="AO38" s="617"/>
      <c r="AQ38" s="673" t="s">
        <v>340</v>
      </c>
      <c r="AR38" s="674"/>
      <c r="AS38" s="674"/>
      <c r="AT38" s="674"/>
      <c r="AU38" s="674"/>
      <c r="AV38" s="674"/>
      <c r="AW38" s="674"/>
      <c r="AX38" s="674"/>
      <c r="AY38" s="675"/>
      <c r="AZ38" s="610">
        <v>81778</v>
      </c>
      <c r="BA38" s="611"/>
      <c r="BB38" s="611"/>
      <c r="BC38" s="611"/>
      <c r="BD38" s="642"/>
      <c r="BE38" s="642"/>
      <c r="BF38" s="665"/>
      <c r="BG38" s="607" t="s">
        <v>341</v>
      </c>
      <c r="BH38" s="608"/>
      <c r="BI38" s="608"/>
      <c r="BJ38" s="608"/>
      <c r="BK38" s="608"/>
      <c r="BL38" s="608"/>
      <c r="BM38" s="608"/>
      <c r="BN38" s="608"/>
      <c r="BO38" s="608"/>
      <c r="BP38" s="608"/>
      <c r="BQ38" s="608"/>
      <c r="BR38" s="608"/>
      <c r="BS38" s="608"/>
      <c r="BT38" s="608"/>
      <c r="BU38" s="609"/>
      <c r="BV38" s="610">
        <v>7905</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1991658</v>
      </c>
      <c r="CS38" s="611"/>
      <c r="CT38" s="611"/>
      <c r="CU38" s="611"/>
      <c r="CV38" s="611"/>
      <c r="CW38" s="611"/>
      <c r="CX38" s="611"/>
      <c r="CY38" s="612"/>
      <c r="CZ38" s="615">
        <v>9.1999999999999993</v>
      </c>
      <c r="DA38" s="640"/>
      <c r="DB38" s="640"/>
      <c r="DC38" s="644"/>
      <c r="DD38" s="619">
        <v>1692395</v>
      </c>
      <c r="DE38" s="611"/>
      <c r="DF38" s="611"/>
      <c r="DG38" s="611"/>
      <c r="DH38" s="611"/>
      <c r="DI38" s="611"/>
      <c r="DJ38" s="611"/>
      <c r="DK38" s="612"/>
      <c r="DL38" s="619">
        <v>1578726</v>
      </c>
      <c r="DM38" s="611"/>
      <c r="DN38" s="611"/>
      <c r="DO38" s="611"/>
      <c r="DP38" s="611"/>
      <c r="DQ38" s="611"/>
      <c r="DR38" s="611"/>
      <c r="DS38" s="611"/>
      <c r="DT38" s="611"/>
      <c r="DU38" s="611"/>
      <c r="DV38" s="612"/>
      <c r="DW38" s="615">
        <v>13</v>
      </c>
      <c r="DX38" s="640"/>
      <c r="DY38" s="640"/>
      <c r="DZ38" s="640"/>
      <c r="EA38" s="640"/>
      <c r="EB38" s="640"/>
      <c r="EC38" s="641"/>
    </row>
    <row r="39" spans="2:133" ht="11.25" customHeight="1">
      <c r="B39" s="607" t="s">
        <v>343</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250</v>
      </c>
      <c r="AA39" s="613"/>
      <c r="AB39" s="613"/>
      <c r="AC39" s="613"/>
      <c r="AD39" s="614" t="s">
        <v>238</v>
      </c>
      <c r="AE39" s="614"/>
      <c r="AF39" s="614"/>
      <c r="AG39" s="614"/>
      <c r="AH39" s="614"/>
      <c r="AI39" s="614"/>
      <c r="AJ39" s="614"/>
      <c r="AK39" s="614"/>
      <c r="AL39" s="615" t="s">
        <v>238</v>
      </c>
      <c r="AM39" s="616"/>
      <c r="AN39" s="616"/>
      <c r="AO39" s="617"/>
      <c r="AQ39" s="673" t="s">
        <v>344</v>
      </c>
      <c r="AR39" s="674"/>
      <c r="AS39" s="674"/>
      <c r="AT39" s="674"/>
      <c r="AU39" s="674"/>
      <c r="AV39" s="674"/>
      <c r="AW39" s="674"/>
      <c r="AX39" s="674"/>
      <c r="AY39" s="675"/>
      <c r="AZ39" s="610" t="s">
        <v>130</v>
      </c>
      <c r="BA39" s="611"/>
      <c r="BB39" s="611"/>
      <c r="BC39" s="611"/>
      <c r="BD39" s="642"/>
      <c r="BE39" s="642"/>
      <c r="BF39" s="665"/>
      <c r="BG39" s="607" t="s">
        <v>345</v>
      </c>
      <c r="BH39" s="608"/>
      <c r="BI39" s="608"/>
      <c r="BJ39" s="608"/>
      <c r="BK39" s="608"/>
      <c r="BL39" s="608"/>
      <c r="BM39" s="608"/>
      <c r="BN39" s="608"/>
      <c r="BO39" s="608"/>
      <c r="BP39" s="608"/>
      <c r="BQ39" s="608"/>
      <c r="BR39" s="608"/>
      <c r="BS39" s="608"/>
      <c r="BT39" s="608"/>
      <c r="BU39" s="609"/>
      <c r="BV39" s="610">
        <v>12115</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1251375</v>
      </c>
      <c r="CS39" s="642"/>
      <c r="CT39" s="642"/>
      <c r="CU39" s="642"/>
      <c r="CV39" s="642"/>
      <c r="CW39" s="642"/>
      <c r="CX39" s="642"/>
      <c r="CY39" s="643"/>
      <c r="CZ39" s="615">
        <v>5.8</v>
      </c>
      <c r="DA39" s="640"/>
      <c r="DB39" s="640"/>
      <c r="DC39" s="644"/>
      <c r="DD39" s="619">
        <v>947252</v>
      </c>
      <c r="DE39" s="642"/>
      <c r="DF39" s="642"/>
      <c r="DG39" s="642"/>
      <c r="DH39" s="642"/>
      <c r="DI39" s="642"/>
      <c r="DJ39" s="642"/>
      <c r="DK39" s="643"/>
      <c r="DL39" s="619" t="s">
        <v>130</v>
      </c>
      <c r="DM39" s="642"/>
      <c r="DN39" s="642"/>
      <c r="DO39" s="642"/>
      <c r="DP39" s="642"/>
      <c r="DQ39" s="642"/>
      <c r="DR39" s="642"/>
      <c r="DS39" s="642"/>
      <c r="DT39" s="642"/>
      <c r="DU39" s="642"/>
      <c r="DV39" s="643"/>
      <c r="DW39" s="615" t="s">
        <v>130</v>
      </c>
      <c r="DX39" s="640"/>
      <c r="DY39" s="640"/>
      <c r="DZ39" s="640"/>
      <c r="EA39" s="640"/>
      <c r="EB39" s="640"/>
      <c r="EC39" s="641"/>
    </row>
    <row r="40" spans="2:133" ht="11.25" customHeight="1">
      <c r="B40" s="607" t="s">
        <v>347</v>
      </c>
      <c r="C40" s="608"/>
      <c r="D40" s="608"/>
      <c r="E40" s="608"/>
      <c r="F40" s="608"/>
      <c r="G40" s="608"/>
      <c r="H40" s="608"/>
      <c r="I40" s="608"/>
      <c r="J40" s="608"/>
      <c r="K40" s="608"/>
      <c r="L40" s="608"/>
      <c r="M40" s="608"/>
      <c r="N40" s="608"/>
      <c r="O40" s="608"/>
      <c r="P40" s="608"/>
      <c r="Q40" s="609"/>
      <c r="R40" s="610">
        <v>300611</v>
      </c>
      <c r="S40" s="611"/>
      <c r="T40" s="611"/>
      <c r="U40" s="611"/>
      <c r="V40" s="611"/>
      <c r="W40" s="611"/>
      <c r="X40" s="611"/>
      <c r="Y40" s="612"/>
      <c r="Z40" s="613">
        <v>1.3</v>
      </c>
      <c r="AA40" s="613"/>
      <c r="AB40" s="613"/>
      <c r="AC40" s="613"/>
      <c r="AD40" s="614" t="s">
        <v>130</v>
      </c>
      <c r="AE40" s="614"/>
      <c r="AF40" s="614"/>
      <c r="AG40" s="614"/>
      <c r="AH40" s="614"/>
      <c r="AI40" s="614"/>
      <c r="AJ40" s="614"/>
      <c r="AK40" s="614"/>
      <c r="AL40" s="615" t="s">
        <v>130</v>
      </c>
      <c r="AM40" s="616"/>
      <c r="AN40" s="616"/>
      <c r="AO40" s="617"/>
      <c r="AQ40" s="673" t="s">
        <v>348</v>
      </c>
      <c r="AR40" s="674"/>
      <c r="AS40" s="674"/>
      <c r="AT40" s="674"/>
      <c r="AU40" s="674"/>
      <c r="AV40" s="674"/>
      <c r="AW40" s="674"/>
      <c r="AX40" s="674"/>
      <c r="AY40" s="675"/>
      <c r="AZ40" s="610" t="s">
        <v>238</v>
      </c>
      <c r="BA40" s="611"/>
      <c r="BB40" s="611"/>
      <c r="BC40" s="611"/>
      <c r="BD40" s="642"/>
      <c r="BE40" s="642"/>
      <c r="BF40" s="665"/>
      <c r="BG40" s="658" t="s">
        <v>349</v>
      </c>
      <c r="BH40" s="659"/>
      <c r="BI40" s="659"/>
      <c r="BJ40" s="659"/>
      <c r="BK40" s="659"/>
      <c r="BL40" s="217"/>
      <c r="BM40" s="608" t="s">
        <v>350</v>
      </c>
      <c r="BN40" s="608"/>
      <c r="BO40" s="608"/>
      <c r="BP40" s="608"/>
      <c r="BQ40" s="608"/>
      <c r="BR40" s="608"/>
      <c r="BS40" s="608"/>
      <c r="BT40" s="608"/>
      <c r="BU40" s="609"/>
      <c r="BV40" s="610">
        <v>93</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5500</v>
      </c>
      <c r="CS40" s="611"/>
      <c r="CT40" s="611"/>
      <c r="CU40" s="611"/>
      <c r="CV40" s="611"/>
      <c r="CW40" s="611"/>
      <c r="CX40" s="611"/>
      <c r="CY40" s="612"/>
      <c r="CZ40" s="615">
        <v>0</v>
      </c>
      <c r="DA40" s="640"/>
      <c r="DB40" s="640"/>
      <c r="DC40" s="644"/>
      <c r="DD40" s="619" t="s">
        <v>130</v>
      </c>
      <c r="DE40" s="611"/>
      <c r="DF40" s="611"/>
      <c r="DG40" s="611"/>
      <c r="DH40" s="611"/>
      <c r="DI40" s="611"/>
      <c r="DJ40" s="611"/>
      <c r="DK40" s="612"/>
      <c r="DL40" s="619" t="s">
        <v>130</v>
      </c>
      <c r="DM40" s="611"/>
      <c r="DN40" s="611"/>
      <c r="DO40" s="611"/>
      <c r="DP40" s="611"/>
      <c r="DQ40" s="611"/>
      <c r="DR40" s="611"/>
      <c r="DS40" s="611"/>
      <c r="DT40" s="611"/>
      <c r="DU40" s="611"/>
      <c r="DV40" s="612"/>
      <c r="DW40" s="615" t="s">
        <v>130</v>
      </c>
      <c r="DX40" s="640"/>
      <c r="DY40" s="640"/>
      <c r="DZ40" s="640"/>
      <c r="EA40" s="640"/>
      <c r="EB40" s="640"/>
      <c r="EC40" s="641"/>
    </row>
    <row r="41" spans="2:133" ht="11.25" customHeight="1">
      <c r="B41" s="631" t="s">
        <v>352</v>
      </c>
      <c r="C41" s="632"/>
      <c r="D41" s="632"/>
      <c r="E41" s="632"/>
      <c r="F41" s="632"/>
      <c r="G41" s="632"/>
      <c r="H41" s="632"/>
      <c r="I41" s="632"/>
      <c r="J41" s="632"/>
      <c r="K41" s="632"/>
      <c r="L41" s="632"/>
      <c r="M41" s="632"/>
      <c r="N41" s="632"/>
      <c r="O41" s="632"/>
      <c r="P41" s="632"/>
      <c r="Q41" s="633"/>
      <c r="R41" s="682">
        <v>23467323</v>
      </c>
      <c r="S41" s="683"/>
      <c r="T41" s="683"/>
      <c r="U41" s="683"/>
      <c r="V41" s="683"/>
      <c r="W41" s="683"/>
      <c r="X41" s="683"/>
      <c r="Y41" s="687"/>
      <c r="Z41" s="688">
        <v>100</v>
      </c>
      <c r="AA41" s="688"/>
      <c r="AB41" s="688"/>
      <c r="AC41" s="688"/>
      <c r="AD41" s="689">
        <v>11803182</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528532</v>
      </c>
      <c r="BA41" s="611"/>
      <c r="BB41" s="611"/>
      <c r="BC41" s="611"/>
      <c r="BD41" s="642"/>
      <c r="BE41" s="642"/>
      <c r="BF41" s="665"/>
      <c r="BG41" s="658"/>
      <c r="BH41" s="659"/>
      <c r="BI41" s="659"/>
      <c r="BJ41" s="659"/>
      <c r="BK41" s="659"/>
      <c r="BL41" s="217"/>
      <c r="BM41" s="608" t="s">
        <v>354</v>
      </c>
      <c r="BN41" s="608"/>
      <c r="BO41" s="608"/>
      <c r="BP41" s="608"/>
      <c r="BQ41" s="608"/>
      <c r="BR41" s="608"/>
      <c r="BS41" s="608"/>
      <c r="BT41" s="608"/>
      <c r="BU41" s="609"/>
      <c r="BV41" s="610" t="s">
        <v>130</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130</v>
      </c>
      <c r="CS41" s="642"/>
      <c r="CT41" s="642"/>
      <c r="CU41" s="642"/>
      <c r="CV41" s="642"/>
      <c r="CW41" s="642"/>
      <c r="CX41" s="642"/>
      <c r="CY41" s="643"/>
      <c r="CZ41" s="615" t="s">
        <v>130</v>
      </c>
      <c r="DA41" s="640"/>
      <c r="DB41" s="640"/>
      <c r="DC41" s="644"/>
      <c r="DD41" s="619" t="s">
        <v>130</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356</v>
      </c>
      <c r="AR42" s="680"/>
      <c r="AS42" s="680"/>
      <c r="AT42" s="680"/>
      <c r="AU42" s="680"/>
      <c r="AV42" s="680"/>
      <c r="AW42" s="680"/>
      <c r="AX42" s="680"/>
      <c r="AY42" s="681"/>
      <c r="AZ42" s="682">
        <v>1463126</v>
      </c>
      <c r="BA42" s="683"/>
      <c r="BB42" s="683"/>
      <c r="BC42" s="683"/>
      <c r="BD42" s="669"/>
      <c r="BE42" s="669"/>
      <c r="BF42" s="671"/>
      <c r="BG42" s="660"/>
      <c r="BH42" s="661"/>
      <c r="BI42" s="661"/>
      <c r="BJ42" s="661"/>
      <c r="BK42" s="661"/>
      <c r="BL42" s="218"/>
      <c r="BM42" s="632" t="s">
        <v>357</v>
      </c>
      <c r="BN42" s="632"/>
      <c r="BO42" s="632"/>
      <c r="BP42" s="632"/>
      <c r="BQ42" s="632"/>
      <c r="BR42" s="632"/>
      <c r="BS42" s="632"/>
      <c r="BT42" s="632"/>
      <c r="BU42" s="633"/>
      <c r="BV42" s="682">
        <v>362</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2332141</v>
      </c>
      <c r="CS42" s="642"/>
      <c r="CT42" s="642"/>
      <c r="CU42" s="642"/>
      <c r="CV42" s="642"/>
      <c r="CW42" s="642"/>
      <c r="CX42" s="642"/>
      <c r="CY42" s="643"/>
      <c r="CZ42" s="615">
        <v>10.8</v>
      </c>
      <c r="DA42" s="640"/>
      <c r="DB42" s="640"/>
      <c r="DC42" s="644"/>
      <c r="DD42" s="619">
        <v>397745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359</v>
      </c>
      <c r="CD43" s="607" t="s">
        <v>360</v>
      </c>
      <c r="CE43" s="608"/>
      <c r="CF43" s="608"/>
      <c r="CG43" s="608"/>
      <c r="CH43" s="608"/>
      <c r="CI43" s="608"/>
      <c r="CJ43" s="608"/>
      <c r="CK43" s="608"/>
      <c r="CL43" s="608"/>
      <c r="CM43" s="608"/>
      <c r="CN43" s="608"/>
      <c r="CO43" s="608"/>
      <c r="CP43" s="608"/>
      <c r="CQ43" s="609"/>
      <c r="CR43" s="610">
        <v>130718</v>
      </c>
      <c r="CS43" s="642"/>
      <c r="CT43" s="642"/>
      <c r="CU43" s="642"/>
      <c r="CV43" s="642"/>
      <c r="CW43" s="642"/>
      <c r="CX43" s="642"/>
      <c r="CY43" s="643"/>
      <c r="CZ43" s="615">
        <v>0.6</v>
      </c>
      <c r="DA43" s="640"/>
      <c r="DB43" s="640"/>
      <c r="DC43" s="644"/>
      <c r="DD43" s="619">
        <v>130718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362</v>
      </c>
      <c r="CG44" s="608"/>
      <c r="CH44" s="608"/>
      <c r="CI44" s="608"/>
      <c r="CJ44" s="608"/>
      <c r="CK44" s="608"/>
      <c r="CL44" s="608"/>
      <c r="CM44" s="608"/>
      <c r="CN44" s="608"/>
      <c r="CO44" s="608"/>
      <c r="CP44" s="608"/>
      <c r="CQ44" s="609"/>
      <c r="CR44" s="610">
        <v>2038715</v>
      </c>
      <c r="CS44" s="611"/>
      <c r="CT44" s="611"/>
      <c r="CU44" s="611"/>
      <c r="CV44" s="611"/>
      <c r="CW44" s="611"/>
      <c r="CX44" s="611"/>
      <c r="CY44" s="612"/>
      <c r="CZ44" s="615">
        <v>9.4</v>
      </c>
      <c r="DA44" s="616"/>
      <c r="DB44" s="616"/>
      <c r="DC44" s="622"/>
      <c r="DD44" s="619">
        <v>397745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364</v>
      </c>
      <c r="CG45" s="608"/>
      <c r="CH45" s="608"/>
      <c r="CI45" s="608"/>
      <c r="CJ45" s="608"/>
      <c r="CK45" s="608"/>
      <c r="CL45" s="608"/>
      <c r="CM45" s="608"/>
      <c r="CN45" s="608"/>
      <c r="CO45" s="608"/>
      <c r="CP45" s="608"/>
      <c r="CQ45" s="609"/>
      <c r="CR45" s="610">
        <v>758234</v>
      </c>
      <c r="CS45" s="642"/>
      <c r="CT45" s="642"/>
      <c r="CU45" s="642"/>
      <c r="CV45" s="642"/>
      <c r="CW45" s="642"/>
      <c r="CX45" s="642"/>
      <c r="CY45" s="643"/>
      <c r="CZ45" s="615">
        <v>3.5</v>
      </c>
      <c r="DA45" s="640"/>
      <c r="DB45" s="640"/>
      <c r="DC45" s="644"/>
      <c r="DD45" s="619">
        <v>37668</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365</v>
      </c>
      <c r="CG46" s="608"/>
      <c r="CH46" s="608"/>
      <c r="CI46" s="608"/>
      <c r="CJ46" s="608"/>
      <c r="CK46" s="608"/>
      <c r="CL46" s="608"/>
      <c r="CM46" s="608"/>
      <c r="CN46" s="608"/>
      <c r="CO46" s="608"/>
      <c r="CP46" s="608"/>
      <c r="CQ46" s="609"/>
      <c r="CR46" s="610">
        <v>1280481</v>
      </c>
      <c r="CS46" s="611"/>
      <c r="CT46" s="611"/>
      <c r="CU46" s="611"/>
      <c r="CV46" s="611"/>
      <c r="CW46" s="611"/>
      <c r="CX46" s="611"/>
      <c r="CY46" s="612"/>
      <c r="CZ46" s="615">
        <v>5.9</v>
      </c>
      <c r="DA46" s="616"/>
      <c r="DB46" s="616"/>
      <c r="DC46" s="622"/>
      <c r="DD46" s="619">
        <v>360077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366</v>
      </c>
      <c r="CG47" s="608"/>
      <c r="CH47" s="608"/>
      <c r="CI47" s="608"/>
      <c r="CJ47" s="608"/>
      <c r="CK47" s="608"/>
      <c r="CL47" s="608"/>
      <c r="CM47" s="608"/>
      <c r="CN47" s="608"/>
      <c r="CO47" s="608"/>
      <c r="CP47" s="608"/>
      <c r="CQ47" s="609"/>
      <c r="CR47" s="610">
        <v>293426</v>
      </c>
      <c r="CS47" s="642"/>
      <c r="CT47" s="642"/>
      <c r="CU47" s="642"/>
      <c r="CV47" s="642"/>
      <c r="CW47" s="642"/>
      <c r="CX47" s="642"/>
      <c r="CY47" s="643"/>
      <c r="CZ47" s="615">
        <v>1.4</v>
      </c>
      <c r="DA47" s="640"/>
      <c r="DB47" s="640"/>
      <c r="DC47" s="644"/>
      <c r="DD47" s="619" t="s">
        <v>130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c r="B48" s="219"/>
      <c r="CD48" s="650"/>
      <c r="CE48" s="651"/>
      <c r="CF48" s="607" t="s">
        <v>367</v>
      </c>
      <c r="CG48" s="608"/>
      <c r="CH48" s="608"/>
      <c r="CI48" s="608"/>
      <c r="CJ48" s="608"/>
      <c r="CK48" s="608"/>
      <c r="CL48" s="608"/>
      <c r="CM48" s="608"/>
      <c r="CN48" s="608"/>
      <c r="CO48" s="608"/>
      <c r="CP48" s="608"/>
      <c r="CQ48" s="609"/>
      <c r="CR48" s="610" t="s">
        <v>238</v>
      </c>
      <c r="CS48" s="611"/>
      <c r="CT48" s="611"/>
      <c r="CU48" s="611"/>
      <c r="CV48" s="611"/>
      <c r="CW48" s="611"/>
      <c r="CX48" s="611"/>
      <c r="CY48" s="612"/>
      <c r="CZ48" s="615" t="s">
        <v>130</v>
      </c>
      <c r="DA48" s="616"/>
      <c r="DB48" s="616"/>
      <c r="DC48" s="622"/>
      <c r="DD48" s="619" t="s">
        <v>130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368</v>
      </c>
      <c r="CE49" s="632"/>
      <c r="CF49" s="632"/>
      <c r="CG49" s="632"/>
      <c r="CH49" s="632"/>
      <c r="CI49" s="632"/>
      <c r="CJ49" s="632"/>
      <c r="CK49" s="632"/>
      <c r="CL49" s="632"/>
      <c r="CM49" s="632"/>
      <c r="CN49" s="632"/>
      <c r="CO49" s="632"/>
      <c r="CP49" s="632"/>
      <c r="CQ49" s="633"/>
      <c r="CR49" s="682">
        <v>21679372</v>
      </c>
      <c r="CS49" s="669"/>
      <c r="CT49" s="669"/>
      <c r="CU49" s="669"/>
      <c r="CV49" s="669"/>
      <c r="CW49" s="669"/>
      <c r="CX49" s="669"/>
      <c r="CY49" s="698"/>
      <c r="CZ49" s="690">
        <v>100</v>
      </c>
      <c r="DA49" s="699"/>
      <c r="DB49" s="699"/>
      <c r="DC49" s="700"/>
      <c r="DD49" s="701">
        <v>13792108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jqz0WOGFqo7s/aeg28KOQ8wdz3IwfzCqPsOqW7z7on5OGB6NV7dS9QK9zbaDUTBonC8vX3KfjBwy9TjNdfzwg==" saltValue="WPqJDm3itO1VvsDhFCN4S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5429687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8"/>
    </row>
    <row r="6" spans="1:131" s="229"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c r="A7" s="230">
        <v>1</v>
      </c>
      <c r="B7" s="736" t="s">
        <v>391</v>
      </c>
      <c r="C7" s="737"/>
      <c r="D7" s="737"/>
      <c r="E7" s="737"/>
      <c r="F7" s="737"/>
      <c r="G7" s="737"/>
      <c r="H7" s="737"/>
      <c r="I7" s="737"/>
      <c r="J7" s="737"/>
      <c r="K7" s="737"/>
      <c r="L7" s="737"/>
      <c r="M7" s="737"/>
      <c r="N7" s="737"/>
      <c r="O7" s="737"/>
      <c r="P7" s="738"/>
      <c r="Q7" s="739">
        <v>23410</v>
      </c>
      <c r="R7" s="740"/>
      <c r="S7" s="740"/>
      <c r="T7" s="740"/>
      <c r="U7" s="740"/>
      <c r="V7" s="740">
        <v>21667</v>
      </c>
      <c r="W7" s="740"/>
      <c r="X7" s="740"/>
      <c r="Y7" s="740"/>
      <c r="Z7" s="740"/>
      <c r="AA7" s="740">
        <v>1743</v>
      </c>
      <c r="AB7" s="740"/>
      <c r="AC7" s="740"/>
      <c r="AD7" s="740"/>
      <c r="AE7" s="741"/>
      <c r="AF7" s="742">
        <v>1416</v>
      </c>
      <c r="AG7" s="743"/>
      <c r="AH7" s="743"/>
      <c r="AI7" s="743"/>
      <c r="AJ7" s="744"/>
      <c r="AK7" s="745">
        <v>502</v>
      </c>
      <c r="AL7" s="746"/>
      <c r="AM7" s="746"/>
      <c r="AN7" s="746"/>
      <c r="AO7" s="746"/>
      <c r="AP7" s="746">
        <v>14680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c r="A8" s="232">
        <v>2</v>
      </c>
      <c r="B8" s="767" t="s">
        <v>392</v>
      </c>
      <c r="C8" s="768"/>
      <c r="D8" s="768"/>
      <c r="E8" s="768"/>
      <c r="F8" s="768"/>
      <c r="G8" s="768"/>
      <c r="H8" s="768"/>
      <c r="I8" s="768"/>
      <c r="J8" s="768"/>
      <c r="K8" s="768"/>
      <c r="L8" s="768"/>
      <c r="M8" s="768"/>
      <c r="N8" s="768"/>
      <c r="O8" s="768"/>
      <c r="P8" s="769"/>
      <c r="Q8" s="770">
        <v>297</v>
      </c>
      <c r="R8" s="771"/>
      <c r="S8" s="771"/>
      <c r="T8" s="771"/>
      <c r="U8" s="771"/>
      <c r="V8" s="771">
        <v>252</v>
      </c>
      <c r="W8" s="771"/>
      <c r="X8" s="771"/>
      <c r="Y8" s="771"/>
      <c r="Z8" s="771"/>
      <c r="AA8" s="771">
        <v>45</v>
      </c>
      <c r="AB8" s="771"/>
      <c r="AC8" s="771"/>
      <c r="AD8" s="771"/>
      <c r="AE8" s="772"/>
      <c r="AF8" s="773">
        <v>18</v>
      </c>
      <c r="AG8" s="774"/>
      <c r="AH8" s="774"/>
      <c r="AI8" s="774"/>
      <c r="AJ8" s="775"/>
      <c r="AK8" s="756">
        <v>204</v>
      </c>
      <c r="AL8" s="757"/>
      <c r="AM8" s="757"/>
      <c r="AN8" s="757"/>
      <c r="AO8" s="757"/>
      <c r="AP8" s="757">
        <v>1533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c r="A23" s="234" t="s">
        <v>394</v>
      </c>
      <c r="B23" s="776" t="s">
        <v>395</v>
      </c>
      <c r="C23" s="777"/>
      <c r="D23" s="777"/>
      <c r="E23" s="777"/>
      <c r="F23" s="777"/>
      <c r="G23" s="777"/>
      <c r="H23" s="777"/>
      <c r="I23" s="777"/>
      <c r="J23" s="777"/>
      <c r="K23" s="777"/>
      <c r="L23" s="777"/>
      <c r="M23" s="777"/>
      <c r="N23" s="777"/>
      <c r="O23" s="777"/>
      <c r="P23" s="778"/>
      <c r="Q23" s="779">
        <v>23504</v>
      </c>
      <c r="R23" s="780"/>
      <c r="S23" s="780"/>
      <c r="T23" s="780"/>
      <c r="U23" s="780"/>
      <c r="V23" s="780">
        <v>21716</v>
      </c>
      <c r="W23" s="780"/>
      <c r="X23" s="780"/>
      <c r="Y23" s="780"/>
      <c r="Z23" s="780"/>
      <c r="AA23" s="780">
        <v>1788</v>
      </c>
      <c r="AB23" s="780"/>
      <c r="AC23" s="780"/>
      <c r="AD23" s="780"/>
      <c r="AE23" s="781"/>
      <c r="AF23" s="782">
        <v>1435</v>
      </c>
      <c r="AG23" s="780"/>
      <c r="AH23" s="780"/>
      <c r="AI23" s="780"/>
      <c r="AJ23" s="783"/>
      <c r="AK23" s="784"/>
      <c r="AL23" s="785"/>
      <c r="AM23" s="785"/>
      <c r="AN23" s="785"/>
      <c r="AO23" s="785"/>
      <c r="AP23" s="780">
        <v>16213</v>
      </c>
      <c r="AQ23" s="780"/>
      <c r="AR23" s="780"/>
      <c r="AS23" s="780"/>
      <c r="AT23" s="780"/>
      <c r="AU23" s="796"/>
      <c r="AV23" s="796"/>
      <c r="AW23" s="796"/>
      <c r="AX23" s="796"/>
      <c r="AY23" s="797"/>
      <c r="AZ23" s="798" t="s">
        <v>396</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374</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381</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6">
        <v>1</v>
      </c>
      <c r="B28" s="736" t="s">
        <v>407</v>
      </c>
      <c r="C28" s="737"/>
      <c r="D28" s="737"/>
      <c r="E28" s="737"/>
      <c r="F28" s="737"/>
      <c r="G28" s="737"/>
      <c r="H28" s="737"/>
      <c r="I28" s="737"/>
      <c r="J28" s="737"/>
      <c r="K28" s="737"/>
      <c r="L28" s="737"/>
      <c r="M28" s="737"/>
      <c r="N28" s="737"/>
      <c r="O28" s="737"/>
      <c r="P28" s="738"/>
      <c r="Q28" s="810">
        <v>6211</v>
      </c>
      <c r="R28" s="811"/>
      <c r="S28" s="811"/>
      <c r="T28" s="811"/>
      <c r="U28" s="811"/>
      <c r="V28" s="811">
        <v>6160</v>
      </c>
      <c r="W28" s="811"/>
      <c r="X28" s="811"/>
      <c r="Y28" s="811"/>
      <c r="Z28" s="811"/>
      <c r="AA28" s="811">
        <v>52</v>
      </c>
      <c r="AB28" s="811"/>
      <c r="AC28" s="811"/>
      <c r="AD28" s="811"/>
      <c r="AE28" s="812"/>
      <c r="AF28" s="813">
        <v>52</v>
      </c>
      <c r="AG28" s="811"/>
      <c r="AH28" s="811"/>
      <c r="AI28" s="811"/>
      <c r="AJ28" s="814"/>
      <c r="AK28" s="815">
        <v>463</v>
      </c>
      <c r="AL28" s="816"/>
      <c r="AM28" s="816"/>
      <c r="AN28" s="816"/>
      <c r="AO28" s="816"/>
      <c r="AP28" s="817" t="s">
        <v>588</v>
      </c>
      <c r="AQ28" s="818"/>
      <c r="AR28" s="818"/>
      <c r="AS28" s="818"/>
      <c r="AT28" s="819"/>
      <c r="AU28" s="807" t="s">
        <v>589</v>
      </c>
      <c r="AV28" s="808"/>
      <c r="AW28" s="808"/>
      <c r="AX28" s="808"/>
      <c r="AY28" s="809"/>
      <c r="AZ28" s="807" t="s">
        <v>589</v>
      </c>
      <c r="BA28" s="808"/>
      <c r="BB28" s="808"/>
      <c r="BC28" s="808"/>
      <c r="BD28" s="809"/>
      <c r="BE28" s="807" t="s">
        <v>589</v>
      </c>
      <c r="BF28" s="808"/>
      <c r="BG28" s="808"/>
      <c r="BH28" s="808"/>
      <c r="BI28" s="809"/>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6">
        <v>2</v>
      </c>
      <c r="B29" s="767" t="s">
        <v>408</v>
      </c>
      <c r="C29" s="768"/>
      <c r="D29" s="768"/>
      <c r="E29" s="768"/>
      <c r="F29" s="768"/>
      <c r="G29" s="768"/>
      <c r="H29" s="768"/>
      <c r="I29" s="768"/>
      <c r="J29" s="768"/>
      <c r="K29" s="768"/>
      <c r="L29" s="768"/>
      <c r="M29" s="768"/>
      <c r="N29" s="768"/>
      <c r="O29" s="768"/>
      <c r="P29" s="769"/>
      <c r="Q29" s="770">
        <v>4312</v>
      </c>
      <c r="R29" s="771"/>
      <c r="S29" s="771"/>
      <c r="T29" s="771"/>
      <c r="U29" s="771"/>
      <c r="V29" s="771">
        <v>4184</v>
      </c>
      <c r="W29" s="771"/>
      <c r="X29" s="771"/>
      <c r="Y29" s="771"/>
      <c r="Z29" s="771"/>
      <c r="AA29" s="771">
        <v>128</v>
      </c>
      <c r="AB29" s="771"/>
      <c r="AC29" s="771"/>
      <c r="AD29" s="771"/>
      <c r="AE29" s="772"/>
      <c r="AF29" s="773">
        <v>128</v>
      </c>
      <c r="AG29" s="774"/>
      <c r="AH29" s="774"/>
      <c r="AI29" s="774"/>
      <c r="AJ29" s="775"/>
      <c r="AK29" s="809">
        <v>162</v>
      </c>
      <c r="AL29" s="820"/>
      <c r="AM29" s="820"/>
      <c r="AN29" s="820"/>
      <c r="AO29" s="820"/>
      <c r="AP29" s="807" t="s">
        <v>589</v>
      </c>
      <c r="AQ29" s="808"/>
      <c r="AR29" s="808"/>
      <c r="AS29" s="808"/>
      <c r="AT29" s="809"/>
      <c r="AU29" s="807" t="s">
        <v>589</v>
      </c>
      <c r="AV29" s="808"/>
      <c r="AW29" s="808"/>
      <c r="AX29" s="808"/>
      <c r="AY29" s="809"/>
      <c r="AZ29" s="807" t="s">
        <v>589</v>
      </c>
      <c r="BA29" s="808"/>
      <c r="BB29" s="808"/>
      <c r="BC29" s="808"/>
      <c r="BD29" s="809"/>
      <c r="BE29" s="807" t="s">
        <v>589</v>
      </c>
      <c r="BF29" s="808"/>
      <c r="BG29" s="808"/>
      <c r="BH29" s="808"/>
      <c r="BI29" s="809"/>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6">
        <v>3</v>
      </c>
      <c r="B30" s="767" t="s">
        <v>409</v>
      </c>
      <c r="C30" s="768"/>
      <c r="D30" s="768"/>
      <c r="E30" s="768"/>
      <c r="F30" s="768"/>
      <c r="G30" s="768"/>
      <c r="H30" s="768"/>
      <c r="I30" s="768"/>
      <c r="J30" s="768"/>
      <c r="K30" s="768"/>
      <c r="L30" s="768"/>
      <c r="M30" s="768"/>
      <c r="N30" s="768"/>
      <c r="O30" s="768"/>
      <c r="P30" s="769"/>
      <c r="Q30" s="770">
        <v>866</v>
      </c>
      <c r="R30" s="771"/>
      <c r="S30" s="771"/>
      <c r="T30" s="771"/>
      <c r="U30" s="771"/>
      <c r="V30" s="771">
        <v>861</v>
      </c>
      <c r="W30" s="771"/>
      <c r="X30" s="771"/>
      <c r="Y30" s="771"/>
      <c r="Z30" s="771"/>
      <c r="AA30" s="771">
        <v>5</v>
      </c>
      <c r="AB30" s="771"/>
      <c r="AC30" s="771"/>
      <c r="AD30" s="771"/>
      <c r="AE30" s="772"/>
      <c r="AF30" s="773">
        <v>5</v>
      </c>
      <c r="AG30" s="774"/>
      <c r="AH30" s="774"/>
      <c r="AI30" s="774"/>
      <c r="AJ30" s="775"/>
      <c r="AK30" s="809">
        <v>739</v>
      </c>
      <c r="AL30" s="820"/>
      <c r="AM30" s="820"/>
      <c r="AN30" s="820"/>
      <c r="AO30" s="820"/>
      <c r="AP30" s="807" t="s">
        <v>590</v>
      </c>
      <c r="AQ30" s="808"/>
      <c r="AR30" s="808"/>
      <c r="AS30" s="808"/>
      <c r="AT30" s="809"/>
      <c r="AU30" s="807" t="s">
        <v>590</v>
      </c>
      <c r="AV30" s="808"/>
      <c r="AW30" s="808"/>
      <c r="AX30" s="808"/>
      <c r="AY30" s="809"/>
      <c r="AZ30" s="807" t="s">
        <v>590</v>
      </c>
      <c r="BA30" s="808"/>
      <c r="BB30" s="808"/>
      <c r="BC30" s="808"/>
      <c r="BD30" s="809"/>
      <c r="BE30" s="807" t="s">
        <v>590</v>
      </c>
      <c r="BF30" s="808"/>
      <c r="BG30" s="808"/>
      <c r="BH30" s="808"/>
      <c r="BI30" s="809"/>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6">
        <v>4</v>
      </c>
      <c r="B31" s="767" t="s">
        <v>410</v>
      </c>
      <c r="C31" s="768"/>
      <c r="D31" s="768"/>
      <c r="E31" s="768"/>
      <c r="F31" s="768"/>
      <c r="G31" s="768"/>
      <c r="H31" s="768"/>
      <c r="I31" s="768"/>
      <c r="J31" s="768"/>
      <c r="K31" s="768"/>
      <c r="L31" s="768"/>
      <c r="M31" s="768"/>
      <c r="N31" s="768"/>
      <c r="O31" s="768"/>
      <c r="P31" s="769"/>
      <c r="Q31" s="770">
        <v>1002</v>
      </c>
      <c r="R31" s="771"/>
      <c r="S31" s="771"/>
      <c r="T31" s="771"/>
      <c r="U31" s="771"/>
      <c r="V31" s="771">
        <v>1064</v>
      </c>
      <c r="W31" s="771"/>
      <c r="X31" s="771"/>
      <c r="Y31" s="771"/>
      <c r="Z31" s="771"/>
      <c r="AA31" s="771">
        <v>-63</v>
      </c>
      <c r="AB31" s="771"/>
      <c r="AC31" s="771"/>
      <c r="AD31" s="771"/>
      <c r="AE31" s="772"/>
      <c r="AF31" s="773">
        <v>2174</v>
      </c>
      <c r="AG31" s="774"/>
      <c r="AH31" s="774"/>
      <c r="AI31" s="774"/>
      <c r="AJ31" s="775"/>
      <c r="AK31" s="809">
        <v>4</v>
      </c>
      <c r="AL31" s="820"/>
      <c r="AM31" s="820"/>
      <c r="AN31" s="820"/>
      <c r="AO31" s="820"/>
      <c r="AP31" s="820">
        <v>2307</v>
      </c>
      <c r="AQ31" s="820"/>
      <c r="AR31" s="820"/>
      <c r="AS31" s="820"/>
      <c r="AT31" s="820"/>
      <c r="AU31" s="820">
        <v>9</v>
      </c>
      <c r="AV31" s="820"/>
      <c r="AW31" s="820"/>
      <c r="AX31" s="820"/>
      <c r="AY31" s="820"/>
      <c r="AZ31" s="807" t="s">
        <v>590</v>
      </c>
      <c r="BA31" s="808"/>
      <c r="BB31" s="808"/>
      <c r="BC31" s="808"/>
      <c r="BD31" s="809"/>
      <c r="BE31" s="821" t="s">
        <v>411</v>
      </c>
      <c r="BF31" s="821"/>
      <c r="BG31" s="821"/>
      <c r="BH31" s="821"/>
      <c r="BI31" s="822"/>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6">
        <v>5</v>
      </c>
      <c r="B32" s="767" t="s">
        <v>412</v>
      </c>
      <c r="C32" s="768"/>
      <c r="D32" s="768"/>
      <c r="E32" s="768"/>
      <c r="F32" s="768"/>
      <c r="G32" s="768"/>
      <c r="H32" s="768"/>
      <c r="I32" s="768"/>
      <c r="J32" s="768"/>
      <c r="K32" s="768"/>
      <c r="L32" s="768"/>
      <c r="M32" s="768"/>
      <c r="N32" s="768"/>
      <c r="O32" s="768"/>
      <c r="P32" s="769"/>
      <c r="Q32" s="770">
        <v>1132</v>
      </c>
      <c r="R32" s="771"/>
      <c r="S32" s="771"/>
      <c r="T32" s="771"/>
      <c r="U32" s="771"/>
      <c r="V32" s="771">
        <v>977</v>
      </c>
      <c r="W32" s="771"/>
      <c r="X32" s="771"/>
      <c r="Y32" s="771"/>
      <c r="Z32" s="771"/>
      <c r="AA32" s="771">
        <v>156</v>
      </c>
      <c r="AB32" s="771"/>
      <c r="AC32" s="771"/>
      <c r="AD32" s="771"/>
      <c r="AE32" s="772"/>
      <c r="AF32" s="773">
        <v>367</v>
      </c>
      <c r="AG32" s="774"/>
      <c r="AH32" s="774"/>
      <c r="AI32" s="774"/>
      <c r="AJ32" s="775"/>
      <c r="AK32" s="809">
        <v>225</v>
      </c>
      <c r="AL32" s="820"/>
      <c r="AM32" s="820"/>
      <c r="AN32" s="820"/>
      <c r="AO32" s="820"/>
      <c r="AP32" s="820">
        <v>5362</v>
      </c>
      <c r="AQ32" s="820"/>
      <c r="AR32" s="820"/>
      <c r="AS32" s="820"/>
      <c r="AT32" s="820"/>
      <c r="AU32" s="820">
        <v>1442</v>
      </c>
      <c r="AV32" s="820"/>
      <c r="AW32" s="820"/>
      <c r="AX32" s="820"/>
      <c r="AY32" s="820"/>
      <c r="AZ32" s="807" t="s">
        <v>590</v>
      </c>
      <c r="BA32" s="808"/>
      <c r="BB32" s="808"/>
      <c r="BC32" s="808"/>
      <c r="BD32" s="809"/>
      <c r="BE32" s="821" t="s">
        <v>411</v>
      </c>
      <c r="BF32" s="821"/>
      <c r="BG32" s="821"/>
      <c r="BH32" s="821"/>
      <c r="BI32" s="822"/>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6">
        <v>6</v>
      </c>
      <c r="B33" s="767" t="s">
        <v>413</v>
      </c>
      <c r="C33" s="768"/>
      <c r="D33" s="768"/>
      <c r="E33" s="768"/>
      <c r="F33" s="768"/>
      <c r="G33" s="768"/>
      <c r="H33" s="768"/>
      <c r="I33" s="768"/>
      <c r="J33" s="768"/>
      <c r="K33" s="768"/>
      <c r="L33" s="768"/>
      <c r="M33" s="768"/>
      <c r="N33" s="768"/>
      <c r="O33" s="768"/>
      <c r="P33" s="769"/>
      <c r="Q33" s="770">
        <v>10</v>
      </c>
      <c r="R33" s="771"/>
      <c r="S33" s="771"/>
      <c r="T33" s="771"/>
      <c r="U33" s="771"/>
      <c r="V33" s="771">
        <v>10</v>
      </c>
      <c r="W33" s="771"/>
      <c r="X33" s="771"/>
      <c r="Y33" s="771"/>
      <c r="Z33" s="771"/>
      <c r="AA33" s="771">
        <v>0</v>
      </c>
      <c r="AB33" s="771"/>
      <c r="AC33" s="771"/>
      <c r="AD33" s="771"/>
      <c r="AE33" s="772"/>
      <c r="AF33" s="773">
        <v>13</v>
      </c>
      <c r="AG33" s="774"/>
      <c r="AH33" s="774"/>
      <c r="AI33" s="774"/>
      <c r="AJ33" s="775"/>
      <c r="AK33" s="807" t="s">
        <v>594</v>
      </c>
      <c r="AL33" s="808"/>
      <c r="AM33" s="808"/>
      <c r="AN33" s="808"/>
      <c r="AO33" s="809"/>
      <c r="AP33" s="807" t="s">
        <v>590</v>
      </c>
      <c r="AQ33" s="808"/>
      <c r="AR33" s="808"/>
      <c r="AS33" s="808"/>
      <c r="AT33" s="809"/>
      <c r="AU33" s="807" t="s">
        <v>590</v>
      </c>
      <c r="AV33" s="808"/>
      <c r="AW33" s="808"/>
      <c r="AX33" s="808"/>
      <c r="AY33" s="809"/>
      <c r="AZ33" s="807" t="s">
        <v>590</v>
      </c>
      <c r="BA33" s="808"/>
      <c r="BB33" s="808"/>
      <c r="BC33" s="808"/>
      <c r="BD33" s="809"/>
      <c r="BE33" s="821" t="s">
        <v>414</v>
      </c>
      <c r="BF33" s="821"/>
      <c r="BG33" s="821"/>
      <c r="BH33" s="821"/>
      <c r="BI33" s="822"/>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09"/>
      <c r="AL34" s="820"/>
      <c r="AM34" s="820"/>
      <c r="AN34" s="820"/>
      <c r="AO34" s="820"/>
      <c r="AP34" s="820"/>
      <c r="AQ34" s="820"/>
      <c r="AR34" s="820"/>
      <c r="AS34" s="820"/>
      <c r="AT34" s="820"/>
      <c r="AU34" s="820"/>
      <c r="AV34" s="820"/>
      <c r="AW34" s="820"/>
      <c r="AX34" s="820"/>
      <c r="AY34" s="820"/>
      <c r="AZ34" s="823"/>
      <c r="BA34" s="823"/>
      <c r="BB34" s="823"/>
      <c r="BC34" s="823"/>
      <c r="BD34" s="823"/>
      <c r="BE34" s="821"/>
      <c r="BF34" s="821"/>
      <c r="BG34" s="821"/>
      <c r="BH34" s="821"/>
      <c r="BI34" s="822"/>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09"/>
      <c r="AL35" s="820"/>
      <c r="AM35" s="820"/>
      <c r="AN35" s="820"/>
      <c r="AO35" s="820"/>
      <c r="AP35" s="820"/>
      <c r="AQ35" s="820"/>
      <c r="AR35" s="820"/>
      <c r="AS35" s="820"/>
      <c r="AT35" s="820"/>
      <c r="AU35" s="820"/>
      <c r="AV35" s="820"/>
      <c r="AW35" s="820"/>
      <c r="AX35" s="820"/>
      <c r="AY35" s="820"/>
      <c r="AZ35" s="823"/>
      <c r="BA35" s="823"/>
      <c r="BB35" s="823"/>
      <c r="BC35" s="823"/>
      <c r="BD35" s="823"/>
      <c r="BE35" s="821"/>
      <c r="BF35" s="821"/>
      <c r="BG35" s="821"/>
      <c r="BH35" s="821"/>
      <c r="BI35" s="822"/>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09"/>
      <c r="AL36" s="820"/>
      <c r="AM36" s="820"/>
      <c r="AN36" s="820"/>
      <c r="AO36" s="820"/>
      <c r="AP36" s="820"/>
      <c r="AQ36" s="820"/>
      <c r="AR36" s="820"/>
      <c r="AS36" s="820"/>
      <c r="AT36" s="820"/>
      <c r="AU36" s="820"/>
      <c r="AV36" s="820"/>
      <c r="AW36" s="820"/>
      <c r="AX36" s="820"/>
      <c r="AY36" s="820"/>
      <c r="AZ36" s="823"/>
      <c r="BA36" s="823"/>
      <c r="BB36" s="823"/>
      <c r="BC36" s="823"/>
      <c r="BD36" s="823"/>
      <c r="BE36" s="821"/>
      <c r="BF36" s="821"/>
      <c r="BG36" s="821"/>
      <c r="BH36" s="821"/>
      <c r="BI36" s="822"/>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09"/>
      <c r="AL37" s="820"/>
      <c r="AM37" s="820"/>
      <c r="AN37" s="820"/>
      <c r="AO37" s="820"/>
      <c r="AP37" s="820"/>
      <c r="AQ37" s="820"/>
      <c r="AR37" s="820"/>
      <c r="AS37" s="820"/>
      <c r="AT37" s="820"/>
      <c r="AU37" s="820"/>
      <c r="AV37" s="820"/>
      <c r="AW37" s="820"/>
      <c r="AX37" s="820"/>
      <c r="AY37" s="820"/>
      <c r="AZ37" s="823"/>
      <c r="BA37" s="823"/>
      <c r="BB37" s="823"/>
      <c r="BC37" s="823"/>
      <c r="BD37" s="823"/>
      <c r="BE37" s="821"/>
      <c r="BF37" s="821"/>
      <c r="BG37" s="821"/>
      <c r="BH37" s="821"/>
      <c r="BI37" s="822"/>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09"/>
      <c r="AL38" s="820"/>
      <c r="AM38" s="820"/>
      <c r="AN38" s="820"/>
      <c r="AO38" s="820"/>
      <c r="AP38" s="820"/>
      <c r="AQ38" s="820"/>
      <c r="AR38" s="820"/>
      <c r="AS38" s="820"/>
      <c r="AT38" s="820"/>
      <c r="AU38" s="820"/>
      <c r="AV38" s="820"/>
      <c r="AW38" s="820"/>
      <c r="AX38" s="820"/>
      <c r="AY38" s="820"/>
      <c r="AZ38" s="823"/>
      <c r="BA38" s="823"/>
      <c r="BB38" s="823"/>
      <c r="BC38" s="823"/>
      <c r="BD38" s="823"/>
      <c r="BE38" s="821"/>
      <c r="BF38" s="821"/>
      <c r="BG38" s="821"/>
      <c r="BH38" s="821"/>
      <c r="BI38" s="822"/>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09"/>
      <c r="AL39" s="820"/>
      <c r="AM39" s="820"/>
      <c r="AN39" s="820"/>
      <c r="AO39" s="820"/>
      <c r="AP39" s="820"/>
      <c r="AQ39" s="820"/>
      <c r="AR39" s="820"/>
      <c r="AS39" s="820"/>
      <c r="AT39" s="820"/>
      <c r="AU39" s="820"/>
      <c r="AV39" s="820"/>
      <c r="AW39" s="820"/>
      <c r="AX39" s="820"/>
      <c r="AY39" s="820"/>
      <c r="AZ39" s="823"/>
      <c r="BA39" s="823"/>
      <c r="BB39" s="823"/>
      <c r="BC39" s="823"/>
      <c r="BD39" s="823"/>
      <c r="BE39" s="821"/>
      <c r="BF39" s="821"/>
      <c r="BG39" s="821"/>
      <c r="BH39" s="821"/>
      <c r="BI39" s="822"/>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09"/>
      <c r="AL40" s="820"/>
      <c r="AM40" s="820"/>
      <c r="AN40" s="820"/>
      <c r="AO40" s="820"/>
      <c r="AP40" s="820"/>
      <c r="AQ40" s="820"/>
      <c r="AR40" s="820"/>
      <c r="AS40" s="820"/>
      <c r="AT40" s="820"/>
      <c r="AU40" s="820"/>
      <c r="AV40" s="820"/>
      <c r="AW40" s="820"/>
      <c r="AX40" s="820"/>
      <c r="AY40" s="820"/>
      <c r="AZ40" s="823"/>
      <c r="BA40" s="823"/>
      <c r="BB40" s="823"/>
      <c r="BC40" s="823"/>
      <c r="BD40" s="823"/>
      <c r="BE40" s="821"/>
      <c r="BF40" s="821"/>
      <c r="BG40" s="821"/>
      <c r="BH40" s="821"/>
      <c r="BI40" s="822"/>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09"/>
      <c r="AL41" s="820"/>
      <c r="AM41" s="820"/>
      <c r="AN41" s="820"/>
      <c r="AO41" s="820"/>
      <c r="AP41" s="820"/>
      <c r="AQ41" s="820"/>
      <c r="AR41" s="820"/>
      <c r="AS41" s="820"/>
      <c r="AT41" s="820"/>
      <c r="AU41" s="820"/>
      <c r="AV41" s="820"/>
      <c r="AW41" s="820"/>
      <c r="AX41" s="820"/>
      <c r="AY41" s="820"/>
      <c r="AZ41" s="823"/>
      <c r="BA41" s="823"/>
      <c r="BB41" s="823"/>
      <c r="BC41" s="823"/>
      <c r="BD41" s="823"/>
      <c r="BE41" s="821"/>
      <c r="BF41" s="821"/>
      <c r="BG41" s="821"/>
      <c r="BH41" s="821"/>
      <c r="BI41" s="822"/>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09"/>
      <c r="AL42" s="820"/>
      <c r="AM42" s="820"/>
      <c r="AN42" s="820"/>
      <c r="AO42" s="820"/>
      <c r="AP42" s="820"/>
      <c r="AQ42" s="820"/>
      <c r="AR42" s="820"/>
      <c r="AS42" s="820"/>
      <c r="AT42" s="820"/>
      <c r="AU42" s="820"/>
      <c r="AV42" s="820"/>
      <c r="AW42" s="820"/>
      <c r="AX42" s="820"/>
      <c r="AY42" s="820"/>
      <c r="AZ42" s="823"/>
      <c r="BA42" s="823"/>
      <c r="BB42" s="823"/>
      <c r="BC42" s="823"/>
      <c r="BD42" s="823"/>
      <c r="BE42" s="821"/>
      <c r="BF42" s="821"/>
      <c r="BG42" s="821"/>
      <c r="BH42" s="821"/>
      <c r="BI42" s="822"/>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09"/>
      <c r="AL43" s="820"/>
      <c r="AM43" s="820"/>
      <c r="AN43" s="820"/>
      <c r="AO43" s="820"/>
      <c r="AP43" s="820"/>
      <c r="AQ43" s="820"/>
      <c r="AR43" s="820"/>
      <c r="AS43" s="820"/>
      <c r="AT43" s="820"/>
      <c r="AU43" s="820"/>
      <c r="AV43" s="820"/>
      <c r="AW43" s="820"/>
      <c r="AX43" s="820"/>
      <c r="AY43" s="820"/>
      <c r="AZ43" s="823"/>
      <c r="BA43" s="823"/>
      <c r="BB43" s="823"/>
      <c r="BC43" s="823"/>
      <c r="BD43" s="823"/>
      <c r="BE43" s="821"/>
      <c r="BF43" s="821"/>
      <c r="BG43" s="821"/>
      <c r="BH43" s="821"/>
      <c r="BI43" s="822"/>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09"/>
      <c r="AL44" s="820"/>
      <c r="AM44" s="820"/>
      <c r="AN44" s="820"/>
      <c r="AO44" s="820"/>
      <c r="AP44" s="820"/>
      <c r="AQ44" s="820"/>
      <c r="AR44" s="820"/>
      <c r="AS44" s="820"/>
      <c r="AT44" s="820"/>
      <c r="AU44" s="820"/>
      <c r="AV44" s="820"/>
      <c r="AW44" s="820"/>
      <c r="AX44" s="820"/>
      <c r="AY44" s="820"/>
      <c r="AZ44" s="823"/>
      <c r="BA44" s="823"/>
      <c r="BB44" s="823"/>
      <c r="BC44" s="823"/>
      <c r="BD44" s="823"/>
      <c r="BE44" s="821"/>
      <c r="BF44" s="821"/>
      <c r="BG44" s="821"/>
      <c r="BH44" s="821"/>
      <c r="BI44" s="822"/>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09"/>
      <c r="AL45" s="820"/>
      <c r="AM45" s="820"/>
      <c r="AN45" s="820"/>
      <c r="AO45" s="820"/>
      <c r="AP45" s="820"/>
      <c r="AQ45" s="820"/>
      <c r="AR45" s="820"/>
      <c r="AS45" s="820"/>
      <c r="AT45" s="820"/>
      <c r="AU45" s="820"/>
      <c r="AV45" s="820"/>
      <c r="AW45" s="820"/>
      <c r="AX45" s="820"/>
      <c r="AY45" s="820"/>
      <c r="AZ45" s="823"/>
      <c r="BA45" s="823"/>
      <c r="BB45" s="823"/>
      <c r="BC45" s="823"/>
      <c r="BD45" s="823"/>
      <c r="BE45" s="821"/>
      <c r="BF45" s="821"/>
      <c r="BG45" s="821"/>
      <c r="BH45" s="821"/>
      <c r="BI45" s="822"/>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09"/>
      <c r="AL46" s="820"/>
      <c r="AM46" s="820"/>
      <c r="AN46" s="820"/>
      <c r="AO46" s="820"/>
      <c r="AP46" s="820"/>
      <c r="AQ46" s="820"/>
      <c r="AR46" s="820"/>
      <c r="AS46" s="820"/>
      <c r="AT46" s="820"/>
      <c r="AU46" s="820"/>
      <c r="AV46" s="820"/>
      <c r="AW46" s="820"/>
      <c r="AX46" s="820"/>
      <c r="AY46" s="820"/>
      <c r="AZ46" s="823"/>
      <c r="BA46" s="823"/>
      <c r="BB46" s="823"/>
      <c r="BC46" s="823"/>
      <c r="BD46" s="823"/>
      <c r="BE46" s="821"/>
      <c r="BF46" s="821"/>
      <c r="BG46" s="821"/>
      <c r="BH46" s="821"/>
      <c r="BI46" s="822"/>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09"/>
      <c r="AL47" s="820"/>
      <c r="AM47" s="820"/>
      <c r="AN47" s="820"/>
      <c r="AO47" s="820"/>
      <c r="AP47" s="820"/>
      <c r="AQ47" s="820"/>
      <c r="AR47" s="820"/>
      <c r="AS47" s="820"/>
      <c r="AT47" s="820"/>
      <c r="AU47" s="820"/>
      <c r="AV47" s="820"/>
      <c r="AW47" s="820"/>
      <c r="AX47" s="820"/>
      <c r="AY47" s="820"/>
      <c r="AZ47" s="823"/>
      <c r="BA47" s="823"/>
      <c r="BB47" s="823"/>
      <c r="BC47" s="823"/>
      <c r="BD47" s="823"/>
      <c r="BE47" s="821"/>
      <c r="BF47" s="821"/>
      <c r="BG47" s="821"/>
      <c r="BH47" s="821"/>
      <c r="BI47" s="822"/>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09"/>
      <c r="AL48" s="820"/>
      <c r="AM48" s="820"/>
      <c r="AN48" s="820"/>
      <c r="AO48" s="820"/>
      <c r="AP48" s="820"/>
      <c r="AQ48" s="820"/>
      <c r="AR48" s="820"/>
      <c r="AS48" s="820"/>
      <c r="AT48" s="820"/>
      <c r="AU48" s="820"/>
      <c r="AV48" s="820"/>
      <c r="AW48" s="820"/>
      <c r="AX48" s="820"/>
      <c r="AY48" s="820"/>
      <c r="AZ48" s="823"/>
      <c r="BA48" s="823"/>
      <c r="BB48" s="823"/>
      <c r="BC48" s="823"/>
      <c r="BD48" s="823"/>
      <c r="BE48" s="821"/>
      <c r="BF48" s="821"/>
      <c r="BG48" s="821"/>
      <c r="BH48" s="821"/>
      <c r="BI48" s="822"/>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09"/>
      <c r="AL49" s="820"/>
      <c r="AM49" s="820"/>
      <c r="AN49" s="820"/>
      <c r="AO49" s="820"/>
      <c r="AP49" s="820"/>
      <c r="AQ49" s="820"/>
      <c r="AR49" s="820"/>
      <c r="AS49" s="820"/>
      <c r="AT49" s="820"/>
      <c r="AU49" s="820"/>
      <c r="AV49" s="820"/>
      <c r="AW49" s="820"/>
      <c r="AX49" s="820"/>
      <c r="AY49" s="820"/>
      <c r="AZ49" s="823"/>
      <c r="BA49" s="823"/>
      <c r="BB49" s="823"/>
      <c r="BC49" s="823"/>
      <c r="BD49" s="823"/>
      <c r="BE49" s="821"/>
      <c r="BF49" s="821"/>
      <c r="BG49" s="821"/>
      <c r="BH49" s="821"/>
      <c r="BI49" s="822"/>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2">
        <v>23</v>
      </c>
      <c r="B50" s="767"/>
      <c r="C50" s="768"/>
      <c r="D50" s="768"/>
      <c r="E50" s="768"/>
      <c r="F50" s="768"/>
      <c r="G50" s="768"/>
      <c r="H50" s="768"/>
      <c r="I50" s="768"/>
      <c r="J50" s="768"/>
      <c r="K50" s="768"/>
      <c r="L50" s="768"/>
      <c r="M50" s="768"/>
      <c r="N50" s="768"/>
      <c r="O50" s="768"/>
      <c r="P50" s="769"/>
      <c r="Q50" s="824"/>
      <c r="R50" s="825"/>
      <c r="S50" s="825"/>
      <c r="T50" s="825"/>
      <c r="U50" s="825"/>
      <c r="V50" s="825"/>
      <c r="W50" s="825"/>
      <c r="X50" s="825"/>
      <c r="Y50" s="825"/>
      <c r="Z50" s="825"/>
      <c r="AA50" s="825"/>
      <c r="AB50" s="825"/>
      <c r="AC50" s="825"/>
      <c r="AD50" s="825"/>
      <c r="AE50" s="826"/>
      <c r="AF50" s="773"/>
      <c r="AG50" s="774"/>
      <c r="AH50" s="774"/>
      <c r="AI50" s="774"/>
      <c r="AJ50" s="775"/>
      <c r="AK50" s="828"/>
      <c r="AL50" s="825"/>
      <c r="AM50" s="825"/>
      <c r="AN50" s="825"/>
      <c r="AO50" s="825"/>
      <c r="AP50" s="825"/>
      <c r="AQ50" s="825"/>
      <c r="AR50" s="825"/>
      <c r="AS50" s="825"/>
      <c r="AT50" s="825"/>
      <c r="AU50" s="825"/>
      <c r="AV50" s="825"/>
      <c r="AW50" s="825"/>
      <c r="AX50" s="825"/>
      <c r="AY50" s="825"/>
      <c r="AZ50" s="827"/>
      <c r="BA50" s="827"/>
      <c r="BB50" s="827"/>
      <c r="BC50" s="827"/>
      <c r="BD50" s="827"/>
      <c r="BE50" s="821"/>
      <c r="BF50" s="821"/>
      <c r="BG50" s="821"/>
      <c r="BH50" s="821"/>
      <c r="BI50" s="822"/>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2">
        <v>24</v>
      </c>
      <c r="B51" s="767"/>
      <c r="C51" s="768"/>
      <c r="D51" s="768"/>
      <c r="E51" s="768"/>
      <c r="F51" s="768"/>
      <c r="G51" s="768"/>
      <c r="H51" s="768"/>
      <c r="I51" s="768"/>
      <c r="J51" s="768"/>
      <c r="K51" s="768"/>
      <c r="L51" s="768"/>
      <c r="M51" s="768"/>
      <c r="N51" s="768"/>
      <c r="O51" s="768"/>
      <c r="P51" s="769"/>
      <c r="Q51" s="824"/>
      <c r="R51" s="825"/>
      <c r="S51" s="825"/>
      <c r="T51" s="825"/>
      <c r="U51" s="825"/>
      <c r="V51" s="825"/>
      <c r="W51" s="825"/>
      <c r="X51" s="825"/>
      <c r="Y51" s="825"/>
      <c r="Z51" s="825"/>
      <c r="AA51" s="825"/>
      <c r="AB51" s="825"/>
      <c r="AC51" s="825"/>
      <c r="AD51" s="825"/>
      <c r="AE51" s="826"/>
      <c r="AF51" s="773"/>
      <c r="AG51" s="774"/>
      <c r="AH51" s="774"/>
      <c r="AI51" s="774"/>
      <c r="AJ51" s="775"/>
      <c r="AK51" s="828"/>
      <c r="AL51" s="825"/>
      <c r="AM51" s="825"/>
      <c r="AN51" s="825"/>
      <c r="AO51" s="825"/>
      <c r="AP51" s="825"/>
      <c r="AQ51" s="825"/>
      <c r="AR51" s="825"/>
      <c r="AS51" s="825"/>
      <c r="AT51" s="825"/>
      <c r="AU51" s="825"/>
      <c r="AV51" s="825"/>
      <c r="AW51" s="825"/>
      <c r="AX51" s="825"/>
      <c r="AY51" s="825"/>
      <c r="AZ51" s="827"/>
      <c r="BA51" s="827"/>
      <c r="BB51" s="827"/>
      <c r="BC51" s="827"/>
      <c r="BD51" s="827"/>
      <c r="BE51" s="821"/>
      <c r="BF51" s="821"/>
      <c r="BG51" s="821"/>
      <c r="BH51" s="821"/>
      <c r="BI51" s="822"/>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2">
        <v>25</v>
      </c>
      <c r="B52" s="767"/>
      <c r="C52" s="768"/>
      <c r="D52" s="768"/>
      <c r="E52" s="768"/>
      <c r="F52" s="768"/>
      <c r="G52" s="768"/>
      <c r="H52" s="768"/>
      <c r="I52" s="768"/>
      <c r="J52" s="768"/>
      <c r="K52" s="768"/>
      <c r="L52" s="768"/>
      <c r="M52" s="768"/>
      <c r="N52" s="768"/>
      <c r="O52" s="768"/>
      <c r="P52" s="769"/>
      <c r="Q52" s="824"/>
      <c r="R52" s="825"/>
      <c r="S52" s="825"/>
      <c r="T52" s="825"/>
      <c r="U52" s="825"/>
      <c r="V52" s="825"/>
      <c r="W52" s="825"/>
      <c r="X52" s="825"/>
      <c r="Y52" s="825"/>
      <c r="Z52" s="825"/>
      <c r="AA52" s="825"/>
      <c r="AB52" s="825"/>
      <c r="AC52" s="825"/>
      <c r="AD52" s="825"/>
      <c r="AE52" s="826"/>
      <c r="AF52" s="773"/>
      <c r="AG52" s="774"/>
      <c r="AH52" s="774"/>
      <c r="AI52" s="774"/>
      <c r="AJ52" s="775"/>
      <c r="AK52" s="828"/>
      <c r="AL52" s="825"/>
      <c r="AM52" s="825"/>
      <c r="AN52" s="825"/>
      <c r="AO52" s="825"/>
      <c r="AP52" s="825"/>
      <c r="AQ52" s="825"/>
      <c r="AR52" s="825"/>
      <c r="AS52" s="825"/>
      <c r="AT52" s="825"/>
      <c r="AU52" s="825"/>
      <c r="AV52" s="825"/>
      <c r="AW52" s="825"/>
      <c r="AX52" s="825"/>
      <c r="AY52" s="825"/>
      <c r="AZ52" s="827"/>
      <c r="BA52" s="827"/>
      <c r="BB52" s="827"/>
      <c r="BC52" s="827"/>
      <c r="BD52" s="827"/>
      <c r="BE52" s="821"/>
      <c r="BF52" s="821"/>
      <c r="BG52" s="821"/>
      <c r="BH52" s="821"/>
      <c r="BI52" s="822"/>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2">
        <v>26</v>
      </c>
      <c r="B53" s="767"/>
      <c r="C53" s="768"/>
      <c r="D53" s="768"/>
      <c r="E53" s="768"/>
      <c r="F53" s="768"/>
      <c r="G53" s="768"/>
      <c r="H53" s="768"/>
      <c r="I53" s="768"/>
      <c r="J53" s="768"/>
      <c r="K53" s="768"/>
      <c r="L53" s="768"/>
      <c r="M53" s="768"/>
      <c r="N53" s="768"/>
      <c r="O53" s="768"/>
      <c r="P53" s="769"/>
      <c r="Q53" s="824"/>
      <c r="R53" s="825"/>
      <c r="S53" s="825"/>
      <c r="T53" s="825"/>
      <c r="U53" s="825"/>
      <c r="V53" s="825"/>
      <c r="W53" s="825"/>
      <c r="X53" s="825"/>
      <c r="Y53" s="825"/>
      <c r="Z53" s="825"/>
      <c r="AA53" s="825"/>
      <c r="AB53" s="825"/>
      <c r="AC53" s="825"/>
      <c r="AD53" s="825"/>
      <c r="AE53" s="826"/>
      <c r="AF53" s="773"/>
      <c r="AG53" s="774"/>
      <c r="AH53" s="774"/>
      <c r="AI53" s="774"/>
      <c r="AJ53" s="775"/>
      <c r="AK53" s="828"/>
      <c r="AL53" s="825"/>
      <c r="AM53" s="825"/>
      <c r="AN53" s="825"/>
      <c r="AO53" s="825"/>
      <c r="AP53" s="825"/>
      <c r="AQ53" s="825"/>
      <c r="AR53" s="825"/>
      <c r="AS53" s="825"/>
      <c r="AT53" s="825"/>
      <c r="AU53" s="825"/>
      <c r="AV53" s="825"/>
      <c r="AW53" s="825"/>
      <c r="AX53" s="825"/>
      <c r="AY53" s="825"/>
      <c r="AZ53" s="827"/>
      <c r="BA53" s="827"/>
      <c r="BB53" s="827"/>
      <c r="BC53" s="827"/>
      <c r="BD53" s="827"/>
      <c r="BE53" s="821"/>
      <c r="BF53" s="821"/>
      <c r="BG53" s="821"/>
      <c r="BH53" s="821"/>
      <c r="BI53" s="822"/>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2">
        <v>27</v>
      </c>
      <c r="B54" s="767"/>
      <c r="C54" s="768"/>
      <c r="D54" s="768"/>
      <c r="E54" s="768"/>
      <c r="F54" s="768"/>
      <c r="G54" s="768"/>
      <c r="H54" s="768"/>
      <c r="I54" s="768"/>
      <c r="J54" s="768"/>
      <c r="K54" s="768"/>
      <c r="L54" s="768"/>
      <c r="M54" s="768"/>
      <c r="N54" s="768"/>
      <c r="O54" s="768"/>
      <c r="P54" s="769"/>
      <c r="Q54" s="824"/>
      <c r="R54" s="825"/>
      <c r="S54" s="825"/>
      <c r="T54" s="825"/>
      <c r="U54" s="825"/>
      <c r="V54" s="825"/>
      <c r="W54" s="825"/>
      <c r="X54" s="825"/>
      <c r="Y54" s="825"/>
      <c r="Z54" s="825"/>
      <c r="AA54" s="825"/>
      <c r="AB54" s="825"/>
      <c r="AC54" s="825"/>
      <c r="AD54" s="825"/>
      <c r="AE54" s="826"/>
      <c r="AF54" s="773"/>
      <c r="AG54" s="774"/>
      <c r="AH54" s="774"/>
      <c r="AI54" s="774"/>
      <c r="AJ54" s="775"/>
      <c r="AK54" s="828"/>
      <c r="AL54" s="825"/>
      <c r="AM54" s="825"/>
      <c r="AN54" s="825"/>
      <c r="AO54" s="825"/>
      <c r="AP54" s="825"/>
      <c r="AQ54" s="825"/>
      <c r="AR54" s="825"/>
      <c r="AS54" s="825"/>
      <c r="AT54" s="825"/>
      <c r="AU54" s="825"/>
      <c r="AV54" s="825"/>
      <c r="AW54" s="825"/>
      <c r="AX54" s="825"/>
      <c r="AY54" s="825"/>
      <c r="AZ54" s="827"/>
      <c r="BA54" s="827"/>
      <c r="BB54" s="827"/>
      <c r="BC54" s="827"/>
      <c r="BD54" s="827"/>
      <c r="BE54" s="821"/>
      <c r="BF54" s="821"/>
      <c r="BG54" s="821"/>
      <c r="BH54" s="821"/>
      <c r="BI54" s="822"/>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2">
        <v>28</v>
      </c>
      <c r="B55" s="767"/>
      <c r="C55" s="768"/>
      <c r="D55" s="768"/>
      <c r="E55" s="768"/>
      <c r="F55" s="768"/>
      <c r="G55" s="768"/>
      <c r="H55" s="768"/>
      <c r="I55" s="768"/>
      <c r="J55" s="768"/>
      <c r="K55" s="768"/>
      <c r="L55" s="768"/>
      <c r="M55" s="768"/>
      <c r="N55" s="768"/>
      <c r="O55" s="768"/>
      <c r="P55" s="769"/>
      <c r="Q55" s="824"/>
      <c r="R55" s="825"/>
      <c r="S55" s="825"/>
      <c r="T55" s="825"/>
      <c r="U55" s="825"/>
      <c r="V55" s="825"/>
      <c r="W55" s="825"/>
      <c r="X55" s="825"/>
      <c r="Y55" s="825"/>
      <c r="Z55" s="825"/>
      <c r="AA55" s="825"/>
      <c r="AB55" s="825"/>
      <c r="AC55" s="825"/>
      <c r="AD55" s="825"/>
      <c r="AE55" s="826"/>
      <c r="AF55" s="773"/>
      <c r="AG55" s="774"/>
      <c r="AH55" s="774"/>
      <c r="AI55" s="774"/>
      <c r="AJ55" s="775"/>
      <c r="AK55" s="828"/>
      <c r="AL55" s="825"/>
      <c r="AM55" s="825"/>
      <c r="AN55" s="825"/>
      <c r="AO55" s="825"/>
      <c r="AP55" s="825"/>
      <c r="AQ55" s="825"/>
      <c r="AR55" s="825"/>
      <c r="AS55" s="825"/>
      <c r="AT55" s="825"/>
      <c r="AU55" s="825"/>
      <c r="AV55" s="825"/>
      <c r="AW55" s="825"/>
      <c r="AX55" s="825"/>
      <c r="AY55" s="825"/>
      <c r="AZ55" s="827"/>
      <c r="BA55" s="827"/>
      <c r="BB55" s="827"/>
      <c r="BC55" s="827"/>
      <c r="BD55" s="827"/>
      <c r="BE55" s="821"/>
      <c r="BF55" s="821"/>
      <c r="BG55" s="821"/>
      <c r="BH55" s="821"/>
      <c r="BI55" s="822"/>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2">
        <v>29</v>
      </c>
      <c r="B56" s="767"/>
      <c r="C56" s="768"/>
      <c r="D56" s="768"/>
      <c r="E56" s="768"/>
      <c r="F56" s="768"/>
      <c r="G56" s="768"/>
      <c r="H56" s="768"/>
      <c r="I56" s="768"/>
      <c r="J56" s="768"/>
      <c r="K56" s="768"/>
      <c r="L56" s="768"/>
      <c r="M56" s="768"/>
      <c r="N56" s="768"/>
      <c r="O56" s="768"/>
      <c r="P56" s="769"/>
      <c r="Q56" s="824"/>
      <c r="R56" s="825"/>
      <c r="S56" s="825"/>
      <c r="T56" s="825"/>
      <c r="U56" s="825"/>
      <c r="V56" s="825"/>
      <c r="W56" s="825"/>
      <c r="X56" s="825"/>
      <c r="Y56" s="825"/>
      <c r="Z56" s="825"/>
      <c r="AA56" s="825"/>
      <c r="AB56" s="825"/>
      <c r="AC56" s="825"/>
      <c r="AD56" s="825"/>
      <c r="AE56" s="826"/>
      <c r="AF56" s="773"/>
      <c r="AG56" s="774"/>
      <c r="AH56" s="774"/>
      <c r="AI56" s="774"/>
      <c r="AJ56" s="775"/>
      <c r="AK56" s="828"/>
      <c r="AL56" s="825"/>
      <c r="AM56" s="825"/>
      <c r="AN56" s="825"/>
      <c r="AO56" s="825"/>
      <c r="AP56" s="825"/>
      <c r="AQ56" s="825"/>
      <c r="AR56" s="825"/>
      <c r="AS56" s="825"/>
      <c r="AT56" s="825"/>
      <c r="AU56" s="825"/>
      <c r="AV56" s="825"/>
      <c r="AW56" s="825"/>
      <c r="AX56" s="825"/>
      <c r="AY56" s="825"/>
      <c r="AZ56" s="827"/>
      <c r="BA56" s="827"/>
      <c r="BB56" s="827"/>
      <c r="BC56" s="827"/>
      <c r="BD56" s="827"/>
      <c r="BE56" s="821"/>
      <c r="BF56" s="821"/>
      <c r="BG56" s="821"/>
      <c r="BH56" s="821"/>
      <c r="BI56" s="822"/>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2">
        <v>30</v>
      </c>
      <c r="B57" s="767"/>
      <c r="C57" s="768"/>
      <c r="D57" s="768"/>
      <c r="E57" s="768"/>
      <c r="F57" s="768"/>
      <c r="G57" s="768"/>
      <c r="H57" s="768"/>
      <c r="I57" s="768"/>
      <c r="J57" s="768"/>
      <c r="K57" s="768"/>
      <c r="L57" s="768"/>
      <c r="M57" s="768"/>
      <c r="N57" s="768"/>
      <c r="O57" s="768"/>
      <c r="P57" s="769"/>
      <c r="Q57" s="824"/>
      <c r="R57" s="825"/>
      <c r="S57" s="825"/>
      <c r="T57" s="825"/>
      <c r="U57" s="825"/>
      <c r="V57" s="825"/>
      <c r="W57" s="825"/>
      <c r="X57" s="825"/>
      <c r="Y57" s="825"/>
      <c r="Z57" s="825"/>
      <c r="AA57" s="825"/>
      <c r="AB57" s="825"/>
      <c r="AC57" s="825"/>
      <c r="AD57" s="825"/>
      <c r="AE57" s="826"/>
      <c r="AF57" s="773"/>
      <c r="AG57" s="774"/>
      <c r="AH57" s="774"/>
      <c r="AI57" s="774"/>
      <c r="AJ57" s="775"/>
      <c r="AK57" s="828"/>
      <c r="AL57" s="825"/>
      <c r="AM57" s="825"/>
      <c r="AN57" s="825"/>
      <c r="AO57" s="825"/>
      <c r="AP57" s="825"/>
      <c r="AQ57" s="825"/>
      <c r="AR57" s="825"/>
      <c r="AS57" s="825"/>
      <c r="AT57" s="825"/>
      <c r="AU57" s="825"/>
      <c r="AV57" s="825"/>
      <c r="AW57" s="825"/>
      <c r="AX57" s="825"/>
      <c r="AY57" s="825"/>
      <c r="AZ57" s="827"/>
      <c r="BA57" s="827"/>
      <c r="BB57" s="827"/>
      <c r="BC57" s="827"/>
      <c r="BD57" s="827"/>
      <c r="BE57" s="821"/>
      <c r="BF57" s="821"/>
      <c r="BG57" s="821"/>
      <c r="BH57" s="821"/>
      <c r="BI57" s="822"/>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2">
        <v>31</v>
      </c>
      <c r="B58" s="767"/>
      <c r="C58" s="768"/>
      <c r="D58" s="768"/>
      <c r="E58" s="768"/>
      <c r="F58" s="768"/>
      <c r="G58" s="768"/>
      <c r="H58" s="768"/>
      <c r="I58" s="768"/>
      <c r="J58" s="768"/>
      <c r="K58" s="768"/>
      <c r="L58" s="768"/>
      <c r="M58" s="768"/>
      <c r="N58" s="768"/>
      <c r="O58" s="768"/>
      <c r="P58" s="769"/>
      <c r="Q58" s="824"/>
      <c r="R58" s="825"/>
      <c r="S58" s="825"/>
      <c r="T58" s="825"/>
      <c r="U58" s="825"/>
      <c r="V58" s="825"/>
      <c r="W58" s="825"/>
      <c r="X58" s="825"/>
      <c r="Y58" s="825"/>
      <c r="Z58" s="825"/>
      <c r="AA58" s="825"/>
      <c r="AB58" s="825"/>
      <c r="AC58" s="825"/>
      <c r="AD58" s="825"/>
      <c r="AE58" s="826"/>
      <c r="AF58" s="773"/>
      <c r="AG58" s="774"/>
      <c r="AH58" s="774"/>
      <c r="AI58" s="774"/>
      <c r="AJ58" s="775"/>
      <c r="AK58" s="828"/>
      <c r="AL58" s="825"/>
      <c r="AM58" s="825"/>
      <c r="AN58" s="825"/>
      <c r="AO58" s="825"/>
      <c r="AP58" s="825"/>
      <c r="AQ58" s="825"/>
      <c r="AR58" s="825"/>
      <c r="AS58" s="825"/>
      <c r="AT58" s="825"/>
      <c r="AU58" s="825"/>
      <c r="AV58" s="825"/>
      <c r="AW58" s="825"/>
      <c r="AX58" s="825"/>
      <c r="AY58" s="825"/>
      <c r="AZ58" s="827"/>
      <c r="BA58" s="827"/>
      <c r="BB58" s="827"/>
      <c r="BC58" s="827"/>
      <c r="BD58" s="827"/>
      <c r="BE58" s="821"/>
      <c r="BF58" s="821"/>
      <c r="BG58" s="821"/>
      <c r="BH58" s="821"/>
      <c r="BI58" s="822"/>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2">
        <v>32</v>
      </c>
      <c r="B59" s="767"/>
      <c r="C59" s="768"/>
      <c r="D59" s="768"/>
      <c r="E59" s="768"/>
      <c r="F59" s="768"/>
      <c r="G59" s="768"/>
      <c r="H59" s="768"/>
      <c r="I59" s="768"/>
      <c r="J59" s="768"/>
      <c r="K59" s="768"/>
      <c r="L59" s="768"/>
      <c r="M59" s="768"/>
      <c r="N59" s="768"/>
      <c r="O59" s="768"/>
      <c r="P59" s="769"/>
      <c r="Q59" s="824"/>
      <c r="R59" s="825"/>
      <c r="S59" s="825"/>
      <c r="T59" s="825"/>
      <c r="U59" s="825"/>
      <c r="V59" s="825"/>
      <c r="W59" s="825"/>
      <c r="X59" s="825"/>
      <c r="Y59" s="825"/>
      <c r="Z59" s="825"/>
      <c r="AA59" s="825"/>
      <c r="AB59" s="825"/>
      <c r="AC59" s="825"/>
      <c r="AD59" s="825"/>
      <c r="AE59" s="826"/>
      <c r="AF59" s="773"/>
      <c r="AG59" s="774"/>
      <c r="AH59" s="774"/>
      <c r="AI59" s="774"/>
      <c r="AJ59" s="775"/>
      <c r="AK59" s="828"/>
      <c r="AL59" s="825"/>
      <c r="AM59" s="825"/>
      <c r="AN59" s="825"/>
      <c r="AO59" s="825"/>
      <c r="AP59" s="825"/>
      <c r="AQ59" s="825"/>
      <c r="AR59" s="825"/>
      <c r="AS59" s="825"/>
      <c r="AT59" s="825"/>
      <c r="AU59" s="825"/>
      <c r="AV59" s="825"/>
      <c r="AW59" s="825"/>
      <c r="AX59" s="825"/>
      <c r="AY59" s="825"/>
      <c r="AZ59" s="827"/>
      <c r="BA59" s="827"/>
      <c r="BB59" s="827"/>
      <c r="BC59" s="827"/>
      <c r="BD59" s="827"/>
      <c r="BE59" s="821"/>
      <c r="BF59" s="821"/>
      <c r="BG59" s="821"/>
      <c r="BH59" s="821"/>
      <c r="BI59" s="822"/>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2">
        <v>33</v>
      </c>
      <c r="B60" s="767"/>
      <c r="C60" s="768"/>
      <c r="D60" s="768"/>
      <c r="E60" s="768"/>
      <c r="F60" s="768"/>
      <c r="G60" s="768"/>
      <c r="H60" s="768"/>
      <c r="I60" s="768"/>
      <c r="J60" s="768"/>
      <c r="K60" s="768"/>
      <c r="L60" s="768"/>
      <c r="M60" s="768"/>
      <c r="N60" s="768"/>
      <c r="O60" s="768"/>
      <c r="P60" s="769"/>
      <c r="Q60" s="824"/>
      <c r="R60" s="825"/>
      <c r="S60" s="825"/>
      <c r="T60" s="825"/>
      <c r="U60" s="825"/>
      <c r="V60" s="825"/>
      <c r="W60" s="825"/>
      <c r="X60" s="825"/>
      <c r="Y60" s="825"/>
      <c r="Z60" s="825"/>
      <c r="AA60" s="825"/>
      <c r="AB60" s="825"/>
      <c r="AC60" s="825"/>
      <c r="AD60" s="825"/>
      <c r="AE60" s="826"/>
      <c r="AF60" s="773"/>
      <c r="AG60" s="774"/>
      <c r="AH60" s="774"/>
      <c r="AI60" s="774"/>
      <c r="AJ60" s="775"/>
      <c r="AK60" s="828"/>
      <c r="AL60" s="825"/>
      <c r="AM60" s="825"/>
      <c r="AN60" s="825"/>
      <c r="AO60" s="825"/>
      <c r="AP60" s="825"/>
      <c r="AQ60" s="825"/>
      <c r="AR60" s="825"/>
      <c r="AS60" s="825"/>
      <c r="AT60" s="825"/>
      <c r="AU60" s="825"/>
      <c r="AV60" s="825"/>
      <c r="AW60" s="825"/>
      <c r="AX60" s="825"/>
      <c r="AY60" s="825"/>
      <c r="AZ60" s="827"/>
      <c r="BA60" s="827"/>
      <c r="BB60" s="827"/>
      <c r="BC60" s="827"/>
      <c r="BD60" s="827"/>
      <c r="BE60" s="821"/>
      <c r="BF60" s="821"/>
      <c r="BG60" s="821"/>
      <c r="BH60" s="821"/>
      <c r="BI60" s="822"/>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2">
        <v>34</v>
      </c>
      <c r="B61" s="767"/>
      <c r="C61" s="768"/>
      <c r="D61" s="768"/>
      <c r="E61" s="768"/>
      <c r="F61" s="768"/>
      <c r="G61" s="768"/>
      <c r="H61" s="768"/>
      <c r="I61" s="768"/>
      <c r="J61" s="768"/>
      <c r="K61" s="768"/>
      <c r="L61" s="768"/>
      <c r="M61" s="768"/>
      <c r="N61" s="768"/>
      <c r="O61" s="768"/>
      <c r="P61" s="769"/>
      <c r="Q61" s="824"/>
      <c r="R61" s="825"/>
      <c r="S61" s="825"/>
      <c r="T61" s="825"/>
      <c r="U61" s="825"/>
      <c r="V61" s="825"/>
      <c r="W61" s="825"/>
      <c r="X61" s="825"/>
      <c r="Y61" s="825"/>
      <c r="Z61" s="825"/>
      <c r="AA61" s="825"/>
      <c r="AB61" s="825"/>
      <c r="AC61" s="825"/>
      <c r="AD61" s="825"/>
      <c r="AE61" s="826"/>
      <c r="AF61" s="773"/>
      <c r="AG61" s="774"/>
      <c r="AH61" s="774"/>
      <c r="AI61" s="774"/>
      <c r="AJ61" s="775"/>
      <c r="AK61" s="828"/>
      <c r="AL61" s="825"/>
      <c r="AM61" s="825"/>
      <c r="AN61" s="825"/>
      <c r="AO61" s="825"/>
      <c r="AP61" s="825"/>
      <c r="AQ61" s="825"/>
      <c r="AR61" s="825"/>
      <c r="AS61" s="825"/>
      <c r="AT61" s="825"/>
      <c r="AU61" s="825"/>
      <c r="AV61" s="825"/>
      <c r="AW61" s="825"/>
      <c r="AX61" s="825"/>
      <c r="AY61" s="825"/>
      <c r="AZ61" s="827"/>
      <c r="BA61" s="827"/>
      <c r="BB61" s="827"/>
      <c r="BC61" s="827"/>
      <c r="BD61" s="827"/>
      <c r="BE61" s="821"/>
      <c r="BF61" s="821"/>
      <c r="BG61" s="821"/>
      <c r="BH61" s="821"/>
      <c r="BI61" s="822"/>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2">
        <v>35</v>
      </c>
      <c r="B62" s="767"/>
      <c r="C62" s="768"/>
      <c r="D62" s="768"/>
      <c r="E62" s="768"/>
      <c r="F62" s="768"/>
      <c r="G62" s="768"/>
      <c r="H62" s="768"/>
      <c r="I62" s="768"/>
      <c r="J62" s="768"/>
      <c r="K62" s="768"/>
      <c r="L62" s="768"/>
      <c r="M62" s="768"/>
      <c r="N62" s="768"/>
      <c r="O62" s="768"/>
      <c r="P62" s="769"/>
      <c r="Q62" s="824"/>
      <c r="R62" s="825"/>
      <c r="S62" s="825"/>
      <c r="T62" s="825"/>
      <c r="U62" s="825"/>
      <c r="V62" s="825"/>
      <c r="W62" s="825"/>
      <c r="X62" s="825"/>
      <c r="Y62" s="825"/>
      <c r="Z62" s="825"/>
      <c r="AA62" s="825"/>
      <c r="AB62" s="825"/>
      <c r="AC62" s="825"/>
      <c r="AD62" s="825"/>
      <c r="AE62" s="826"/>
      <c r="AF62" s="773"/>
      <c r="AG62" s="774"/>
      <c r="AH62" s="774"/>
      <c r="AI62" s="774"/>
      <c r="AJ62" s="775"/>
      <c r="AK62" s="828"/>
      <c r="AL62" s="825"/>
      <c r="AM62" s="825"/>
      <c r="AN62" s="825"/>
      <c r="AO62" s="825"/>
      <c r="AP62" s="825"/>
      <c r="AQ62" s="825"/>
      <c r="AR62" s="825"/>
      <c r="AS62" s="825"/>
      <c r="AT62" s="825"/>
      <c r="AU62" s="825"/>
      <c r="AV62" s="825"/>
      <c r="AW62" s="825"/>
      <c r="AX62" s="825"/>
      <c r="AY62" s="825"/>
      <c r="AZ62" s="827"/>
      <c r="BA62" s="827"/>
      <c r="BB62" s="827"/>
      <c r="BC62" s="827"/>
      <c r="BD62" s="827"/>
      <c r="BE62" s="821"/>
      <c r="BF62" s="821"/>
      <c r="BG62" s="821"/>
      <c r="BH62" s="821"/>
      <c r="BI62" s="822"/>
      <c r="BJ62" s="836" t="s">
        <v>415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4" t="s">
        <v>394</v>
      </c>
      <c r="B63" s="776" t="s">
        <v>416</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2739</v>
      </c>
      <c r="AG63" s="833"/>
      <c r="AH63" s="833"/>
      <c r="AI63" s="833"/>
      <c r="AJ63" s="834"/>
      <c r="AK63" s="835"/>
      <c r="AL63" s="830"/>
      <c r="AM63" s="830"/>
      <c r="AN63" s="830"/>
      <c r="AO63" s="830"/>
      <c r="AP63" s="833">
        <v>7669</v>
      </c>
      <c r="AQ63" s="833"/>
      <c r="AR63" s="833"/>
      <c r="AS63" s="833"/>
      <c r="AT63" s="833"/>
      <c r="AU63" s="833">
        <v>1451</v>
      </c>
      <c r="AV63" s="833"/>
      <c r="AW63" s="833"/>
      <c r="AX63" s="833"/>
      <c r="AY63" s="833"/>
      <c r="AZ63" s="837"/>
      <c r="BA63" s="837"/>
      <c r="BB63" s="837"/>
      <c r="BC63" s="837"/>
      <c r="BD63" s="837"/>
      <c r="BE63" s="838"/>
      <c r="BF63" s="838"/>
      <c r="BG63" s="838"/>
      <c r="BH63" s="838"/>
      <c r="BI63" s="839"/>
      <c r="BJ63" s="840" t="s">
        <v>396</v>
      </c>
      <c r="BK63" s="841"/>
      <c r="BL63" s="841"/>
      <c r="BM63" s="841"/>
      <c r="BN63" s="842"/>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418</v>
      </c>
      <c r="B66" s="715"/>
      <c r="C66" s="715"/>
      <c r="D66" s="715"/>
      <c r="E66" s="715"/>
      <c r="F66" s="715"/>
      <c r="G66" s="715"/>
      <c r="H66" s="715"/>
      <c r="I66" s="715"/>
      <c r="J66" s="715"/>
      <c r="K66" s="715"/>
      <c r="L66" s="715"/>
      <c r="M66" s="715"/>
      <c r="N66" s="715"/>
      <c r="O66" s="715"/>
      <c r="P66" s="716"/>
      <c r="Q66" s="720" t="s">
        <v>399</v>
      </c>
      <c r="R66" s="721"/>
      <c r="S66" s="721"/>
      <c r="T66" s="721"/>
      <c r="U66" s="722"/>
      <c r="V66" s="720" t="s">
        <v>419</v>
      </c>
      <c r="W66" s="721"/>
      <c r="X66" s="721"/>
      <c r="Y66" s="721"/>
      <c r="Z66" s="722"/>
      <c r="AA66" s="720" t="s">
        <v>420</v>
      </c>
      <c r="AB66" s="721"/>
      <c r="AC66" s="721"/>
      <c r="AD66" s="721"/>
      <c r="AE66" s="722"/>
      <c r="AF66" s="843" t="s">
        <v>421</v>
      </c>
      <c r="AG66" s="802"/>
      <c r="AH66" s="802"/>
      <c r="AI66" s="802"/>
      <c r="AJ66" s="844"/>
      <c r="AK66" s="720" t="s">
        <v>403</v>
      </c>
      <c r="AL66" s="715"/>
      <c r="AM66" s="715"/>
      <c r="AN66" s="715"/>
      <c r="AO66" s="716"/>
      <c r="AP66" s="720" t="s">
        <v>422</v>
      </c>
      <c r="AQ66" s="721"/>
      <c r="AR66" s="721"/>
      <c r="AS66" s="721"/>
      <c r="AT66" s="722"/>
      <c r="AU66" s="720" t="s">
        <v>423</v>
      </c>
      <c r="AV66" s="721"/>
      <c r="AW66" s="721"/>
      <c r="AX66" s="721"/>
      <c r="AY66" s="722"/>
      <c r="AZ66" s="720" t="s">
        <v>381</v>
      </c>
      <c r="BA66" s="721"/>
      <c r="BB66" s="721"/>
      <c r="BC66" s="721"/>
      <c r="BD66" s="727"/>
      <c r="BE66" s="235"/>
      <c r="BF66" s="235"/>
      <c r="BG66" s="235"/>
      <c r="BH66" s="235"/>
      <c r="BI66" s="235"/>
      <c r="BJ66" s="235"/>
      <c r="BK66" s="235"/>
      <c r="BL66" s="235"/>
      <c r="BM66" s="235"/>
      <c r="BN66" s="235"/>
      <c r="BO66" s="235"/>
      <c r="BP66" s="235"/>
      <c r="BQ66" s="232">
        <v>60</v>
      </c>
      <c r="BR66" s="237"/>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5"/>
      <c r="AG67" s="805"/>
      <c r="AH67" s="805"/>
      <c r="AI67" s="805"/>
      <c r="AJ67" s="846"/>
      <c r="AK67" s="847"/>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24"/>
    </row>
    <row r="68" spans="1:131" ht="26.25" customHeight="1" thickTop="1">
      <c r="A68" s="230">
        <v>1</v>
      </c>
      <c r="B68" s="858" t="s">
        <v>581</v>
      </c>
      <c r="C68" s="859"/>
      <c r="D68" s="859"/>
      <c r="E68" s="859"/>
      <c r="F68" s="859"/>
      <c r="G68" s="859"/>
      <c r="H68" s="859"/>
      <c r="I68" s="859"/>
      <c r="J68" s="859"/>
      <c r="K68" s="859"/>
      <c r="L68" s="859"/>
      <c r="M68" s="859"/>
      <c r="N68" s="859"/>
      <c r="O68" s="859"/>
      <c r="P68" s="860"/>
      <c r="Q68" s="861">
        <v>405</v>
      </c>
      <c r="R68" s="855"/>
      <c r="S68" s="855"/>
      <c r="T68" s="855"/>
      <c r="U68" s="855"/>
      <c r="V68" s="855">
        <v>338</v>
      </c>
      <c r="W68" s="855"/>
      <c r="X68" s="855"/>
      <c r="Y68" s="855"/>
      <c r="Z68" s="855"/>
      <c r="AA68" s="855">
        <v>67</v>
      </c>
      <c r="AB68" s="855"/>
      <c r="AC68" s="855"/>
      <c r="AD68" s="855"/>
      <c r="AE68" s="855"/>
      <c r="AF68" s="855">
        <v>67</v>
      </c>
      <c r="AG68" s="855"/>
      <c r="AH68" s="855"/>
      <c r="AI68" s="855"/>
      <c r="AJ68" s="855"/>
      <c r="AK68" s="855" t="s">
        <v>587</v>
      </c>
      <c r="AL68" s="855"/>
      <c r="AM68" s="855"/>
      <c r="AN68" s="855"/>
      <c r="AO68" s="855"/>
      <c r="AP68" s="855">
        <v>876</v>
      </c>
      <c r="AQ68" s="855"/>
      <c r="AR68" s="855"/>
      <c r="AS68" s="855"/>
      <c r="AT68" s="855"/>
      <c r="AU68" s="820" t="s">
        <v>587</v>
      </c>
      <c r="AV68" s="820"/>
      <c r="AW68" s="820"/>
      <c r="AX68" s="820"/>
      <c r="AY68" s="820"/>
      <c r="AZ68" s="856"/>
      <c r="BA68" s="856"/>
      <c r="BB68" s="856"/>
      <c r="BC68" s="856"/>
      <c r="BD68" s="857"/>
      <c r="BE68" s="235"/>
      <c r="BF68" s="235"/>
      <c r="BG68" s="235"/>
      <c r="BH68" s="235"/>
      <c r="BI68" s="235"/>
      <c r="BJ68" s="235"/>
      <c r="BK68" s="235"/>
      <c r="BL68" s="235"/>
      <c r="BM68" s="235"/>
      <c r="BN68" s="235"/>
      <c r="BO68" s="235"/>
      <c r="BP68" s="235"/>
      <c r="BQ68" s="232">
        <v>62</v>
      </c>
      <c r="BR68" s="237"/>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24"/>
    </row>
    <row r="69" spans="1:131" ht="26.25" customHeight="1">
      <c r="A69" s="232">
        <v>2</v>
      </c>
      <c r="B69" s="862" t="s">
        <v>582</v>
      </c>
      <c r="C69" s="863"/>
      <c r="D69" s="863"/>
      <c r="E69" s="863"/>
      <c r="F69" s="863"/>
      <c r="G69" s="863"/>
      <c r="H69" s="863"/>
      <c r="I69" s="863"/>
      <c r="J69" s="863"/>
      <c r="K69" s="863"/>
      <c r="L69" s="863"/>
      <c r="M69" s="863"/>
      <c r="N69" s="863"/>
      <c r="O69" s="863"/>
      <c r="P69" s="864"/>
      <c r="Q69" s="865">
        <v>10148</v>
      </c>
      <c r="R69" s="820"/>
      <c r="S69" s="820"/>
      <c r="T69" s="820"/>
      <c r="U69" s="820"/>
      <c r="V69" s="820">
        <v>9954</v>
      </c>
      <c r="W69" s="820"/>
      <c r="X69" s="820"/>
      <c r="Y69" s="820"/>
      <c r="Z69" s="820"/>
      <c r="AA69" s="820">
        <v>194</v>
      </c>
      <c r="AB69" s="820"/>
      <c r="AC69" s="820"/>
      <c r="AD69" s="820"/>
      <c r="AE69" s="820"/>
      <c r="AF69" s="820">
        <v>179</v>
      </c>
      <c r="AG69" s="820"/>
      <c r="AH69" s="820"/>
      <c r="AI69" s="820"/>
      <c r="AJ69" s="820"/>
      <c r="AK69" s="820" t="s">
        <v>587</v>
      </c>
      <c r="AL69" s="820"/>
      <c r="AM69" s="820"/>
      <c r="AN69" s="820"/>
      <c r="AO69" s="820"/>
      <c r="AP69" s="820">
        <v>1830</v>
      </c>
      <c r="AQ69" s="820"/>
      <c r="AR69" s="820"/>
      <c r="AS69" s="820"/>
      <c r="AT69" s="820"/>
      <c r="AU69" s="820" t="s">
        <v>587</v>
      </c>
      <c r="AV69" s="820"/>
      <c r="AW69" s="820"/>
      <c r="AX69" s="820"/>
      <c r="AY69" s="820"/>
      <c r="AZ69" s="821"/>
      <c r="BA69" s="821"/>
      <c r="BB69" s="821"/>
      <c r="BC69" s="821"/>
      <c r="BD69" s="822"/>
      <c r="BE69" s="235"/>
      <c r="BF69" s="235"/>
      <c r="BG69" s="235"/>
      <c r="BH69" s="235"/>
      <c r="BI69" s="235"/>
      <c r="BJ69" s="235"/>
      <c r="BK69" s="235"/>
      <c r="BL69" s="235"/>
      <c r="BM69" s="235"/>
      <c r="BN69" s="235"/>
      <c r="BO69" s="235"/>
      <c r="BP69" s="235"/>
      <c r="BQ69" s="232">
        <v>63</v>
      </c>
      <c r="BR69" s="237"/>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24"/>
    </row>
    <row r="70" spans="1:131" ht="26.25" customHeight="1">
      <c r="A70" s="232">
        <v>3</v>
      </c>
      <c r="B70" s="862" t="s">
        <v>583</v>
      </c>
      <c r="C70" s="863"/>
      <c r="D70" s="863"/>
      <c r="E70" s="863"/>
      <c r="F70" s="863"/>
      <c r="G70" s="863"/>
      <c r="H70" s="863"/>
      <c r="I70" s="863"/>
      <c r="J70" s="863"/>
      <c r="K70" s="863"/>
      <c r="L70" s="863"/>
      <c r="M70" s="863"/>
      <c r="N70" s="863"/>
      <c r="O70" s="863"/>
      <c r="P70" s="864"/>
      <c r="Q70" s="865">
        <v>158</v>
      </c>
      <c r="R70" s="820"/>
      <c r="S70" s="820"/>
      <c r="T70" s="820"/>
      <c r="U70" s="820"/>
      <c r="V70" s="820">
        <v>144</v>
      </c>
      <c r="W70" s="820"/>
      <c r="X70" s="820"/>
      <c r="Y70" s="820"/>
      <c r="Z70" s="820"/>
      <c r="AA70" s="820">
        <v>14</v>
      </c>
      <c r="AB70" s="820"/>
      <c r="AC70" s="820"/>
      <c r="AD70" s="820"/>
      <c r="AE70" s="820"/>
      <c r="AF70" s="820">
        <v>14</v>
      </c>
      <c r="AG70" s="820"/>
      <c r="AH70" s="820"/>
      <c r="AI70" s="820"/>
      <c r="AJ70" s="820"/>
      <c r="AK70" s="820" t="s">
        <v>587</v>
      </c>
      <c r="AL70" s="820"/>
      <c r="AM70" s="820"/>
      <c r="AN70" s="820"/>
      <c r="AO70" s="820"/>
      <c r="AP70" s="820" t="s">
        <v>587</v>
      </c>
      <c r="AQ70" s="820"/>
      <c r="AR70" s="820"/>
      <c r="AS70" s="820"/>
      <c r="AT70" s="820"/>
      <c r="AU70" s="820" t="s">
        <v>587</v>
      </c>
      <c r="AV70" s="820"/>
      <c r="AW70" s="820"/>
      <c r="AX70" s="820"/>
      <c r="AY70" s="820"/>
      <c r="AZ70" s="821"/>
      <c r="BA70" s="821"/>
      <c r="BB70" s="821"/>
      <c r="BC70" s="821"/>
      <c r="BD70" s="822"/>
      <c r="BE70" s="235"/>
      <c r="BF70" s="235"/>
      <c r="BG70" s="235"/>
      <c r="BH70" s="235"/>
      <c r="BI70" s="235"/>
      <c r="BJ70" s="235"/>
      <c r="BK70" s="235"/>
      <c r="BL70" s="235"/>
      <c r="BM70" s="235"/>
      <c r="BN70" s="235"/>
      <c r="BO70" s="235"/>
      <c r="BP70" s="235"/>
      <c r="BQ70" s="232">
        <v>64</v>
      </c>
      <c r="BR70" s="237"/>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24"/>
    </row>
    <row r="71" spans="1:131" ht="26.25" customHeight="1">
      <c r="A71" s="232">
        <v>4</v>
      </c>
      <c r="B71" s="862" t="s">
        <v>584</v>
      </c>
      <c r="C71" s="863"/>
      <c r="D71" s="863"/>
      <c r="E71" s="863"/>
      <c r="F71" s="863"/>
      <c r="G71" s="863"/>
      <c r="H71" s="863"/>
      <c r="I71" s="863"/>
      <c r="J71" s="863"/>
      <c r="K71" s="863"/>
      <c r="L71" s="863"/>
      <c r="M71" s="863"/>
      <c r="N71" s="863"/>
      <c r="O71" s="863"/>
      <c r="P71" s="864"/>
      <c r="Q71" s="865">
        <v>1645</v>
      </c>
      <c r="R71" s="820"/>
      <c r="S71" s="820"/>
      <c r="T71" s="820"/>
      <c r="U71" s="820"/>
      <c r="V71" s="820">
        <v>1604</v>
      </c>
      <c r="W71" s="820"/>
      <c r="X71" s="820"/>
      <c r="Y71" s="820"/>
      <c r="Z71" s="820"/>
      <c r="AA71" s="820">
        <v>40</v>
      </c>
      <c r="AB71" s="820"/>
      <c r="AC71" s="820"/>
      <c r="AD71" s="820"/>
      <c r="AE71" s="820"/>
      <c r="AF71" s="820">
        <v>40</v>
      </c>
      <c r="AG71" s="820"/>
      <c r="AH71" s="820"/>
      <c r="AI71" s="820"/>
      <c r="AJ71" s="820"/>
      <c r="AK71" s="820" t="s">
        <v>587</v>
      </c>
      <c r="AL71" s="820"/>
      <c r="AM71" s="820"/>
      <c r="AN71" s="820"/>
      <c r="AO71" s="820"/>
      <c r="AP71" s="820" t="s">
        <v>587</v>
      </c>
      <c r="AQ71" s="820"/>
      <c r="AR71" s="820"/>
      <c r="AS71" s="820"/>
      <c r="AT71" s="820"/>
      <c r="AU71" s="820" t="s">
        <v>587</v>
      </c>
      <c r="AV71" s="820"/>
      <c r="AW71" s="820"/>
      <c r="AX71" s="820"/>
      <c r="AY71" s="820"/>
      <c r="AZ71" s="821" t="s">
        <v>591</v>
      </c>
      <c r="BA71" s="821"/>
      <c r="BB71" s="821"/>
      <c r="BC71" s="821"/>
      <c r="BD71" s="822"/>
      <c r="BE71" s="235"/>
      <c r="BF71" s="235"/>
      <c r="BG71" s="235"/>
      <c r="BH71" s="235"/>
      <c r="BI71" s="235"/>
      <c r="BJ71" s="235"/>
      <c r="BK71" s="235"/>
      <c r="BL71" s="235"/>
      <c r="BM71" s="235"/>
      <c r="BN71" s="235"/>
      <c r="BO71" s="235"/>
      <c r="BP71" s="235"/>
      <c r="BQ71" s="232">
        <v>65</v>
      </c>
      <c r="BR71" s="237"/>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24"/>
    </row>
    <row r="72" spans="1:131" ht="26.25" customHeight="1">
      <c r="A72" s="232">
        <v>5</v>
      </c>
      <c r="B72" s="862" t="s">
        <v>584</v>
      </c>
      <c r="C72" s="863"/>
      <c r="D72" s="863"/>
      <c r="E72" s="863"/>
      <c r="F72" s="863"/>
      <c r="G72" s="863"/>
      <c r="H72" s="863"/>
      <c r="I72" s="863"/>
      <c r="J72" s="863"/>
      <c r="K72" s="863"/>
      <c r="L72" s="863"/>
      <c r="M72" s="863"/>
      <c r="N72" s="863"/>
      <c r="O72" s="863"/>
      <c r="P72" s="864"/>
      <c r="Q72" s="865">
        <v>847072</v>
      </c>
      <c r="R72" s="820"/>
      <c r="S72" s="820"/>
      <c r="T72" s="820"/>
      <c r="U72" s="820"/>
      <c r="V72" s="820">
        <v>828353</v>
      </c>
      <c r="W72" s="820"/>
      <c r="X72" s="820"/>
      <c r="Y72" s="820"/>
      <c r="Z72" s="820"/>
      <c r="AA72" s="820">
        <v>18719</v>
      </c>
      <c r="AB72" s="820"/>
      <c r="AC72" s="820"/>
      <c r="AD72" s="820"/>
      <c r="AE72" s="820"/>
      <c r="AF72" s="820">
        <v>18719</v>
      </c>
      <c r="AG72" s="820"/>
      <c r="AH72" s="820"/>
      <c r="AI72" s="820"/>
      <c r="AJ72" s="820"/>
      <c r="AK72" s="820">
        <v>7694</v>
      </c>
      <c r="AL72" s="820"/>
      <c r="AM72" s="820"/>
      <c r="AN72" s="820"/>
      <c r="AO72" s="820"/>
      <c r="AP72" s="820" t="s">
        <v>587</v>
      </c>
      <c r="AQ72" s="820"/>
      <c r="AR72" s="820"/>
      <c r="AS72" s="820"/>
      <c r="AT72" s="820"/>
      <c r="AU72" s="820" t="s">
        <v>587</v>
      </c>
      <c r="AV72" s="820"/>
      <c r="AW72" s="820"/>
      <c r="AX72" s="820"/>
      <c r="AY72" s="820"/>
      <c r="AZ72" s="821" t="s">
        <v>592</v>
      </c>
      <c r="BA72" s="821"/>
      <c r="BB72" s="821"/>
      <c r="BC72" s="821"/>
      <c r="BD72" s="822"/>
      <c r="BE72" s="235"/>
      <c r="BF72" s="235"/>
      <c r="BG72" s="235"/>
      <c r="BH72" s="235"/>
      <c r="BI72" s="235"/>
      <c r="BJ72" s="235"/>
      <c r="BK72" s="235"/>
      <c r="BL72" s="235"/>
      <c r="BM72" s="235"/>
      <c r="BN72" s="235"/>
      <c r="BO72" s="235"/>
      <c r="BP72" s="235"/>
      <c r="BQ72" s="232">
        <v>66</v>
      </c>
      <c r="BR72" s="237"/>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24"/>
    </row>
    <row r="73" spans="1:131" ht="26.25" customHeight="1">
      <c r="A73" s="232">
        <v>6</v>
      </c>
      <c r="B73" s="862" t="s">
        <v>585</v>
      </c>
      <c r="C73" s="863"/>
      <c r="D73" s="863"/>
      <c r="E73" s="863"/>
      <c r="F73" s="863"/>
      <c r="G73" s="863"/>
      <c r="H73" s="863"/>
      <c r="I73" s="863"/>
      <c r="J73" s="863"/>
      <c r="K73" s="863"/>
      <c r="L73" s="863"/>
      <c r="M73" s="863"/>
      <c r="N73" s="863"/>
      <c r="O73" s="863"/>
      <c r="P73" s="864"/>
      <c r="Q73" s="865">
        <v>23479</v>
      </c>
      <c r="R73" s="820"/>
      <c r="S73" s="820"/>
      <c r="T73" s="820"/>
      <c r="U73" s="820"/>
      <c r="V73" s="820">
        <v>22911</v>
      </c>
      <c r="W73" s="820"/>
      <c r="X73" s="820"/>
      <c r="Y73" s="820"/>
      <c r="Z73" s="820"/>
      <c r="AA73" s="820">
        <v>568</v>
      </c>
      <c r="AB73" s="820"/>
      <c r="AC73" s="820"/>
      <c r="AD73" s="820"/>
      <c r="AE73" s="820"/>
      <c r="AF73" s="820">
        <v>568</v>
      </c>
      <c r="AG73" s="820"/>
      <c r="AH73" s="820"/>
      <c r="AI73" s="820"/>
      <c r="AJ73" s="820"/>
      <c r="AK73" s="820">
        <v>21</v>
      </c>
      <c r="AL73" s="820"/>
      <c r="AM73" s="820"/>
      <c r="AN73" s="820"/>
      <c r="AO73" s="820"/>
      <c r="AP73" s="820" t="s">
        <v>587</v>
      </c>
      <c r="AQ73" s="820"/>
      <c r="AR73" s="820"/>
      <c r="AS73" s="820"/>
      <c r="AT73" s="820"/>
      <c r="AU73" s="820" t="s">
        <v>587</v>
      </c>
      <c r="AV73" s="820"/>
      <c r="AW73" s="820"/>
      <c r="AX73" s="820"/>
      <c r="AY73" s="820"/>
      <c r="AZ73" s="821" t="s">
        <v>591</v>
      </c>
      <c r="BA73" s="821"/>
      <c r="BB73" s="821"/>
      <c r="BC73" s="821"/>
      <c r="BD73" s="822"/>
      <c r="BE73" s="235"/>
      <c r="BF73" s="235"/>
      <c r="BG73" s="235"/>
      <c r="BH73" s="235"/>
      <c r="BI73" s="235"/>
      <c r="BJ73" s="235"/>
      <c r="BK73" s="235"/>
      <c r="BL73" s="235"/>
      <c r="BM73" s="235"/>
      <c r="BN73" s="235"/>
      <c r="BO73" s="235"/>
      <c r="BP73" s="235"/>
      <c r="BQ73" s="232">
        <v>67</v>
      </c>
      <c r="BR73" s="237"/>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24"/>
    </row>
    <row r="74" spans="1:131" ht="26.25" customHeight="1">
      <c r="A74" s="232">
        <v>7</v>
      </c>
      <c r="B74" s="862" t="s">
        <v>585</v>
      </c>
      <c r="C74" s="863"/>
      <c r="D74" s="863"/>
      <c r="E74" s="863"/>
      <c r="F74" s="863"/>
      <c r="G74" s="863"/>
      <c r="H74" s="863"/>
      <c r="I74" s="863"/>
      <c r="J74" s="863"/>
      <c r="K74" s="863"/>
      <c r="L74" s="863"/>
      <c r="M74" s="863"/>
      <c r="N74" s="863"/>
      <c r="O74" s="863"/>
      <c r="P74" s="864"/>
      <c r="Q74" s="865">
        <v>205</v>
      </c>
      <c r="R74" s="820"/>
      <c r="S74" s="820"/>
      <c r="T74" s="820"/>
      <c r="U74" s="820"/>
      <c r="V74" s="820">
        <v>97</v>
      </c>
      <c r="W74" s="820"/>
      <c r="X74" s="820"/>
      <c r="Y74" s="820"/>
      <c r="Z74" s="820"/>
      <c r="AA74" s="820">
        <v>108</v>
      </c>
      <c r="AB74" s="820"/>
      <c r="AC74" s="820"/>
      <c r="AD74" s="820"/>
      <c r="AE74" s="820"/>
      <c r="AF74" s="820">
        <v>108</v>
      </c>
      <c r="AG74" s="820"/>
      <c r="AH74" s="820"/>
      <c r="AI74" s="820"/>
      <c r="AJ74" s="820"/>
      <c r="AK74" s="820" t="s">
        <v>587</v>
      </c>
      <c r="AL74" s="820"/>
      <c r="AM74" s="820"/>
      <c r="AN74" s="820"/>
      <c r="AO74" s="820"/>
      <c r="AP74" s="820" t="s">
        <v>587</v>
      </c>
      <c r="AQ74" s="820"/>
      <c r="AR74" s="820"/>
      <c r="AS74" s="820"/>
      <c r="AT74" s="820"/>
      <c r="AU74" s="820" t="s">
        <v>587</v>
      </c>
      <c r="AV74" s="820"/>
      <c r="AW74" s="820"/>
      <c r="AX74" s="820"/>
      <c r="AY74" s="820"/>
      <c r="AZ74" s="821" t="s">
        <v>593</v>
      </c>
      <c r="BA74" s="821"/>
      <c r="BB74" s="821"/>
      <c r="BC74" s="821"/>
      <c r="BD74" s="822"/>
      <c r="BE74" s="235"/>
      <c r="BF74" s="235"/>
      <c r="BG74" s="235"/>
      <c r="BH74" s="235"/>
      <c r="BI74" s="235"/>
      <c r="BJ74" s="235"/>
      <c r="BK74" s="235"/>
      <c r="BL74" s="235"/>
      <c r="BM74" s="235"/>
      <c r="BN74" s="235"/>
      <c r="BO74" s="235"/>
      <c r="BP74" s="235"/>
      <c r="BQ74" s="232">
        <v>68</v>
      </c>
      <c r="BR74" s="237"/>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24"/>
    </row>
    <row r="75" spans="1:131" ht="26.25" customHeight="1">
      <c r="A75" s="232">
        <v>8</v>
      </c>
      <c r="B75" s="862" t="s">
        <v>586</v>
      </c>
      <c r="C75" s="863"/>
      <c r="D75" s="863"/>
      <c r="E75" s="863"/>
      <c r="F75" s="863"/>
      <c r="G75" s="863"/>
      <c r="H75" s="863"/>
      <c r="I75" s="863"/>
      <c r="J75" s="863"/>
      <c r="K75" s="863"/>
      <c r="L75" s="863"/>
      <c r="M75" s="863"/>
      <c r="N75" s="863"/>
      <c r="O75" s="863"/>
      <c r="P75" s="864"/>
      <c r="Q75" s="866">
        <v>321</v>
      </c>
      <c r="R75" s="808"/>
      <c r="S75" s="808"/>
      <c r="T75" s="808"/>
      <c r="U75" s="809"/>
      <c r="V75" s="807">
        <v>310</v>
      </c>
      <c r="W75" s="808"/>
      <c r="X75" s="808"/>
      <c r="Y75" s="808"/>
      <c r="Z75" s="809"/>
      <c r="AA75" s="807">
        <v>11</v>
      </c>
      <c r="AB75" s="808"/>
      <c r="AC75" s="808"/>
      <c r="AD75" s="808"/>
      <c r="AE75" s="809"/>
      <c r="AF75" s="807">
        <v>11</v>
      </c>
      <c r="AG75" s="808"/>
      <c r="AH75" s="808"/>
      <c r="AI75" s="808"/>
      <c r="AJ75" s="809"/>
      <c r="AK75" s="807">
        <v>3</v>
      </c>
      <c r="AL75" s="808"/>
      <c r="AM75" s="808"/>
      <c r="AN75" s="808"/>
      <c r="AO75" s="809"/>
      <c r="AP75" s="820" t="s">
        <v>587</v>
      </c>
      <c r="AQ75" s="820"/>
      <c r="AR75" s="820"/>
      <c r="AS75" s="820"/>
      <c r="AT75" s="820"/>
      <c r="AU75" s="820" t="s">
        <v>587</v>
      </c>
      <c r="AV75" s="820"/>
      <c r="AW75" s="820"/>
      <c r="AX75" s="820"/>
      <c r="AY75" s="820"/>
      <c r="AZ75" s="821"/>
      <c r="BA75" s="821"/>
      <c r="BB75" s="821"/>
      <c r="BC75" s="821"/>
      <c r="BD75" s="822"/>
      <c r="BE75" s="235"/>
      <c r="BF75" s="235"/>
      <c r="BG75" s="235"/>
      <c r="BH75" s="235"/>
      <c r="BI75" s="235"/>
      <c r="BJ75" s="235"/>
      <c r="BK75" s="235"/>
      <c r="BL75" s="235"/>
      <c r="BM75" s="235"/>
      <c r="BN75" s="235"/>
      <c r="BO75" s="235"/>
      <c r="BP75" s="235"/>
      <c r="BQ75" s="232">
        <v>69</v>
      </c>
      <c r="BR75" s="237"/>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24"/>
    </row>
    <row r="76" spans="1:131" ht="26.25" customHeight="1">
      <c r="A76" s="232">
        <v>9</v>
      </c>
      <c r="B76" s="862"/>
      <c r="C76" s="863"/>
      <c r="D76" s="863"/>
      <c r="E76" s="863"/>
      <c r="F76" s="863"/>
      <c r="G76" s="863"/>
      <c r="H76" s="863"/>
      <c r="I76" s="863"/>
      <c r="J76" s="863"/>
      <c r="K76" s="863"/>
      <c r="L76" s="863"/>
      <c r="M76" s="863"/>
      <c r="N76" s="863"/>
      <c r="O76" s="863"/>
      <c r="P76" s="864"/>
      <c r="Q76" s="866"/>
      <c r="R76" s="808"/>
      <c r="S76" s="808"/>
      <c r="T76" s="808"/>
      <c r="U76" s="809"/>
      <c r="V76" s="807"/>
      <c r="W76" s="808"/>
      <c r="X76" s="808"/>
      <c r="Y76" s="808"/>
      <c r="Z76" s="809"/>
      <c r="AA76" s="807"/>
      <c r="AB76" s="808"/>
      <c r="AC76" s="808"/>
      <c r="AD76" s="808"/>
      <c r="AE76" s="809"/>
      <c r="AF76" s="807"/>
      <c r="AG76" s="808"/>
      <c r="AH76" s="808"/>
      <c r="AI76" s="808"/>
      <c r="AJ76" s="809"/>
      <c r="AK76" s="807"/>
      <c r="AL76" s="808"/>
      <c r="AM76" s="808"/>
      <c r="AN76" s="808"/>
      <c r="AO76" s="809"/>
      <c r="AP76" s="807"/>
      <c r="AQ76" s="808"/>
      <c r="AR76" s="808"/>
      <c r="AS76" s="808"/>
      <c r="AT76" s="809"/>
      <c r="AU76" s="807"/>
      <c r="AV76" s="808"/>
      <c r="AW76" s="808"/>
      <c r="AX76" s="808"/>
      <c r="AY76" s="809"/>
      <c r="AZ76" s="821"/>
      <c r="BA76" s="821"/>
      <c r="BB76" s="821"/>
      <c r="BC76" s="821"/>
      <c r="BD76" s="822"/>
      <c r="BE76" s="235"/>
      <c r="BF76" s="235"/>
      <c r="BG76" s="235"/>
      <c r="BH76" s="235"/>
      <c r="BI76" s="235"/>
      <c r="BJ76" s="235"/>
      <c r="BK76" s="235"/>
      <c r="BL76" s="235"/>
      <c r="BM76" s="235"/>
      <c r="BN76" s="235"/>
      <c r="BO76" s="235"/>
      <c r="BP76" s="235"/>
      <c r="BQ76" s="232">
        <v>70</v>
      </c>
      <c r="BR76" s="237"/>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24"/>
    </row>
    <row r="77" spans="1:131" ht="26.25" customHeight="1">
      <c r="A77" s="232">
        <v>10</v>
      </c>
      <c r="B77" s="862"/>
      <c r="C77" s="863"/>
      <c r="D77" s="863"/>
      <c r="E77" s="863"/>
      <c r="F77" s="863"/>
      <c r="G77" s="863"/>
      <c r="H77" s="863"/>
      <c r="I77" s="863"/>
      <c r="J77" s="863"/>
      <c r="K77" s="863"/>
      <c r="L77" s="863"/>
      <c r="M77" s="863"/>
      <c r="N77" s="863"/>
      <c r="O77" s="863"/>
      <c r="P77" s="864"/>
      <c r="Q77" s="866"/>
      <c r="R77" s="808"/>
      <c r="S77" s="808"/>
      <c r="T77" s="808"/>
      <c r="U77" s="809"/>
      <c r="V77" s="807"/>
      <c r="W77" s="808"/>
      <c r="X77" s="808"/>
      <c r="Y77" s="808"/>
      <c r="Z77" s="809"/>
      <c r="AA77" s="807"/>
      <c r="AB77" s="808"/>
      <c r="AC77" s="808"/>
      <c r="AD77" s="808"/>
      <c r="AE77" s="809"/>
      <c r="AF77" s="807"/>
      <c r="AG77" s="808"/>
      <c r="AH77" s="808"/>
      <c r="AI77" s="808"/>
      <c r="AJ77" s="809"/>
      <c r="AK77" s="807"/>
      <c r="AL77" s="808"/>
      <c r="AM77" s="808"/>
      <c r="AN77" s="808"/>
      <c r="AO77" s="809"/>
      <c r="AP77" s="807"/>
      <c r="AQ77" s="808"/>
      <c r="AR77" s="808"/>
      <c r="AS77" s="808"/>
      <c r="AT77" s="809"/>
      <c r="AU77" s="807"/>
      <c r="AV77" s="808"/>
      <c r="AW77" s="808"/>
      <c r="AX77" s="808"/>
      <c r="AY77" s="809"/>
      <c r="AZ77" s="821"/>
      <c r="BA77" s="821"/>
      <c r="BB77" s="821"/>
      <c r="BC77" s="821"/>
      <c r="BD77" s="822"/>
      <c r="BE77" s="235"/>
      <c r="BF77" s="235"/>
      <c r="BG77" s="235"/>
      <c r="BH77" s="235"/>
      <c r="BI77" s="235"/>
      <c r="BJ77" s="235"/>
      <c r="BK77" s="235"/>
      <c r="BL77" s="235"/>
      <c r="BM77" s="235"/>
      <c r="BN77" s="235"/>
      <c r="BO77" s="235"/>
      <c r="BP77" s="235"/>
      <c r="BQ77" s="232">
        <v>71</v>
      </c>
      <c r="BR77" s="237"/>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24"/>
    </row>
    <row r="78" spans="1:131" ht="26.25" customHeight="1">
      <c r="A78" s="23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21"/>
      <c r="BA78" s="821"/>
      <c r="BB78" s="821"/>
      <c r="BC78" s="821"/>
      <c r="BD78" s="822"/>
      <c r="BE78" s="235"/>
      <c r="BF78" s="235"/>
      <c r="BG78" s="235"/>
      <c r="BH78" s="235"/>
      <c r="BI78" s="235"/>
      <c r="BJ78" s="224"/>
      <c r="BK78" s="224"/>
      <c r="BL78" s="224"/>
      <c r="BM78" s="224"/>
      <c r="BN78" s="224"/>
      <c r="BO78" s="235"/>
      <c r="BP78" s="235"/>
      <c r="BQ78" s="232">
        <v>72</v>
      </c>
      <c r="BR78" s="237"/>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24"/>
    </row>
    <row r="79" spans="1:131" ht="26.25" customHeight="1">
      <c r="A79" s="23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1"/>
      <c r="BA79" s="821"/>
      <c r="BB79" s="821"/>
      <c r="BC79" s="821"/>
      <c r="BD79" s="822"/>
      <c r="BE79" s="235"/>
      <c r="BF79" s="235"/>
      <c r="BG79" s="235"/>
      <c r="BH79" s="235"/>
      <c r="BI79" s="235"/>
      <c r="BJ79" s="224"/>
      <c r="BK79" s="224"/>
      <c r="BL79" s="224"/>
      <c r="BM79" s="224"/>
      <c r="BN79" s="224"/>
      <c r="BO79" s="235"/>
      <c r="BP79" s="235"/>
      <c r="BQ79" s="232">
        <v>73</v>
      </c>
      <c r="BR79" s="237"/>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24"/>
    </row>
    <row r="80" spans="1:131" ht="26.25" customHeight="1">
      <c r="A80" s="23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1"/>
      <c r="BA80" s="821"/>
      <c r="BB80" s="821"/>
      <c r="BC80" s="821"/>
      <c r="BD80" s="822"/>
      <c r="BE80" s="235"/>
      <c r="BF80" s="235"/>
      <c r="BG80" s="235"/>
      <c r="BH80" s="235"/>
      <c r="BI80" s="235"/>
      <c r="BJ80" s="235"/>
      <c r="BK80" s="235"/>
      <c r="BL80" s="235"/>
      <c r="BM80" s="235"/>
      <c r="BN80" s="235"/>
      <c r="BO80" s="235"/>
      <c r="BP80" s="235"/>
      <c r="BQ80" s="232">
        <v>74</v>
      </c>
      <c r="BR80" s="237"/>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24"/>
    </row>
    <row r="81" spans="1:131" ht="26.25" customHeight="1">
      <c r="A81" s="23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21"/>
      <c r="BA81" s="821"/>
      <c r="BB81" s="821"/>
      <c r="BC81" s="821"/>
      <c r="BD81" s="822"/>
      <c r="BE81" s="235"/>
      <c r="BF81" s="235"/>
      <c r="BG81" s="235"/>
      <c r="BH81" s="235"/>
      <c r="BI81" s="235"/>
      <c r="BJ81" s="235"/>
      <c r="BK81" s="235"/>
      <c r="BL81" s="235"/>
      <c r="BM81" s="235"/>
      <c r="BN81" s="235"/>
      <c r="BO81" s="235"/>
      <c r="BP81" s="235"/>
      <c r="BQ81" s="232">
        <v>75</v>
      </c>
      <c r="BR81" s="237"/>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24"/>
    </row>
    <row r="82" spans="1:131" ht="26.25" customHeight="1">
      <c r="A82" s="23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1"/>
      <c r="BA82" s="821"/>
      <c r="BB82" s="821"/>
      <c r="BC82" s="821"/>
      <c r="BD82" s="822"/>
      <c r="BE82" s="235"/>
      <c r="BF82" s="235"/>
      <c r="BG82" s="235"/>
      <c r="BH82" s="235"/>
      <c r="BI82" s="235"/>
      <c r="BJ82" s="235"/>
      <c r="BK82" s="235"/>
      <c r="BL82" s="235"/>
      <c r="BM82" s="235"/>
      <c r="BN82" s="235"/>
      <c r="BO82" s="235"/>
      <c r="BP82" s="235"/>
      <c r="BQ82" s="232">
        <v>76</v>
      </c>
      <c r="BR82" s="237"/>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24"/>
    </row>
    <row r="83" spans="1:131" ht="26.25" customHeight="1">
      <c r="A83" s="23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1"/>
      <c r="BA83" s="821"/>
      <c r="BB83" s="821"/>
      <c r="BC83" s="821"/>
      <c r="BD83" s="822"/>
      <c r="BE83" s="235"/>
      <c r="BF83" s="235"/>
      <c r="BG83" s="235"/>
      <c r="BH83" s="235"/>
      <c r="BI83" s="235"/>
      <c r="BJ83" s="235"/>
      <c r="BK83" s="235"/>
      <c r="BL83" s="235"/>
      <c r="BM83" s="235"/>
      <c r="BN83" s="235"/>
      <c r="BO83" s="235"/>
      <c r="BP83" s="235"/>
      <c r="BQ83" s="232">
        <v>77</v>
      </c>
      <c r="BR83" s="237"/>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24"/>
    </row>
    <row r="84" spans="1:131" ht="26.25" customHeight="1">
      <c r="A84" s="23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1"/>
      <c r="BA84" s="821"/>
      <c r="BB84" s="821"/>
      <c r="BC84" s="821"/>
      <c r="BD84" s="822"/>
      <c r="BE84" s="235"/>
      <c r="BF84" s="235"/>
      <c r="BG84" s="235"/>
      <c r="BH84" s="235"/>
      <c r="BI84" s="235"/>
      <c r="BJ84" s="235"/>
      <c r="BK84" s="235"/>
      <c r="BL84" s="235"/>
      <c r="BM84" s="235"/>
      <c r="BN84" s="235"/>
      <c r="BO84" s="235"/>
      <c r="BP84" s="235"/>
      <c r="BQ84" s="232">
        <v>78</v>
      </c>
      <c r="BR84" s="237"/>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24"/>
    </row>
    <row r="85" spans="1:131" ht="26.25" customHeight="1">
      <c r="A85" s="23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1"/>
      <c r="BA85" s="821"/>
      <c r="BB85" s="821"/>
      <c r="BC85" s="821"/>
      <c r="BD85" s="822"/>
      <c r="BE85" s="235"/>
      <c r="BF85" s="235"/>
      <c r="BG85" s="235"/>
      <c r="BH85" s="235"/>
      <c r="BI85" s="235"/>
      <c r="BJ85" s="235"/>
      <c r="BK85" s="235"/>
      <c r="BL85" s="235"/>
      <c r="BM85" s="235"/>
      <c r="BN85" s="235"/>
      <c r="BO85" s="235"/>
      <c r="BP85" s="235"/>
      <c r="BQ85" s="232">
        <v>79</v>
      </c>
      <c r="BR85" s="237"/>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24"/>
    </row>
    <row r="86" spans="1:131" ht="26.25" customHeight="1">
      <c r="A86" s="23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1"/>
      <c r="BA86" s="821"/>
      <c r="BB86" s="821"/>
      <c r="BC86" s="821"/>
      <c r="BD86" s="822"/>
      <c r="BE86" s="235"/>
      <c r="BF86" s="235"/>
      <c r="BG86" s="235"/>
      <c r="BH86" s="235"/>
      <c r="BI86" s="235"/>
      <c r="BJ86" s="235"/>
      <c r="BK86" s="235"/>
      <c r="BL86" s="235"/>
      <c r="BM86" s="235"/>
      <c r="BN86" s="235"/>
      <c r="BO86" s="235"/>
      <c r="BP86" s="235"/>
      <c r="BQ86" s="232">
        <v>80</v>
      </c>
      <c r="BR86" s="237"/>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24"/>
    </row>
    <row r="87" spans="1:131" ht="26.25" customHeight="1">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24"/>
    </row>
    <row r="88" spans="1:131" ht="26.25" customHeight="1" thickBot="1">
      <c r="A88" s="234" t="s">
        <v>394</v>
      </c>
      <c r="B88" s="776" t="s">
        <v>424</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20006</v>
      </c>
      <c r="AG88" s="833"/>
      <c r="AH88" s="833"/>
      <c r="AI88" s="833"/>
      <c r="AJ88" s="833"/>
      <c r="AK88" s="830"/>
      <c r="AL88" s="830"/>
      <c r="AM88" s="830"/>
      <c r="AN88" s="830"/>
      <c r="AO88" s="830"/>
      <c r="AP88" s="833">
        <v>2706</v>
      </c>
      <c r="AQ88" s="833"/>
      <c r="AR88" s="833"/>
      <c r="AS88" s="833"/>
      <c r="AT88" s="833"/>
      <c r="AU88" s="833" t="s">
        <v>595</v>
      </c>
      <c r="AV88" s="833"/>
      <c r="AW88" s="833"/>
      <c r="AX88" s="833"/>
      <c r="AY88" s="833"/>
      <c r="AZ88" s="838"/>
      <c r="BA88" s="838"/>
      <c r="BB88" s="838"/>
      <c r="BC88" s="838"/>
      <c r="BD88" s="839"/>
      <c r="BE88" s="235"/>
      <c r="BF88" s="235"/>
      <c r="BG88" s="235"/>
      <c r="BH88" s="235"/>
      <c r="BI88" s="235"/>
      <c r="BJ88" s="235"/>
      <c r="BK88" s="235"/>
      <c r="BL88" s="235"/>
      <c r="BM88" s="235"/>
      <c r="BN88" s="235"/>
      <c r="BO88" s="235"/>
      <c r="BP88" s="235"/>
      <c r="BQ88" s="232">
        <v>82</v>
      </c>
      <c r="BR88" s="237"/>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41"/>
      <c r="CT102" s="841"/>
      <c r="CU102" s="841"/>
      <c r="CV102" s="878"/>
      <c r="CW102" s="877"/>
      <c r="CX102" s="841"/>
      <c r="CY102" s="841"/>
      <c r="CZ102" s="841"/>
      <c r="DA102" s="878"/>
      <c r="DB102" s="877"/>
      <c r="DC102" s="841"/>
      <c r="DD102" s="841"/>
      <c r="DE102" s="841"/>
      <c r="DF102" s="878"/>
      <c r="DG102" s="877"/>
      <c r="DH102" s="841"/>
      <c r="DI102" s="841"/>
      <c r="DJ102" s="841"/>
      <c r="DK102" s="878"/>
      <c r="DL102" s="877"/>
      <c r="DM102" s="841"/>
      <c r="DN102" s="841"/>
      <c r="DO102" s="841"/>
      <c r="DP102" s="878"/>
      <c r="DQ102" s="877"/>
      <c r="DR102" s="841"/>
      <c r="DS102" s="841"/>
      <c r="DT102" s="841"/>
      <c r="DU102" s="878"/>
      <c r="DV102" s="776"/>
      <c r="DW102" s="777"/>
      <c r="DX102" s="777"/>
      <c r="DY102" s="777"/>
      <c r="DZ102" s="901"/>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311</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311</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311</v>
      </c>
      <c r="DR109" s="880"/>
      <c r="DS109" s="880"/>
      <c r="DT109" s="880"/>
      <c r="DU109" s="881"/>
      <c r="DV109" s="879" t="s">
        <v>435</v>
      </c>
      <c r="DW109" s="880"/>
      <c r="DX109" s="880"/>
      <c r="DY109" s="880"/>
      <c r="DZ109" s="882"/>
    </row>
    <row r="110" spans="1:131" s="224" customFormat="1" ht="26.25" customHeight="1">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1588298</v>
      </c>
      <c r="AB110" s="887"/>
      <c r="AC110" s="887"/>
      <c r="AD110" s="887"/>
      <c r="AE110" s="888"/>
      <c r="AF110" s="889">
        <v>1697615</v>
      </c>
      <c r="AG110" s="887"/>
      <c r="AH110" s="887"/>
      <c r="AI110" s="887"/>
      <c r="AJ110" s="888"/>
      <c r="AK110" s="889">
        <v>1699412</v>
      </c>
      <c r="AL110" s="887"/>
      <c r="AM110" s="887"/>
      <c r="AN110" s="887"/>
      <c r="AO110" s="888"/>
      <c r="AP110" s="890">
        <v>16</v>
      </c>
      <c r="AQ110" s="891"/>
      <c r="AR110" s="891"/>
      <c r="AS110" s="891"/>
      <c r="AT110" s="892"/>
      <c r="AU110" s="893" t="s">
        <v>74</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16783581</v>
      </c>
      <c r="BR110" s="918"/>
      <c r="BS110" s="918"/>
      <c r="BT110" s="918"/>
      <c r="BU110" s="918"/>
      <c r="BV110" s="918">
        <v>16632006</v>
      </c>
      <c r="BW110" s="918"/>
      <c r="BX110" s="918"/>
      <c r="BY110" s="918"/>
      <c r="BZ110" s="918"/>
      <c r="CA110" s="918">
        <v>16212697</v>
      </c>
      <c r="CB110" s="918"/>
      <c r="CC110" s="918"/>
      <c r="CD110" s="918"/>
      <c r="CE110" s="918"/>
      <c r="CF110" s="931">
        <v>153</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396</v>
      </c>
      <c r="DH110" s="918"/>
      <c r="DI110" s="918"/>
      <c r="DJ110" s="918"/>
      <c r="DK110" s="918"/>
      <c r="DL110" s="918" t="s">
        <v>130</v>
      </c>
      <c r="DM110" s="918"/>
      <c r="DN110" s="918"/>
      <c r="DO110" s="918"/>
      <c r="DP110" s="918"/>
      <c r="DQ110" s="918" t="s">
        <v>396</v>
      </c>
      <c r="DR110" s="918"/>
      <c r="DS110" s="918"/>
      <c r="DT110" s="918"/>
      <c r="DU110" s="918"/>
      <c r="DV110" s="919" t="s">
        <v>130</v>
      </c>
      <c r="DW110" s="919"/>
      <c r="DX110" s="919"/>
      <c r="DY110" s="919"/>
      <c r="DZ110" s="920"/>
    </row>
    <row r="111" spans="1:131" s="224" customFormat="1" ht="26.25" customHeight="1">
      <c r="A111" s="921" t="s">
        <v>441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396</v>
      </c>
      <c r="AB111" s="925"/>
      <c r="AC111" s="925"/>
      <c r="AD111" s="925"/>
      <c r="AE111" s="926"/>
      <c r="AF111" s="927" t="s">
        <v>396</v>
      </c>
      <c r="AG111" s="925"/>
      <c r="AH111" s="925"/>
      <c r="AI111" s="925"/>
      <c r="AJ111" s="926"/>
      <c r="AK111" s="927" t="s">
        <v>130</v>
      </c>
      <c r="AL111" s="925"/>
      <c r="AM111" s="925"/>
      <c r="AN111" s="925"/>
      <c r="AO111" s="926"/>
      <c r="AP111" s="928" t="s">
        <v>130</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v>9645</v>
      </c>
      <c r="BR111" s="913"/>
      <c r="BS111" s="913"/>
      <c r="BT111" s="913"/>
      <c r="BU111" s="913"/>
      <c r="BV111" s="913">
        <v>9119</v>
      </c>
      <c r="BW111" s="913"/>
      <c r="BX111" s="913"/>
      <c r="BY111" s="913"/>
      <c r="BZ111" s="913"/>
      <c r="CA111" s="913">
        <v>9775</v>
      </c>
      <c r="CB111" s="913"/>
      <c r="CC111" s="913"/>
      <c r="CD111" s="913"/>
      <c r="CE111" s="913"/>
      <c r="CF111" s="907">
        <v>0.1</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396</v>
      </c>
      <c r="DH111" s="913"/>
      <c r="DI111" s="913"/>
      <c r="DJ111" s="913"/>
      <c r="DK111" s="913"/>
      <c r="DL111" s="913" t="s">
        <v>130</v>
      </c>
      <c r="DM111" s="913"/>
      <c r="DN111" s="913"/>
      <c r="DO111" s="913"/>
      <c r="DP111" s="913"/>
      <c r="DQ111" s="913" t="s">
        <v>130</v>
      </c>
      <c r="DR111" s="913"/>
      <c r="DS111" s="913"/>
      <c r="DT111" s="913"/>
      <c r="DU111" s="913"/>
      <c r="DV111" s="914" t="s">
        <v>396</v>
      </c>
      <c r="DW111" s="914"/>
      <c r="DX111" s="914"/>
      <c r="DY111" s="914"/>
      <c r="DZ111" s="915"/>
    </row>
    <row r="112" spans="1:131" s="224" customFormat="1" ht="26.25" customHeight="1">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130</v>
      </c>
      <c r="AB112" s="946"/>
      <c r="AC112" s="946"/>
      <c r="AD112" s="946"/>
      <c r="AE112" s="947"/>
      <c r="AF112" s="948" t="s">
        <v>130</v>
      </c>
      <c r="AG112" s="946"/>
      <c r="AH112" s="946"/>
      <c r="AI112" s="946"/>
      <c r="AJ112" s="947"/>
      <c r="AK112" s="948" t="s">
        <v>130</v>
      </c>
      <c r="AL112" s="946"/>
      <c r="AM112" s="946"/>
      <c r="AN112" s="946"/>
      <c r="AO112" s="947"/>
      <c r="AP112" s="949" t="s">
        <v>396</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1530121</v>
      </c>
      <c r="BR112" s="913"/>
      <c r="BS112" s="913"/>
      <c r="BT112" s="913"/>
      <c r="BU112" s="913"/>
      <c r="BV112" s="913">
        <v>1431605</v>
      </c>
      <c r="BW112" s="913"/>
      <c r="BX112" s="913"/>
      <c r="BY112" s="913"/>
      <c r="BZ112" s="913"/>
      <c r="CA112" s="913">
        <v>1451677</v>
      </c>
      <c r="CB112" s="913"/>
      <c r="CC112" s="913"/>
      <c r="CD112" s="913"/>
      <c r="CE112" s="913"/>
      <c r="CF112" s="907">
        <v>13.7</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130</v>
      </c>
      <c r="DH112" s="913"/>
      <c r="DI112" s="913"/>
      <c r="DJ112" s="913"/>
      <c r="DK112" s="913"/>
      <c r="DL112" s="913" t="s">
        <v>130</v>
      </c>
      <c r="DM112" s="913"/>
      <c r="DN112" s="913"/>
      <c r="DO112" s="913"/>
      <c r="DP112" s="913"/>
      <c r="DQ112" s="913" t="s">
        <v>396</v>
      </c>
      <c r="DR112" s="913"/>
      <c r="DS112" s="913"/>
      <c r="DT112" s="913"/>
      <c r="DU112" s="913"/>
      <c r="DV112" s="914" t="s">
        <v>130</v>
      </c>
      <c r="DW112" s="914"/>
      <c r="DX112" s="914"/>
      <c r="DY112" s="914"/>
      <c r="DZ112" s="915"/>
    </row>
    <row r="113" spans="1:130" s="224" customFormat="1" ht="26.25" customHeight="1">
      <c r="A113" s="941"/>
      <c r="B113" s="942"/>
      <c r="C113" s="910" t="s">
        <v>448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128545</v>
      </c>
      <c r="AB113" s="925"/>
      <c r="AC113" s="925"/>
      <c r="AD113" s="925"/>
      <c r="AE113" s="926"/>
      <c r="AF113" s="927">
        <v>149057</v>
      </c>
      <c r="AG113" s="925"/>
      <c r="AH113" s="925"/>
      <c r="AI113" s="925"/>
      <c r="AJ113" s="926"/>
      <c r="AK113" s="927">
        <v>139581</v>
      </c>
      <c r="AL113" s="925"/>
      <c r="AM113" s="925"/>
      <c r="AN113" s="925"/>
      <c r="AO113" s="926"/>
      <c r="AP113" s="928">
        <v>1.3</v>
      </c>
      <c r="AQ113" s="929"/>
      <c r="AR113" s="929"/>
      <c r="AS113" s="929"/>
      <c r="AT113" s="930"/>
      <c r="AU113" s="895"/>
      <c r="AV113" s="896"/>
      <c r="AW113" s="896"/>
      <c r="AX113" s="896"/>
      <c r="AY113" s="896"/>
      <c r="AZ113" s="909" t="s">
        <v>449</v>
      </c>
      <c r="BA113" s="910"/>
      <c r="BB113" s="910"/>
      <c r="BC113" s="910"/>
      <c r="BD113" s="910"/>
      <c r="BE113" s="910"/>
      <c r="BF113" s="910"/>
      <c r="BG113" s="910"/>
      <c r="BH113" s="910"/>
      <c r="BI113" s="910"/>
      <c r="BJ113" s="910"/>
      <c r="BK113" s="910"/>
      <c r="BL113" s="910"/>
      <c r="BM113" s="910"/>
      <c r="BN113" s="910"/>
      <c r="BO113" s="910"/>
      <c r="BP113" s="911"/>
      <c r="BQ113" s="912">
        <v>444743</v>
      </c>
      <c r="BR113" s="913"/>
      <c r="BS113" s="913"/>
      <c r="BT113" s="913"/>
      <c r="BU113" s="913"/>
      <c r="BV113" s="913">
        <v>419572</v>
      </c>
      <c r="BW113" s="913"/>
      <c r="BX113" s="913"/>
      <c r="BY113" s="913"/>
      <c r="BZ113" s="913"/>
      <c r="CA113" s="913">
        <v>371947</v>
      </c>
      <c r="CB113" s="913"/>
      <c r="CC113" s="913"/>
      <c r="CD113" s="913"/>
      <c r="CE113" s="913"/>
      <c r="CF113" s="907">
        <v>3.5</v>
      </c>
      <c r="CG113" s="908"/>
      <c r="CH113" s="908"/>
      <c r="CI113" s="908"/>
      <c r="CJ113" s="908"/>
      <c r="CK113" s="935"/>
      <c r="CL113" s="936"/>
      <c r="CM113" s="909" t="s">
        <v>450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130</v>
      </c>
      <c r="DH113" s="946"/>
      <c r="DI113" s="946"/>
      <c r="DJ113" s="946"/>
      <c r="DK113" s="947"/>
      <c r="DL113" s="948" t="s">
        <v>130</v>
      </c>
      <c r="DM113" s="946"/>
      <c r="DN113" s="946"/>
      <c r="DO113" s="946"/>
      <c r="DP113" s="947"/>
      <c r="DQ113" s="948" t="s">
        <v>396</v>
      </c>
      <c r="DR113" s="946"/>
      <c r="DS113" s="946"/>
      <c r="DT113" s="946"/>
      <c r="DU113" s="947"/>
      <c r="DV113" s="949" t="s">
        <v>130</v>
      </c>
      <c r="DW113" s="950"/>
      <c r="DX113" s="950"/>
      <c r="DY113" s="950"/>
      <c r="DZ113" s="951"/>
    </row>
    <row r="114" spans="1:130" s="224" customFormat="1" ht="26.25" customHeight="1">
      <c r="A114" s="941"/>
      <c r="B114" s="942"/>
      <c r="C114" s="910" t="s">
        <v>451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41623</v>
      </c>
      <c r="AB114" s="946"/>
      <c r="AC114" s="946"/>
      <c r="AD114" s="946"/>
      <c r="AE114" s="947"/>
      <c r="AF114" s="948">
        <v>45074</v>
      </c>
      <c r="AG114" s="946"/>
      <c r="AH114" s="946"/>
      <c r="AI114" s="946"/>
      <c r="AJ114" s="947"/>
      <c r="AK114" s="948">
        <v>71973</v>
      </c>
      <c r="AL114" s="946"/>
      <c r="AM114" s="946"/>
      <c r="AN114" s="946"/>
      <c r="AO114" s="947"/>
      <c r="AP114" s="949">
        <v>0.7</v>
      </c>
      <c r="AQ114" s="950"/>
      <c r="AR114" s="950"/>
      <c r="AS114" s="950"/>
      <c r="AT114" s="951"/>
      <c r="AU114" s="895"/>
      <c r="AV114" s="896"/>
      <c r="AW114" s="896"/>
      <c r="AX114" s="896"/>
      <c r="AY114" s="896"/>
      <c r="AZ114" s="909" t="s">
        <v>452</v>
      </c>
      <c r="BA114" s="910"/>
      <c r="BB114" s="910"/>
      <c r="BC114" s="910"/>
      <c r="BD114" s="910"/>
      <c r="BE114" s="910"/>
      <c r="BF114" s="910"/>
      <c r="BG114" s="910"/>
      <c r="BH114" s="910"/>
      <c r="BI114" s="910"/>
      <c r="BJ114" s="910"/>
      <c r="BK114" s="910"/>
      <c r="BL114" s="910"/>
      <c r="BM114" s="910"/>
      <c r="BN114" s="910"/>
      <c r="BO114" s="910"/>
      <c r="BP114" s="911"/>
      <c r="BQ114" s="912">
        <v>935543</v>
      </c>
      <c r="BR114" s="913"/>
      <c r="BS114" s="913"/>
      <c r="BT114" s="913"/>
      <c r="BU114" s="913"/>
      <c r="BV114" s="913">
        <v>1044314</v>
      </c>
      <c r="BW114" s="913"/>
      <c r="BX114" s="913"/>
      <c r="BY114" s="913"/>
      <c r="BZ114" s="913"/>
      <c r="CA114" s="913">
        <v>1070170</v>
      </c>
      <c r="CB114" s="913"/>
      <c r="CC114" s="913"/>
      <c r="CD114" s="913"/>
      <c r="CE114" s="913"/>
      <c r="CF114" s="907">
        <v>10.1</v>
      </c>
      <c r="CG114" s="908"/>
      <c r="CH114" s="908"/>
      <c r="CI114" s="908"/>
      <c r="CJ114" s="908"/>
      <c r="CK114" s="935"/>
      <c r="CL114" s="936"/>
      <c r="CM114" s="909" t="s">
        <v>453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396</v>
      </c>
      <c r="DH114" s="946"/>
      <c r="DI114" s="946"/>
      <c r="DJ114" s="946"/>
      <c r="DK114" s="947"/>
      <c r="DL114" s="948" t="s">
        <v>396</v>
      </c>
      <c r="DM114" s="946"/>
      <c r="DN114" s="946"/>
      <c r="DO114" s="946"/>
      <c r="DP114" s="947"/>
      <c r="DQ114" s="948" t="s">
        <v>130</v>
      </c>
      <c r="DR114" s="946"/>
      <c r="DS114" s="946"/>
      <c r="DT114" s="946"/>
      <c r="DU114" s="947"/>
      <c r="DV114" s="949" t="s">
        <v>396</v>
      </c>
      <c r="DW114" s="950"/>
      <c r="DX114" s="950"/>
      <c r="DY114" s="950"/>
      <c r="DZ114" s="951"/>
    </row>
    <row r="115" spans="1:130" s="224" customFormat="1" ht="26.25" customHeight="1">
      <c r="A115" s="941"/>
      <c r="B115" s="942"/>
      <c r="C115" s="910" t="s">
        <v>454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848</v>
      </c>
      <c r="AB115" s="925"/>
      <c r="AC115" s="925"/>
      <c r="AD115" s="925"/>
      <c r="AE115" s="926"/>
      <c r="AF115" s="927">
        <v>792</v>
      </c>
      <c r="AG115" s="925"/>
      <c r="AH115" s="925"/>
      <c r="AI115" s="925"/>
      <c r="AJ115" s="926"/>
      <c r="AK115" s="927">
        <v>767</v>
      </c>
      <c r="AL115" s="925"/>
      <c r="AM115" s="925"/>
      <c r="AN115" s="925"/>
      <c r="AO115" s="926"/>
      <c r="AP115" s="928">
        <v>0</v>
      </c>
      <c r="AQ115" s="929"/>
      <c r="AR115" s="929"/>
      <c r="AS115" s="929"/>
      <c r="AT115" s="930"/>
      <c r="AU115" s="895"/>
      <c r="AV115" s="896"/>
      <c r="AW115" s="896"/>
      <c r="AX115" s="896"/>
      <c r="AY115" s="896"/>
      <c r="AZ115" s="909" t="s">
        <v>455</v>
      </c>
      <c r="BA115" s="910"/>
      <c r="BB115" s="910"/>
      <c r="BC115" s="910"/>
      <c r="BD115" s="910"/>
      <c r="BE115" s="910"/>
      <c r="BF115" s="910"/>
      <c r="BG115" s="910"/>
      <c r="BH115" s="910"/>
      <c r="BI115" s="910"/>
      <c r="BJ115" s="910"/>
      <c r="BK115" s="910"/>
      <c r="BL115" s="910"/>
      <c r="BM115" s="910"/>
      <c r="BN115" s="910"/>
      <c r="BO115" s="910"/>
      <c r="BP115" s="911"/>
      <c r="BQ115" s="912" t="s">
        <v>396</v>
      </c>
      <c r="BR115" s="913"/>
      <c r="BS115" s="913"/>
      <c r="BT115" s="913"/>
      <c r="BU115" s="913"/>
      <c r="BV115" s="913" t="s">
        <v>396</v>
      </c>
      <c r="BW115" s="913"/>
      <c r="BX115" s="913"/>
      <c r="BY115" s="913"/>
      <c r="BZ115" s="913"/>
      <c r="CA115" s="913" t="s">
        <v>130</v>
      </c>
      <c r="CB115" s="913"/>
      <c r="CC115" s="913"/>
      <c r="CD115" s="913"/>
      <c r="CE115" s="913"/>
      <c r="CF115" s="907" t="s">
        <v>396</v>
      </c>
      <c r="CG115" s="908"/>
      <c r="CH115" s="908"/>
      <c r="CI115" s="908"/>
      <c r="CJ115" s="908"/>
      <c r="CK115" s="935"/>
      <c r="CL115" s="936"/>
      <c r="CM115" s="909" t="s">
        <v>456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130</v>
      </c>
      <c r="DH115" s="946"/>
      <c r="DI115" s="946"/>
      <c r="DJ115" s="946"/>
      <c r="DK115" s="947"/>
      <c r="DL115" s="948" t="s">
        <v>130</v>
      </c>
      <c r="DM115" s="946"/>
      <c r="DN115" s="946"/>
      <c r="DO115" s="946"/>
      <c r="DP115" s="947"/>
      <c r="DQ115" s="948" t="s">
        <v>396</v>
      </c>
      <c r="DR115" s="946"/>
      <c r="DS115" s="946"/>
      <c r="DT115" s="946"/>
      <c r="DU115" s="947"/>
      <c r="DV115" s="949" t="s">
        <v>130</v>
      </c>
      <c r="DW115" s="950"/>
      <c r="DX115" s="950"/>
      <c r="DY115" s="950"/>
      <c r="DZ115" s="951"/>
    </row>
    <row r="116" spans="1:130" s="224" customFormat="1" ht="26.25" customHeight="1">
      <c r="A116" s="943"/>
      <c r="B116" s="944"/>
      <c r="C116" s="952" t="s">
        <v>457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396</v>
      </c>
      <c r="AB116" s="946"/>
      <c r="AC116" s="946"/>
      <c r="AD116" s="946"/>
      <c r="AE116" s="947"/>
      <c r="AF116" s="948" t="s">
        <v>130</v>
      </c>
      <c r="AG116" s="946"/>
      <c r="AH116" s="946"/>
      <c r="AI116" s="946"/>
      <c r="AJ116" s="947"/>
      <c r="AK116" s="948" t="s">
        <v>130</v>
      </c>
      <c r="AL116" s="946"/>
      <c r="AM116" s="946"/>
      <c r="AN116" s="946"/>
      <c r="AO116" s="947"/>
      <c r="AP116" s="949" t="s">
        <v>396</v>
      </c>
      <c r="AQ116" s="950"/>
      <c r="AR116" s="950"/>
      <c r="AS116" s="950"/>
      <c r="AT116" s="951"/>
      <c r="AU116" s="895"/>
      <c r="AV116" s="896"/>
      <c r="AW116" s="896"/>
      <c r="AX116" s="896"/>
      <c r="AY116" s="896"/>
      <c r="AZ116" s="954" t="s">
        <v>458</v>
      </c>
      <c r="BA116" s="955"/>
      <c r="BB116" s="955"/>
      <c r="BC116" s="955"/>
      <c r="BD116" s="955"/>
      <c r="BE116" s="955"/>
      <c r="BF116" s="955"/>
      <c r="BG116" s="955"/>
      <c r="BH116" s="955"/>
      <c r="BI116" s="955"/>
      <c r="BJ116" s="955"/>
      <c r="BK116" s="955"/>
      <c r="BL116" s="955"/>
      <c r="BM116" s="955"/>
      <c r="BN116" s="955"/>
      <c r="BO116" s="955"/>
      <c r="BP116" s="956"/>
      <c r="BQ116" s="912" t="s">
        <v>130</v>
      </c>
      <c r="BR116" s="913"/>
      <c r="BS116" s="913"/>
      <c r="BT116" s="913"/>
      <c r="BU116" s="913"/>
      <c r="BV116" s="913" t="s">
        <v>130</v>
      </c>
      <c r="BW116" s="913"/>
      <c r="BX116" s="913"/>
      <c r="BY116" s="913"/>
      <c r="BZ116" s="913"/>
      <c r="CA116" s="913" t="s">
        <v>396</v>
      </c>
      <c r="CB116" s="913"/>
      <c r="CC116" s="913"/>
      <c r="CD116" s="913"/>
      <c r="CE116" s="913"/>
      <c r="CF116" s="907" t="s">
        <v>130</v>
      </c>
      <c r="CG116" s="908"/>
      <c r="CH116" s="908"/>
      <c r="CI116" s="908"/>
      <c r="CJ116" s="908"/>
      <c r="CK116" s="935"/>
      <c r="CL116" s="936"/>
      <c r="CM116" s="909" t="s">
        <v>459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396</v>
      </c>
      <c r="DH116" s="946"/>
      <c r="DI116" s="946"/>
      <c r="DJ116" s="946"/>
      <c r="DK116" s="947"/>
      <c r="DL116" s="948" t="s">
        <v>396</v>
      </c>
      <c r="DM116" s="946"/>
      <c r="DN116" s="946"/>
      <c r="DO116" s="946"/>
      <c r="DP116" s="947"/>
      <c r="DQ116" s="948" t="s">
        <v>130</v>
      </c>
      <c r="DR116" s="946"/>
      <c r="DS116" s="946"/>
      <c r="DT116" s="946"/>
      <c r="DU116" s="947"/>
      <c r="DV116" s="949" t="s">
        <v>130</v>
      </c>
      <c r="DW116" s="950"/>
      <c r="DX116" s="950"/>
      <c r="DY116" s="950"/>
      <c r="DZ116" s="951"/>
    </row>
    <row r="117" spans="1:130" s="224" customFormat="1" ht="26.25" customHeight="1">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460</v>
      </c>
      <c r="Z117" s="881"/>
      <c r="AA117" s="965">
        <v>1759314</v>
      </c>
      <c r="AB117" s="966"/>
      <c r="AC117" s="966"/>
      <c r="AD117" s="966"/>
      <c r="AE117" s="967"/>
      <c r="AF117" s="968">
        <v>1892538</v>
      </c>
      <c r="AG117" s="966"/>
      <c r="AH117" s="966"/>
      <c r="AI117" s="966"/>
      <c r="AJ117" s="967"/>
      <c r="AK117" s="968">
        <v>1911733</v>
      </c>
      <c r="AL117" s="966"/>
      <c r="AM117" s="966"/>
      <c r="AN117" s="966"/>
      <c r="AO117" s="967"/>
      <c r="AP117" s="969"/>
      <c r="AQ117" s="970"/>
      <c r="AR117" s="970"/>
      <c r="AS117" s="970"/>
      <c r="AT117" s="971"/>
      <c r="AU117" s="895"/>
      <c r="AV117" s="896"/>
      <c r="AW117" s="896"/>
      <c r="AX117" s="896"/>
      <c r="AY117" s="896"/>
      <c r="AZ117" s="961" t="s">
        <v>461</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130</v>
      </c>
      <c r="CB117" s="913"/>
      <c r="CC117" s="913"/>
      <c r="CD117" s="913"/>
      <c r="CE117" s="913"/>
      <c r="CF117" s="907" t="s">
        <v>396</v>
      </c>
      <c r="CG117" s="908"/>
      <c r="CH117" s="908"/>
      <c r="CI117" s="908"/>
      <c r="CJ117" s="908"/>
      <c r="CK117" s="935"/>
      <c r="CL117" s="936"/>
      <c r="CM117" s="909" t="s">
        <v>462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130</v>
      </c>
      <c r="DM117" s="946"/>
      <c r="DN117" s="946"/>
      <c r="DO117" s="946"/>
      <c r="DP117" s="947"/>
      <c r="DQ117" s="948" t="s">
        <v>396</v>
      </c>
      <c r="DR117" s="946"/>
      <c r="DS117" s="946"/>
      <c r="DT117" s="946"/>
      <c r="DU117" s="947"/>
      <c r="DV117" s="949" t="s">
        <v>130</v>
      </c>
      <c r="DW117" s="950"/>
      <c r="DX117" s="950"/>
      <c r="DY117" s="950"/>
      <c r="DZ117" s="951"/>
    </row>
    <row r="118" spans="1:130" s="224" customFormat="1" ht="26.25" customHeight="1">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311</v>
      </c>
      <c r="AL118" s="880"/>
      <c r="AM118" s="880"/>
      <c r="AN118" s="880"/>
      <c r="AO118" s="881"/>
      <c r="AP118" s="957" t="s">
        <v>435</v>
      </c>
      <c r="AQ118" s="958"/>
      <c r="AR118" s="958"/>
      <c r="AS118" s="958"/>
      <c r="AT118" s="959"/>
      <c r="AU118" s="895"/>
      <c r="AV118" s="896"/>
      <c r="AW118" s="896"/>
      <c r="AX118" s="896"/>
      <c r="AY118" s="896"/>
      <c r="AZ118" s="960" t="s">
        <v>463</v>
      </c>
      <c r="BA118" s="952"/>
      <c r="BB118" s="952"/>
      <c r="BC118" s="952"/>
      <c r="BD118" s="952"/>
      <c r="BE118" s="952"/>
      <c r="BF118" s="952"/>
      <c r="BG118" s="952"/>
      <c r="BH118" s="952"/>
      <c r="BI118" s="952"/>
      <c r="BJ118" s="952"/>
      <c r="BK118" s="952"/>
      <c r="BL118" s="952"/>
      <c r="BM118" s="952"/>
      <c r="BN118" s="952"/>
      <c r="BO118" s="952"/>
      <c r="BP118" s="953"/>
      <c r="BQ118" s="986" t="s">
        <v>396</v>
      </c>
      <c r="BR118" s="987"/>
      <c r="BS118" s="987"/>
      <c r="BT118" s="987"/>
      <c r="BU118" s="987"/>
      <c r="BV118" s="987" t="s">
        <v>396</v>
      </c>
      <c r="BW118" s="987"/>
      <c r="BX118" s="987"/>
      <c r="BY118" s="987"/>
      <c r="BZ118" s="987"/>
      <c r="CA118" s="987" t="s">
        <v>396</v>
      </c>
      <c r="CB118" s="987"/>
      <c r="CC118" s="987"/>
      <c r="CD118" s="987"/>
      <c r="CE118" s="987"/>
      <c r="CF118" s="907" t="s">
        <v>130</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130</v>
      </c>
      <c r="DH118" s="946"/>
      <c r="DI118" s="946"/>
      <c r="DJ118" s="946"/>
      <c r="DK118" s="947"/>
      <c r="DL118" s="948" t="s">
        <v>130</v>
      </c>
      <c r="DM118" s="946"/>
      <c r="DN118" s="946"/>
      <c r="DO118" s="946"/>
      <c r="DP118" s="947"/>
      <c r="DQ118" s="948" t="s">
        <v>130</v>
      </c>
      <c r="DR118" s="946"/>
      <c r="DS118" s="946"/>
      <c r="DT118" s="946"/>
      <c r="DU118" s="947"/>
      <c r="DV118" s="949" t="s">
        <v>396</v>
      </c>
      <c r="DW118" s="950"/>
      <c r="DX118" s="950"/>
      <c r="DY118" s="950"/>
      <c r="DZ118" s="951"/>
    </row>
    <row r="119" spans="1:130" s="224" customFormat="1" ht="26.25" customHeight="1">
      <c r="A119" s="1043"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130</v>
      </c>
      <c r="AB119" s="887"/>
      <c r="AC119" s="887"/>
      <c r="AD119" s="887"/>
      <c r="AE119" s="888"/>
      <c r="AF119" s="889" t="s">
        <v>396</v>
      </c>
      <c r="AG119" s="887"/>
      <c r="AH119" s="887"/>
      <c r="AI119" s="887"/>
      <c r="AJ119" s="888"/>
      <c r="AK119" s="889" t="s">
        <v>130</v>
      </c>
      <c r="AL119" s="887"/>
      <c r="AM119" s="887"/>
      <c r="AN119" s="887"/>
      <c r="AO119" s="888"/>
      <c r="AP119" s="890" t="s">
        <v>396</v>
      </c>
      <c r="AQ119" s="891"/>
      <c r="AR119" s="891"/>
      <c r="AS119" s="891"/>
      <c r="AT119" s="892"/>
      <c r="AU119" s="897"/>
      <c r="AV119" s="898"/>
      <c r="AW119" s="898"/>
      <c r="AX119" s="898"/>
      <c r="AY119" s="898"/>
      <c r="AZ119" s="245" t="s">
        <v>190</v>
      </c>
      <c r="BA119" s="245"/>
      <c r="BB119" s="245"/>
      <c r="BC119" s="245"/>
      <c r="BD119" s="245"/>
      <c r="BE119" s="245"/>
      <c r="BF119" s="245"/>
      <c r="BG119" s="245"/>
      <c r="BH119" s="245"/>
      <c r="BI119" s="245"/>
      <c r="BJ119" s="245"/>
      <c r="BK119" s="245"/>
      <c r="BL119" s="245"/>
      <c r="BM119" s="245"/>
      <c r="BN119" s="245"/>
      <c r="BO119" s="964" t="s">
        <v>465</v>
      </c>
      <c r="BP119" s="992"/>
      <c r="BQ119" s="986">
        <v>19703633</v>
      </c>
      <c r="BR119" s="987"/>
      <c r="BS119" s="987"/>
      <c r="BT119" s="987"/>
      <c r="BU119" s="987"/>
      <c r="BV119" s="987">
        <v>19536616</v>
      </c>
      <c r="BW119" s="987"/>
      <c r="BX119" s="987"/>
      <c r="BY119" s="987"/>
      <c r="BZ119" s="987"/>
      <c r="CA119" s="987">
        <v>19116266</v>
      </c>
      <c r="CB119" s="987"/>
      <c r="CC119" s="987"/>
      <c r="CD119" s="987"/>
      <c r="CE119" s="987"/>
      <c r="CF119" s="988"/>
      <c r="CG119" s="989"/>
      <c r="CH119" s="989"/>
      <c r="CI119" s="989"/>
      <c r="CJ119" s="990"/>
      <c r="CK119" s="937"/>
      <c r="CL119" s="938"/>
      <c r="CM119" s="960" t="s">
        <v>466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9645</v>
      </c>
      <c r="DH119" s="973"/>
      <c r="DI119" s="973"/>
      <c r="DJ119" s="973"/>
      <c r="DK119" s="974"/>
      <c r="DL119" s="972">
        <v>9119</v>
      </c>
      <c r="DM119" s="973"/>
      <c r="DN119" s="973"/>
      <c r="DO119" s="973"/>
      <c r="DP119" s="974"/>
      <c r="DQ119" s="972">
        <v>9775</v>
      </c>
      <c r="DR119" s="973"/>
      <c r="DS119" s="973"/>
      <c r="DT119" s="973"/>
      <c r="DU119" s="974"/>
      <c r="DV119" s="975">
        <v>0.1</v>
      </c>
      <c r="DW119" s="976"/>
      <c r="DX119" s="976"/>
      <c r="DY119" s="976"/>
      <c r="DZ119" s="977"/>
    </row>
    <row r="120" spans="1:130" s="224" customFormat="1" ht="26.25" customHeight="1">
      <c r="A120" s="1044"/>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396</v>
      </c>
      <c r="AB120" s="946"/>
      <c r="AC120" s="946"/>
      <c r="AD120" s="946"/>
      <c r="AE120" s="947"/>
      <c r="AF120" s="948" t="s">
        <v>396</v>
      </c>
      <c r="AG120" s="946"/>
      <c r="AH120" s="946"/>
      <c r="AI120" s="946"/>
      <c r="AJ120" s="947"/>
      <c r="AK120" s="948" t="s">
        <v>396</v>
      </c>
      <c r="AL120" s="946"/>
      <c r="AM120" s="946"/>
      <c r="AN120" s="946"/>
      <c r="AO120" s="947"/>
      <c r="AP120" s="949" t="s">
        <v>396</v>
      </c>
      <c r="AQ120" s="950"/>
      <c r="AR120" s="950"/>
      <c r="AS120" s="950"/>
      <c r="AT120" s="951"/>
      <c r="AU120" s="978" t="s">
        <v>467</v>
      </c>
      <c r="AV120" s="979"/>
      <c r="AW120" s="979"/>
      <c r="AX120" s="979"/>
      <c r="AY120" s="980"/>
      <c r="AZ120" s="916" t="s">
        <v>468</v>
      </c>
      <c r="BA120" s="884"/>
      <c r="BB120" s="884"/>
      <c r="BC120" s="884"/>
      <c r="BD120" s="884"/>
      <c r="BE120" s="884"/>
      <c r="BF120" s="884"/>
      <c r="BG120" s="884"/>
      <c r="BH120" s="884"/>
      <c r="BI120" s="884"/>
      <c r="BJ120" s="884"/>
      <c r="BK120" s="884"/>
      <c r="BL120" s="884"/>
      <c r="BM120" s="884"/>
      <c r="BN120" s="884"/>
      <c r="BO120" s="884"/>
      <c r="BP120" s="885"/>
      <c r="BQ120" s="917">
        <v>3918425</v>
      </c>
      <c r="BR120" s="918"/>
      <c r="BS120" s="918"/>
      <c r="BT120" s="918"/>
      <c r="BU120" s="918"/>
      <c r="BV120" s="918">
        <v>4857339</v>
      </c>
      <c r="BW120" s="918"/>
      <c r="BX120" s="918"/>
      <c r="BY120" s="918"/>
      <c r="BZ120" s="918"/>
      <c r="CA120" s="918">
        <v>5603300</v>
      </c>
      <c r="CB120" s="918"/>
      <c r="CC120" s="918"/>
      <c r="CD120" s="918"/>
      <c r="CE120" s="918"/>
      <c r="CF120" s="931">
        <v>52.9</v>
      </c>
      <c r="CG120" s="932"/>
      <c r="CH120" s="932"/>
      <c r="CI120" s="932"/>
      <c r="CJ120" s="932"/>
      <c r="CK120" s="993" t="s">
        <v>469</v>
      </c>
      <c r="CL120" s="994"/>
      <c r="CM120" s="994"/>
      <c r="CN120" s="994"/>
      <c r="CO120" s="995"/>
      <c r="CP120" s="1001" t="s">
        <v>470</v>
      </c>
      <c r="CQ120" s="1002"/>
      <c r="CR120" s="1002"/>
      <c r="CS120" s="1002"/>
      <c r="CT120" s="1002"/>
      <c r="CU120" s="1002"/>
      <c r="CV120" s="1002"/>
      <c r="CW120" s="1002"/>
      <c r="CX120" s="1002"/>
      <c r="CY120" s="1002"/>
      <c r="CZ120" s="1002"/>
      <c r="DA120" s="1002"/>
      <c r="DB120" s="1002"/>
      <c r="DC120" s="1002"/>
      <c r="DD120" s="1002"/>
      <c r="DE120" s="1002"/>
      <c r="DF120" s="1003"/>
      <c r="DG120" s="917">
        <v>1524879</v>
      </c>
      <c r="DH120" s="918"/>
      <c r="DI120" s="918"/>
      <c r="DJ120" s="918"/>
      <c r="DK120" s="918"/>
      <c r="DL120" s="918">
        <v>1423877</v>
      </c>
      <c r="DM120" s="918"/>
      <c r="DN120" s="918"/>
      <c r="DO120" s="918"/>
      <c r="DP120" s="918"/>
      <c r="DQ120" s="918">
        <v>1442451</v>
      </c>
      <c r="DR120" s="918"/>
      <c r="DS120" s="918"/>
      <c r="DT120" s="918"/>
      <c r="DU120" s="918"/>
      <c r="DV120" s="919">
        <v>13.6</v>
      </c>
      <c r="DW120" s="919"/>
      <c r="DX120" s="919"/>
      <c r="DY120" s="919"/>
      <c r="DZ120" s="920"/>
    </row>
    <row r="121" spans="1:130" s="224" customFormat="1" ht="26.25" customHeight="1">
      <c r="A121" s="1044"/>
      <c r="B121" s="936"/>
      <c r="C121" s="961" t="s">
        <v>471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396</v>
      </c>
      <c r="AB121" s="946"/>
      <c r="AC121" s="946"/>
      <c r="AD121" s="946"/>
      <c r="AE121" s="947"/>
      <c r="AF121" s="948" t="s">
        <v>396</v>
      </c>
      <c r="AG121" s="946"/>
      <c r="AH121" s="946"/>
      <c r="AI121" s="946"/>
      <c r="AJ121" s="947"/>
      <c r="AK121" s="948" t="s">
        <v>396</v>
      </c>
      <c r="AL121" s="946"/>
      <c r="AM121" s="946"/>
      <c r="AN121" s="946"/>
      <c r="AO121" s="947"/>
      <c r="AP121" s="949" t="s">
        <v>130</v>
      </c>
      <c r="AQ121" s="950"/>
      <c r="AR121" s="950"/>
      <c r="AS121" s="950"/>
      <c r="AT121" s="951"/>
      <c r="AU121" s="981"/>
      <c r="AV121" s="982"/>
      <c r="AW121" s="982"/>
      <c r="AX121" s="982"/>
      <c r="AY121" s="983"/>
      <c r="AZ121" s="909" t="s">
        <v>472</v>
      </c>
      <c r="BA121" s="910"/>
      <c r="BB121" s="910"/>
      <c r="BC121" s="910"/>
      <c r="BD121" s="910"/>
      <c r="BE121" s="910"/>
      <c r="BF121" s="910"/>
      <c r="BG121" s="910"/>
      <c r="BH121" s="910"/>
      <c r="BI121" s="910"/>
      <c r="BJ121" s="910"/>
      <c r="BK121" s="910"/>
      <c r="BL121" s="910"/>
      <c r="BM121" s="910"/>
      <c r="BN121" s="910"/>
      <c r="BO121" s="910"/>
      <c r="BP121" s="911"/>
      <c r="BQ121" s="912">
        <v>2216401</v>
      </c>
      <c r="BR121" s="913"/>
      <c r="BS121" s="913"/>
      <c r="BT121" s="913"/>
      <c r="BU121" s="913"/>
      <c r="BV121" s="913">
        <v>2395270</v>
      </c>
      <c r="BW121" s="913"/>
      <c r="BX121" s="913"/>
      <c r="BY121" s="913"/>
      <c r="BZ121" s="913"/>
      <c r="CA121" s="913">
        <v>2362382</v>
      </c>
      <c r="CB121" s="913"/>
      <c r="CC121" s="913"/>
      <c r="CD121" s="913"/>
      <c r="CE121" s="913"/>
      <c r="CF121" s="907">
        <v>22.3</v>
      </c>
      <c r="CG121" s="908"/>
      <c r="CH121" s="908"/>
      <c r="CI121" s="908"/>
      <c r="CJ121" s="908"/>
      <c r="CK121" s="996"/>
      <c r="CL121" s="997"/>
      <c r="CM121" s="997"/>
      <c r="CN121" s="997"/>
      <c r="CO121" s="998"/>
      <c r="CP121" s="1006" t="s">
        <v>473</v>
      </c>
      <c r="CQ121" s="1007"/>
      <c r="CR121" s="1007"/>
      <c r="CS121" s="1007"/>
      <c r="CT121" s="1007"/>
      <c r="CU121" s="1007"/>
      <c r="CV121" s="1007"/>
      <c r="CW121" s="1007"/>
      <c r="CX121" s="1007"/>
      <c r="CY121" s="1007"/>
      <c r="CZ121" s="1007"/>
      <c r="DA121" s="1007"/>
      <c r="DB121" s="1007"/>
      <c r="DC121" s="1007"/>
      <c r="DD121" s="1007"/>
      <c r="DE121" s="1007"/>
      <c r="DF121" s="1008"/>
      <c r="DG121" s="912">
        <v>5242</v>
      </c>
      <c r="DH121" s="913"/>
      <c r="DI121" s="913"/>
      <c r="DJ121" s="913"/>
      <c r="DK121" s="913"/>
      <c r="DL121" s="913">
        <v>7728</v>
      </c>
      <c r="DM121" s="913"/>
      <c r="DN121" s="913"/>
      <c r="DO121" s="913"/>
      <c r="DP121" s="913"/>
      <c r="DQ121" s="913">
        <v>9226</v>
      </c>
      <c r="DR121" s="913"/>
      <c r="DS121" s="913"/>
      <c r="DT121" s="913"/>
      <c r="DU121" s="913"/>
      <c r="DV121" s="914">
        <v>0.1</v>
      </c>
      <c r="DW121" s="914"/>
      <c r="DX121" s="914"/>
      <c r="DY121" s="914"/>
      <c r="DZ121" s="915"/>
    </row>
    <row r="122" spans="1:130" s="224" customFormat="1" ht="26.25" customHeight="1">
      <c r="A122" s="1044"/>
      <c r="B122" s="936"/>
      <c r="C122" s="909" t="s">
        <v>453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396</v>
      </c>
      <c r="AB122" s="946"/>
      <c r="AC122" s="946"/>
      <c r="AD122" s="946"/>
      <c r="AE122" s="947"/>
      <c r="AF122" s="948" t="s">
        <v>396</v>
      </c>
      <c r="AG122" s="946"/>
      <c r="AH122" s="946"/>
      <c r="AI122" s="946"/>
      <c r="AJ122" s="947"/>
      <c r="AK122" s="948" t="s">
        <v>396</v>
      </c>
      <c r="AL122" s="946"/>
      <c r="AM122" s="946"/>
      <c r="AN122" s="946"/>
      <c r="AO122" s="947"/>
      <c r="AP122" s="949" t="s">
        <v>396</v>
      </c>
      <c r="AQ122" s="950"/>
      <c r="AR122" s="950"/>
      <c r="AS122" s="950"/>
      <c r="AT122" s="951"/>
      <c r="AU122" s="981"/>
      <c r="AV122" s="982"/>
      <c r="AW122" s="982"/>
      <c r="AX122" s="982"/>
      <c r="AY122" s="983"/>
      <c r="AZ122" s="960" t="s">
        <v>474</v>
      </c>
      <c r="BA122" s="952"/>
      <c r="BB122" s="952"/>
      <c r="BC122" s="952"/>
      <c r="BD122" s="952"/>
      <c r="BE122" s="952"/>
      <c r="BF122" s="952"/>
      <c r="BG122" s="952"/>
      <c r="BH122" s="952"/>
      <c r="BI122" s="952"/>
      <c r="BJ122" s="952"/>
      <c r="BK122" s="952"/>
      <c r="BL122" s="952"/>
      <c r="BM122" s="952"/>
      <c r="BN122" s="952"/>
      <c r="BO122" s="952"/>
      <c r="BP122" s="953"/>
      <c r="BQ122" s="986">
        <v>15277580</v>
      </c>
      <c r="BR122" s="987"/>
      <c r="BS122" s="987"/>
      <c r="BT122" s="987"/>
      <c r="BU122" s="987"/>
      <c r="BV122" s="987">
        <v>15489861</v>
      </c>
      <c r="BW122" s="987"/>
      <c r="BX122" s="987"/>
      <c r="BY122" s="987"/>
      <c r="BZ122" s="987"/>
      <c r="CA122" s="987">
        <v>14890422</v>
      </c>
      <c r="CB122" s="987"/>
      <c r="CC122" s="987"/>
      <c r="CD122" s="987"/>
      <c r="CE122" s="987"/>
      <c r="CF122" s="1004">
        <v>140.6</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130</v>
      </c>
      <c r="DH122" s="913"/>
      <c r="DI122" s="913"/>
      <c r="DJ122" s="913"/>
      <c r="DK122" s="913"/>
      <c r="DL122" s="913" t="s">
        <v>130</v>
      </c>
      <c r="DM122" s="913"/>
      <c r="DN122" s="913"/>
      <c r="DO122" s="913"/>
      <c r="DP122" s="913"/>
      <c r="DQ122" s="913" t="s">
        <v>130</v>
      </c>
      <c r="DR122" s="913"/>
      <c r="DS122" s="913"/>
      <c r="DT122" s="913"/>
      <c r="DU122" s="913"/>
      <c r="DV122" s="914" t="s">
        <v>130</v>
      </c>
      <c r="DW122" s="914"/>
      <c r="DX122" s="914"/>
      <c r="DY122" s="914"/>
      <c r="DZ122" s="915"/>
    </row>
    <row r="123" spans="1:130" s="224" customFormat="1" ht="26.25" customHeight="1">
      <c r="A123" s="1044"/>
      <c r="B123" s="936"/>
      <c r="C123" s="909" t="s">
        <v>459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130</v>
      </c>
      <c r="AB123" s="946"/>
      <c r="AC123" s="946"/>
      <c r="AD123" s="946"/>
      <c r="AE123" s="947"/>
      <c r="AF123" s="948" t="s">
        <v>130</v>
      </c>
      <c r="AG123" s="946"/>
      <c r="AH123" s="946"/>
      <c r="AI123" s="946"/>
      <c r="AJ123" s="947"/>
      <c r="AK123" s="948" t="s">
        <v>130</v>
      </c>
      <c r="AL123" s="946"/>
      <c r="AM123" s="946"/>
      <c r="AN123" s="946"/>
      <c r="AO123" s="947"/>
      <c r="AP123" s="949" t="s">
        <v>130</v>
      </c>
      <c r="AQ123" s="950"/>
      <c r="AR123" s="950"/>
      <c r="AS123" s="950"/>
      <c r="AT123" s="951"/>
      <c r="AU123" s="984"/>
      <c r="AV123" s="985"/>
      <c r="AW123" s="985"/>
      <c r="AX123" s="985"/>
      <c r="AY123" s="985"/>
      <c r="AZ123" s="245" t="s">
        <v>190</v>
      </c>
      <c r="BA123" s="245"/>
      <c r="BB123" s="245"/>
      <c r="BC123" s="245"/>
      <c r="BD123" s="245"/>
      <c r="BE123" s="245"/>
      <c r="BF123" s="245"/>
      <c r="BG123" s="245"/>
      <c r="BH123" s="245"/>
      <c r="BI123" s="245"/>
      <c r="BJ123" s="245"/>
      <c r="BK123" s="245"/>
      <c r="BL123" s="245"/>
      <c r="BM123" s="245"/>
      <c r="BN123" s="245"/>
      <c r="BO123" s="964" t="s">
        <v>475</v>
      </c>
      <c r="BP123" s="992"/>
      <c r="BQ123" s="1050">
        <v>21412406</v>
      </c>
      <c r="BR123" s="1051"/>
      <c r="BS123" s="1051"/>
      <c r="BT123" s="1051"/>
      <c r="BU123" s="1051"/>
      <c r="BV123" s="1051">
        <v>22742470</v>
      </c>
      <c r="BW123" s="1051"/>
      <c r="BX123" s="1051"/>
      <c r="BY123" s="1051"/>
      <c r="BZ123" s="1051"/>
      <c r="CA123" s="1051">
        <v>22856104</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c r="A124" s="1044"/>
      <c r="B124" s="936"/>
      <c r="C124" s="909" t="s">
        <v>462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130</v>
      </c>
      <c r="AB124" s="946"/>
      <c r="AC124" s="946"/>
      <c r="AD124" s="946"/>
      <c r="AE124" s="947"/>
      <c r="AF124" s="948" t="s">
        <v>130</v>
      </c>
      <c r="AG124" s="946"/>
      <c r="AH124" s="946"/>
      <c r="AI124" s="946"/>
      <c r="AJ124" s="947"/>
      <c r="AK124" s="948" t="s">
        <v>130</v>
      </c>
      <c r="AL124" s="946"/>
      <c r="AM124" s="946"/>
      <c r="AN124" s="946"/>
      <c r="AO124" s="947"/>
      <c r="AP124" s="949" t="s">
        <v>130</v>
      </c>
      <c r="AQ124" s="950"/>
      <c r="AR124" s="950"/>
      <c r="AS124" s="950"/>
      <c r="AT124" s="951"/>
      <c r="AU124" s="1046" t="s">
        <v>476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130</v>
      </c>
      <c r="BR124" s="1014"/>
      <c r="BS124" s="1014"/>
      <c r="BT124" s="1014"/>
      <c r="BU124" s="1014"/>
      <c r="BV124" s="1014" t="s">
        <v>130</v>
      </c>
      <c r="BW124" s="1014"/>
      <c r="BX124" s="1014"/>
      <c r="BY124" s="1014"/>
      <c r="BZ124" s="1014"/>
      <c r="CA124" s="1014" t="s">
        <v>130</v>
      </c>
      <c r="CB124" s="1014"/>
      <c r="CC124" s="1014"/>
      <c r="CD124" s="1014"/>
      <c r="CE124" s="1014"/>
      <c r="CF124" s="1015"/>
      <c r="CG124" s="1016"/>
      <c r="CH124" s="1016"/>
      <c r="CI124" s="1016"/>
      <c r="CJ124" s="1017"/>
      <c r="CK124" s="999"/>
      <c r="CL124" s="999"/>
      <c r="CM124" s="999"/>
      <c r="CN124" s="999"/>
      <c r="CO124" s="1000"/>
      <c r="CP124" s="1006" t="s">
        <v>477</v>
      </c>
      <c r="CQ124" s="1007"/>
      <c r="CR124" s="1007"/>
      <c r="CS124" s="1007"/>
      <c r="CT124" s="1007"/>
      <c r="CU124" s="1007"/>
      <c r="CV124" s="1007"/>
      <c r="CW124" s="1007"/>
      <c r="CX124" s="1007"/>
      <c r="CY124" s="1007"/>
      <c r="CZ124" s="1007"/>
      <c r="DA124" s="1007"/>
      <c r="DB124" s="1007"/>
      <c r="DC124" s="1007"/>
      <c r="DD124" s="1007"/>
      <c r="DE124" s="1007"/>
      <c r="DF124" s="1008"/>
      <c r="DG124" s="991" t="s">
        <v>130</v>
      </c>
      <c r="DH124" s="973"/>
      <c r="DI124" s="973"/>
      <c r="DJ124" s="973"/>
      <c r="DK124" s="974"/>
      <c r="DL124" s="972" t="s">
        <v>130</v>
      </c>
      <c r="DM124" s="973"/>
      <c r="DN124" s="973"/>
      <c r="DO124" s="973"/>
      <c r="DP124" s="974"/>
      <c r="DQ124" s="972" t="s">
        <v>130</v>
      </c>
      <c r="DR124" s="973"/>
      <c r="DS124" s="973"/>
      <c r="DT124" s="973"/>
      <c r="DU124" s="974"/>
      <c r="DV124" s="975" t="s">
        <v>130</v>
      </c>
      <c r="DW124" s="976"/>
      <c r="DX124" s="976"/>
      <c r="DY124" s="976"/>
      <c r="DZ124" s="977"/>
    </row>
    <row r="125" spans="1:130" s="224" customFormat="1" ht="26.25" customHeight="1">
      <c r="A125" s="1044"/>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130</v>
      </c>
      <c r="AB125" s="946"/>
      <c r="AC125" s="946"/>
      <c r="AD125" s="946"/>
      <c r="AE125" s="947"/>
      <c r="AF125" s="948" t="s">
        <v>130</v>
      </c>
      <c r="AG125" s="946"/>
      <c r="AH125" s="946"/>
      <c r="AI125" s="946"/>
      <c r="AJ125" s="947"/>
      <c r="AK125" s="948" t="s">
        <v>130</v>
      </c>
      <c r="AL125" s="946"/>
      <c r="AM125" s="946"/>
      <c r="AN125" s="946"/>
      <c r="AO125" s="947"/>
      <c r="AP125" s="949" t="s">
        <v>130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478</v>
      </c>
      <c r="CL125" s="994"/>
      <c r="CM125" s="994"/>
      <c r="CN125" s="994"/>
      <c r="CO125" s="995"/>
      <c r="CP125" s="916" t="s">
        <v>479</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130</v>
      </c>
      <c r="DR125" s="918"/>
      <c r="DS125" s="918"/>
      <c r="DT125" s="918"/>
      <c r="DU125" s="918"/>
      <c r="DV125" s="919" t="s">
        <v>130</v>
      </c>
      <c r="DW125" s="919"/>
      <c r="DX125" s="919"/>
      <c r="DY125" s="919"/>
      <c r="DZ125" s="920"/>
    </row>
    <row r="126" spans="1:130" s="224" customFormat="1" ht="26.25" customHeight="1" thickBot="1">
      <c r="A126" s="1044"/>
      <c r="B126" s="936"/>
      <c r="C126" s="909" t="s">
        <v>466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515</v>
      </c>
      <c r="AB126" s="946"/>
      <c r="AC126" s="946"/>
      <c r="AD126" s="946"/>
      <c r="AE126" s="947"/>
      <c r="AF126" s="948">
        <v>526</v>
      </c>
      <c r="AG126" s="946"/>
      <c r="AH126" s="946"/>
      <c r="AI126" s="946"/>
      <c r="AJ126" s="947"/>
      <c r="AK126" s="948">
        <v>537</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480</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130</v>
      </c>
      <c r="DM126" s="913"/>
      <c r="DN126" s="913"/>
      <c r="DO126" s="913"/>
      <c r="DP126" s="913"/>
      <c r="DQ126" s="913" t="s">
        <v>130</v>
      </c>
      <c r="DR126" s="913"/>
      <c r="DS126" s="913"/>
      <c r="DT126" s="913"/>
      <c r="DU126" s="913"/>
      <c r="DV126" s="914" t="s">
        <v>130</v>
      </c>
      <c r="DW126" s="914"/>
      <c r="DX126" s="914"/>
      <c r="DY126" s="914"/>
      <c r="DZ126" s="915"/>
    </row>
    <row r="127" spans="1:130" s="224" customFormat="1" ht="26.25" customHeight="1">
      <c r="A127" s="1045"/>
      <c r="B127" s="938"/>
      <c r="C127" s="960" t="s">
        <v>481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333</v>
      </c>
      <c r="AB127" s="946"/>
      <c r="AC127" s="946"/>
      <c r="AD127" s="946"/>
      <c r="AE127" s="947"/>
      <c r="AF127" s="948">
        <v>266</v>
      </c>
      <c r="AG127" s="946"/>
      <c r="AH127" s="946"/>
      <c r="AI127" s="946"/>
      <c r="AJ127" s="947"/>
      <c r="AK127" s="948">
        <v>230</v>
      </c>
      <c r="AL127" s="946"/>
      <c r="AM127" s="946"/>
      <c r="AN127" s="946"/>
      <c r="AO127" s="947"/>
      <c r="AP127" s="949">
        <v>0</v>
      </c>
      <c r="AQ127" s="950"/>
      <c r="AR127" s="950"/>
      <c r="AS127" s="950"/>
      <c r="AT127" s="951"/>
      <c r="AU127" s="226"/>
      <c r="AV127" s="226"/>
      <c r="AW127" s="226"/>
      <c r="AX127" s="1018" t="s">
        <v>482</v>
      </c>
      <c r="AY127" s="1019"/>
      <c r="AZ127" s="1019"/>
      <c r="BA127" s="1019"/>
      <c r="BB127" s="1019"/>
      <c r="BC127" s="1019"/>
      <c r="BD127" s="1019"/>
      <c r="BE127" s="1020"/>
      <c r="BF127" s="1021" t="s">
        <v>483</v>
      </c>
      <c r="BG127" s="1019"/>
      <c r="BH127" s="1019"/>
      <c r="BI127" s="1019"/>
      <c r="BJ127" s="1019"/>
      <c r="BK127" s="1019"/>
      <c r="BL127" s="1020"/>
      <c r="BM127" s="1021" t="s">
        <v>484</v>
      </c>
      <c r="BN127" s="1019"/>
      <c r="BO127" s="1019"/>
      <c r="BP127" s="1019"/>
      <c r="BQ127" s="1019"/>
      <c r="BR127" s="1019"/>
      <c r="BS127" s="1020"/>
      <c r="BT127" s="1021" t="s">
        <v>485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486</v>
      </c>
      <c r="CQ127" s="910"/>
      <c r="CR127" s="910"/>
      <c r="CS127" s="910"/>
      <c r="CT127" s="910"/>
      <c r="CU127" s="910"/>
      <c r="CV127" s="910"/>
      <c r="CW127" s="910"/>
      <c r="CX127" s="910"/>
      <c r="CY127" s="910"/>
      <c r="CZ127" s="910"/>
      <c r="DA127" s="910"/>
      <c r="DB127" s="910"/>
      <c r="DC127" s="910"/>
      <c r="DD127" s="910"/>
      <c r="DE127" s="910"/>
      <c r="DF127" s="911"/>
      <c r="DG127" s="912" t="s">
        <v>130</v>
      </c>
      <c r="DH127" s="913"/>
      <c r="DI127" s="913"/>
      <c r="DJ127" s="913"/>
      <c r="DK127" s="913"/>
      <c r="DL127" s="913" t="s">
        <v>130</v>
      </c>
      <c r="DM127" s="913"/>
      <c r="DN127" s="913"/>
      <c r="DO127" s="913"/>
      <c r="DP127" s="913"/>
      <c r="DQ127" s="913" t="s">
        <v>130</v>
      </c>
      <c r="DR127" s="913"/>
      <c r="DS127" s="913"/>
      <c r="DT127" s="913"/>
      <c r="DU127" s="913"/>
      <c r="DV127" s="914" t="s">
        <v>130</v>
      </c>
      <c r="DW127" s="914"/>
      <c r="DX127" s="914"/>
      <c r="DY127" s="914"/>
      <c r="DZ127" s="915"/>
    </row>
    <row r="128" spans="1:130" s="224" customFormat="1" ht="26.25" customHeight="1" thickBot="1">
      <c r="A128" s="1028" t="s">
        <v>487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488</v>
      </c>
      <c r="X128" s="1030"/>
      <c r="Y128" s="1030"/>
      <c r="Z128" s="1031"/>
      <c r="AA128" s="1032">
        <v>211035</v>
      </c>
      <c r="AB128" s="1033"/>
      <c r="AC128" s="1033"/>
      <c r="AD128" s="1033"/>
      <c r="AE128" s="1034"/>
      <c r="AF128" s="1035">
        <v>328327</v>
      </c>
      <c r="AG128" s="1033"/>
      <c r="AH128" s="1033"/>
      <c r="AI128" s="1033"/>
      <c r="AJ128" s="1034"/>
      <c r="AK128" s="1035">
        <v>257654</v>
      </c>
      <c r="AL128" s="1033"/>
      <c r="AM128" s="1033"/>
      <c r="AN128" s="1033"/>
      <c r="AO128" s="1034"/>
      <c r="AP128" s="1036"/>
      <c r="AQ128" s="1037"/>
      <c r="AR128" s="1037"/>
      <c r="AS128" s="1037"/>
      <c r="AT128" s="1038"/>
      <c r="AU128" s="226"/>
      <c r="AV128" s="226"/>
      <c r="AW128" s="226"/>
      <c r="AX128" s="883" t="s">
        <v>489</v>
      </c>
      <c r="AY128" s="884"/>
      <c r="AZ128" s="884"/>
      <c r="BA128" s="884"/>
      <c r="BB128" s="884"/>
      <c r="BC128" s="884"/>
      <c r="BD128" s="884"/>
      <c r="BE128" s="885"/>
      <c r="BF128" s="1039" t="s">
        <v>130</v>
      </c>
      <c r="BG128" s="1040"/>
      <c r="BH128" s="1040"/>
      <c r="BI128" s="1040"/>
      <c r="BJ128" s="1040"/>
      <c r="BK128" s="1040"/>
      <c r="BL128" s="1041"/>
      <c r="BM128" s="1039">
        <v>13.08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490</v>
      </c>
      <c r="CQ128" s="713"/>
      <c r="CR128" s="713"/>
      <c r="CS128" s="713"/>
      <c r="CT128" s="713"/>
      <c r="CU128" s="713"/>
      <c r="CV128" s="713"/>
      <c r="CW128" s="713"/>
      <c r="CX128" s="713"/>
      <c r="CY128" s="713"/>
      <c r="CZ128" s="713"/>
      <c r="DA128" s="713"/>
      <c r="DB128" s="713"/>
      <c r="DC128" s="713"/>
      <c r="DD128" s="713"/>
      <c r="DE128" s="713"/>
      <c r="DF128" s="1023"/>
      <c r="DG128" s="1024" t="s">
        <v>130</v>
      </c>
      <c r="DH128" s="1025"/>
      <c r="DI128" s="1025"/>
      <c r="DJ128" s="1025"/>
      <c r="DK128" s="1025"/>
      <c r="DL128" s="1025" t="s">
        <v>130</v>
      </c>
      <c r="DM128" s="1025"/>
      <c r="DN128" s="1025"/>
      <c r="DO128" s="1025"/>
      <c r="DP128" s="1025"/>
      <c r="DQ128" s="1025" t="s">
        <v>130</v>
      </c>
      <c r="DR128" s="1025"/>
      <c r="DS128" s="1025"/>
      <c r="DT128" s="1025"/>
      <c r="DU128" s="1025"/>
      <c r="DV128" s="1026" t="s">
        <v>130</v>
      </c>
      <c r="DW128" s="1026"/>
      <c r="DX128" s="1026"/>
      <c r="DY128" s="1026"/>
      <c r="DZ128" s="1027"/>
    </row>
    <row r="129" spans="1:131" s="224" customFormat="1" ht="26.25" customHeight="1">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491</v>
      </c>
      <c r="X129" s="1058"/>
      <c r="Y129" s="1058"/>
      <c r="Z129" s="1059"/>
      <c r="AA129" s="945">
        <v>11434518</v>
      </c>
      <c r="AB129" s="946"/>
      <c r="AC129" s="946"/>
      <c r="AD129" s="946"/>
      <c r="AE129" s="947"/>
      <c r="AF129" s="948">
        <v>12035566</v>
      </c>
      <c r="AG129" s="946"/>
      <c r="AH129" s="946"/>
      <c r="AI129" s="946"/>
      <c r="AJ129" s="947"/>
      <c r="AK129" s="948">
        <v>11775338</v>
      </c>
      <c r="AL129" s="946"/>
      <c r="AM129" s="946"/>
      <c r="AN129" s="946"/>
      <c r="AO129" s="947"/>
      <c r="AP129" s="1060"/>
      <c r="AQ129" s="1061"/>
      <c r="AR129" s="1061"/>
      <c r="AS129" s="1061"/>
      <c r="AT129" s="1062"/>
      <c r="AU129" s="227"/>
      <c r="AV129" s="227"/>
      <c r="AW129" s="227"/>
      <c r="AX129" s="1052" t="s">
        <v>492</v>
      </c>
      <c r="AY129" s="910"/>
      <c r="AZ129" s="910"/>
      <c r="BA129" s="910"/>
      <c r="BB129" s="910"/>
      <c r="BC129" s="910"/>
      <c r="BD129" s="910"/>
      <c r="BE129" s="911"/>
      <c r="BF129" s="1053" t="s">
        <v>130</v>
      </c>
      <c r="BG129" s="1054"/>
      <c r="BH129" s="1054"/>
      <c r="BI129" s="1054"/>
      <c r="BJ129" s="1054"/>
      <c r="BK129" s="1054"/>
      <c r="BL129" s="1055"/>
      <c r="BM129" s="1053">
        <v>18.079999999999998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493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494</v>
      </c>
      <c r="X130" s="1058"/>
      <c r="Y130" s="1058"/>
      <c r="Z130" s="1059"/>
      <c r="AA130" s="945">
        <v>1162919</v>
      </c>
      <c r="AB130" s="946"/>
      <c r="AC130" s="946"/>
      <c r="AD130" s="946"/>
      <c r="AE130" s="947"/>
      <c r="AF130" s="948">
        <v>1178041</v>
      </c>
      <c r="AG130" s="946"/>
      <c r="AH130" s="946"/>
      <c r="AI130" s="946"/>
      <c r="AJ130" s="947"/>
      <c r="AK130" s="948">
        <v>1181866</v>
      </c>
      <c r="AL130" s="946"/>
      <c r="AM130" s="946"/>
      <c r="AN130" s="946"/>
      <c r="AO130" s="947"/>
      <c r="AP130" s="1060"/>
      <c r="AQ130" s="1061"/>
      <c r="AR130" s="1061"/>
      <c r="AS130" s="1061"/>
      <c r="AT130" s="1062"/>
      <c r="AU130" s="227"/>
      <c r="AV130" s="227"/>
      <c r="AW130" s="227"/>
      <c r="AX130" s="1052" t="s">
        <v>495</v>
      </c>
      <c r="AY130" s="910"/>
      <c r="AZ130" s="910"/>
      <c r="BA130" s="910"/>
      <c r="BB130" s="910"/>
      <c r="BC130" s="910"/>
      <c r="BD130" s="910"/>
      <c r="BE130" s="911"/>
      <c r="BF130" s="1088">
        <v>3.9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496</v>
      </c>
      <c r="X131" s="1095"/>
      <c r="Y131" s="1095"/>
      <c r="Z131" s="1096"/>
      <c r="AA131" s="991">
        <v>10271599</v>
      </c>
      <c r="AB131" s="973"/>
      <c r="AC131" s="973"/>
      <c r="AD131" s="973"/>
      <c r="AE131" s="974"/>
      <c r="AF131" s="972">
        <v>10857525</v>
      </c>
      <c r="AG131" s="973"/>
      <c r="AH131" s="973"/>
      <c r="AI131" s="973"/>
      <c r="AJ131" s="974"/>
      <c r="AK131" s="972">
        <v>10593472</v>
      </c>
      <c r="AL131" s="973"/>
      <c r="AM131" s="973"/>
      <c r="AN131" s="973"/>
      <c r="AO131" s="974"/>
      <c r="AP131" s="1097"/>
      <c r="AQ131" s="1098"/>
      <c r="AR131" s="1098"/>
      <c r="AS131" s="1098"/>
      <c r="AT131" s="1099"/>
      <c r="AU131" s="227"/>
      <c r="AV131" s="227"/>
      <c r="AW131" s="227"/>
      <c r="AX131" s="1070" t="s">
        <v>497</v>
      </c>
      <c r="AY131" s="713"/>
      <c r="AZ131" s="713"/>
      <c r="BA131" s="713"/>
      <c r="BB131" s="713"/>
      <c r="BC131" s="713"/>
      <c r="BD131" s="713"/>
      <c r="BE131" s="1023"/>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498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499</v>
      </c>
      <c r="W132" s="1081"/>
      <c r="X132" s="1081"/>
      <c r="Y132" s="1081"/>
      <c r="Z132" s="1082"/>
      <c r="AA132" s="1083">
        <v>3.7517040920000002</v>
      </c>
      <c r="AB132" s="1084"/>
      <c r="AC132" s="1084"/>
      <c r="AD132" s="1084"/>
      <c r="AE132" s="1085"/>
      <c r="AF132" s="1086">
        <v>3.5567037610000001</v>
      </c>
      <c r="AG132" s="1084"/>
      <c r="AH132" s="1084"/>
      <c r="AI132" s="1084"/>
      <c r="AJ132" s="1085"/>
      <c r="AK132" s="1086">
        <v>4.4575848220000003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500</v>
      </c>
      <c r="W133" s="1064"/>
      <c r="X133" s="1064"/>
      <c r="Y133" s="1064"/>
      <c r="Z133" s="1065"/>
      <c r="AA133" s="1066">
        <v>2.9</v>
      </c>
      <c r="AB133" s="1067"/>
      <c r="AC133" s="1067"/>
      <c r="AD133" s="1067"/>
      <c r="AE133" s="1068"/>
      <c r="AF133" s="1066">
        <v>3.4</v>
      </c>
      <c r="AG133" s="1067"/>
      <c r="AH133" s="1067"/>
      <c r="AI133" s="1067"/>
      <c r="AJ133" s="1068"/>
      <c r="AK133" s="1066">
        <v>3.9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e0s8i1lC5ob5XXlTmIZWhDMScgo1e4RXutfkO+xT0i4q1/Vqo89/ihiM1COfdDDCw5Zkl9JYvaYFaTxwfCRRA==" saltValue="kYNEbocdRcUTpszvKjN7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573</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KtrhrNLet9HmtyM4eDuIx4GPXBwvV2lOTjg8DWqxe88/lCoJgmNSKfwbkz/NingG8swkdRIlEmGL4jfLGgXvw==" saltValue="BmFaL24EvK6WgN5k7DDDy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5429687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IG0i+G/CJ4CJQMXObWvVwBrS3GT/B7A7UDVcL0hJaUphQT+vxJnxq+caBOavlvINYB8V17ZZZ9yqi/aFIRX+Dg==" saltValue="it/sZfAecDYfoOgNNHwWM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1796875" style="261" customWidth="1"/>
    <col min="46" max="46" width="3" style="259" customWidth="1"/>
    <col min="47" max="47" width="19.1796875" style="255" hidden="1" customWidth="1"/>
    <col min="48" max="52" width="12.54296875" style="255" hidden="1" customWidth="1"/>
    <col min="53" max="16384" width="8.54296875" style="255" hidden="1"/>
  </cols>
  <sheetData>
    <row r="1" spans="1:46" ht="13">
      <c r="AS1" s="255"/>
      <c r="AT1" s="255"/>
    </row>
    <row r="2" spans="1:46" ht="13">
      <c r="AS2" s="255"/>
      <c r="AT2" s="255"/>
    </row>
    <row r="3" spans="1:46" ht="13">
      <c r="AS3" s="255"/>
      <c r="AT3" s="255"/>
    </row>
    <row r="4" spans="1:46" ht="13">
      <c r="AS4" s="255"/>
      <c r="AT4" s="255"/>
    </row>
    <row r="5" spans="1:46" ht="16.5">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502</v>
      </c>
      <c r="AL6" s="260"/>
      <c r="AM6" s="260"/>
      <c r="AN6" s="260"/>
    </row>
    <row r="7" spans="1:46" ht="13.5" customHeight="1">
      <c r="A7" s="259"/>
      <c r="AK7" s="262"/>
      <c r="AL7" s="263"/>
      <c r="AM7" s="263"/>
      <c r="AN7" s="264"/>
      <c r="AO7" s="1101" t="s">
        <v>503</v>
      </c>
      <c r="AP7" s="265"/>
      <c r="AQ7" s="266" t="s">
        <v>504</v>
      </c>
      <c r="AR7" s="267"/>
    </row>
    <row r="8" spans="1:46" ht="13">
      <c r="A8" s="259"/>
      <c r="AK8" s="268"/>
      <c r="AL8" s="269"/>
      <c r="AM8" s="269"/>
      <c r="AN8" s="270"/>
      <c r="AO8" s="1102"/>
      <c r="AP8" s="271" t="s">
        <v>505</v>
      </c>
      <c r="AQ8" s="272" t="s">
        <v>506</v>
      </c>
      <c r="AR8" s="273" t="s">
        <v>507</v>
      </c>
    </row>
    <row r="9" spans="1:46" ht="13">
      <c r="A9" s="259"/>
      <c r="AK9" s="1103" t="s">
        <v>508</v>
      </c>
      <c r="AL9" s="1104"/>
      <c r="AM9" s="1104"/>
      <c r="AN9" s="1105"/>
      <c r="AO9" s="274">
        <v>3184232</v>
      </c>
      <c r="AP9" s="274">
        <v>58303</v>
      </c>
      <c r="AQ9" s="275">
        <v>65316</v>
      </c>
      <c r="AR9" s="276">
        <v>-10.7</v>
      </c>
    </row>
    <row r="10" spans="1:46" ht="13.5" customHeight="1">
      <c r="A10" s="259"/>
      <c r="AK10" s="1103" t="s">
        <v>509</v>
      </c>
      <c r="AL10" s="1104"/>
      <c r="AM10" s="1104"/>
      <c r="AN10" s="1105"/>
      <c r="AO10" s="277">
        <v>623446</v>
      </c>
      <c r="AP10" s="277">
        <v>11415</v>
      </c>
      <c r="AQ10" s="278">
        <v>6075</v>
      </c>
      <c r="AR10" s="279">
        <v>87.9</v>
      </c>
    </row>
    <row r="11" spans="1:46" ht="13.5" customHeight="1">
      <c r="A11" s="259"/>
      <c r="AK11" s="1103" t="s">
        <v>510</v>
      </c>
      <c r="AL11" s="1104"/>
      <c r="AM11" s="1104"/>
      <c r="AN11" s="1105"/>
      <c r="AO11" s="277">
        <v>19540</v>
      </c>
      <c r="AP11" s="277">
        <v>358</v>
      </c>
      <c r="AQ11" s="278">
        <v>1232</v>
      </c>
      <c r="AR11" s="279">
        <v>-70.900000000000006</v>
      </c>
    </row>
    <row r="12" spans="1:46" ht="13.5" customHeight="1">
      <c r="A12" s="259"/>
      <c r="AK12" s="1103" t="s">
        <v>511</v>
      </c>
      <c r="AL12" s="1104"/>
      <c r="AM12" s="1104"/>
      <c r="AN12" s="1105"/>
      <c r="AO12" s="277" t="s">
        <v>512</v>
      </c>
      <c r="AP12" s="277" t="s">
        <v>512</v>
      </c>
      <c r="AQ12" s="278">
        <v>18</v>
      </c>
      <c r="AR12" s="279" t="s">
        <v>512</v>
      </c>
    </row>
    <row r="13" spans="1:46" ht="13.5" customHeight="1">
      <c r="A13" s="259"/>
      <c r="AK13" s="1103" t="s">
        <v>513</v>
      </c>
      <c r="AL13" s="1104"/>
      <c r="AM13" s="1104"/>
      <c r="AN13" s="1105"/>
      <c r="AO13" s="277">
        <v>137449</v>
      </c>
      <c r="AP13" s="277">
        <v>2517</v>
      </c>
      <c r="AQ13" s="278">
        <v>2791</v>
      </c>
      <c r="AR13" s="279">
        <v>-9.8000000000000007</v>
      </c>
    </row>
    <row r="14" spans="1:46" ht="13.5" customHeight="1">
      <c r="A14" s="259"/>
      <c r="AK14" s="1103" t="s">
        <v>514</v>
      </c>
      <c r="AL14" s="1104"/>
      <c r="AM14" s="1104"/>
      <c r="AN14" s="1105"/>
      <c r="AO14" s="277">
        <v>130718</v>
      </c>
      <c r="AP14" s="277">
        <v>2393</v>
      </c>
      <c r="AQ14" s="278">
        <v>1364</v>
      </c>
      <c r="AR14" s="279">
        <v>75.400000000000006</v>
      </c>
    </row>
    <row r="15" spans="1:46" ht="13.5" customHeight="1">
      <c r="A15" s="259"/>
      <c r="AK15" s="1106" t="s">
        <v>515</v>
      </c>
      <c r="AL15" s="1107"/>
      <c r="AM15" s="1107"/>
      <c r="AN15" s="1108"/>
      <c r="AO15" s="277">
        <v>-269539</v>
      </c>
      <c r="AP15" s="277">
        <v>-4935</v>
      </c>
      <c r="AQ15" s="278">
        <v>-4006</v>
      </c>
      <c r="AR15" s="279">
        <v>23.2</v>
      </c>
    </row>
    <row r="16" spans="1:46" ht="13">
      <c r="A16" s="259"/>
      <c r="AK16" s="1106" t="s">
        <v>190</v>
      </c>
      <c r="AL16" s="1107"/>
      <c r="AM16" s="1107"/>
      <c r="AN16" s="1108"/>
      <c r="AO16" s="277">
        <v>3825846</v>
      </c>
      <c r="AP16" s="277">
        <v>70051</v>
      </c>
      <c r="AQ16" s="278">
        <v>72790</v>
      </c>
      <c r="AR16" s="279">
        <v>-3.8</v>
      </c>
    </row>
    <row r="17" spans="1:46" ht="13">
      <c r="A17" s="259"/>
    </row>
    <row r="18" spans="1:46" ht="13">
      <c r="A18" s="259"/>
      <c r="AQ18" s="280"/>
      <c r="AR18" s="280"/>
    </row>
    <row r="19" spans="1:46" ht="13">
      <c r="A19" s="259"/>
      <c r="AK19" s="255" t="s">
        <v>516</v>
      </c>
    </row>
    <row r="20" spans="1:46" ht="13">
      <c r="A20" s="259"/>
      <c r="AK20" s="281"/>
      <c r="AL20" s="282"/>
      <c r="AM20" s="282"/>
      <c r="AN20" s="283"/>
      <c r="AO20" s="284" t="s">
        <v>517</v>
      </c>
      <c r="AP20" s="285" t="s">
        <v>518</v>
      </c>
      <c r="AQ20" s="286" t="s">
        <v>519</v>
      </c>
      <c r="AR20" s="287"/>
    </row>
    <row r="21" spans="1:46" s="260" customFormat="1" ht="13">
      <c r="A21" s="288"/>
      <c r="AK21" s="1109" t="s">
        <v>520</v>
      </c>
      <c r="AL21" s="1110"/>
      <c r="AM21" s="1110"/>
      <c r="AN21" s="1111"/>
      <c r="AO21" s="289">
        <v>6.15</v>
      </c>
      <c r="AP21" s="290">
        <v>6.54</v>
      </c>
      <c r="AQ21" s="291">
        <v>-0.39</v>
      </c>
      <c r="AS21" s="292"/>
      <c r="AT21" s="288"/>
    </row>
    <row r="22" spans="1:46" s="260" customFormat="1" ht="13">
      <c r="A22" s="288"/>
      <c r="AK22" s="1109" t="s">
        <v>521</v>
      </c>
      <c r="AL22" s="1110"/>
      <c r="AM22" s="1110"/>
      <c r="AN22" s="1111"/>
      <c r="AO22" s="293">
        <v>99.5</v>
      </c>
      <c r="AP22" s="294">
        <v>98.3</v>
      </c>
      <c r="AQ22" s="295">
        <v>1.2</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00" t="s">
        <v>522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c r="A27" s="300"/>
      <c r="AS27" s="255"/>
      <c r="AT27" s="255"/>
    </row>
    <row r="28" spans="1:46" ht="16.5">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524</v>
      </c>
      <c r="AL29" s="260"/>
      <c r="AM29" s="260"/>
      <c r="AN29" s="260"/>
      <c r="AS29" s="302"/>
    </row>
    <row r="30" spans="1:46" ht="13.5" customHeight="1">
      <c r="A30" s="259"/>
      <c r="AK30" s="262"/>
      <c r="AL30" s="263"/>
      <c r="AM30" s="263"/>
      <c r="AN30" s="264"/>
      <c r="AO30" s="1101" t="s">
        <v>503</v>
      </c>
      <c r="AP30" s="265"/>
      <c r="AQ30" s="266" t="s">
        <v>504</v>
      </c>
      <c r="AR30" s="267"/>
    </row>
    <row r="31" spans="1:46" ht="13">
      <c r="A31" s="259"/>
      <c r="AK31" s="268"/>
      <c r="AL31" s="269"/>
      <c r="AM31" s="269"/>
      <c r="AN31" s="270"/>
      <c r="AO31" s="1102"/>
      <c r="AP31" s="271" t="s">
        <v>505</v>
      </c>
      <c r="AQ31" s="272" t="s">
        <v>506</v>
      </c>
      <c r="AR31" s="273" t="s">
        <v>507</v>
      </c>
    </row>
    <row r="32" spans="1:46" ht="27" customHeight="1">
      <c r="A32" s="259"/>
      <c r="AK32" s="1117" t="s">
        <v>525</v>
      </c>
      <c r="AL32" s="1118"/>
      <c r="AM32" s="1118"/>
      <c r="AN32" s="1119"/>
      <c r="AO32" s="303">
        <v>1699412</v>
      </c>
      <c r="AP32" s="303">
        <v>31116</v>
      </c>
      <c r="AQ32" s="304">
        <v>35011</v>
      </c>
      <c r="AR32" s="305">
        <v>-11.1</v>
      </c>
    </row>
    <row r="33" spans="1:46" ht="13.5" customHeight="1">
      <c r="A33" s="259"/>
      <c r="AK33" s="1117" t="s">
        <v>526</v>
      </c>
      <c r="AL33" s="1118"/>
      <c r="AM33" s="1118"/>
      <c r="AN33" s="1119"/>
      <c r="AO33" s="303" t="s">
        <v>512</v>
      </c>
      <c r="AP33" s="303" t="s">
        <v>512</v>
      </c>
      <c r="AQ33" s="304" t="s">
        <v>512</v>
      </c>
      <c r="AR33" s="305" t="s">
        <v>512</v>
      </c>
    </row>
    <row r="34" spans="1:46" ht="27" customHeight="1">
      <c r="A34" s="259"/>
      <c r="AK34" s="1117" t="s">
        <v>527</v>
      </c>
      <c r="AL34" s="1118"/>
      <c r="AM34" s="1118"/>
      <c r="AN34" s="1119"/>
      <c r="AO34" s="303" t="s">
        <v>512</v>
      </c>
      <c r="AP34" s="303" t="s">
        <v>512</v>
      </c>
      <c r="AQ34" s="304">
        <v>4</v>
      </c>
      <c r="AR34" s="305" t="s">
        <v>512</v>
      </c>
    </row>
    <row r="35" spans="1:46" ht="27" customHeight="1">
      <c r="A35" s="259"/>
      <c r="AK35" s="1117" t="s">
        <v>528</v>
      </c>
      <c r="AL35" s="1118"/>
      <c r="AM35" s="1118"/>
      <c r="AN35" s="1119"/>
      <c r="AO35" s="303">
        <v>139581</v>
      </c>
      <c r="AP35" s="303">
        <v>2556</v>
      </c>
      <c r="AQ35" s="304">
        <v>8351</v>
      </c>
      <c r="AR35" s="305">
        <v>-69.400000000000006</v>
      </c>
    </row>
    <row r="36" spans="1:46" ht="27" customHeight="1">
      <c r="A36" s="259"/>
      <c r="AK36" s="1117" t="s">
        <v>529</v>
      </c>
      <c r="AL36" s="1118"/>
      <c r="AM36" s="1118"/>
      <c r="AN36" s="1119"/>
      <c r="AO36" s="303">
        <v>71973</v>
      </c>
      <c r="AP36" s="303">
        <v>1318</v>
      </c>
      <c r="AQ36" s="304">
        <v>1645</v>
      </c>
      <c r="AR36" s="305">
        <v>-19.899999999999999</v>
      </c>
    </row>
    <row r="37" spans="1:46" ht="13.5" customHeight="1">
      <c r="A37" s="259"/>
      <c r="AK37" s="1117" t="s">
        <v>530</v>
      </c>
      <c r="AL37" s="1118"/>
      <c r="AM37" s="1118"/>
      <c r="AN37" s="1119"/>
      <c r="AO37" s="303">
        <v>767</v>
      </c>
      <c r="AP37" s="303">
        <v>14</v>
      </c>
      <c r="AQ37" s="304">
        <v>1050</v>
      </c>
      <c r="AR37" s="305">
        <v>-98.7</v>
      </c>
    </row>
    <row r="38" spans="1:46" ht="27" customHeight="1">
      <c r="A38" s="259"/>
      <c r="AK38" s="1120" t="s">
        <v>531</v>
      </c>
      <c r="AL38" s="1121"/>
      <c r="AM38" s="1121"/>
      <c r="AN38" s="1122"/>
      <c r="AO38" s="306" t="s">
        <v>512</v>
      </c>
      <c r="AP38" s="306" t="s">
        <v>512</v>
      </c>
      <c r="AQ38" s="307">
        <v>1</v>
      </c>
      <c r="AR38" s="295" t="s">
        <v>512</v>
      </c>
      <c r="AS38" s="302"/>
    </row>
    <row r="39" spans="1:46" ht="13">
      <c r="A39" s="259"/>
      <c r="AK39" s="1120" t="s">
        <v>532</v>
      </c>
      <c r="AL39" s="1121"/>
      <c r="AM39" s="1121"/>
      <c r="AN39" s="1122"/>
      <c r="AO39" s="303">
        <v>-257654</v>
      </c>
      <c r="AP39" s="303">
        <v>-4718</v>
      </c>
      <c r="AQ39" s="304">
        <v>-5851</v>
      </c>
      <c r="AR39" s="305">
        <v>-19.399999999999999</v>
      </c>
      <c r="AS39" s="302"/>
    </row>
    <row r="40" spans="1:46" ht="27" customHeight="1">
      <c r="A40" s="259"/>
      <c r="AK40" s="1117" t="s">
        <v>533</v>
      </c>
      <c r="AL40" s="1118"/>
      <c r="AM40" s="1118"/>
      <c r="AN40" s="1119"/>
      <c r="AO40" s="303">
        <v>-1181866</v>
      </c>
      <c r="AP40" s="303">
        <v>-21640</v>
      </c>
      <c r="AQ40" s="304">
        <v>-27858</v>
      </c>
      <c r="AR40" s="305">
        <v>-22.3</v>
      </c>
      <c r="AS40" s="302"/>
    </row>
    <row r="41" spans="1:46" ht="13">
      <c r="A41" s="259"/>
      <c r="AK41" s="1123" t="s">
        <v>304</v>
      </c>
      <c r="AL41" s="1124"/>
      <c r="AM41" s="1124"/>
      <c r="AN41" s="1125"/>
      <c r="AO41" s="303">
        <v>472213</v>
      </c>
      <c r="AP41" s="303">
        <v>8646</v>
      </c>
      <c r="AQ41" s="304">
        <v>12351</v>
      </c>
      <c r="AR41" s="305">
        <v>-30</v>
      </c>
      <c r="AS41" s="302"/>
    </row>
    <row r="42" spans="1:46" ht="13">
      <c r="A42" s="259"/>
      <c r="AK42" s="308" t="s">
        <v>534</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535</v>
      </c>
    </row>
    <row r="48" spans="1:46" ht="13">
      <c r="A48" s="259"/>
      <c r="AK48" s="313" t="s">
        <v>536</v>
      </c>
      <c r="AL48" s="313"/>
      <c r="AM48" s="313"/>
      <c r="AN48" s="313"/>
      <c r="AO48" s="313"/>
      <c r="AP48" s="313"/>
      <c r="AQ48" s="314"/>
      <c r="AR48" s="313"/>
    </row>
    <row r="49" spans="1:44" ht="13.5" customHeight="1">
      <c r="A49" s="259"/>
      <c r="AK49" s="315"/>
      <c r="AL49" s="316"/>
      <c r="AM49" s="1112" t="s">
        <v>503</v>
      </c>
      <c r="AN49" s="1114" t="s">
        <v>537</v>
      </c>
      <c r="AO49" s="1115"/>
      <c r="AP49" s="1115"/>
      <c r="AQ49" s="1115"/>
      <c r="AR49" s="1116"/>
    </row>
    <row r="50" spans="1:44" ht="13">
      <c r="A50" s="259"/>
      <c r="AK50" s="317"/>
      <c r="AL50" s="318"/>
      <c r="AM50" s="1113"/>
      <c r="AN50" s="319" t="s">
        <v>538</v>
      </c>
      <c r="AO50" s="320" t="s">
        <v>539</v>
      </c>
      <c r="AP50" s="321" t="s">
        <v>540</v>
      </c>
      <c r="AQ50" s="322" t="s">
        <v>541</v>
      </c>
      <c r="AR50" s="323" t="s">
        <v>542</v>
      </c>
    </row>
    <row r="51" spans="1:44" ht="13">
      <c r="A51" s="259"/>
      <c r="AK51" s="315" t="s">
        <v>543</v>
      </c>
      <c r="AL51" s="316"/>
      <c r="AM51" s="324">
        <v>1594700</v>
      </c>
      <c r="AN51" s="325">
        <v>28443</v>
      </c>
      <c r="AO51" s="326">
        <v>-26.1</v>
      </c>
      <c r="AP51" s="327">
        <v>41934</v>
      </c>
      <c r="AQ51" s="328">
        <v>-12.3</v>
      </c>
      <c r="AR51" s="329">
        <v>-13.8</v>
      </c>
    </row>
    <row r="52" spans="1:44" ht="13">
      <c r="A52" s="259"/>
      <c r="AK52" s="330"/>
      <c r="AL52" s="331" t="s">
        <v>544</v>
      </c>
      <c r="AM52" s="332">
        <v>1382385</v>
      </c>
      <c r="AN52" s="333">
        <v>24656</v>
      </c>
      <c r="AO52" s="334">
        <v>-8.3000000000000007</v>
      </c>
      <c r="AP52" s="335">
        <v>23352</v>
      </c>
      <c r="AQ52" s="336">
        <v>-9.6999999999999993</v>
      </c>
      <c r="AR52" s="337">
        <v>1.4</v>
      </c>
    </row>
    <row r="53" spans="1:44" ht="13">
      <c r="A53" s="259"/>
      <c r="AK53" s="315" t="s">
        <v>545</v>
      </c>
      <c r="AL53" s="316"/>
      <c r="AM53" s="324">
        <v>1415348</v>
      </c>
      <c r="AN53" s="325">
        <v>25412</v>
      </c>
      <c r="AO53" s="326">
        <v>-10.7</v>
      </c>
      <c r="AP53" s="327">
        <v>45588</v>
      </c>
      <c r="AQ53" s="328">
        <v>8.6999999999999993</v>
      </c>
      <c r="AR53" s="329">
        <v>-19.399999999999999</v>
      </c>
    </row>
    <row r="54" spans="1:44" ht="13">
      <c r="A54" s="259"/>
      <c r="AK54" s="330"/>
      <c r="AL54" s="331" t="s">
        <v>544</v>
      </c>
      <c r="AM54" s="332">
        <v>1131974</v>
      </c>
      <c r="AN54" s="333">
        <v>20324</v>
      </c>
      <c r="AO54" s="334">
        <v>-17.600000000000001</v>
      </c>
      <c r="AP54" s="335">
        <v>24150</v>
      </c>
      <c r="AQ54" s="336">
        <v>3.4</v>
      </c>
      <c r="AR54" s="337">
        <v>-21</v>
      </c>
    </row>
    <row r="55" spans="1:44" ht="13">
      <c r="A55" s="259"/>
      <c r="AK55" s="315" t="s">
        <v>546</v>
      </c>
      <c r="AL55" s="316"/>
      <c r="AM55" s="324">
        <v>2055476</v>
      </c>
      <c r="AN55" s="325">
        <v>37174</v>
      </c>
      <c r="AO55" s="326">
        <v>46.3</v>
      </c>
      <c r="AP55" s="327">
        <v>45483</v>
      </c>
      <c r="AQ55" s="328">
        <v>-0.2</v>
      </c>
      <c r="AR55" s="329">
        <v>46.5</v>
      </c>
    </row>
    <row r="56" spans="1:44" ht="13">
      <c r="A56" s="259"/>
      <c r="AK56" s="330"/>
      <c r="AL56" s="331" t="s">
        <v>544</v>
      </c>
      <c r="AM56" s="332">
        <v>1759377</v>
      </c>
      <c r="AN56" s="333">
        <v>31819</v>
      </c>
      <c r="AO56" s="334">
        <v>56.6</v>
      </c>
      <c r="AP56" s="335">
        <v>24241</v>
      </c>
      <c r="AQ56" s="336">
        <v>0.4</v>
      </c>
      <c r="AR56" s="337">
        <v>56.2</v>
      </c>
    </row>
    <row r="57" spans="1:44" ht="13">
      <c r="A57" s="259"/>
      <c r="AK57" s="315" t="s">
        <v>547</v>
      </c>
      <c r="AL57" s="316"/>
      <c r="AM57" s="324">
        <v>1128192</v>
      </c>
      <c r="AN57" s="325">
        <v>20568</v>
      </c>
      <c r="AO57" s="326">
        <v>-44.7</v>
      </c>
      <c r="AP57" s="327">
        <v>45945</v>
      </c>
      <c r="AQ57" s="328">
        <v>1</v>
      </c>
      <c r="AR57" s="329">
        <v>-45.7</v>
      </c>
    </row>
    <row r="58" spans="1:44" ht="13">
      <c r="A58" s="259"/>
      <c r="AK58" s="330"/>
      <c r="AL58" s="331" t="s">
        <v>544</v>
      </c>
      <c r="AM58" s="332">
        <v>856746</v>
      </c>
      <c r="AN58" s="333">
        <v>15619</v>
      </c>
      <c r="AO58" s="334">
        <v>-50.9</v>
      </c>
      <c r="AP58" s="335">
        <v>25180</v>
      </c>
      <c r="AQ58" s="336">
        <v>3.9</v>
      </c>
      <c r="AR58" s="337">
        <v>-54.8</v>
      </c>
    </row>
    <row r="59" spans="1:44" ht="13">
      <c r="A59" s="259"/>
      <c r="AK59" s="315" t="s">
        <v>548</v>
      </c>
      <c r="AL59" s="316"/>
      <c r="AM59" s="324">
        <v>2038715</v>
      </c>
      <c r="AN59" s="325">
        <v>37329</v>
      </c>
      <c r="AO59" s="326">
        <v>81.5</v>
      </c>
      <c r="AP59" s="327">
        <v>44475</v>
      </c>
      <c r="AQ59" s="328">
        <v>-3.2</v>
      </c>
      <c r="AR59" s="329">
        <v>84.7</v>
      </c>
    </row>
    <row r="60" spans="1:44" ht="13">
      <c r="A60" s="259"/>
      <c r="AK60" s="330"/>
      <c r="AL60" s="331" t="s">
        <v>544</v>
      </c>
      <c r="AM60" s="332">
        <v>1280481</v>
      </c>
      <c r="AN60" s="333">
        <v>23446</v>
      </c>
      <c r="AO60" s="334">
        <v>50.1</v>
      </c>
      <c r="AP60" s="335">
        <v>24780</v>
      </c>
      <c r="AQ60" s="336">
        <v>-1.6</v>
      </c>
      <c r="AR60" s="337">
        <v>51.7</v>
      </c>
    </row>
    <row r="61" spans="1:44" ht="13">
      <c r="A61" s="259"/>
      <c r="AK61" s="315" t="s">
        <v>549</v>
      </c>
      <c r="AL61" s="338"/>
      <c r="AM61" s="324">
        <v>1646486</v>
      </c>
      <c r="AN61" s="325">
        <v>29785</v>
      </c>
      <c r="AO61" s="326">
        <v>9.3000000000000007</v>
      </c>
      <c r="AP61" s="327">
        <v>44685</v>
      </c>
      <c r="AQ61" s="339">
        <v>-1.2</v>
      </c>
      <c r="AR61" s="329">
        <v>10.5</v>
      </c>
    </row>
    <row r="62" spans="1:44" ht="13">
      <c r="A62" s="259"/>
      <c r="AK62" s="330"/>
      <c r="AL62" s="331" t="s">
        <v>544</v>
      </c>
      <c r="AM62" s="332">
        <v>1282193</v>
      </c>
      <c r="AN62" s="333">
        <v>23173</v>
      </c>
      <c r="AO62" s="334">
        <v>6</v>
      </c>
      <c r="AP62" s="335">
        <v>24341</v>
      </c>
      <c r="AQ62" s="336">
        <v>-0.7</v>
      </c>
      <c r="AR62" s="337">
        <v>6.7</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KzYTFPeJDpHheevLx7NG+70mxQ55jXjjemzlfMhat2hkbfkWvrPKfkkclGYrZhujmJ2h+a3LGFbp2/PqexARzA==" saltValue="vv1lwCstuF7MT6FUTK2t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20" zoomScaleNormal="12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574</v>
      </c>
    </row>
    <row r="121" spans="125:125" ht="13.5" hidden="1" customHeight="1">
      <c r="DU121" s="253"/>
    </row>
  </sheetData>
  <sheetProtection algorithmName="SHA-512" hashValue="SBca+yXvcQMR4COUbOFNsEUMl+vbNtCQjgGWCxHM7kMTOAZmK6glirjlgsnfSz9Y6B4uCAuCvmVqjikVltbT3w==" saltValue="T8HPmO0gcVD5r1ylght4B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20" zoomScaleNormal="12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575</v>
      </c>
    </row>
  </sheetData>
  <sheetProtection algorithmName="SHA-512" hashValue="JAiEQaHuYX1tZVM6CsC2HNGtqN59XB2K08rdscc1jjSsVg9uqUHMh6jPGRB3gh+cd+OIFav9/pri32JRnPjYAA==" saltValue="vLafIZhX+KrwP/70W2Hke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5429687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26" t="s">
        <v>3</v>
      </c>
      <c r="D47" s="1126"/>
      <c r="E47" s="1127"/>
      <c r="F47" s="11">
        <v>13.17</v>
      </c>
      <c r="G47" s="12">
        <v>10.7</v>
      </c>
      <c r="H47" s="12">
        <v>7.9</v>
      </c>
      <c r="I47" s="12">
        <v>13.75</v>
      </c>
      <c r="J47" s="13">
        <v>20.38</v>
      </c>
    </row>
    <row r="48" spans="2:10" ht="57.75" customHeight="1">
      <c r="B48" s="14"/>
      <c r="C48" s="1128" t="s">
        <v>4</v>
      </c>
      <c r="D48" s="1128"/>
      <c r="E48" s="1129"/>
      <c r="F48" s="15">
        <v>8.2200000000000006</v>
      </c>
      <c r="G48" s="16">
        <v>6.47</v>
      </c>
      <c r="H48" s="16">
        <v>10.61</v>
      </c>
      <c r="I48" s="16">
        <v>12.39</v>
      </c>
      <c r="J48" s="17">
        <v>12.18</v>
      </c>
    </row>
    <row r="49" spans="2:10" ht="57.75" customHeight="1" thickBot="1">
      <c r="B49" s="18"/>
      <c r="C49" s="1130" t="s">
        <v>5</v>
      </c>
      <c r="D49" s="1130"/>
      <c r="E49" s="1131"/>
      <c r="F49" s="19">
        <v>0.43</v>
      </c>
      <c r="G49" s="20" t="s">
        <v>556</v>
      </c>
      <c r="H49" s="20">
        <v>1.82</v>
      </c>
      <c r="I49" s="20">
        <v>8.5500000000000007</v>
      </c>
      <c r="J49" s="21">
        <v>5.85</v>
      </c>
    </row>
    <row r="50" spans="2:10" ht="13"/>
  </sheetData>
  <sheetProtection algorithmName="SHA-512" hashValue="Uv3EZo51Zdy4JXVV+aN3292jFQpbQV6ebhaAFsFX3kYNBpxqO0nPdrEII310bzPa1rLHVrtK3sM0+LgouCUyJQ==" saltValue="l2n4XrssRYrDkdQyDkhbi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54296875" style="23" customWidth="1"/>
    <col min="2" max="2" width="11" style="23" customWidth="1"/>
    <col min="3" max="3" width="17" style="23" customWidth="1"/>
    <col min="4" max="5" width="16.5429687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36" t="s">
        <v>557</v>
      </c>
      <c r="D34" s="1136"/>
      <c r="E34" s="1137"/>
      <c r="F34" s="32">
        <v>17.7</v>
      </c>
      <c r="G34" s="33">
        <v>18.25</v>
      </c>
      <c r="H34" s="33">
        <v>18.940000000000001</v>
      </c>
      <c r="I34" s="33">
        <v>18.510000000000002</v>
      </c>
      <c r="J34" s="34">
        <v>18.46</v>
      </c>
      <c r="K34" s="22"/>
      <c r="L34" s="22"/>
      <c r="M34" s="22"/>
      <c r="N34" s="22"/>
      <c r="O34" s="22"/>
      <c r="P34" s="22"/>
    </row>
    <row r="35" spans="1:16" ht="39" customHeight="1">
      <c r="A35" s="22"/>
      <c r="B35" s="35"/>
      <c r="C35" s="1132" t="s">
        <v>558</v>
      </c>
      <c r="D35" s="1132"/>
      <c r="E35" s="1133"/>
      <c r="F35" s="36">
        <v>7.59</v>
      </c>
      <c r="G35" s="37">
        <v>6.15</v>
      </c>
      <c r="H35" s="37">
        <v>10.39</v>
      </c>
      <c r="I35" s="37">
        <v>12.16</v>
      </c>
      <c r="J35" s="38">
        <v>12.02</v>
      </c>
      <c r="K35" s="22"/>
      <c r="L35" s="22"/>
      <c r="M35" s="22"/>
      <c r="N35" s="22"/>
      <c r="O35" s="22"/>
      <c r="P35" s="22"/>
    </row>
    <row r="36" spans="1:16" ht="39" customHeight="1">
      <c r="A36" s="22"/>
      <c r="B36" s="35"/>
      <c r="C36" s="1132" t="s">
        <v>559</v>
      </c>
      <c r="D36" s="1132"/>
      <c r="E36" s="1133"/>
      <c r="F36" s="36">
        <v>5.97</v>
      </c>
      <c r="G36" s="37">
        <v>5.05</v>
      </c>
      <c r="H36" s="37">
        <v>4.99</v>
      </c>
      <c r="I36" s="37">
        <v>2.54</v>
      </c>
      <c r="J36" s="38">
        <v>3.11</v>
      </c>
      <c r="K36" s="22"/>
      <c r="L36" s="22"/>
      <c r="M36" s="22"/>
      <c r="N36" s="22"/>
      <c r="O36" s="22"/>
      <c r="P36" s="22"/>
    </row>
    <row r="37" spans="1:16" ht="39" customHeight="1">
      <c r="A37" s="22"/>
      <c r="B37" s="35"/>
      <c r="C37" s="1132" t="s">
        <v>560</v>
      </c>
      <c r="D37" s="1132"/>
      <c r="E37" s="1133"/>
      <c r="F37" s="36">
        <v>1.86</v>
      </c>
      <c r="G37" s="37">
        <v>1.05</v>
      </c>
      <c r="H37" s="37">
        <v>1.01</v>
      </c>
      <c r="I37" s="37">
        <v>0.57999999999999996</v>
      </c>
      <c r="J37" s="38">
        <v>1.08</v>
      </c>
      <c r="K37" s="22"/>
      <c r="L37" s="22"/>
      <c r="M37" s="22"/>
      <c r="N37" s="22"/>
      <c r="O37" s="22"/>
      <c r="P37" s="22"/>
    </row>
    <row r="38" spans="1:16" ht="39" customHeight="1">
      <c r="A38" s="22"/>
      <c r="B38" s="35"/>
      <c r="C38" s="1132" t="s">
        <v>561</v>
      </c>
      <c r="D38" s="1132"/>
      <c r="E38" s="1133"/>
      <c r="F38" s="36">
        <v>0.48</v>
      </c>
      <c r="G38" s="37">
        <v>0.43</v>
      </c>
      <c r="H38" s="37">
        <v>0.49</v>
      </c>
      <c r="I38" s="37">
        <v>0.74</v>
      </c>
      <c r="J38" s="38">
        <v>0.43</v>
      </c>
      <c r="K38" s="22"/>
      <c r="L38" s="22"/>
      <c r="M38" s="22"/>
      <c r="N38" s="22"/>
      <c r="O38" s="22"/>
      <c r="P38" s="22"/>
    </row>
    <row r="39" spans="1:16" ht="39" customHeight="1">
      <c r="A39" s="22"/>
      <c r="B39" s="35"/>
      <c r="C39" s="1132" t="s">
        <v>562</v>
      </c>
      <c r="D39" s="1132"/>
      <c r="E39" s="1133"/>
      <c r="F39" s="36">
        <v>0.62</v>
      </c>
      <c r="G39" s="37">
        <v>0.31</v>
      </c>
      <c r="H39" s="37">
        <v>0.22</v>
      </c>
      <c r="I39" s="37">
        <v>0.22</v>
      </c>
      <c r="J39" s="38">
        <v>0.15</v>
      </c>
      <c r="K39" s="22"/>
      <c r="L39" s="22"/>
      <c r="M39" s="22"/>
      <c r="N39" s="22"/>
      <c r="O39" s="22"/>
      <c r="P39" s="22"/>
    </row>
    <row r="40" spans="1:16" ht="39" customHeight="1">
      <c r="A40" s="22"/>
      <c r="B40" s="35"/>
      <c r="C40" s="1132" t="s">
        <v>563</v>
      </c>
      <c r="D40" s="1132"/>
      <c r="E40" s="1133"/>
      <c r="F40" s="36">
        <v>0</v>
      </c>
      <c r="G40" s="37">
        <v>0</v>
      </c>
      <c r="H40" s="37">
        <v>0</v>
      </c>
      <c r="I40" s="37">
        <v>0.22</v>
      </c>
      <c r="J40" s="38">
        <v>0.11</v>
      </c>
      <c r="K40" s="22"/>
      <c r="L40" s="22"/>
      <c r="M40" s="22"/>
      <c r="N40" s="22"/>
      <c r="O40" s="22"/>
      <c r="P40" s="22"/>
    </row>
    <row r="41" spans="1:16" ht="39" customHeight="1">
      <c r="A41" s="22"/>
      <c r="B41" s="35"/>
      <c r="C41" s="1132" t="s">
        <v>564</v>
      </c>
      <c r="D41" s="1132"/>
      <c r="E41" s="1133"/>
      <c r="F41" s="36">
        <v>0.05</v>
      </c>
      <c r="G41" s="37">
        <v>0.13</v>
      </c>
      <c r="H41" s="37">
        <v>0.02</v>
      </c>
      <c r="I41" s="37">
        <v>0.03</v>
      </c>
      <c r="J41" s="38">
        <v>0.04</v>
      </c>
      <c r="K41" s="22"/>
      <c r="L41" s="22"/>
      <c r="M41" s="22"/>
      <c r="N41" s="22"/>
      <c r="O41" s="22"/>
      <c r="P41" s="22"/>
    </row>
    <row r="42" spans="1:16" ht="39" customHeight="1">
      <c r="A42" s="22"/>
      <c r="B42" s="39"/>
      <c r="C42" s="1132" t="s">
        <v>565</v>
      </c>
      <c r="D42" s="1132"/>
      <c r="E42" s="1133"/>
      <c r="F42" s="36" t="s">
        <v>512</v>
      </c>
      <c r="G42" s="37" t="s">
        <v>512</v>
      </c>
      <c r="H42" s="37" t="s">
        <v>512</v>
      </c>
      <c r="I42" s="37" t="s">
        <v>512</v>
      </c>
      <c r="J42" s="38" t="s">
        <v>512</v>
      </c>
      <c r="K42" s="22"/>
      <c r="L42" s="22"/>
      <c r="M42" s="22"/>
      <c r="N42" s="22"/>
      <c r="O42" s="22"/>
      <c r="P42" s="22"/>
    </row>
    <row r="43" spans="1:16" ht="39" customHeight="1" thickBot="1">
      <c r="A43" s="22"/>
      <c r="B43" s="40"/>
      <c r="C43" s="1134" t="s">
        <v>566</v>
      </c>
      <c r="D43" s="1134"/>
      <c r="E43" s="1135"/>
      <c r="F43" s="41" t="s">
        <v>512</v>
      </c>
      <c r="G43" s="42" t="s">
        <v>512</v>
      </c>
      <c r="H43" s="42" t="s">
        <v>512</v>
      </c>
      <c r="I43" s="42" t="s">
        <v>512</v>
      </c>
      <c r="J43" s="43" t="s">
        <v>512</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gAJkojKwUpZHppZZYnB0zphFLXJOkqc71RJBA8VYmh5ORLZURuPtXK4cAcDzNp8WVcR1Q8lUKkt5ou0yB+CEUw==" saltValue="rycmsxFhIEgS/nseDpwV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cols>
    <col min="1" max="1" width="6.54296875" style="47" customWidth="1"/>
    <col min="2" max="3" width="10.81640625" style="47" customWidth="1"/>
    <col min="4" max="4" width="10" style="47" customWidth="1"/>
    <col min="5" max="10" width="11" style="47" customWidth="1"/>
    <col min="11" max="15" width="13.17968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c r="A45" s="46"/>
      <c r="B45" s="1138" t="s">
        <v>11</v>
      </c>
      <c r="C45" s="1139"/>
      <c r="D45" s="56"/>
      <c r="E45" s="1144" t="s">
        <v>12</v>
      </c>
      <c r="F45" s="1144"/>
      <c r="G45" s="1144"/>
      <c r="H45" s="1144"/>
      <c r="I45" s="1144"/>
      <c r="J45" s="1145"/>
      <c r="K45" s="57">
        <v>1425</v>
      </c>
      <c r="L45" s="58">
        <v>1448</v>
      </c>
      <c r="M45" s="58">
        <v>1588</v>
      </c>
      <c r="N45" s="58">
        <v>1698</v>
      </c>
      <c r="O45" s="59">
        <v>1699</v>
      </c>
      <c r="P45" s="46"/>
      <c r="Q45" s="46"/>
      <c r="R45" s="46"/>
      <c r="S45" s="46"/>
      <c r="T45" s="46"/>
      <c r="U45" s="46"/>
    </row>
    <row r="46" spans="1:21" ht="30.75" customHeight="1">
      <c r="A46" s="46"/>
      <c r="B46" s="1140"/>
      <c r="C46" s="1141"/>
      <c r="D46" s="60"/>
      <c r="E46" s="1146" t="s">
        <v>13</v>
      </c>
      <c r="F46" s="1146"/>
      <c r="G46" s="1146"/>
      <c r="H46" s="1146"/>
      <c r="I46" s="1146"/>
      <c r="J46" s="1147"/>
      <c r="K46" s="61" t="s">
        <v>512</v>
      </c>
      <c r="L46" s="62" t="s">
        <v>512</v>
      </c>
      <c r="M46" s="62" t="s">
        <v>512</v>
      </c>
      <c r="N46" s="62" t="s">
        <v>512</v>
      </c>
      <c r="O46" s="63" t="s">
        <v>512</v>
      </c>
      <c r="P46" s="46"/>
      <c r="Q46" s="46"/>
      <c r="R46" s="46"/>
      <c r="S46" s="46"/>
      <c r="T46" s="46"/>
      <c r="U46" s="46"/>
    </row>
    <row r="47" spans="1:21" ht="30.75" customHeight="1">
      <c r="A47" s="46"/>
      <c r="B47" s="1140"/>
      <c r="C47" s="1141"/>
      <c r="D47" s="60"/>
      <c r="E47" s="1146" t="s">
        <v>14</v>
      </c>
      <c r="F47" s="1146"/>
      <c r="G47" s="1146"/>
      <c r="H47" s="1146"/>
      <c r="I47" s="1146"/>
      <c r="J47" s="1147"/>
      <c r="K47" s="61" t="s">
        <v>512</v>
      </c>
      <c r="L47" s="62" t="s">
        <v>512</v>
      </c>
      <c r="M47" s="62" t="s">
        <v>512</v>
      </c>
      <c r="N47" s="62" t="s">
        <v>512</v>
      </c>
      <c r="O47" s="63" t="s">
        <v>512</v>
      </c>
      <c r="P47" s="46"/>
      <c r="Q47" s="46"/>
      <c r="R47" s="46"/>
      <c r="S47" s="46"/>
      <c r="T47" s="46"/>
      <c r="U47" s="46"/>
    </row>
    <row r="48" spans="1:21" ht="30.75" customHeight="1">
      <c r="A48" s="46"/>
      <c r="B48" s="1140"/>
      <c r="C48" s="1141"/>
      <c r="D48" s="60"/>
      <c r="E48" s="1146" t="s">
        <v>15</v>
      </c>
      <c r="F48" s="1146"/>
      <c r="G48" s="1146"/>
      <c r="H48" s="1146"/>
      <c r="I48" s="1146"/>
      <c r="J48" s="1147"/>
      <c r="K48" s="61">
        <v>157</v>
      </c>
      <c r="L48" s="62">
        <v>140</v>
      </c>
      <c r="M48" s="62">
        <v>129</v>
      </c>
      <c r="N48" s="62">
        <v>149</v>
      </c>
      <c r="O48" s="63">
        <v>140</v>
      </c>
      <c r="P48" s="46"/>
      <c r="Q48" s="46"/>
      <c r="R48" s="46"/>
      <c r="S48" s="46"/>
      <c r="T48" s="46"/>
      <c r="U48" s="46"/>
    </row>
    <row r="49" spans="1:21" ht="30.75" customHeight="1">
      <c r="A49" s="46"/>
      <c r="B49" s="1140"/>
      <c r="C49" s="1141"/>
      <c r="D49" s="60"/>
      <c r="E49" s="1146" t="s">
        <v>16</v>
      </c>
      <c r="F49" s="1146"/>
      <c r="G49" s="1146"/>
      <c r="H49" s="1146"/>
      <c r="I49" s="1146"/>
      <c r="J49" s="1147"/>
      <c r="K49" s="61">
        <v>45</v>
      </c>
      <c r="L49" s="62">
        <v>44</v>
      </c>
      <c r="M49" s="62">
        <v>42</v>
      </c>
      <c r="N49" s="62">
        <v>45</v>
      </c>
      <c r="O49" s="63">
        <v>72</v>
      </c>
      <c r="P49" s="46"/>
      <c r="Q49" s="46"/>
      <c r="R49" s="46"/>
      <c r="S49" s="46"/>
      <c r="T49" s="46"/>
      <c r="U49" s="46"/>
    </row>
    <row r="50" spans="1:21" ht="30.75" customHeight="1">
      <c r="A50" s="46"/>
      <c r="B50" s="1140"/>
      <c r="C50" s="1141"/>
      <c r="D50" s="60"/>
      <c r="E50" s="1146" t="s">
        <v>17</v>
      </c>
      <c r="F50" s="1146"/>
      <c r="G50" s="1146"/>
      <c r="H50" s="1146"/>
      <c r="I50" s="1146"/>
      <c r="J50" s="1147"/>
      <c r="K50" s="61">
        <v>1</v>
      </c>
      <c r="L50" s="62">
        <v>1</v>
      </c>
      <c r="M50" s="62">
        <v>1</v>
      </c>
      <c r="N50" s="62">
        <v>1</v>
      </c>
      <c r="O50" s="63">
        <v>1</v>
      </c>
      <c r="P50" s="46"/>
      <c r="Q50" s="46"/>
      <c r="R50" s="46"/>
      <c r="S50" s="46"/>
      <c r="T50" s="46"/>
      <c r="U50" s="46"/>
    </row>
    <row r="51" spans="1:21" ht="30.75" customHeight="1">
      <c r="A51" s="46"/>
      <c r="B51" s="1142"/>
      <c r="C51" s="1143"/>
      <c r="D51" s="64"/>
      <c r="E51" s="1146" t="s">
        <v>18</v>
      </c>
      <c r="F51" s="1146"/>
      <c r="G51" s="1146"/>
      <c r="H51" s="1146"/>
      <c r="I51" s="1146"/>
      <c r="J51" s="1147"/>
      <c r="K51" s="61" t="s">
        <v>512</v>
      </c>
      <c r="L51" s="62" t="s">
        <v>512</v>
      </c>
      <c r="M51" s="62" t="s">
        <v>512</v>
      </c>
      <c r="N51" s="62" t="s">
        <v>512</v>
      </c>
      <c r="O51" s="63" t="s">
        <v>512</v>
      </c>
      <c r="P51" s="46"/>
      <c r="Q51" s="46"/>
      <c r="R51" s="46"/>
      <c r="S51" s="46"/>
      <c r="T51" s="46"/>
      <c r="U51" s="46"/>
    </row>
    <row r="52" spans="1:21" ht="30.75" customHeight="1">
      <c r="A52" s="46"/>
      <c r="B52" s="1148" t="s">
        <v>19</v>
      </c>
      <c r="C52" s="1149"/>
      <c r="D52" s="64"/>
      <c r="E52" s="1146" t="s">
        <v>20</v>
      </c>
      <c r="F52" s="1146"/>
      <c r="G52" s="1146"/>
      <c r="H52" s="1146"/>
      <c r="I52" s="1146"/>
      <c r="J52" s="1147"/>
      <c r="K52" s="61">
        <v>1416</v>
      </c>
      <c r="L52" s="62">
        <v>1337</v>
      </c>
      <c r="M52" s="62">
        <v>1373</v>
      </c>
      <c r="N52" s="62">
        <v>1506</v>
      </c>
      <c r="O52" s="63">
        <v>1440</v>
      </c>
      <c r="P52" s="46"/>
      <c r="Q52" s="46"/>
      <c r="R52" s="46"/>
      <c r="S52" s="46"/>
      <c r="T52" s="46"/>
      <c r="U52" s="46"/>
    </row>
    <row r="53" spans="1:21" ht="30.75" customHeight="1" thickBot="1">
      <c r="A53" s="46"/>
      <c r="B53" s="1150" t="s">
        <v>21</v>
      </c>
      <c r="C53" s="1151"/>
      <c r="D53" s="65"/>
      <c r="E53" s="1152" t="s">
        <v>22</v>
      </c>
      <c r="F53" s="1152"/>
      <c r="G53" s="1152"/>
      <c r="H53" s="1152"/>
      <c r="I53" s="1152"/>
      <c r="J53" s="1153"/>
      <c r="K53" s="66">
        <v>212</v>
      </c>
      <c r="L53" s="67">
        <v>296</v>
      </c>
      <c r="M53" s="67">
        <v>387</v>
      </c>
      <c r="N53" s="67">
        <v>387</v>
      </c>
      <c r="O53" s="68">
        <v>472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c r="B58" s="1154" t="s">
        <v>26</v>
      </c>
      <c r="C58" s="1155"/>
      <c r="D58" s="1160" t="s">
        <v>27</v>
      </c>
      <c r="E58" s="1161"/>
      <c r="F58" s="1161"/>
      <c r="G58" s="1161"/>
      <c r="H58" s="1161"/>
      <c r="I58" s="1161"/>
      <c r="J58" s="1162"/>
      <c r="K58" s="81"/>
      <c r="L58" s="82"/>
      <c r="M58" s="82"/>
      <c r="N58" s="82"/>
      <c r="O58" s="83"/>
    </row>
    <row r="59" spans="1:21" ht="31.5" customHeight="1">
      <c r="B59" s="1156"/>
      <c r="C59" s="1157"/>
      <c r="D59" s="1163" t="s">
        <v>28</v>
      </c>
      <c r="E59" s="1164"/>
      <c r="F59" s="1164"/>
      <c r="G59" s="1164"/>
      <c r="H59" s="1164"/>
      <c r="I59" s="1164"/>
      <c r="J59" s="1165"/>
      <c r="K59" s="84"/>
      <c r="L59" s="85"/>
      <c r="M59" s="85"/>
      <c r="N59" s="85"/>
      <c r="O59" s="86"/>
    </row>
    <row r="60" spans="1:21" ht="31.5" customHeight="1" thickBot="1">
      <c r="B60" s="1158"/>
      <c r="C60" s="1159"/>
      <c r="D60" s="1166" t="s">
        <v>29</v>
      </c>
      <c r="E60" s="1167"/>
      <c r="F60" s="1167"/>
      <c r="G60" s="1167"/>
      <c r="H60" s="1167"/>
      <c r="I60" s="1167"/>
      <c r="J60" s="1168"/>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LB7ivGY4VYxYxiwsVEcJd8DaSRU6w0yS2/W/s30Qxg+hKQ/tONCFly4Tzs4HzH51FpoXMHPvjqPJx26qznqjQ==" saltValue="IIMdGDEqwdZAkdIUrB84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54296875" style="94" customWidth="1"/>
    <col min="2" max="3" width="12.54296875" style="94" customWidth="1"/>
    <col min="4" max="4" width="11.54296875" style="94" customWidth="1"/>
    <col min="5" max="8" width="10.453125" style="94" customWidth="1"/>
    <col min="9" max="13" width="16.453125" style="94" customWidth="1"/>
    <col min="14" max="19" width="12.5429687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551</v>
      </c>
      <c r="J40" s="101" t="s">
        <v>552</v>
      </c>
      <c r="K40" s="101" t="s">
        <v>553</v>
      </c>
      <c r="L40" s="101" t="s">
        <v>554</v>
      </c>
      <c r="M40" s="102" t="s">
        <v>555</v>
      </c>
    </row>
    <row r="41" spans="2:13" ht="27.75" customHeight="1">
      <c r="B41" s="1169" t="s">
        <v>32</v>
      </c>
      <c r="C41" s="1170"/>
      <c r="D41" s="103"/>
      <c r="E41" s="1175" t="s">
        <v>33</v>
      </c>
      <c r="F41" s="1175"/>
      <c r="G41" s="1175"/>
      <c r="H41" s="1176"/>
      <c r="I41" s="342">
        <v>17053</v>
      </c>
      <c r="J41" s="343">
        <v>16631</v>
      </c>
      <c r="K41" s="343">
        <v>16784</v>
      </c>
      <c r="L41" s="343">
        <v>16632</v>
      </c>
      <c r="M41" s="344">
        <v>16213</v>
      </c>
    </row>
    <row r="42" spans="2:13" ht="27.75" customHeight="1">
      <c r="B42" s="1171"/>
      <c r="C42" s="1172"/>
      <c r="D42" s="104"/>
      <c r="E42" s="1177" t="s">
        <v>34</v>
      </c>
      <c r="F42" s="1177"/>
      <c r="G42" s="1177"/>
      <c r="H42" s="1178"/>
      <c r="I42" s="345">
        <v>11</v>
      </c>
      <c r="J42" s="346">
        <v>10</v>
      </c>
      <c r="K42" s="346">
        <v>10</v>
      </c>
      <c r="L42" s="346">
        <v>9</v>
      </c>
      <c r="M42" s="347">
        <v>10</v>
      </c>
    </row>
    <row r="43" spans="2:13" ht="27.75" customHeight="1">
      <c r="B43" s="1171"/>
      <c r="C43" s="1172"/>
      <c r="D43" s="104"/>
      <c r="E43" s="1177" t="s">
        <v>35</v>
      </c>
      <c r="F43" s="1177"/>
      <c r="G43" s="1177"/>
      <c r="H43" s="1178"/>
      <c r="I43" s="345">
        <v>2590</v>
      </c>
      <c r="J43" s="346">
        <v>1794</v>
      </c>
      <c r="K43" s="346">
        <v>1530</v>
      </c>
      <c r="L43" s="346">
        <v>1432</v>
      </c>
      <c r="M43" s="347">
        <v>1452</v>
      </c>
    </row>
    <row r="44" spans="2:13" ht="27.75" customHeight="1">
      <c r="B44" s="1171"/>
      <c r="C44" s="1172"/>
      <c r="D44" s="104"/>
      <c r="E44" s="1177" t="s">
        <v>36</v>
      </c>
      <c r="F44" s="1177"/>
      <c r="G44" s="1177"/>
      <c r="H44" s="1178"/>
      <c r="I44" s="345">
        <v>248</v>
      </c>
      <c r="J44" s="346">
        <v>464</v>
      </c>
      <c r="K44" s="346">
        <v>445</v>
      </c>
      <c r="L44" s="346">
        <v>420</v>
      </c>
      <c r="M44" s="347">
        <v>372</v>
      </c>
    </row>
    <row r="45" spans="2:13" ht="27.75" customHeight="1">
      <c r="B45" s="1171"/>
      <c r="C45" s="1172"/>
      <c r="D45" s="104"/>
      <c r="E45" s="1177" t="s">
        <v>37</v>
      </c>
      <c r="F45" s="1177"/>
      <c r="G45" s="1177"/>
      <c r="H45" s="1178"/>
      <c r="I45" s="345">
        <v>999</v>
      </c>
      <c r="J45" s="346">
        <v>942</v>
      </c>
      <c r="K45" s="346">
        <v>936</v>
      </c>
      <c r="L45" s="346">
        <v>1044</v>
      </c>
      <c r="M45" s="347">
        <v>1070</v>
      </c>
    </row>
    <row r="46" spans="2:13" ht="27.75" customHeight="1">
      <c r="B46" s="1171"/>
      <c r="C46" s="1172"/>
      <c r="D46" s="105"/>
      <c r="E46" s="1177" t="s">
        <v>38</v>
      </c>
      <c r="F46" s="1177"/>
      <c r="G46" s="1177"/>
      <c r="H46" s="1178"/>
      <c r="I46" s="345" t="s">
        <v>512</v>
      </c>
      <c r="J46" s="346" t="s">
        <v>512</v>
      </c>
      <c r="K46" s="346" t="s">
        <v>512</v>
      </c>
      <c r="L46" s="346" t="s">
        <v>512</v>
      </c>
      <c r="M46" s="347" t="s">
        <v>512</v>
      </c>
    </row>
    <row r="47" spans="2:13" ht="27.75" customHeight="1">
      <c r="B47" s="1171"/>
      <c r="C47" s="1172"/>
      <c r="D47" s="106"/>
      <c r="E47" s="1179" t="s">
        <v>39</v>
      </c>
      <c r="F47" s="1180"/>
      <c r="G47" s="1180"/>
      <c r="H47" s="1181"/>
      <c r="I47" s="345" t="s">
        <v>512</v>
      </c>
      <c r="J47" s="346" t="s">
        <v>512</v>
      </c>
      <c r="K47" s="346" t="s">
        <v>512</v>
      </c>
      <c r="L47" s="346" t="s">
        <v>512</v>
      </c>
      <c r="M47" s="347" t="s">
        <v>512</v>
      </c>
    </row>
    <row r="48" spans="2:13" ht="27.75" customHeight="1">
      <c r="B48" s="1171"/>
      <c r="C48" s="1172"/>
      <c r="D48" s="104"/>
      <c r="E48" s="1177" t="s">
        <v>40</v>
      </c>
      <c r="F48" s="1177"/>
      <c r="G48" s="1177"/>
      <c r="H48" s="1178"/>
      <c r="I48" s="345" t="s">
        <v>512</v>
      </c>
      <c r="J48" s="346" t="s">
        <v>512</v>
      </c>
      <c r="K48" s="346" t="s">
        <v>512</v>
      </c>
      <c r="L48" s="346" t="s">
        <v>512</v>
      </c>
      <c r="M48" s="347" t="s">
        <v>512</v>
      </c>
    </row>
    <row r="49" spans="2:13" ht="27.75" customHeight="1">
      <c r="B49" s="1173"/>
      <c r="C49" s="1174"/>
      <c r="D49" s="104"/>
      <c r="E49" s="1177" t="s">
        <v>41</v>
      </c>
      <c r="F49" s="1177"/>
      <c r="G49" s="1177"/>
      <c r="H49" s="1178"/>
      <c r="I49" s="345" t="s">
        <v>512</v>
      </c>
      <c r="J49" s="346" t="s">
        <v>512</v>
      </c>
      <c r="K49" s="346" t="s">
        <v>512</v>
      </c>
      <c r="L49" s="346" t="s">
        <v>512</v>
      </c>
      <c r="M49" s="347" t="s">
        <v>512</v>
      </c>
    </row>
    <row r="50" spans="2:13" ht="27.75" customHeight="1">
      <c r="B50" s="1182" t="s">
        <v>42</v>
      </c>
      <c r="C50" s="1183"/>
      <c r="D50" s="107"/>
      <c r="E50" s="1177" t="s">
        <v>43</v>
      </c>
      <c r="F50" s="1177"/>
      <c r="G50" s="1177"/>
      <c r="H50" s="1178"/>
      <c r="I50" s="345">
        <v>3933</v>
      </c>
      <c r="J50" s="346">
        <v>4098</v>
      </c>
      <c r="K50" s="346">
        <v>3918</v>
      </c>
      <c r="L50" s="346">
        <v>4857</v>
      </c>
      <c r="M50" s="347">
        <v>5603</v>
      </c>
    </row>
    <row r="51" spans="2:13" ht="27.75" customHeight="1">
      <c r="B51" s="1171"/>
      <c r="C51" s="1172"/>
      <c r="D51" s="104"/>
      <c r="E51" s="1177" t="s">
        <v>44</v>
      </c>
      <c r="F51" s="1177"/>
      <c r="G51" s="1177"/>
      <c r="H51" s="1178"/>
      <c r="I51" s="345">
        <v>1357</v>
      </c>
      <c r="J51" s="346">
        <v>2151</v>
      </c>
      <c r="K51" s="346">
        <v>2216</v>
      </c>
      <c r="L51" s="346">
        <v>2395</v>
      </c>
      <c r="M51" s="347">
        <v>2362</v>
      </c>
    </row>
    <row r="52" spans="2:13" ht="27.75" customHeight="1">
      <c r="B52" s="1173"/>
      <c r="C52" s="1174"/>
      <c r="D52" s="104"/>
      <c r="E52" s="1177" t="s">
        <v>45</v>
      </c>
      <c r="F52" s="1177"/>
      <c r="G52" s="1177"/>
      <c r="H52" s="1178"/>
      <c r="I52" s="345">
        <v>15246</v>
      </c>
      <c r="J52" s="346">
        <v>13676</v>
      </c>
      <c r="K52" s="346">
        <v>15278</v>
      </c>
      <c r="L52" s="346">
        <v>15490</v>
      </c>
      <c r="M52" s="347">
        <v>14890</v>
      </c>
    </row>
    <row r="53" spans="2:13" ht="27.75" customHeight="1" thickBot="1">
      <c r="B53" s="1184" t="s">
        <v>46</v>
      </c>
      <c r="C53" s="1185"/>
      <c r="D53" s="108"/>
      <c r="E53" s="1186" t="s">
        <v>47</v>
      </c>
      <c r="F53" s="1186"/>
      <c r="G53" s="1186"/>
      <c r="H53" s="1187"/>
      <c r="I53" s="348">
        <v>365</v>
      </c>
      <c r="J53" s="349">
        <v>-85</v>
      </c>
      <c r="K53" s="349">
        <v>-1709</v>
      </c>
      <c r="L53" s="349">
        <v>-3206</v>
      </c>
      <c r="M53" s="350">
        <v>-3740</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5TMHI1uEvk+T8n7eaTVwbWvKcGK3eOXYlhohb14rP67l3Puc1hqpJK0+jAG+Q04zbsn4wpddsEIQCHlhPj7i1Q==" saltValue="W0ad3RBl3Uclradp8E+u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cols>
    <col min="1" max="1" width="8.26953125" style="1" customWidth="1"/>
    <col min="2" max="2" width="16.453125" style="1" customWidth="1"/>
    <col min="3" max="5" width="26.26953125" style="1" customWidth="1"/>
    <col min="6" max="8" width="24.26953125" style="1" customWidth="1"/>
    <col min="9" max="14" width="26" style="1" customWidth="1"/>
    <col min="15" max="15" width="6.17968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553</v>
      </c>
      <c r="G54" s="117" t="s">
        <v>554</v>
      </c>
      <c r="H54" s="118" t="s">
        <v>555</v>
      </c>
    </row>
    <row r="55" spans="2:8" ht="52.5" customHeight="1">
      <c r="B55" s="119"/>
      <c r="C55" s="1196" t="s">
        <v>50</v>
      </c>
      <c r="D55" s="1196"/>
      <c r="E55" s="1197"/>
      <c r="F55" s="120">
        <v>903</v>
      </c>
      <c r="G55" s="120">
        <v>1655</v>
      </c>
      <c r="H55" s="121">
        <v>2400</v>
      </c>
    </row>
    <row r="56" spans="2:8" ht="52.5" customHeight="1">
      <c r="B56" s="122"/>
      <c r="C56" s="1198" t="s">
        <v>51</v>
      </c>
      <c r="D56" s="1198"/>
      <c r="E56" s="1199"/>
      <c r="F56" s="123">
        <v>4</v>
      </c>
      <c r="G56" s="123">
        <v>297</v>
      </c>
      <c r="H56" s="124">
        <v>297</v>
      </c>
    </row>
    <row r="57" spans="2:8" ht="53.25" customHeight="1">
      <c r="B57" s="122"/>
      <c r="C57" s="1200" t="s">
        <v>52</v>
      </c>
      <c r="D57" s="1200"/>
      <c r="E57" s="1201"/>
      <c r="F57" s="125">
        <v>2211</v>
      </c>
      <c r="G57" s="125">
        <v>2091</v>
      </c>
      <c r="H57" s="126">
        <v>2178</v>
      </c>
    </row>
    <row r="58" spans="2:8" ht="45.75" customHeight="1">
      <c r="B58" s="127"/>
      <c r="C58" s="1188" t="s">
        <v>576</v>
      </c>
      <c r="D58" s="1189"/>
      <c r="E58" s="1190"/>
      <c r="F58" s="128">
        <v>1671</v>
      </c>
      <c r="G58" s="128">
        <v>1352</v>
      </c>
      <c r="H58" s="129">
        <v>1390</v>
      </c>
    </row>
    <row r="59" spans="2:8" ht="45.75" customHeight="1">
      <c r="B59" s="127"/>
      <c r="C59" s="1188" t="s">
        <v>577</v>
      </c>
      <c r="D59" s="1189"/>
      <c r="E59" s="1190"/>
      <c r="F59" s="128">
        <v>492</v>
      </c>
      <c r="G59" s="128">
        <v>688</v>
      </c>
      <c r="H59" s="129">
        <v>736</v>
      </c>
    </row>
    <row r="60" spans="2:8" ht="45.75" customHeight="1">
      <c r="B60" s="127"/>
      <c r="C60" s="1188" t="s">
        <v>578</v>
      </c>
      <c r="D60" s="1189"/>
      <c r="E60" s="1190"/>
      <c r="F60" s="128">
        <v>39</v>
      </c>
      <c r="G60" s="128">
        <v>29</v>
      </c>
      <c r="H60" s="129">
        <v>30</v>
      </c>
    </row>
    <row r="61" spans="2:8" ht="45.75" customHeight="1">
      <c r="B61" s="127"/>
      <c r="C61" s="1188" t="s">
        <v>579</v>
      </c>
      <c r="D61" s="1189"/>
      <c r="E61" s="1190"/>
      <c r="F61" s="128">
        <v>7</v>
      </c>
      <c r="G61" s="128">
        <v>12</v>
      </c>
      <c r="H61" s="129">
        <v>14</v>
      </c>
    </row>
    <row r="62" spans="2:8" ht="45.75" customHeight="1" thickBot="1">
      <c r="B62" s="130"/>
      <c r="C62" s="1191" t="s">
        <v>580</v>
      </c>
      <c r="D62" s="1192"/>
      <c r="E62" s="1193"/>
      <c r="F62" s="131">
        <v>3</v>
      </c>
      <c r="G62" s="131">
        <v>10</v>
      </c>
      <c r="H62" s="132">
        <v>7</v>
      </c>
    </row>
    <row r="63" spans="2:8" ht="52.5" customHeight="1" thickBot="1">
      <c r="B63" s="133"/>
      <c r="C63" s="1194" t="s">
        <v>53</v>
      </c>
      <c r="D63" s="1194"/>
      <c r="E63" s="1195"/>
      <c r="F63" s="134">
        <v>3118</v>
      </c>
      <c r="G63" s="134">
        <v>4043</v>
      </c>
      <c r="H63" s="135">
        <v>4875</v>
      </c>
    </row>
    <row r="64" spans="2:8" ht="13"/>
  </sheetData>
  <sheetProtection algorithmName="SHA-512" hashValue="tdkLtVshfHtTFZzD9XkrmUp4baKmohxhMRE9fqSyg+mI5tyj/bGLeBAwO5ziPpOrwNFaYD41lITepLAMYKzMJg==" saltValue="YCZk+sqcaI4/mehzVScc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4DDE-503B-400C-946B-EDB8862156EE}">
  <sheetPr>
    <pageSetUpPr fitToPage="1"/>
  </sheetPr>
  <dimension ref="A1:DE85"/>
  <sheetViews>
    <sheetView showGridLines="0" topLeftCell="A9" zoomScaleNormal="100" zoomScaleSheetLayoutView="55" workbookViewId="0"/>
  </sheetViews>
  <sheetFormatPr defaultColWidth="0" defaultRowHeight="0"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1249"/>
      <c r="B1" s="1248"/>
      <c r="DD1" s="255"/>
      <c r="DE1" s="255"/>
    </row>
    <row r="2" spans="1:109" ht="25.5" customHeight="1">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
      <c r="DD19" s="255"/>
      <c r="DE19" s="255"/>
    </row>
    <row r="20" spans="1:109" ht="13">
      <c r="DD20" s="255"/>
      <c r="DE20" s="255"/>
    </row>
    <row r="21" spans="1:109" ht="17.25" customHeight="1">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1236"/>
      <c r="DD40" s="1236"/>
      <c r="DE40" s="255"/>
    </row>
    <row r="41" spans="2:109" ht="16.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1233"/>
      <c r="I42" s="1232"/>
      <c r="J42" s="1232"/>
      <c r="K42" s="1232"/>
      <c r="AM42" s="1233"/>
      <c r="AN42" s="1233" t="s">
        <v>602</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c r="B43" s="259"/>
      <c r="AN43" s="1231" t="s">
        <v>605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c r="B49" s="259"/>
      <c r="AN49" s="255" t="s">
        <v>600</v>
      </c>
    </row>
    <row r="50" spans="1:109" ht="13">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551</v>
      </c>
      <c r="BQ50" s="1205"/>
      <c r="BR50" s="1205"/>
      <c r="BS50" s="1205"/>
      <c r="BT50" s="1205"/>
      <c r="BU50" s="1205"/>
      <c r="BV50" s="1205"/>
      <c r="BW50" s="1205"/>
      <c r="BX50" s="1205" t="s">
        <v>552</v>
      </c>
      <c r="BY50" s="1205"/>
      <c r="BZ50" s="1205"/>
      <c r="CA50" s="1205"/>
      <c r="CB50" s="1205"/>
      <c r="CC50" s="1205"/>
      <c r="CD50" s="1205"/>
      <c r="CE50" s="1205"/>
      <c r="CF50" s="1205" t="s">
        <v>553</v>
      </c>
      <c r="CG50" s="1205"/>
      <c r="CH50" s="1205"/>
      <c r="CI50" s="1205"/>
      <c r="CJ50" s="1205"/>
      <c r="CK50" s="1205"/>
      <c r="CL50" s="1205"/>
      <c r="CM50" s="1205"/>
      <c r="CN50" s="1205" t="s">
        <v>554</v>
      </c>
      <c r="CO50" s="1205"/>
      <c r="CP50" s="1205"/>
      <c r="CQ50" s="1205"/>
      <c r="CR50" s="1205"/>
      <c r="CS50" s="1205"/>
      <c r="CT50" s="1205"/>
      <c r="CU50" s="1205"/>
      <c r="CV50" s="1205" t="s">
        <v>555</v>
      </c>
      <c r="CW50" s="1205"/>
      <c r="CX50" s="1205"/>
      <c r="CY50" s="1205"/>
      <c r="CZ50" s="1205"/>
      <c r="DA50" s="1205"/>
      <c r="DB50" s="1205"/>
      <c r="DC50" s="1205"/>
    </row>
    <row r="51" spans="1:109" ht="13.5" customHeight="1">
      <c r="B51" s="259"/>
      <c r="G51" s="1212"/>
      <c r="H51" s="1212"/>
      <c r="I51" s="1244"/>
      <c r="J51" s="1244"/>
      <c r="K51" s="1211"/>
      <c r="L51" s="1211"/>
      <c r="M51" s="1211"/>
      <c r="N51" s="1211"/>
      <c r="AM51" s="1210"/>
      <c r="AN51" s="1204" t="s">
        <v>599</v>
      </c>
      <c r="AO51" s="1204"/>
      <c r="AP51" s="1204"/>
      <c r="AQ51" s="1204"/>
      <c r="AR51" s="1204"/>
      <c r="AS51" s="1204"/>
      <c r="AT51" s="1204"/>
      <c r="AU51" s="1204"/>
      <c r="AV51" s="1204"/>
      <c r="AW51" s="1204"/>
      <c r="AX51" s="1204"/>
      <c r="AY51" s="1204"/>
      <c r="AZ51" s="1204"/>
      <c r="BA51" s="1204"/>
      <c r="BB51" s="1204" t="s">
        <v>597</v>
      </c>
      <c r="BC51" s="1204"/>
      <c r="BD51" s="1204"/>
      <c r="BE51" s="1204"/>
      <c r="BF51" s="1204"/>
      <c r="BG51" s="1204"/>
      <c r="BH51" s="1204"/>
      <c r="BI51" s="1204"/>
      <c r="BJ51" s="1204"/>
      <c r="BK51" s="1204"/>
      <c r="BL51" s="1204"/>
      <c r="BM51" s="1204"/>
      <c r="BN51" s="1204"/>
      <c r="BO51" s="1204"/>
      <c r="BP51" s="1203">
        <v>3.7</v>
      </c>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604</v>
      </c>
      <c r="BC53" s="1204"/>
      <c r="BD53" s="1204"/>
      <c r="BE53" s="1204"/>
      <c r="BF53" s="1204"/>
      <c r="BG53" s="1204"/>
      <c r="BH53" s="1204"/>
      <c r="BI53" s="1204"/>
      <c r="BJ53" s="1204"/>
      <c r="BK53" s="1204"/>
      <c r="BL53" s="1204"/>
      <c r="BM53" s="1204"/>
      <c r="BN53" s="1204"/>
      <c r="BO53" s="1204"/>
      <c r="BP53" s="1203">
        <v>52.6</v>
      </c>
      <c r="BQ53" s="1203"/>
      <c r="BR53" s="1203"/>
      <c r="BS53" s="1203"/>
      <c r="BT53" s="1203"/>
      <c r="BU53" s="1203"/>
      <c r="BV53" s="1203"/>
      <c r="BW53" s="1203"/>
      <c r="BX53" s="1203">
        <v>54.6</v>
      </c>
      <c r="BY53" s="1203"/>
      <c r="BZ53" s="1203"/>
      <c r="CA53" s="1203"/>
      <c r="CB53" s="1203"/>
      <c r="CC53" s="1203"/>
      <c r="CD53" s="1203"/>
      <c r="CE53" s="1203"/>
      <c r="CF53" s="1203">
        <v>55.5</v>
      </c>
      <c r="CG53" s="1203"/>
      <c r="CH53" s="1203"/>
      <c r="CI53" s="1203"/>
      <c r="CJ53" s="1203"/>
      <c r="CK53" s="1203"/>
      <c r="CL53" s="1203"/>
      <c r="CM53" s="1203"/>
      <c r="CN53" s="1203">
        <v>57.4</v>
      </c>
      <c r="CO53" s="1203"/>
      <c r="CP53" s="1203"/>
      <c r="CQ53" s="1203"/>
      <c r="CR53" s="1203"/>
      <c r="CS53" s="1203"/>
      <c r="CT53" s="1203"/>
      <c r="CU53" s="1203"/>
      <c r="CV53" s="1203">
        <v>58.1</v>
      </c>
      <c r="CW53" s="1203"/>
      <c r="CX53" s="1203"/>
      <c r="CY53" s="1203"/>
      <c r="CZ53" s="1203"/>
      <c r="DA53" s="1203"/>
      <c r="DB53" s="1203"/>
      <c r="DC53" s="1203"/>
    </row>
    <row r="54" spans="1:109" ht="13">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c r="A55" s="1232"/>
      <c r="B55" s="259"/>
      <c r="G55" s="1208"/>
      <c r="H55" s="1208"/>
      <c r="I55" s="1208"/>
      <c r="J55" s="1208"/>
      <c r="K55" s="1211"/>
      <c r="L55" s="1211"/>
      <c r="M55" s="1211"/>
      <c r="N55" s="1211"/>
      <c r="AN55" s="1205" t="s">
        <v>598</v>
      </c>
      <c r="AO55" s="1205"/>
      <c r="AP55" s="1205"/>
      <c r="AQ55" s="1205"/>
      <c r="AR55" s="1205"/>
      <c r="AS55" s="1205"/>
      <c r="AT55" s="1205"/>
      <c r="AU55" s="1205"/>
      <c r="AV55" s="1205"/>
      <c r="AW55" s="1205"/>
      <c r="AX55" s="1205"/>
      <c r="AY55" s="1205"/>
      <c r="AZ55" s="1205"/>
      <c r="BA55" s="1205"/>
      <c r="BB55" s="1204" t="s">
        <v>597</v>
      </c>
      <c r="BC55" s="1204"/>
      <c r="BD55" s="1204"/>
      <c r="BE55" s="1204"/>
      <c r="BF55" s="1204"/>
      <c r="BG55" s="1204"/>
      <c r="BH55" s="1204"/>
      <c r="BI55" s="1204"/>
      <c r="BJ55" s="1204"/>
      <c r="BK55" s="1204"/>
      <c r="BL55" s="1204"/>
      <c r="BM55" s="1204"/>
      <c r="BN55" s="1204"/>
      <c r="BO55" s="1204"/>
      <c r="BP55" s="1203">
        <v>24.2</v>
      </c>
      <c r="BQ55" s="1203"/>
      <c r="BR55" s="1203"/>
      <c r="BS55" s="1203"/>
      <c r="BT55" s="1203"/>
      <c r="BU55" s="1203"/>
      <c r="BV55" s="1203"/>
      <c r="BW55" s="1203"/>
      <c r="BX55" s="1203">
        <v>22.1</v>
      </c>
      <c r="BY55" s="1203"/>
      <c r="BZ55" s="1203"/>
      <c r="CA55" s="1203"/>
      <c r="CB55" s="1203"/>
      <c r="CC55" s="1203"/>
      <c r="CD55" s="1203"/>
      <c r="CE55" s="1203"/>
      <c r="CF55" s="1203">
        <v>20.399999999999999</v>
      </c>
      <c r="CG55" s="1203"/>
      <c r="CH55" s="1203"/>
      <c r="CI55" s="1203"/>
      <c r="CJ55" s="1203"/>
      <c r="CK55" s="1203"/>
      <c r="CL55" s="1203"/>
      <c r="CM55" s="1203"/>
      <c r="CN55" s="1203">
        <v>11.2</v>
      </c>
      <c r="CO55" s="1203"/>
      <c r="CP55" s="1203"/>
      <c r="CQ55" s="1203"/>
      <c r="CR55" s="1203"/>
      <c r="CS55" s="1203"/>
      <c r="CT55" s="1203"/>
      <c r="CU55" s="1203"/>
      <c r="CV55" s="1203">
        <v>4.5999999999999996</v>
      </c>
      <c r="CW55" s="1203"/>
      <c r="CX55" s="1203"/>
      <c r="CY55" s="1203"/>
      <c r="CZ55" s="1203"/>
      <c r="DA55" s="1203"/>
      <c r="DB55" s="1203"/>
      <c r="DC55" s="1203"/>
    </row>
    <row r="56" spans="1:109" ht="13">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604</v>
      </c>
      <c r="BC57" s="1204"/>
      <c r="BD57" s="1204"/>
      <c r="BE57" s="1204"/>
      <c r="BF57" s="1204"/>
      <c r="BG57" s="1204"/>
      <c r="BH57" s="1204"/>
      <c r="BI57" s="1204"/>
      <c r="BJ57" s="1204"/>
      <c r="BK57" s="1204"/>
      <c r="BL57" s="1204"/>
      <c r="BM57" s="1204"/>
      <c r="BN57" s="1204"/>
      <c r="BO57" s="1204"/>
      <c r="BP57" s="1203">
        <v>60.1</v>
      </c>
      <c r="BQ57" s="1203"/>
      <c r="BR57" s="1203"/>
      <c r="BS57" s="1203"/>
      <c r="BT57" s="1203"/>
      <c r="BU57" s="1203"/>
      <c r="BV57" s="1203"/>
      <c r="BW57" s="1203"/>
      <c r="BX57" s="1203">
        <v>61.5</v>
      </c>
      <c r="BY57" s="1203"/>
      <c r="BZ57" s="1203"/>
      <c r="CA57" s="1203"/>
      <c r="CB57" s="1203"/>
      <c r="CC57" s="1203"/>
      <c r="CD57" s="1203"/>
      <c r="CE57" s="1203"/>
      <c r="CF57" s="1203">
        <v>63</v>
      </c>
      <c r="CG57" s="1203"/>
      <c r="CH57" s="1203"/>
      <c r="CI57" s="1203"/>
      <c r="CJ57" s="1203"/>
      <c r="CK57" s="1203"/>
      <c r="CL57" s="1203"/>
      <c r="CM57" s="1203"/>
      <c r="CN57" s="1203">
        <v>63.7</v>
      </c>
      <c r="CO57" s="1203"/>
      <c r="CP57" s="1203"/>
      <c r="CQ57" s="1203"/>
      <c r="CR57" s="1203"/>
      <c r="CS57" s="1203"/>
      <c r="CT57" s="1203"/>
      <c r="CU57" s="1203"/>
      <c r="CV57" s="1203">
        <v>64.099999999999994</v>
      </c>
      <c r="CW57" s="1203"/>
      <c r="CX57" s="1203"/>
      <c r="CY57" s="1203"/>
      <c r="CZ57" s="1203"/>
      <c r="DA57" s="1203"/>
      <c r="DB57" s="1203"/>
      <c r="DC57" s="1203"/>
      <c r="DD57" s="1242"/>
      <c r="DE57" s="1237"/>
    </row>
    <row r="58" spans="1:109" s="1232" customFormat="1" ht="13">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5">
      <c r="B63" s="312" t="s">
        <v>603</v>
      </c>
    </row>
    <row r="64" spans="1:109" ht="13">
      <c r="B64" s="259"/>
      <c r="G64" s="1233"/>
      <c r="I64" s="1235"/>
      <c r="J64" s="1235"/>
      <c r="K64" s="1235"/>
      <c r="L64" s="1235"/>
      <c r="M64" s="1235"/>
      <c r="N64" s="1234"/>
      <c r="AM64" s="1233"/>
      <c r="AN64" s="1233" t="s">
        <v>602</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customHeight="1">
      <c r="B65" s="259"/>
      <c r="AN65" s="1231" t="s">
        <v>601</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c r="B71" s="259"/>
      <c r="G71" s="1218"/>
      <c r="I71" s="1221"/>
      <c r="J71" s="1220"/>
      <c r="K71" s="1220"/>
      <c r="L71" s="1219"/>
      <c r="M71" s="1220"/>
      <c r="N71" s="1219"/>
      <c r="AM71" s="1218"/>
      <c r="AN71" s="255" t="s">
        <v>600</v>
      </c>
    </row>
    <row r="72" spans="2:107" ht="13">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551</v>
      </c>
      <c r="BQ72" s="1205"/>
      <c r="BR72" s="1205"/>
      <c r="BS72" s="1205"/>
      <c r="BT72" s="1205"/>
      <c r="BU72" s="1205"/>
      <c r="BV72" s="1205"/>
      <c r="BW72" s="1205"/>
      <c r="BX72" s="1205" t="s">
        <v>552</v>
      </c>
      <c r="BY72" s="1205"/>
      <c r="BZ72" s="1205"/>
      <c r="CA72" s="1205"/>
      <c r="CB72" s="1205"/>
      <c r="CC72" s="1205"/>
      <c r="CD72" s="1205"/>
      <c r="CE72" s="1205"/>
      <c r="CF72" s="1205" t="s">
        <v>553</v>
      </c>
      <c r="CG72" s="1205"/>
      <c r="CH72" s="1205"/>
      <c r="CI72" s="1205"/>
      <c r="CJ72" s="1205"/>
      <c r="CK72" s="1205"/>
      <c r="CL72" s="1205"/>
      <c r="CM72" s="1205"/>
      <c r="CN72" s="1205" t="s">
        <v>554</v>
      </c>
      <c r="CO72" s="1205"/>
      <c r="CP72" s="1205"/>
      <c r="CQ72" s="1205"/>
      <c r="CR72" s="1205"/>
      <c r="CS72" s="1205"/>
      <c r="CT72" s="1205"/>
      <c r="CU72" s="1205"/>
      <c r="CV72" s="1205" t="s">
        <v>555</v>
      </c>
      <c r="CW72" s="1205"/>
      <c r="CX72" s="1205"/>
      <c r="CY72" s="1205"/>
      <c r="CZ72" s="1205"/>
      <c r="DA72" s="1205"/>
      <c r="DB72" s="1205"/>
      <c r="DC72" s="1205"/>
    </row>
    <row r="73" spans="2:107" ht="13">
      <c r="B73" s="259"/>
      <c r="G73" s="1212"/>
      <c r="H73" s="1212"/>
      <c r="I73" s="1212"/>
      <c r="J73" s="1212"/>
      <c r="K73" s="1209"/>
      <c r="L73" s="1209"/>
      <c r="M73" s="1209"/>
      <c r="N73" s="1209"/>
      <c r="AM73" s="1210"/>
      <c r="AN73" s="1204" t="s">
        <v>599</v>
      </c>
      <c r="AO73" s="1204"/>
      <c r="AP73" s="1204"/>
      <c r="AQ73" s="1204"/>
      <c r="AR73" s="1204"/>
      <c r="AS73" s="1204"/>
      <c r="AT73" s="1204"/>
      <c r="AU73" s="1204"/>
      <c r="AV73" s="1204"/>
      <c r="AW73" s="1204"/>
      <c r="AX73" s="1204"/>
      <c r="AY73" s="1204"/>
      <c r="AZ73" s="1204"/>
      <c r="BA73" s="1204"/>
      <c r="BB73" s="1204" t="s">
        <v>597</v>
      </c>
      <c r="BC73" s="1204"/>
      <c r="BD73" s="1204"/>
      <c r="BE73" s="1204"/>
      <c r="BF73" s="1204"/>
      <c r="BG73" s="1204"/>
      <c r="BH73" s="1204"/>
      <c r="BI73" s="1204"/>
      <c r="BJ73" s="1204"/>
      <c r="BK73" s="1204"/>
      <c r="BL73" s="1204"/>
      <c r="BM73" s="1204"/>
      <c r="BN73" s="1204"/>
      <c r="BO73" s="1204"/>
      <c r="BP73" s="1203">
        <v>3.7</v>
      </c>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596</v>
      </c>
      <c r="BC75" s="1204"/>
      <c r="BD75" s="1204"/>
      <c r="BE75" s="1204"/>
      <c r="BF75" s="1204"/>
      <c r="BG75" s="1204"/>
      <c r="BH75" s="1204"/>
      <c r="BI75" s="1204"/>
      <c r="BJ75" s="1204"/>
      <c r="BK75" s="1204"/>
      <c r="BL75" s="1204"/>
      <c r="BM75" s="1204"/>
      <c r="BN75" s="1204"/>
      <c r="BO75" s="1204"/>
      <c r="BP75" s="1203">
        <v>2.1</v>
      </c>
      <c r="BQ75" s="1203"/>
      <c r="BR75" s="1203"/>
      <c r="BS75" s="1203"/>
      <c r="BT75" s="1203"/>
      <c r="BU75" s="1203"/>
      <c r="BV75" s="1203"/>
      <c r="BW75" s="1203"/>
      <c r="BX75" s="1203">
        <v>2.2999999999999998</v>
      </c>
      <c r="BY75" s="1203"/>
      <c r="BZ75" s="1203"/>
      <c r="CA75" s="1203"/>
      <c r="CB75" s="1203"/>
      <c r="CC75" s="1203"/>
      <c r="CD75" s="1203"/>
      <c r="CE75" s="1203"/>
      <c r="CF75" s="1203">
        <v>2.9</v>
      </c>
      <c r="CG75" s="1203"/>
      <c r="CH75" s="1203"/>
      <c r="CI75" s="1203"/>
      <c r="CJ75" s="1203"/>
      <c r="CK75" s="1203"/>
      <c r="CL75" s="1203"/>
      <c r="CM75" s="1203"/>
      <c r="CN75" s="1203">
        <v>3.4</v>
      </c>
      <c r="CO75" s="1203"/>
      <c r="CP75" s="1203"/>
      <c r="CQ75" s="1203"/>
      <c r="CR75" s="1203"/>
      <c r="CS75" s="1203"/>
      <c r="CT75" s="1203"/>
      <c r="CU75" s="1203"/>
      <c r="CV75" s="1203">
        <v>3.9</v>
      </c>
      <c r="CW75" s="1203"/>
      <c r="CX75" s="1203"/>
      <c r="CY75" s="1203"/>
      <c r="CZ75" s="1203"/>
      <c r="DA75" s="1203"/>
      <c r="DB75" s="1203"/>
      <c r="DC75" s="1203"/>
    </row>
    <row r="76" spans="2:107" ht="13">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c r="B77" s="259"/>
      <c r="G77" s="1208"/>
      <c r="H77" s="1208"/>
      <c r="I77" s="1208"/>
      <c r="J77" s="1208"/>
      <c r="K77" s="1209"/>
      <c r="L77" s="1209"/>
      <c r="M77" s="1209"/>
      <c r="N77" s="1209"/>
      <c r="AN77" s="1205" t="s">
        <v>598</v>
      </c>
      <c r="AO77" s="1205"/>
      <c r="AP77" s="1205"/>
      <c r="AQ77" s="1205"/>
      <c r="AR77" s="1205"/>
      <c r="AS77" s="1205"/>
      <c r="AT77" s="1205"/>
      <c r="AU77" s="1205"/>
      <c r="AV77" s="1205"/>
      <c r="AW77" s="1205"/>
      <c r="AX77" s="1205"/>
      <c r="AY77" s="1205"/>
      <c r="AZ77" s="1205"/>
      <c r="BA77" s="1205"/>
      <c r="BB77" s="1204" t="s">
        <v>597</v>
      </c>
      <c r="BC77" s="1204"/>
      <c r="BD77" s="1204"/>
      <c r="BE77" s="1204"/>
      <c r="BF77" s="1204"/>
      <c r="BG77" s="1204"/>
      <c r="BH77" s="1204"/>
      <c r="BI77" s="1204"/>
      <c r="BJ77" s="1204"/>
      <c r="BK77" s="1204"/>
      <c r="BL77" s="1204"/>
      <c r="BM77" s="1204"/>
      <c r="BN77" s="1204"/>
      <c r="BO77" s="1204"/>
      <c r="BP77" s="1203">
        <v>24.2</v>
      </c>
      <c r="BQ77" s="1203"/>
      <c r="BR77" s="1203"/>
      <c r="BS77" s="1203"/>
      <c r="BT77" s="1203"/>
      <c r="BU77" s="1203"/>
      <c r="BV77" s="1203"/>
      <c r="BW77" s="1203"/>
      <c r="BX77" s="1203">
        <v>22.1</v>
      </c>
      <c r="BY77" s="1203"/>
      <c r="BZ77" s="1203"/>
      <c r="CA77" s="1203"/>
      <c r="CB77" s="1203"/>
      <c r="CC77" s="1203"/>
      <c r="CD77" s="1203"/>
      <c r="CE77" s="1203"/>
      <c r="CF77" s="1203">
        <v>20.399999999999999</v>
      </c>
      <c r="CG77" s="1203"/>
      <c r="CH77" s="1203"/>
      <c r="CI77" s="1203"/>
      <c r="CJ77" s="1203"/>
      <c r="CK77" s="1203"/>
      <c r="CL77" s="1203"/>
      <c r="CM77" s="1203"/>
      <c r="CN77" s="1203">
        <v>11.2</v>
      </c>
      <c r="CO77" s="1203"/>
      <c r="CP77" s="1203"/>
      <c r="CQ77" s="1203"/>
      <c r="CR77" s="1203"/>
      <c r="CS77" s="1203"/>
      <c r="CT77" s="1203"/>
      <c r="CU77" s="1203"/>
      <c r="CV77" s="1203">
        <v>4.5999999999999996</v>
      </c>
      <c r="CW77" s="1203"/>
      <c r="CX77" s="1203"/>
      <c r="CY77" s="1203"/>
      <c r="CZ77" s="1203"/>
      <c r="DA77" s="1203"/>
      <c r="DB77" s="1203"/>
      <c r="DC77" s="1203"/>
    </row>
    <row r="78" spans="2:107" ht="13">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596</v>
      </c>
      <c r="BC79" s="1204"/>
      <c r="BD79" s="1204"/>
      <c r="BE79" s="1204"/>
      <c r="BF79" s="1204"/>
      <c r="BG79" s="1204"/>
      <c r="BH79" s="1204"/>
      <c r="BI79" s="1204"/>
      <c r="BJ79" s="1204"/>
      <c r="BK79" s="1204"/>
      <c r="BL79" s="1204"/>
      <c r="BM79" s="1204"/>
      <c r="BN79" s="1204"/>
      <c r="BO79" s="1204"/>
      <c r="BP79" s="1203">
        <v>6.4</v>
      </c>
      <c r="BQ79" s="1203"/>
      <c r="BR79" s="1203"/>
      <c r="BS79" s="1203"/>
      <c r="BT79" s="1203"/>
      <c r="BU79" s="1203"/>
      <c r="BV79" s="1203"/>
      <c r="BW79" s="1203"/>
      <c r="BX79" s="1203">
        <v>6.3</v>
      </c>
      <c r="BY79" s="1203"/>
      <c r="BZ79" s="1203"/>
      <c r="CA79" s="1203"/>
      <c r="CB79" s="1203"/>
      <c r="CC79" s="1203"/>
      <c r="CD79" s="1203"/>
      <c r="CE79" s="1203"/>
      <c r="CF79" s="1203">
        <v>6.2</v>
      </c>
      <c r="CG79" s="1203"/>
      <c r="CH79" s="1203"/>
      <c r="CI79" s="1203"/>
      <c r="CJ79" s="1203"/>
      <c r="CK79" s="1203"/>
      <c r="CL79" s="1203"/>
      <c r="CM79" s="1203"/>
      <c r="CN79" s="1203">
        <v>5.7</v>
      </c>
      <c r="CO79" s="1203"/>
      <c r="CP79" s="1203"/>
      <c r="CQ79" s="1203"/>
      <c r="CR79" s="1203"/>
      <c r="CS79" s="1203"/>
      <c r="CT79" s="1203"/>
      <c r="CU79" s="1203"/>
      <c r="CV79" s="1203">
        <v>5.8</v>
      </c>
      <c r="CW79" s="1203"/>
      <c r="CX79" s="1203"/>
      <c r="CY79" s="1203"/>
      <c r="CZ79" s="1203"/>
      <c r="DA79" s="1203"/>
      <c r="DB79" s="1203"/>
      <c r="DC79" s="1203"/>
    </row>
    <row r="80" spans="2:107" ht="13">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c r="B81" s="259"/>
    </row>
    <row r="82" spans="2:109" ht="16.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Jvd+tf/mx1RKTboReNPxKyRQTl2QlbGbn1Ls5TI27MDHTg/0XEHv4sFEvotyjDlsggl+k1l+N3O4Hg008Tc94Q==" saltValue="ET2ewHLF8femjp34qtbn9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4799-9B57-432C-9460-E7FFEC2496D8}">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573</v>
      </c>
    </row>
  </sheetData>
  <sheetProtection algorithmName="SHA-512" hashValue="Vq5XX42FpH8xDxHQrGeIq7nSPWqhtgsn2+GaVPCj98LXdhRaRtSwT4EJap5f4TS5ztLclXwkzTyvAB1P9jF3TA==" saltValue="NlQI77tfg7Zv3k0z5Uv2P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CB15-D0E0-4137-841F-E80453966371}">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573</v>
      </c>
    </row>
  </sheetData>
  <sheetProtection algorithmName="SHA-512" hashValue="NNR1Y+B1Yr8OhIAb3/Fx8RrvAJLM3eAqTdTsrdQwy2qbSp6swxzpqlmeCdxOfepE/M3b2BooJl1ihfblXlyAQw==" saltValue="r476AAql3UwyuJjuPAhh3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796875" defaultRowHeight="13"/>
  <cols>
    <col min="1" max="1" width="45.81640625" style="142" customWidth="1"/>
    <col min="2" max="8" width="13.453125" style="142" customWidth="1"/>
    <col min="9" max="16384" width="11.1796875" style="142"/>
  </cols>
  <sheetData>
    <row r="1" spans="1:8">
      <c r="A1" s="136"/>
      <c r="B1" s="137"/>
      <c r="C1" s="138"/>
      <c r="D1" s="139"/>
      <c r="E1" s="140"/>
      <c r="F1" s="140"/>
      <c r="G1" s="140"/>
      <c r="H1" s="141"/>
    </row>
    <row r="2" spans="1:8">
      <c r="A2" s="143"/>
      <c r="B2" s="144"/>
      <c r="C2" s="145"/>
      <c r="D2" s="146" t="s">
        <v>54</v>
      </c>
      <c r="E2" s="147"/>
      <c r="F2" s="148" t="s">
        <v>550</v>
      </c>
      <c r="G2" s="149"/>
      <c r="H2" s="150"/>
    </row>
    <row r="3" spans="1:8">
      <c r="A3" s="146" t="s">
        <v>543</v>
      </c>
      <c r="B3" s="151"/>
      <c r="C3" s="152"/>
      <c r="D3" s="153">
        <v>28443</v>
      </c>
      <c r="E3" s="154"/>
      <c r="F3" s="155">
        <v>41934</v>
      </c>
      <c r="G3" s="156"/>
      <c r="H3" s="157"/>
    </row>
    <row r="4" spans="1:8">
      <c r="A4" s="158"/>
      <c r="B4" s="159"/>
      <c r="C4" s="160"/>
      <c r="D4" s="161">
        <v>24656</v>
      </c>
      <c r="E4" s="162"/>
      <c r="F4" s="163">
        <v>23352</v>
      </c>
      <c r="G4" s="164"/>
      <c r="H4" s="165"/>
    </row>
    <row r="5" spans="1:8">
      <c r="A5" s="146" t="s">
        <v>545</v>
      </c>
      <c r="B5" s="151"/>
      <c r="C5" s="152"/>
      <c r="D5" s="153">
        <v>25412</v>
      </c>
      <c r="E5" s="154"/>
      <c r="F5" s="155">
        <v>45588</v>
      </c>
      <c r="G5" s="156"/>
      <c r="H5" s="157"/>
    </row>
    <row r="6" spans="1:8">
      <c r="A6" s="158"/>
      <c r="B6" s="159"/>
      <c r="C6" s="160"/>
      <c r="D6" s="161">
        <v>20324</v>
      </c>
      <c r="E6" s="162"/>
      <c r="F6" s="163">
        <v>24150</v>
      </c>
      <c r="G6" s="164"/>
      <c r="H6" s="165"/>
    </row>
    <row r="7" spans="1:8">
      <c r="A7" s="146" t="s">
        <v>546</v>
      </c>
      <c r="B7" s="151"/>
      <c r="C7" s="152"/>
      <c r="D7" s="153">
        <v>37174</v>
      </c>
      <c r="E7" s="154"/>
      <c r="F7" s="155">
        <v>45483</v>
      </c>
      <c r="G7" s="156"/>
      <c r="H7" s="157"/>
    </row>
    <row r="8" spans="1:8">
      <c r="A8" s="158"/>
      <c r="B8" s="159"/>
      <c r="C8" s="160"/>
      <c r="D8" s="161">
        <v>31819</v>
      </c>
      <c r="E8" s="162"/>
      <c r="F8" s="163">
        <v>24241</v>
      </c>
      <c r="G8" s="164"/>
      <c r="H8" s="165"/>
    </row>
    <row r="9" spans="1:8">
      <c r="A9" s="146" t="s">
        <v>547</v>
      </c>
      <c r="B9" s="151"/>
      <c r="C9" s="152"/>
      <c r="D9" s="153">
        <v>20568</v>
      </c>
      <c r="E9" s="154"/>
      <c r="F9" s="155">
        <v>45945</v>
      </c>
      <c r="G9" s="156"/>
      <c r="H9" s="157"/>
    </row>
    <row r="10" spans="1:8">
      <c r="A10" s="158"/>
      <c r="B10" s="159"/>
      <c r="C10" s="160"/>
      <c r="D10" s="161">
        <v>15619</v>
      </c>
      <c r="E10" s="162"/>
      <c r="F10" s="163">
        <v>25180</v>
      </c>
      <c r="G10" s="164"/>
      <c r="H10" s="165"/>
    </row>
    <row r="11" spans="1:8">
      <c r="A11" s="146" t="s">
        <v>548</v>
      </c>
      <c r="B11" s="151"/>
      <c r="C11" s="152"/>
      <c r="D11" s="153">
        <v>37329</v>
      </c>
      <c r="E11" s="154"/>
      <c r="F11" s="155">
        <v>44475</v>
      </c>
      <c r="G11" s="156"/>
      <c r="H11" s="157"/>
    </row>
    <row r="12" spans="1:8">
      <c r="A12" s="158"/>
      <c r="B12" s="159"/>
      <c r="C12" s="166"/>
      <c r="D12" s="161">
        <v>23446</v>
      </c>
      <c r="E12" s="162"/>
      <c r="F12" s="163">
        <v>24780</v>
      </c>
      <c r="G12" s="164"/>
      <c r="H12" s="165"/>
    </row>
    <row r="13" spans="1:8">
      <c r="A13" s="146"/>
      <c r="B13" s="151"/>
      <c r="C13" s="152"/>
      <c r="D13" s="153">
        <v>29785</v>
      </c>
      <c r="E13" s="154"/>
      <c r="F13" s="155">
        <v>44685</v>
      </c>
      <c r="G13" s="167"/>
      <c r="H13" s="157"/>
    </row>
    <row r="14" spans="1:8">
      <c r="A14" s="158"/>
      <c r="B14" s="159"/>
      <c r="C14" s="160"/>
      <c r="D14" s="161">
        <v>23173</v>
      </c>
      <c r="E14" s="162"/>
      <c r="F14" s="163">
        <v>24341</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8.2200000000000006</v>
      </c>
      <c r="C19" s="168">
        <f>ROUND(VALUE(SUBSTITUTE(実質収支比率等に係る経年分析!G$48,"▲","-")),2)</f>
        <v>6.47</v>
      </c>
      <c r="D19" s="168">
        <f>ROUND(VALUE(SUBSTITUTE(実質収支比率等に係る経年分析!H$48,"▲","-")),2)</f>
        <v>10.61</v>
      </c>
      <c r="E19" s="168">
        <f>ROUND(VALUE(SUBSTITUTE(実質収支比率等に係る経年分析!I$48,"▲","-")),2)</f>
        <v>12.39</v>
      </c>
      <c r="F19" s="168">
        <f>ROUND(VALUE(SUBSTITUTE(実質収支比率等に係る経年分析!J$48,"▲","-")),2)</f>
        <v>12.18</v>
      </c>
    </row>
    <row r="20" spans="1:11">
      <c r="A20" s="168" t="s">
        <v>57</v>
      </c>
      <c r="B20" s="168">
        <f>ROUND(VALUE(SUBSTITUTE(実質収支比率等に係る経年分析!F$47,"▲","-")),2)</f>
        <v>13.17</v>
      </c>
      <c r="C20" s="168">
        <f>ROUND(VALUE(SUBSTITUTE(実質収支比率等に係る経年分析!G$47,"▲","-")),2)</f>
        <v>10.7</v>
      </c>
      <c r="D20" s="168">
        <f>ROUND(VALUE(SUBSTITUTE(実質収支比率等に係る経年分析!H$47,"▲","-")),2)</f>
        <v>7.9</v>
      </c>
      <c r="E20" s="168">
        <f>ROUND(VALUE(SUBSTITUTE(実質収支比率等に係る経年分析!I$47,"▲","-")),2)</f>
        <v>13.75</v>
      </c>
      <c r="F20" s="168">
        <f>ROUND(VALUE(SUBSTITUTE(実質収支比率等に係る経年分析!J$47,"▲","-")),2)</f>
        <v>20.38</v>
      </c>
    </row>
    <row r="21" spans="1:11">
      <c r="A21" s="168" t="s">
        <v>58</v>
      </c>
      <c r="B21" s="168">
        <f>IF(ISNUMBER(VALUE(SUBSTITUTE(実質収支比率等に係る経年分析!F$49,"▲","-"))),ROUND(VALUE(SUBSTITUTE(実質収支比率等に係る経年分析!F$49,"▲","-")),2),NA())</f>
        <v>0.43</v>
      </c>
      <c r="C21" s="168">
        <f>IF(ISNUMBER(VALUE(SUBSTITUTE(実質収支比率等に係る経年分析!G$49,"▲","-"))),ROUND(VALUE(SUBSTITUTE(実質収支比率等に係る経年分析!G$49,"▲","-")),2),NA())</f>
        <v>-3.94</v>
      </c>
      <c r="D21" s="168">
        <f>IF(ISNUMBER(VALUE(SUBSTITUTE(実質収支比率等に係る経年分析!H$49,"▲","-"))),ROUND(VALUE(SUBSTITUTE(実質収支比率等に係る経年分析!H$49,"▲","-")),2),NA())</f>
        <v>1.82</v>
      </c>
      <c r="E21" s="168">
        <f>IF(ISNUMBER(VALUE(SUBSTITUTE(実質収支比率等に係る経年分析!I$49,"▲","-"))),ROUND(VALUE(SUBSTITUTE(実質収支比率等に係る経年分析!I$49,"▲","-")),2),NA())</f>
        <v>8.5500000000000007</v>
      </c>
      <c r="F21" s="168">
        <f>IF(ISNUMBER(VALUE(SUBSTITUTE(実質収支比率等に係る経年分析!J$49,"▲","-"))),ROUND(VALUE(SUBSTITUTE(実質収支比率等に係る経年分析!J$49,"▲","-")),2),NA())</f>
        <v>5.85</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c r="A30" s="169" t="str">
        <f>IF(連結実質赤字比率に係る赤字・黒字の構成分析!C$40="",NA(),連結実質赤字比率に係る赤字・黒字の構成分析!C$40)</f>
        <v>武蔵高萩駅北土地区画整理事業特別会計（宅地造成分）</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c r="A31" s="169" t="str">
        <f>IF(連結実質赤字比率に係る赤字・黒字の構成分析!C$39="",NA(),連結実質赤字比率に係る赤字・黒字の構成分析!C$39)</f>
        <v>武蔵高萩駅北土地区画整理事業特別会計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0.43</v>
      </c>
    </row>
    <row r="33" spans="1:16">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0.57999999999999996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1.08</v>
      </c>
    </row>
    <row r="34" spans="1:16">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5.97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3.11</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10.39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12.16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12.02</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18.25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18.940000000000001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18.510000000000002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18.46</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1416</v>
      </c>
      <c r="E42" s="170"/>
      <c r="F42" s="170"/>
      <c r="G42" s="170">
        <f>'実質公債費比率（分子）の構造'!L$52</f>
        <v>1337</v>
      </c>
      <c r="H42" s="170"/>
      <c r="I42" s="170"/>
      <c r="J42" s="170">
        <f>'実質公債費比率（分子）の構造'!M$52</f>
        <v>1373</v>
      </c>
      <c r="K42" s="170"/>
      <c r="L42" s="170"/>
      <c r="M42" s="170">
        <f>'実質公債費比率（分子）の構造'!N$52</f>
        <v>1506</v>
      </c>
      <c r="N42" s="170"/>
      <c r="O42" s="170"/>
      <c r="P42" s="170">
        <f>'実質公債費比率（分子）の構造'!O$52</f>
        <v>1440</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c r="A45" s="170" t="s">
        <v>68</v>
      </c>
      <c r="B45" s="170">
        <f>'実質公債費比率（分子）の構造'!K$49</f>
        <v>45</v>
      </c>
      <c r="C45" s="170"/>
      <c r="D45" s="170"/>
      <c r="E45" s="170">
        <f>'実質公債費比率（分子）の構造'!L$49</f>
        <v>44</v>
      </c>
      <c r="F45" s="170"/>
      <c r="G45" s="170"/>
      <c r="H45" s="170">
        <f>'実質公債費比率（分子）の構造'!M$49</f>
        <v>42</v>
      </c>
      <c r="I45" s="170"/>
      <c r="J45" s="170"/>
      <c r="K45" s="170">
        <f>'実質公債費比率（分子）の構造'!N$49</f>
        <v>45</v>
      </c>
      <c r="L45" s="170"/>
      <c r="M45" s="170"/>
      <c r="N45" s="170">
        <f>'実質公債費比率（分子）の構造'!O$49</f>
        <v>72</v>
      </c>
      <c r="O45" s="170"/>
      <c r="P45" s="170"/>
    </row>
    <row r="46" spans="1:16">
      <c r="A46" s="170" t="s">
        <v>69</v>
      </c>
      <c r="B46" s="170">
        <f>'実質公債費比率（分子）の構造'!K$48</f>
        <v>157</v>
      </c>
      <c r="C46" s="170"/>
      <c r="D46" s="170"/>
      <c r="E46" s="170">
        <f>'実質公債費比率（分子）の構造'!L$48</f>
        <v>140</v>
      </c>
      <c r="F46" s="170"/>
      <c r="G46" s="170"/>
      <c r="H46" s="170">
        <f>'実質公債費比率（分子）の構造'!M$48</f>
        <v>129</v>
      </c>
      <c r="I46" s="170"/>
      <c r="J46" s="170"/>
      <c r="K46" s="170">
        <f>'実質公債費比率（分子）の構造'!N$48</f>
        <v>149</v>
      </c>
      <c r="L46" s="170"/>
      <c r="M46" s="170"/>
      <c r="N46" s="170">
        <f>'実質公債費比率（分子）の構造'!O$48</f>
        <v>140</v>
      </c>
      <c r="O46" s="170"/>
      <c r="P46" s="170"/>
    </row>
    <row r="47" spans="1:16">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71</v>
      </c>
      <c r="B49" s="170">
        <f>'実質公債費比率（分子）の構造'!K$45</f>
        <v>1425</v>
      </c>
      <c r="C49" s="170"/>
      <c r="D49" s="170"/>
      <c r="E49" s="170">
        <f>'実質公債費比率（分子）の構造'!L$45</f>
        <v>1448</v>
      </c>
      <c r="F49" s="170"/>
      <c r="G49" s="170"/>
      <c r="H49" s="170">
        <f>'実質公債費比率（分子）の構造'!M$45</f>
        <v>1588</v>
      </c>
      <c r="I49" s="170"/>
      <c r="J49" s="170"/>
      <c r="K49" s="170">
        <f>'実質公債費比率（分子）の構造'!N$45</f>
        <v>1698</v>
      </c>
      <c r="L49" s="170"/>
      <c r="M49" s="170"/>
      <c r="N49" s="170">
        <f>'実質公債費比率（分子）の構造'!O$45</f>
        <v>1699</v>
      </c>
      <c r="O49" s="170"/>
      <c r="P49" s="170"/>
    </row>
    <row r="50" spans="1:16">
      <c r="A50" s="170" t="s">
        <v>72</v>
      </c>
      <c r="B50" s="170" t="e">
        <f>NA()</f>
        <v>#N/A</v>
      </c>
      <c r="C50" s="170">
        <f>IF(ISNUMBER('実質公債費比率（分子）の構造'!K$53),'実質公債費比率（分子）の構造'!K$53,NA())</f>
        <v>212</v>
      </c>
      <c r="D50" s="170" t="e">
        <f>NA()</f>
        <v>#N/A</v>
      </c>
      <c r="E50" s="170" t="e">
        <f>NA()</f>
        <v>#N/A</v>
      </c>
      <c r="F50" s="170">
        <f>IF(ISNUMBER('実質公債費比率（分子）の構造'!L$53),'実質公債費比率（分子）の構造'!L$53,NA())</f>
        <v>296</v>
      </c>
      <c r="G50" s="170" t="e">
        <f>NA()</f>
        <v>#N/A</v>
      </c>
      <c r="H50" s="170" t="e">
        <f>NA()</f>
        <v>#N/A</v>
      </c>
      <c r="I50" s="170">
        <f>IF(ISNUMBER('実質公債費比率（分子）の構造'!M$53),'実質公債費比率（分子）の構造'!M$53,NA())</f>
        <v>387</v>
      </c>
      <c r="J50" s="170" t="e">
        <f>NA()</f>
        <v>#N/A</v>
      </c>
      <c r="K50" s="170" t="e">
        <f>NA()</f>
        <v>#N/A</v>
      </c>
      <c r="L50" s="170">
        <f>IF(ISNUMBER('実質公債費比率（分子）の構造'!N$53),'実質公債費比率（分子）の構造'!N$53,NA())</f>
        <v>387</v>
      </c>
      <c r="M50" s="170" t="e">
        <f>NA()</f>
        <v>#N/A</v>
      </c>
      <c r="N50" s="170" t="e">
        <f>NA()</f>
        <v>#N/A</v>
      </c>
      <c r="O50" s="170">
        <f>IF(ISNUMBER('実質公債費比率（分子）の構造'!O$53),'実質公債費比率（分子）の構造'!O$53,NA())</f>
        <v>472</v>
      </c>
      <c r="P50" s="170" t="e">
        <f>NA()</f>
        <v>#N/A</v>
      </c>
    </row>
    <row r="53" spans="1:16">
      <c r="A53" s="142" t="s">
        <v>73</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c r="A56" s="169" t="s">
        <v>45</v>
      </c>
      <c r="B56" s="169"/>
      <c r="C56" s="169"/>
      <c r="D56" s="169">
        <f>'将来負担比率（分子）の構造'!I$52</f>
        <v>15246</v>
      </c>
      <c r="E56" s="169"/>
      <c r="F56" s="169"/>
      <c r="G56" s="169">
        <f>'将来負担比率（分子）の構造'!J$52</f>
        <v>13676</v>
      </c>
      <c r="H56" s="169"/>
      <c r="I56" s="169"/>
      <c r="J56" s="169">
        <f>'将来負担比率（分子）の構造'!K$52</f>
        <v>15278</v>
      </c>
      <c r="K56" s="169"/>
      <c r="L56" s="169"/>
      <c r="M56" s="169">
        <f>'将来負担比率（分子）の構造'!L$52</f>
        <v>15490</v>
      </c>
      <c r="N56" s="169"/>
      <c r="O56" s="169"/>
      <c r="P56" s="169">
        <f>'将来負担比率（分子）の構造'!M$52</f>
        <v>14890</v>
      </c>
    </row>
    <row r="57" spans="1:16">
      <c r="A57" s="169" t="s">
        <v>44</v>
      </c>
      <c r="B57" s="169"/>
      <c r="C57" s="169"/>
      <c r="D57" s="169">
        <f>'将来負担比率（分子）の構造'!I$51</f>
        <v>1357</v>
      </c>
      <c r="E57" s="169"/>
      <c r="F57" s="169"/>
      <c r="G57" s="169">
        <f>'将来負担比率（分子）の構造'!J$51</f>
        <v>2151</v>
      </c>
      <c r="H57" s="169"/>
      <c r="I57" s="169"/>
      <c r="J57" s="169">
        <f>'将来負担比率（分子）の構造'!K$51</f>
        <v>2216</v>
      </c>
      <c r="K57" s="169"/>
      <c r="L57" s="169"/>
      <c r="M57" s="169">
        <f>'将来負担比率（分子）の構造'!L$51</f>
        <v>2395</v>
      </c>
      <c r="N57" s="169"/>
      <c r="O57" s="169"/>
      <c r="P57" s="169">
        <f>'将来負担比率（分子）の構造'!M$51</f>
        <v>2362</v>
      </c>
    </row>
    <row r="58" spans="1:16">
      <c r="A58" s="169" t="s">
        <v>43</v>
      </c>
      <c r="B58" s="169"/>
      <c r="C58" s="169"/>
      <c r="D58" s="169">
        <f>'将来負担比率（分子）の構造'!I$50</f>
        <v>3933</v>
      </c>
      <c r="E58" s="169"/>
      <c r="F58" s="169"/>
      <c r="G58" s="169">
        <f>'将来負担比率（分子）の構造'!J$50</f>
        <v>4098</v>
      </c>
      <c r="H58" s="169"/>
      <c r="I58" s="169"/>
      <c r="J58" s="169">
        <f>'将来負担比率（分子）の構造'!K$50</f>
        <v>3918</v>
      </c>
      <c r="K58" s="169"/>
      <c r="L58" s="169"/>
      <c r="M58" s="169">
        <f>'将来負担比率（分子）の構造'!L$50</f>
        <v>4857</v>
      </c>
      <c r="N58" s="169"/>
      <c r="O58" s="169"/>
      <c r="P58" s="169">
        <f>'将来負担比率（分子）の構造'!M$50</f>
        <v>5603</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999</v>
      </c>
      <c r="C62" s="169"/>
      <c r="D62" s="169"/>
      <c r="E62" s="169">
        <f>'将来負担比率（分子）の構造'!J$45</f>
        <v>942</v>
      </c>
      <c r="F62" s="169"/>
      <c r="G62" s="169"/>
      <c r="H62" s="169">
        <f>'将来負担比率（分子）の構造'!K$45</f>
        <v>936</v>
      </c>
      <c r="I62" s="169"/>
      <c r="J62" s="169"/>
      <c r="K62" s="169">
        <f>'将来負担比率（分子）の構造'!L$45</f>
        <v>1044</v>
      </c>
      <c r="L62" s="169"/>
      <c r="M62" s="169"/>
      <c r="N62" s="169">
        <f>'将来負担比率（分子）の構造'!M$45</f>
        <v>1070</v>
      </c>
      <c r="O62" s="169"/>
      <c r="P62" s="169"/>
    </row>
    <row r="63" spans="1:16">
      <c r="A63" s="169" t="s">
        <v>36</v>
      </c>
      <c r="B63" s="169">
        <f>'将来負担比率（分子）の構造'!I$44</f>
        <v>248</v>
      </c>
      <c r="C63" s="169"/>
      <c r="D63" s="169"/>
      <c r="E63" s="169">
        <f>'将来負担比率（分子）の構造'!J$44</f>
        <v>464</v>
      </c>
      <c r="F63" s="169"/>
      <c r="G63" s="169"/>
      <c r="H63" s="169">
        <f>'将来負担比率（分子）の構造'!K$44</f>
        <v>445</v>
      </c>
      <c r="I63" s="169"/>
      <c r="J63" s="169"/>
      <c r="K63" s="169">
        <f>'将来負担比率（分子）の構造'!L$44</f>
        <v>420</v>
      </c>
      <c r="L63" s="169"/>
      <c r="M63" s="169"/>
      <c r="N63" s="169">
        <f>'将来負担比率（分子）の構造'!M$44</f>
        <v>372</v>
      </c>
      <c r="O63" s="169"/>
      <c r="P63" s="169"/>
    </row>
    <row r="64" spans="1:16">
      <c r="A64" s="169" t="s">
        <v>35</v>
      </c>
      <c r="B64" s="169">
        <f>'将来負担比率（分子）の構造'!I$43</f>
        <v>2590</v>
      </c>
      <c r="C64" s="169"/>
      <c r="D64" s="169"/>
      <c r="E64" s="169">
        <f>'将来負担比率（分子）の構造'!J$43</f>
        <v>1794</v>
      </c>
      <c r="F64" s="169"/>
      <c r="G64" s="169"/>
      <c r="H64" s="169">
        <f>'将来負担比率（分子）の構造'!K$43</f>
        <v>1530</v>
      </c>
      <c r="I64" s="169"/>
      <c r="J64" s="169"/>
      <c r="K64" s="169">
        <f>'将来負担比率（分子）の構造'!L$43</f>
        <v>1432</v>
      </c>
      <c r="L64" s="169"/>
      <c r="M64" s="169"/>
      <c r="N64" s="169">
        <f>'将来負担比率（分子）の構造'!M$43</f>
        <v>1452</v>
      </c>
      <c r="O64" s="169"/>
      <c r="P64" s="169"/>
    </row>
    <row r="65" spans="1:16">
      <c r="A65" s="169" t="s">
        <v>34</v>
      </c>
      <c r="B65" s="169">
        <f>'将来負担比率（分子）の構造'!I$42</f>
        <v>11</v>
      </c>
      <c r="C65" s="169"/>
      <c r="D65" s="169"/>
      <c r="E65" s="169">
        <f>'将来負担比率（分子）の構造'!J$42</f>
        <v>10</v>
      </c>
      <c r="F65" s="169"/>
      <c r="G65" s="169"/>
      <c r="H65" s="169">
        <f>'将来負担比率（分子）の構造'!K$42</f>
        <v>10</v>
      </c>
      <c r="I65" s="169"/>
      <c r="J65" s="169"/>
      <c r="K65" s="169">
        <f>'将来負担比率（分子）の構造'!L$42</f>
        <v>9</v>
      </c>
      <c r="L65" s="169"/>
      <c r="M65" s="169"/>
      <c r="N65" s="169">
        <f>'将来負担比率（分子）の構造'!M$42</f>
        <v>10</v>
      </c>
      <c r="O65" s="169"/>
      <c r="P65" s="169"/>
    </row>
    <row r="66" spans="1:16">
      <c r="A66" s="169" t="s">
        <v>33</v>
      </c>
      <c r="B66" s="169">
        <f>'将来負担比率（分子）の構造'!I$41</f>
        <v>17053</v>
      </c>
      <c r="C66" s="169"/>
      <c r="D66" s="169"/>
      <c r="E66" s="169">
        <f>'将来負担比率（分子）の構造'!J$41</f>
        <v>16631</v>
      </c>
      <c r="F66" s="169"/>
      <c r="G66" s="169"/>
      <c r="H66" s="169">
        <f>'将来負担比率（分子）の構造'!K$41</f>
        <v>16784</v>
      </c>
      <c r="I66" s="169"/>
      <c r="J66" s="169"/>
      <c r="K66" s="169">
        <f>'将来負担比率（分子）の構造'!L$41</f>
        <v>16632</v>
      </c>
      <c r="L66" s="169"/>
      <c r="M66" s="169"/>
      <c r="N66" s="169">
        <f>'将来負担比率（分子）の構造'!M$41</f>
        <v>16213</v>
      </c>
      <c r="O66" s="169"/>
      <c r="P66" s="169"/>
    </row>
    <row r="67" spans="1:16">
      <c r="A67" s="169" t="s">
        <v>76</v>
      </c>
      <c r="B67" s="169" t="e">
        <f>NA()</f>
        <v>#N/A</v>
      </c>
      <c r="C67" s="169">
        <f>IF(ISNUMBER('将来負担比率（分子）の構造'!I$53), IF('将来負担比率（分子）の構造'!I$53 &lt; 0, 0, '将来負担比率（分子）の構造'!I$53), NA())</f>
        <v>365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77</v>
      </c>
      <c r="B70" s="171"/>
      <c r="C70" s="171"/>
      <c r="D70" s="171"/>
      <c r="E70" s="171"/>
      <c r="F70" s="171"/>
    </row>
    <row r="71" spans="1:16">
      <c r="A71" s="172"/>
      <c r="B71" s="172" t="e">
        <f>#REF!</f>
        <v>#REF!</v>
      </c>
      <c r="C71" s="172" t="e">
        <f>#REF!</f>
        <v>#REF!</v>
      </c>
      <c r="D71" s="172" t="e">
        <f>#REF!</f>
        <v>#REF!</v>
      </c>
    </row>
    <row r="72" spans="1:16">
      <c r="A72" s="172" t="s">
        <v>78</v>
      </c>
      <c r="B72" s="173" t="e">
        <f>#REF!</f>
        <v>#REF!</v>
      </c>
      <c r="C72" s="173" t="e">
        <f>#REF!</f>
        <v>#REF!</v>
      </c>
      <c r="D72" s="173" t="e">
        <f>#REF!</f>
        <v>#REF!</v>
      </c>
    </row>
    <row r="73" spans="1:16">
      <c r="A73" s="172" t="s">
        <v>79</v>
      </c>
      <c r="B73" s="173" t="e">
        <f>#REF!</f>
        <v>#REF!</v>
      </c>
      <c r="C73" s="173" t="e">
        <f>#REF!</f>
        <v>#REF!</v>
      </c>
      <c r="D73" s="173" t="e">
        <f>#REF!</f>
        <v>#REF!</v>
      </c>
    </row>
    <row r="74" spans="1:16">
      <c r="A74" s="172" t="s">
        <v>80</v>
      </c>
      <c r="B74" s="173" t="e">
        <f>#REF!</f>
        <v>#REF!</v>
      </c>
      <c r="C74" s="173" t="e">
        <f>#REF!</f>
        <v>#REF!</v>
      </c>
      <c r="D74" s="173" t="e">
        <f>#REF!</f>
        <v>#REF!</v>
      </c>
    </row>
  </sheetData>
  <sheetProtection algorithmName="SHA-512" hashValue="GwgDJSJ5kX4xxFNQI5KmIkPFMByySeOWG7gP3gke9mKlPzTcw9iYOzwInfLMSGyBPzwRhHnGsUQWBH8VgPCfTw==" saltValue="SFFIZUeqjQeuVJCHcScWL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2024-03-19T04:12:23Z</cp:lastPrinted>
  <dcterms:created xsi:type="dcterms:W3CDTF">2024-02-05T00:37:54Z</dcterms:created>
  <dcterms:modified xsi:type="dcterms:W3CDTF">2024-11-20T08:23:21Z</dcterms:modified>
  <cp:category/>
</cp:coreProperties>
</file>