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115795\Box\【02_課所共有】01_07_市町村課\R06年度\07    財政担当\38_調査統計（財政）\38_04_地方公会計\38_04_040_地方公会計　その他通知・照会・回答\0819令和4年度財政状況資料集の作成について（2回目・地方公会計関係）（分析欄記載依頼）\03 団体→県\"/>
    </mc:Choice>
  </mc:AlternateContent>
  <xr:revisionPtr revIDLastSave="0" documentId="13_ncr:1_{D93A1588-ACA4-4112-A905-D30EB4512CED}" xr6:coauthVersionLast="47" xr6:coauthVersionMax="47" xr10:uidLastSave="{00000000-0000-0000-0000-000000000000}"/>
  <bookViews>
    <workbookView xWindow="28680" yWindow="-4680" windowWidth="29040" windowHeight="1599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O38" i="10"/>
  <c r="BE38" i="10"/>
  <c r="AM38" i="10"/>
  <c r="U38" i="10"/>
  <c r="CO37" i="10"/>
  <c r="BE37" i="10"/>
  <c r="AM37" i="10"/>
  <c r="U37" i="10"/>
  <c r="CO36" i="10"/>
  <c r="BE36" i="10"/>
  <c r="AM36" i="10"/>
  <c r="BE35" i="10"/>
  <c r="AM35" i="10"/>
  <c r="BW34" i="10"/>
  <c r="BW35" i="10" s="1"/>
  <c r="BW36" i="10" s="1"/>
  <c r="BW37" i="10" s="1"/>
  <c r="BW38" i="10" s="1"/>
  <c r="BW39" i="10" s="1"/>
  <c r="BW40" i="10" s="1"/>
  <c r="BW41" i="10" s="1"/>
  <c r="BW42" i="10" s="1"/>
  <c r="BW43" i="10" s="1"/>
  <c r="BE34" i="10"/>
  <c r="AM34" i="10"/>
  <c r="C34" i="10"/>
  <c r="C35" i="10" s="1"/>
  <c r="CO34" i="10" l="1"/>
  <c r="CO35" i="10" s="1"/>
  <c r="C36" i="10"/>
  <c r="C37" i="10" s="1"/>
  <c r="C38" i="10" s="1"/>
  <c r="C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alcChain>
</file>

<file path=xl/sharedStrings.xml><?xml version="1.0" encoding="utf-8"?>
<sst xmlns="http://schemas.openxmlformats.org/spreadsheetml/2006/main" count="1134" uniqueCount="612">
  <si>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</si>
  <si>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</si>
  <si>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</si>
  <si>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</si>
  <si>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</si>
  <si>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</si>
  <si>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</si>
  <si>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</si>
  <si>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</si>
  <si>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</si>
  <si>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</si>
  <si>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</si>
  <si>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</si>
  <si>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</si>
  <si>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</si>
  <si>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</si>
  <si>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</si>
  <si>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</si>
  <si>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</si>
  <si>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</si>
  <si>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</si>
  <si>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</si>
  <si>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</si>
  <si>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</si>
  <si>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</si>
  <si>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</si>
  <si>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</si>
  <si>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</si>
  <si>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</si>
  <si>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</si>
  <si>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</si>
  <si>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</si>
  <si>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</si>
  <si>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</si>
  <si>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</si>
  <si>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</si>
  <si>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</si>
  <si>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</si>
  <si>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</si>
  <si>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</si>
  <si>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</si>
  <si>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</si>
  <si>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</si>
  <si>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</si>
  <si>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</si>
  <si>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</si>
  <si>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</si>
  <si>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</si>
  <si>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</si>
  <si>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</si>
  <si>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</si>
  <si>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</si>
  <si>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</si>
  <si>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</si>
  <si>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</si>
  <si>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</si>
  <si>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</si>
  <si>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</si>
  <si>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</si>
  <si>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</si>
  <si>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</si>
  <si>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</si>
  <si>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</si>
  <si>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</si>
  <si>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</si>
  <si>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</si>
  <si>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</si>
  <si>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</si>
  <si>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</si>
  <si>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</si>
  <si>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</si>
  <si>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</si>
  <si>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</si>
  <si>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</si>
  <si>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</si>
  <si>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</si>
  <si>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</si>
  <si>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</si>
  <si>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</si>
  <si>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</si>
  <si>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</si>
  <si>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</si>
  <si>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</si>
  <si>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</si>
  <si>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</si>
  <si>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</si>
  <si>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</si>
  <si>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</si>
  <si>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</si>
  <si>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</si>
  <si>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</si>
  <si>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</si>
  <si>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</si>
  <si>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</si>
  <si>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</si>
  <si>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</si>
  <si>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</si>
  <si>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</si>
  <si>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</si>
  <si>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</si>
  <si>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坂戸市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</si>
  <si>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</si>
  <si>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</si>
  <si>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</si>
  <si>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</si>
  <si>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</si>
  <si>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</si>
  <si>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</si>
  <si>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</si>
  <si>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</si>
  <si>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</si>
  <si>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</si>
  <si>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</si>
  <si>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</si>
  <si>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</si>
  <si>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</si>
  <si>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</si>
  <si>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</si>
  <si>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</si>
  <si>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</si>
  <si>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</si>
  <si>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</si>
  <si>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</si>
  <si>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</si>
  <si>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</si>
  <si>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</si>
  <si>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</si>
  <si>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</si>
  <si>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</si>
  <si>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</si>
  <si>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</si>
  <si>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</si>
  <si>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</si>
  <si>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</si>
  <si>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</si>
  <si>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</si>
  <si>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</si>
  <si>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</si>
  <si>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</si>
  <si>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</si>
  <si>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</si>
  <si>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</si>
  <si>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</si>
  <si>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</si>
  <si>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</si>
  <si>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</si>
  <si>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</si>
  <si>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</si>
  <si>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</si>
  <si>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</si>
  <si>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</si>
  <si>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</si>
  <si>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</si>
  <si>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</si>
  <si>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</si>
  <si>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</si>
  <si>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</si>
  <si>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</si>
  <si>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</si>
  <si>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</si>
  <si>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</si>
  <si>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</si>
  <si>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</si>
  <si>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</si>
  <si>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</si>
  <si>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</si>
  <si>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</si>
  <si>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</si>
  <si>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</si>
  <si>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</si>
  <si>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</si>
  <si>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</si>
  <si>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</si>
  <si>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</si>
  <si>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</si>
  <si>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</si>
  <si>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</si>
  <si>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</si>
  <si>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</si>
  <si>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</si>
  <si>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</si>
  <si>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</si>
  <si>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</si>
  <si>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</si>
  <si>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</si>
  <si>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</si>
  <si>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</si>
  <si>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</si>
  <si>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</si>
  <si>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</si>
  <si>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</si>
  <si>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</si>
  <si>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</si>
  <si>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</si>
  <si>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</si>
  <si>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</si>
  <si>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</si>
  <si>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</si>
  <si>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</si>
  <si>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</si>
  <si>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</si>
  <si>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</si>
  <si>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</si>
  <si>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</si>
  <si>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</si>
  <si>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</si>
  <si>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</si>
  <si>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</si>
  <si>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</si>
  <si>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</si>
  <si>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</si>
  <si>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</si>
  <si>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</si>
  <si>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</si>
  <si>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</si>
  <si>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</si>
  <si>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</si>
  <si>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</si>
  <si>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</si>
  <si>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埼玉県坂戸市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</si>
  <si>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</si>
  <si>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</si>
  <si>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</si>
  <si>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</si>
  <si>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</si>
  <si>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</si>
  <si>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</si>
  <si>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</si>
  <si>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</si>
  <si>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</si>
  <si>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</si>
  <si>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</si>
  <si>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</si>
  <si>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</si>
  <si>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</si>
  <si>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</si>
  <si>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</si>
  <si>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</si>
  <si>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</si>
  <si>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</si>
  <si>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</si>
  <si>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</si>
  <si>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</si>
  <si>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</si>
  <si>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</si>
  <si>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</si>
  <si>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</si>
  <si>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</si>
  <si>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</si>
  <si>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</si>
  <si>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</si>
  <si>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</si>
  <si>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</si>
  <si>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</si>
  <si>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</si>
  <si>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</si>
  <si>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</si>
  <si>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</si>
  <si>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</si>
  <si>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</si>
  <si>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</si>
  <si>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</si>
  <si>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</si>
  <si>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</si>
  <si>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</si>
  <si>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</si>
  <si>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</si>
  <si>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</si>
  <si>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</si>
  <si>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</si>
  <si>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</si>
  <si>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</si>
  <si>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</si>
  <si>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</si>
  <si>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</si>
  <si>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</si>
  <si>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</si>
  <si>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</si>
  <si>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</si>
  <si>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</si>
  <si>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</si>
  <si>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</si>
  <si>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</si>
  <si>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</si>
  <si>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</si>
  <si>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</si>
  <si>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</si>
  <si>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</si>
  <si>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</si>
  <si>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</si>
  <si>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</si>
  <si>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</si>
  <si>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</si>
  <si>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</si>
  <si>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</si>
  <si>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</si>
  <si>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</si>
  <si>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</si>
  <si>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</si>
  <si>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</si>
  <si>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</si>
  <si>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</si>
  <si>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</si>
  <si>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</si>
  <si>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</si>
  <si>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</si>
  <si>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</si>
  <si>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</si>
  <si>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</si>
  <si>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</si>
  <si>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</si>
  <si>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</si>
  <si>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</si>
  <si>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</si>
  <si>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</si>
  <si>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</si>
  <si>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</si>
  <si>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</si>
  <si>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</si>
  <si>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</si>
  <si>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</si>
  <si>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</si>
  <si>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</si>
  <si>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</si>
  <si>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</si>
  <si>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</si>
  <si>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</si>
  <si>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</si>
  <si>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</si>
  <si>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</si>
  <si>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</si>
  <si>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</si>
  <si>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</si>
  <si>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</si>
  <si>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</si>
  <si>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</si>
  <si>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</si>
  <si>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</si>
  <si>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</si>
  <si>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</si>
  <si>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</si>
  <si>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</si>
  <si>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</si>
  <si>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</si>
  <si>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</si>
  <si>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</si>
  <si>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</si>
  <si>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</si>
  <si>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</si>
  <si>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</si>
  <si>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</si>
  <si>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</si>
  <si>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</si>
  <si>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</si>
  <si>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</si>
  <si>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</si>
  <si>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</si>
  <si>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</si>
  <si>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</si>
  <si>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</si>
  <si>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</si>
  <si>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</si>
  <si>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</si>
  <si>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</si>
  <si>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</si>
  <si>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</si>
  <si>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</si>
  <si>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</si>
  <si>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</si>
  <si>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</si>
  <si>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</si>
  <si>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埼玉県坂戸市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</si>
  <si>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</si>
  <si>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</si>
  <si>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</si>
  <si>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</si>
  <si>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</si>
  <si>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</si>
  <si>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</si>
  <si>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</si>
  <si>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</si>
  <si>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</si>
  <si>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</si>
  <si>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</si>
  <si>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</si>
  <si>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</si>
  <si>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</si>
  <si>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</si>
  <si>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</si>
  <si>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</si>
  <si>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</si>
  <si>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</si>
  <si>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石井土地区画整理事業特別会計</t>
    <phoneticPr fontId="5"/>
  </si>
  <si>
    <t>坂戸中央２日の出町土地区画整理事業特別会計</t>
    <phoneticPr fontId="5"/>
  </si>
  <si>
    <t>片柳土地区画整理事業特別会計</t>
    <phoneticPr fontId="5"/>
  </si>
  <si>
    <t>関間四丁目土地区画整理事業特別会計</t>
    <phoneticPr fontId="5"/>
  </si>
  <si>
    <t>坂戸市、鶴ヶ島市外三組合公平委員会特別会計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</si>
  <si>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</si>
  <si>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</si>
  <si>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</si>
  <si>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</si>
  <si>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</si>
  <si>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</si>
  <si>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</si>
  <si>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</si>
  <si>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</si>
  <si>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</si>
  <si>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</si>
  <si>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</si>
  <si>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</si>
  <si>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</si>
  <si>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</si>
  <si>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</si>
  <si>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</si>
  <si>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</si>
  <si>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</si>
  <si>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</si>
  <si>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</si>
  <si>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</si>
  <si>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</si>
  <si>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</si>
  <si>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</si>
  <si>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</si>
  <si>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</si>
  <si>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</si>
  <si>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</si>
  <si>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</si>
  <si>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</si>
  <si>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</si>
  <si>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</si>
  <si>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</si>
  <si>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</si>
  <si>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</si>
  <si>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</si>
  <si>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</si>
  <si>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</si>
  <si>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</si>
  <si>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</si>
  <si>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</si>
  <si>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</si>
  <si>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</si>
  <si>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</si>
  <si>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</si>
  <si>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</si>
  <si>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</si>
  <si>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</si>
  <si>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</si>
  <si>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</si>
  <si>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</si>
  <si>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</si>
  <si>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</si>
  <si>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</si>
  <si>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</si>
  <si>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</si>
  <si>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</si>
  <si>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</si>
  <si>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</si>
  <si>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</si>
  <si>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</si>
  <si>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</si>
  <si>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</si>
  <si>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</si>
  <si>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</si>
  <si>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</si>
  <si>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</si>
  <si>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</si>
  <si>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</si>
  <si>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</si>
  <si>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</si>
  <si>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</si>
  <si>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</si>
  <si>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</si>
  <si>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</si>
  <si>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</si>
  <si>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</si>
  <si>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</si>
  <si>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</si>
  <si>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</si>
  <si>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</si>
  <si>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</si>
  <si>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</si>
  <si>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</si>
  <si>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</si>
  <si>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</si>
  <si>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</si>
  <si>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</si>
  <si>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</si>
  <si>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</si>
  <si>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</si>
  <si>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</si>
  <si>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</si>
  <si>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</si>
  <si>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</si>
  <si>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</si>
  <si>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</si>
  <si>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</si>
  <si>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</si>
  <si>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</si>
  <si>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</si>
  <si>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</si>
  <si>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</si>
  <si>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</si>
  <si>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</si>
  <si>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</si>
  <si>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</si>
  <si>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</si>
  <si>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</si>
  <si>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</si>
  <si>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</si>
  <si>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</si>
  <si>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</si>
  <si>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</si>
  <si>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</si>
  <si>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</si>
  <si>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</si>
  <si>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</si>
  <si>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</si>
  <si>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</si>
  <si>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</si>
  <si>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</si>
  <si>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</si>
  <si>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</si>
  <si>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</si>
  <si>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</si>
  <si>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</si>
  <si>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</si>
  <si>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</si>
  <si>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</si>
  <si>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</si>
  <si>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</si>
  <si>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</si>
  <si>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</si>
  <si>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</si>
  <si>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</si>
  <si>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</si>
  <si>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</si>
  <si>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</si>
  <si>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</si>
  <si>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</si>
  <si>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</si>
  <si>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</si>
  <si>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</si>
  <si>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</si>
  <si>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</si>
  <si>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</si>
  <si>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</si>
  <si>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</si>
  <si>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</si>
  <si>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</si>
  <si>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</si>
  <si>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</si>
  <si>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</si>
  <si>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</si>
  <si>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</si>
  <si>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</si>
  <si>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</si>
  <si>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</si>
  <si>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</si>
  <si>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</si>
  <si>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</si>
  <si>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</si>
  <si>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</si>
  <si>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</si>
  <si>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2.08</t>
  </si>
  <si>
    <t>▲ 0.41</t>
  </si>
  <si>
    <t>一般会計</t>
  </si>
  <si>
    <t>介護保険特別会計</t>
  </si>
  <si>
    <t>国民健康保険特別会計</t>
  </si>
  <si>
    <t>関間四丁目土地区画整理事業特別会計</t>
  </si>
  <si>
    <t>石井土地区画整理事業特別会計</t>
  </si>
  <si>
    <t>坂戸中央２日の出町土地区画整理事業特別会計</t>
  </si>
  <si>
    <t>後期高齢者医療特別会計</t>
  </si>
  <si>
    <t>片柳土地区画整理事業特別会計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</si>
  <si>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</si>
  <si>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</si>
  <si>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</si>
  <si>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</si>
  <si>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</si>
  <si>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</si>
  <si>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</si>
  <si>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</si>
  <si>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坂戸市土地開発公社</t>
    <rPh sb="0" eb="3">
      <t>サカドシ</t>
    </rPh>
    <rPh sb="3" eb="5">
      <t>トチ</t>
    </rPh>
    <rPh sb="5" eb="7">
      <t>カイハツ</t>
    </rPh>
    <rPh sb="7" eb="9">
      <t>コウシャ</t>
    </rPh>
    <phoneticPr fontId="2"/>
  </si>
  <si>
    <t>川越市総合卸売市場㈱</t>
    <rPh sb="0" eb="3">
      <t>カワゴエシ</t>
    </rPh>
    <rPh sb="3" eb="5">
      <t>ソウゴウ</t>
    </rPh>
    <rPh sb="5" eb="7">
      <t>オロシウリ</t>
    </rPh>
    <rPh sb="7" eb="9">
      <t>シジョウ</t>
    </rPh>
    <phoneticPr fontId="2"/>
  </si>
  <si>
    <t>坂戸、鶴ヶ島下水道組合</t>
    <rPh sb="0" eb="2">
      <t>サカド</t>
    </rPh>
    <rPh sb="3" eb="6">
      <t>ツルガシマ</t>
    </rPh>
    <rPh sb="6" eb="9">
      <t>ゲスイドウ</t>
    </rPh>
    <rPh sb="9" eb="11">
      <t>クミアイ</t>
    </rPh>
    <phoneticPr fontId="2"/>
  </si>
  <si>
    <t>坂戸、鶴ヶ島水道企業団</t>
    <rPh sb="0" eb="2">
      <t>サカド</t>
    </rPh>
    <rPh sb="3" eb="6">
      <t>ツルガシマ</t>
    </rPh>
    <rPh sb="6" eb="8">
      <t>スイドウ</t>
    </rPh>
    <rPh sb="8" eb="10">
      <t>キギョウ</t>
    </rPh>
    <rPh sb="10" eb="11">
      <t>ダン</t>
    </rPh>
    <phoneticPr fontId="2"/>
  </si>
  <si>
    <t>坂戸・鶴ヶ島消防組合</t>
    <rPh sb="0" eb="2">
      <t>サカド</t>
    </rPh>
    <rPh sb="3" eb="6">
      <t>ツルガシマ</t>
    </rPh>
    <rPh sb="6" eb="8">
      <t>ショウボウ</t>
    </rPh>
    <rPh sb="8" eb="10">
      <t>クミアイ</t>
    </rPh>
    <phoneticPr fontId="2"/>
  </si>
  <si>
    <t>坂戸地区衛生組合</t>
    <rPh sb="0" eb="2">
      <t>サカド</t>
    </rPh>
    <rPh sb="2" eb="4">
      <t>チク</t>
    </rPh>
    <rPh sb="4" eb="6">
      <t>エイセイ</t>
    </rPh>
    <rPh sb="6" eb="8">
      <t>クミアイ</t>
    </rPh>
    <phoneticPr fontId="2"/>
  </si>
  <si>
    <t>広域静苑組合</t>
    <rPh sb="0" eb="2">
      <t>コウイキ</t>
    </rPh>
    <rPh sb="2" eb="3">
      <t>セイ</t>
    </rPh>
    <rPh sb="3" eb="4">
      <t>エン</t>
    </rPh>
    <rPh sb="4" eb="6">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</si>
  <si>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</si>
  <si>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</si>
  <si>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</si>
  <si>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一般会計</t>
    <rPh sb="0" eb="4">
      <t>イッパンカイケイ</t>
    </rPh>
    <phoneticPr fontId="2"/>
  </si>
  <si>
    <t>特別会計</t>
    <rPh sb="0" eb="4">
      <t>トクベツカイケイ</t>
    </rPh>
    <phoneticPr fontId="2"/>
  </si>
  <si>
    <t>交通災害特別会計</t>
    <rPh sb="0" eb="4">
      <t>コウツウサイガイ</t>
    </rPh>
    <rPh sb="4" eb="8">
      <t>トクベツカイケイ</t>
    </rPh>
    <phoneticPr fontId="2"/>
  </si>
  <si>
    <t>-</t>
    <phoneticPr fontId="2"/>
  </si>
  <si>
    <t>法適用企業</t>
    <rPh sb="0" eb="5">
      <t>ホウテキヨウキギョウ</t>
    </rPh>
    <phoneticPr fontId="2"/>
  </si>
  <si>
    <t>公共施設整備基金</t>
    <phoneticPr fontId="5"/>
  </si>
  <si>
    <t>まちづくり応援基金</t>
    <phoneticPr fontId="2"/>
  </si>
  <si>
    <t>緑と花と清流基金</t>
    <phoneticPr fontId="2"/>
  </si>
  <si>
    <t>森林環境整備基金</t>
    <phoneticPr fontId="2"/>
  </si>
  <si>
    <t>地域福祉基金</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</si>
  <si>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</si>
  <si>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</si>
  <si>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将来負担比率は、将来負担額を充当可能財源等が上回ったため、比率としては「該当なし」となった。
主な要因としては、新規発行債の減少に加え、令和2年度に借り入れた防災行政無線放送設備更新等事業に係る市債の元金償還が開始したことなどにより、令和4年度における元金償還額が市債の借入額を上回り、地方債現在高が2,210,306千円（△7.7％）減少したことや、財政調整基金や公共施設整備基金などの増加により、充当可能基金が1,006,625千円（＋11.9％）増加したことが挙げられる。
一方で、有形固定資産減価償却率は、上昇傾向にあり、今後も公共施設の老朽化が進んでいくことから、公共施設等マネジメント計画に基づいて適切な管理に努め、後世への負担の軽減を図る。</t>
    <rPh sb="0" eb="2">
      <t>ショウライ</t>
    </rPh>
    <rPh sb="2" eb="4">
      <t>フタン</t>
    </rPh>
    <rPh sb="4" eb="6">
      <t>ヒリツ</t>
    </rPh>
    <rPh sb="8" eb="10">
      <t>ショウライ</t>
    </rPh>
    <rPh sb="10" eb="12">
      <t>フタン</t>
    </rPh>
    <rPh sb="12" eb="13">
      <t>ガク</t>
    </rPh>
    <rPh sb="14" eb="16">
      <t>ジュウトウ</t>
    </rPh>
    <rPh sb="16" eb="18">
      <t>カノウ</t>
    </rPh>
    <rPh sb="18" eb="20">
      <t>ザイゲン</t>
    </rPh>
    <rPh sb="20" eb="21">
      <t>トウ</t>
    </rPh>
    <rPh sb="22" eb="24">
      <t>ウワマワ</t>
    </rPh>
    <rPh sb="29" eb="31">
      <t>ヒリツ</t>
    </rPh>
    <rPh sb="36" eb="38">
      <t>ガイトウ</t>
    </rPh>
    <rPh sb="47" eb="48">
      <t>オモ</t>
    </rPh>
    <rPh sb="49" eb="51">
      <t>ヨウイン</t>
    </rPh>
    <rPh sb="233" eb="234">
      <t>ア</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</si>
  <si>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</si>
  <si>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</si>
  <si>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</si>
  <si>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</si>
  <si>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</si>
  <si>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</si>
  <si>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実質公債費比率は、前年度と比べて１ポイント増加した。
主な要因としては、令和2年度に借り入れた防災行政無線放送設備更新等事業に係る市債の元金償還が開始したことなどにより、令和3年度に比べて元利償還額が237,046千円（＋7.1％）増加したことや、臨時財政対策債の発行額が大幅に減額となったことが挙げられる。
今後については、大規模事業や公共施設の老朽化に伴う長寿命化等により財政負担が大きくなることが考えられるが、事業精査による新規発行債の抑制を図り、公債費の適正化に努める。</t>
    <rPh sb="0" eb="2">
      <t>ジッシツ</t>
    </rPh>
    <rPh sb="2" eb="5">
      <t>コウサイヒ</t>
    </rPh>
    <rPh sb="5" eb="7">
      <t>ヒリツ</t>
    </rPh>
    <rPh sb="9" eb="12">
      <t>ゼンネンド</t>
    </rPh>
    <rPh sb="13" eb="14">
      <t>クラ</t>
    </rPh>
    <rPh sb="21" eb="23">
      <t>ゾウカ</t>
    </rPh>
    <rPh sb="27" eb="28">
      <t>オモ</t>
    </rPh>
    <rPh sb="29" eb="31">
      <t>ヨウイン</t>
    </rPh>
    <rPh sb="148" eb="149">
      <t>ア</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</si>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</sst>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2B93298-2872-492D-8CCB-E91052E8677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43226</c:v>
                </c:pt>
                <c:pt idx="1">
                  <c:v>42836</c:v>
                </c:pt>
                <c:pt idx="2">
                  <c:v>44161</c:v>
                </c:pt>
                <c:pt idx="3">
                  <c:v>43955</c:v>
                </c:pt>
                <c:pt idx="4">
                  <c:v>41921</c:v>
                </c:pt>
              </c:numCache>
            </c:numRef>
          </c:val>
          <c:smooth val="0"/>
          <c:extLst>
            <c:ext xmlns:c16="http://schemas.microsoft.com/office/drawing/2014/chart" uri="{C3380CC4-5D6E-409C-BE32-E72D297353CC}">
              <c16:uniqueId val="{00000000-08A8-4E49-A4AB-2430C30AF34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32241</c:v>
                </c:pt>
                <c:pt idx="1">
                  <c:v>26996</c:v>
                </c:pt>
                <c:pt idx="2">
                  <c:v>26456</c:v>
                </c:pt>
                <c:pt idx="3">
                  <c:v>25076</c:v>
                </c:pt>
                <c:pt idx="4">
                  <c:v>27588</c:v>
                </c:pt>
              </c:numCache>
            </c:numRef>
          </c:val>
          <c:smooth val="0"/>
          <c:extLst>
            <c:ext xmlns:c16="http://schemas.microsoft.com/office/drawing/2014/chart" uri="{C3380CC4-5D6E-409C-BE32-E72D297353CC}">
              <c16:uniqueId val="{00000001-08A8-4E49-A4AB-2430C30AF34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5.19</c:v>
                </c:pt>
                <c:pt idx="1">
                  <c:v>8.5399999999999991</c:v>
                </c:pt>
                <c:pt idx="2">
                  <c:v>6.56</c:v>
                </c:pt>
                <c:pt idx="3">
                  <c:v>12.78</c:v>
                </c:pt>
                <c:pt idx="4">
                  <c:v>10.63</c:v>
                </c:pt>
              </c:numCache>
            </c:numRef>
          </c:val>
          <c:extLst>
            <c:ext xmlns:c16="http://schemas.microsoft.com/office/drawing/2014/chart" uri="{C3380CC4-5D6E-409C-BE32-E72D297353CC}">
              <c16:uniqueId val="{00000000-ADD3-483D-ACDB-77371DA924E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25.26</c:v>
                </c:pt>
                <c:pt idx="1">
                  <c:v>19.84</c:v>
                </c:pt>
                <c:pt idx="2">
                  <c:v>20.54</c:v>
                </c:pt>
                <c:pt idx="3">
                  <c:v>20.7</c:v>
                </c:pt>
                <c:pt idx="4">
                  <c:v>24.6</c:v>
                </c:pt>
              </c:numCache>
            </c:numRef>
          </c:val>
          <c:extLst>
            <c:ext xmlns:c16="http://schemas.microsoft.com/office/drawing/2014/chart" uri="{C3380CC4-5D6E-409C-BE32-E72D297353CC}">
              <c16:uniqueId val="{00000001-ADD3-483D-ACDB-77371DA924E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1.28</c:v>
                </c:pt>
                <c:pt idx="1">
                  <c:v>-2.08</c:v>
                </c:pt>
                <c:pt idx="2">
                  <c:v>-0.41</c:v>
                </c:pt>
                <c:pt idx="3">
                  <c:v>7.88</c:v>
                </c:pt>
                <c:pt idx="4">
                  <c:v>1.04</c:v>
                </c:pt>
              </c:numCache>
            </c:numRef>
          </c:val>
          <c:smooth val="0"/>
          <c:extLst>
            <c:ext xmlns:c16="http://schemas.microsoft.com/office/drawing/2014/chart" uri="{C3380CC4-5D6E-409C-BE32-E72D297353CC}">
              <c16:uniqueId val="{00000002-ADD3-483D-ACDB-77371DA924E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313D-41A8-84E5-97648896608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13D-41A8-84E5-97648896608B}"/>
            </c:ext>
          </c:extLst>
        </c:ser>
        <c:ser>
          <c:idx val="2"/>
          <c:order val="2"/>
          <c:tx>
            <c:strRef>
              <c:f>データシート!$A$29</c:f>
              <c:strCache>
                <c:ptCount val="1"/>
                <c:pt idx="0">
                  <c:v>片柳土地区画整理事業特別会計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0.62</c:v>
                </c:pt>
                <c:pt idx="2">
                  <c:v>#N/A</c:v>
                </c:pt>
                <c:pt idx="3">
                  <c:v>0.7</c:v>
                </c:pt>
                <c:pt idx="4">
                  <c:v>#N/A</c:v>
                </c:pt>
                <c:pt idx="5">
                  <c:v>0.49</c:v>
                </c:pt>
                <c:pt idx="6">
                  <c:v>#N/A</c:v>
                </c:pt>
                <c:pt idx="7">
                  <c:v>0.27</c:v>
                </c:pt>
                <c:pt idx="8">
                  <c:v>#N/A</c:v>
                </c:pt>
                <c:pt idx="9">
                  <c:v>0.1</c:v>
                </c:pt>
              </c:numCache>
            </c:numRef>
          </c:val>
          <c:extLst>
            <c:ext xmlns:c16="http://schemas.microsoft.com/office/drawing/2014/chart" uri="{C3380CC4-5D6E-409C-BE32-E72D297353CC}">
              <c16:uniqueId val="{00000002-313D-41A8-84E5-97648896608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0.17</c:v>
                </c:pt>
                <c:pt idx="2">
                  <c:v>#N/A</c:v>
                </c:pt>
                <c:pt idx="3">
                  <c:v>0.17</c:v>
                </c:pt>
                <c:pt idx="4">
                  <c:v>#N/A</c:v>
                </c:pt>
                <c:pt idx="5">
                  <c:v>0.16</c:v>
                </c:pt>
                <c:pt idx="6">
                  <c:v>#N/A</c:v>
                </c:pt>
                <c:pt idx="7">
                  <c:v>0.17</c:v>
                </c:pt>
                <c:pt idx="8">
                  <c:v>#N/A</c:v>
                </c:pt>
                <c:pt idx="9">
                  <c:v>0.2</c:v>
                </c:pt>
              </c:numCache>
            </c:numRef>
          </c:val>
          <c:extLst>
            <c:ext xmlns:c16="http://schemas.microsoft.com/office/drawing/2014/chart" uri="{C3380CC4-5D6E-409C-BE32-E72D297353CC}">
              <c16:uniqueId val="{00000003-313D-41A8-84E5-97648896608B}"/>
            </c:ext>
          </c:extLst>
        </c:ser>
        <c:ser>
          <c:idx val="4"/>
          <c:order val="4"/>
          <c:tx>
            <c:strRef>
              <c:f>データシート!$A$31</c:f>
              <c:strCache>
                <c:ptCount val="1"/>
                <c:pt idx="0">
                  <c:v>坂戸中央２日の出町土地区画整理事業特別会計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0.04</c:v>
                </c:pt>
                <c:pt idx="4">
                  <c:v>#N/A</c:v>
                </c:pt>
                <c:pt idx="5">
                  <c:v>0.05</c:v>
                </c:pt>
                <c:pt idx="6">
                  <c:v>#N/A</c:v>
                </c:pt>
                <c:pt idx="7">
                  <c:v>0.28000000000000003</c:v>
                </c:pt>
                <c:pt idx="8">
                  <c:v>#N/A</c:v>
                </c:pt>
                <c:pt idx="9">
                  <c:v>0.2</c:v>
                </c:pt>
              </c:numCache>
            </c:numRef>
          </c:val>
          <c:extLst>
            <c:ext xmlns:c16="http://schemas.microsoft.com/office/drawing/2014/chart" uri="{C3380CC4-5D6E-409C-BE32-E72D297353CC}">
              <c16:uniqueId val="{00000004-313D-41A8-84E5-97648896608B}"/>
            </c:ext>
          </c:extLst>
        </c:ser>
        <c:ser>
          <c:idx val="5"/>
          <c:order val="5"/>
          <c:tx>
            <c:strRef>
              <c:f>データシート!$A$32</c:f>
              <c:strCache>
                <c:ptCount val="1"/>
                <c:pt idx="0">
                  <c:v>石井土地区画整理事業特別会計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0.7</c:v>
                </c:pt>
                <c:pt idx="2">
                  <c:v>#N/A</c:v>
                </c:pt>
                <c:pt idx="3">
                  <c:v>0.55000000000000004</c:v>
                </c:pt>
                <c:pt idx="4">
                  <c:v>#N/A</c:v>
                </c:pt>
                <c:pt idx="5">
                  <c:v>0.26</c:v>
                </c:pt>
                <c:pt idx="6">
                  <c:v>#N/A</c:v>
                </c:pt>
                <c:pt idx="7">
                  <c:v>0.14000000000000001</c:v>
                </c:pt>
                <c:pt idx="8">
                  <c:v>#N/A</c:v>
                </c:pt>
                <c:pt idx="9">
                  <c:v>0.28999999999999998</c:v>
                </c:pt>
              </c:numCache>
            </c:numRef>
          </c:val>
          <c:extLst>
            <c:ext xmlns:c16="http://schemas.microsoft.com/office/drawing/2014/chart" uri="{C3380CC4-5D6E-409C-BE32-E72D297353CC}">
              <c16:uniqueId val="{00000005-313D-41A8-84E5-97648896608B}"/>
            </c:ext>
          </c:extLst>
        </c:ser>
        <c:ser>
          <c:idx val="6"/>
          <c:order val="6"/>
          <c:tx>
            <c:strRef>
              <c:f>データシート!$A$33</c:f>
              <c:strCache>
                <c:ptCount val="1"/>
                <c:pt idx="0">
                  <c:v>関間四丁目土地区画整理事業特別会計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0.14000000000000001</c:v>
                </c:pt>
                <c:pt idx="2">
                  <c:v>#N/A</c:v>
                </c:pt>
                <c:pt idx="3">
                  <c:v>0.08</c:v>
                </c:pt>
                <c:pt idx="4">
                  <c:v>#N/A</c:v>
                </c:pt>
                <c:pt idx="5">
                  <c:v>0.36</c:v>
                </c:pt>
                <c:pt idx="6">
                  <c:v>#N/A</c:v>
                </c:pt>
                <c:pt idx="7">
                  <c:v>0.75</c:v>
                </c:pt>
                <c:pt idx="8">
                  <c:v>#N/A</c:v>
                </c:pt>
                <c:pt idx="9">
                  <c:v>0.78</c:v>
                </c:pt>
              </c:numCache>
            </c:numRef>
          </c:val>
          <c:extLst>
            <c:ext xmlns:c16="http://schemas.microsoft.com/office/drawing/2014/chart" uri="{C3380CC4-5D6E-409C-BE32-E72D297353CC}">
              <c16:uniqueId val="{00000006-313D-41A8-84E5-97648896608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1.73</c:v>
                </c:pt>
                <c:pt idx="2">
                  <c:v>#N/A</c:v>
                </c:pt>
                <c:pt idx="3">
                  <c:v>1.72</c:v>
                </c:pt>
                <c:pt idx="4">
                  <c:v>#N/A</c:v>
                </c:pt>
                <c:pt idx="5">
                  <c:v>2.16</c:v>
                </c:pt>
                <c:pt idx="6">
                  <c:v>#N/A</c:v>
                </c:pt>
                <c:pt idx="7">
                  <c:v>2.1800000000000002</c:v>
                </c:pt>
                <c:pt idx="8">
                  <c:v>#N/A</c:v>
                </c:pt>
                <c:pt idx="9">
                  <c:v>1.65</c:v>
                </c:pt>
              </c:numCache>
            </c:numRef>
          </c:val>
          <c:extLst>
            <c:ext xmlns:c16="http://schemas.microsoft.com/office/drawing/2014/chart" uri="{C3380CC4-5D6E-409C-BE32-E72D297353CC}">
              <c16:uniqueId val="{00000007-313D-41A8-84E5-97648896608B}"/>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2.38</c:v>
                </c:pt>
                <c:pt idx="2">
                  <c:v>#N/A</c:v>
                </c:pt>
                <c:pt idx="3">
                  <c:v>3.03</c:v>
                </c:pt>
                <c:pt idx="4">
                  <c:v>#N/A</c:v>
                </c:pt>
                <c:pt idx="5">
                  <c:v>2.92</c:v>
                </c:pt>
                <c:pt idx="6">
                  <c:v>#N/A</c:v>
                </c:pt>
                <c:pt idx="7">
                  <c:v>1.03</c:v>
                </c:pt>
                <c:pt idx="8">
                  <c:v>#N/A</c:v>
                </c:pt>
                <c:pt idx="9">
                  <c:v>2.11</c:v>
                </c:pt>
              </c:numCache>
            </c:numRef>
          </c:val>
          <c:extLst>
            <c:ext xmlns:c16="http://schemas.microsoft.com/office/drawing/2014/chart" uri="{C3380CC4-5D6E-409C-BE32-E72D297353CC}">
              <c16:uniqueId val="{00000008-313D-41A8-84E5-97648896608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5.18</c:v>
                </c:pt>
                <c:pt idx="2">
                  <c:v>#N/A</c:v>
                </c:pt>
                <c:pt idx="3">
                  <c:v>8.6999999999999993</c:v>
                </c:pt>
                <c:pt idx="4">
                  <c:v>#N/A</c:v>
                </c:pt>
                <c:pt idx="5">
                  <c:v>6.56</c:v>
                </c:pt>
                <c:pt idx="6">
                  <c:v>#N/A</c:v>
                </c:pt>
                <c:pt idx="7">
                  <c:v>12.78</c:v>
                </c:pt>
                <c:pt idx="8">
                  <c:v>#N/A</c:v>
                </c:pt>
                <c:pt idx="9">
                  <c:v>10.63</c:v>
                </c:pt>
              </c:numCache>
            </c:numRef>
          </c:val>
          <c:extLst>
            <c:ext xmlns:c16="http://schemas.microsoft.com/office/drawing/2014/chart" uri="{C3380CC4-5D6E-409C-BE32-E72D297353CC}">
              <c16:uniqueId val="{00000009-313D-41A8-84E5-97648896608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2608</c:v>
                </c:pt>
                <c:pt idx="5">
                  <c:v>2550</c:v>
                </c:pt>
                <c:pt idx="8">
                  <c:v>2528</c:v>
                </c:pt>
                <c:pt idx="11">
                  <c:v>2525</c:v>
                </c:pt>
                <c:pt idx="14">
                  <c:v>2497</c:v>
                </c:pt>
              </c:numCache>
            </c:numRef>
          </c:val>
          <c:extLst>
            <c:ext xmlns:c16="http://schemas.microsoft.com/office/drawing/2014/chart" uri="{C3380CC4-5D6E-409C-BE32-E72D297353CC}">
              <c16:uniqueId val="{00000000-FD6B-4DB2-81AB-4C416EE8B1E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D6B-4DB2-81AB-4C416EE8B1E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D6B-4DB2-81AB-4C416EE8B1E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628</c:v>
                </c:pt>
                <c:pt idx="3">
                  <c:v>549</c:v>
                </c:pt>
                <c:pt idx="6">
                  <c:v>555</c:v>
                </c:pt>
                <c:pt idx="9">
                  <c:v>597</c:v>
                </c:pt>
                <c:pt idx="12">
                  <c:v>526</c:v>
                </c:pt>
              </c:numCache>
            </c:numRef>
          </c:val>
          <c:extLst>
            <c:ext xmlns:c16="http://schemas.microsoft.com/office/drawing/2014/chart" uri="{C3380CC4-5D6E-409C-BE32-E72D297353CC}">
              <c16:uniqueId val="{00000003-FD6B-4DB2-81AB-4C416EE8B1E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D6B-4DB2-81AB-4C416EE8B1E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D6B-4DB2-81AB-4C416EE8B1E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D6B-4DB2-81AB-4C416EE8B1E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2899</c:v>
                </c:pt>
                <c:pt idx="3">
                  <c:v>3028</c:v>
                </c:pt>
                <c:pt idx="6">
                  <c:v>3099</c:v>
                </c:pt>
                <c:pt idx="9">
                  <c:v>3335</c:v>
                </c:pt>
                <c:pt idx="12">
                  <c:v>3572</c:v>
                </c:pt>
              </c:numCache>
            </c:numRef>
          </c:val>
          <c:extLst>
            <c:ext xmlns:c16="http://schemas.microsoft.com/office/drawing/2014/chart" uri="{C3380CC4-5D6E-409C-BE32-E72D297353CC}">
              <c16:uniqueId val="{00000007-FD6B-4DB2-81AB-4C416EE8B1E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919</c:v>
                </c:pt>
                <c:pt idx="2">
                  <c:v>#N/A</c:v>
                </c:pt>
                <c:pt idx="3">
                  <c:v>#N/A</c:v>
                </c:pt>
                <c:pt idx="4">
                  <c:v>1027</c:v>
                </c:pt>
                <c:pt idx="5">
                  <c:v>#N/A</c:v>
                </c:pt>
                <c:pt idx="6">
                  <c:v>#N/A</c:v>
                </c:pt>
                <c:pt idx="7">
                  <c:v>1126</c:v>
                </c:pt>
                <c:pt idx="8">
                  <c:v>#N/A</c:v>
                </c:pt>
                <c:pt idx="9">
                  <c:v>#N/A</c:v>
                </c:pt>
                <c:pt idx="10">
                  <c:v>1407</c:v>
                </c:pt>
                <c:pt idx="11">
                  <c:v>#N/A</c:v>
                </c:pt>
                <c:pt idx="12">
                  <c:v>#N/A</c:v>
                </c:pt>
                <c:pt idx="13">
                  <c:v>1601</c:v>
                </c:pt>
                <c:pt idx="14">
                  <c:v>#N/A</c:v>
                </c:pt>
              </c:numCache>
            </c:numRef>
          </c:val>
          <c:smooth val="0"/>
          <c:extLst>
            <c:ext xmlns:c16="http://schemas.microsoft.com/office/drawing/2014/chart" uri="{C3380CC4-5D6E-409C-BE32-E72D297353CC}">
              <c16:uniqueId val="{00000008-FD6B-4DB2-81AB-4C416EE8B1E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24771</c:v>
                </c:pt>
                <c:pt idx="5">
                  <c:v>24850</c:v>
                </c:pt>
                <c:pt idx="8">
                  <c:v>24941</c:v>
                </c:pt>
                <c:pt idx="11">
                  <c:v>25242</c:v>
                </c:pt>
                <c:pt idx="14">
                  <c:v>24521</c:v>
                </c:pt>
              </c:numCache>
            </c:numRef>
          </c:val>
          <c:extLst>
            <c:ext xmlns:c16="http://schemas.microsoft.com/office/drawing/2014/chart" uri="{C3380CC4-5D6E-409C-BE32-E72D297353CC}">
              <c16:uniqueId val="{00000000-CED9-4BA2-8290-B8CDC9559DE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5066</c:v>
                </c:pt>
                <c:pt idx="5">
                  <c:v>4959</c:v>
                </c:pt>
                <c:pt idx="8">
                  <c:v>4611</c:v>
                </c:pt>
                <c:pt idx="11">
                  <c:v>4477</c:v>
                </c:pt>
                <c:pt idx="14">
                  <c:v>4188</c:v>
                </c:pt>
              </c:numCache>
            </c:numRef>
          </c:val>
          <c:extLst>
            <c:ext xmlns:c16="http://schemas.microsoft.com/office/drawing/2014/chart" uri="{C3380CC4-5D6E-409C-BE32-E72D297353CC}">
              <c16:uniqueId val="{00000001-CED9-4BA2-8290-B8CDC9559DE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8150</c:v>
                </c:pt>
                <c:pt idx="5">
                  <c:v>6632</c:v>
                </c:pt>
                <c:pt idx="8">
                  <c:v>7263</c:v>
                </c:pt>
                <c:pt idx="11">
                  <c:v>8438</c:v>
                </c:pt>
                <c:pt idx="14">
                  <c:v>9444</c:v>
                </c:pt>
              </c:numCache>
            </c:numRef>
          </c:val>
          <c:extLst>
            <c:ext xmlns:c16="http://schemas.microsoft.com/office/drawing/2014/chart" uri="{C3380CC4-5D6E-409C-BE32-E72D297353CC}">
              <c16:uniqueId val="{00000002-CED9-4BA2-8290-B8CDC9559DE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ED9-4BA2-8290-B8CDC9559DE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ED9-4BA2-8290-B8CDC9559DE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ED9-4BA2-8290-B8CDC9559DE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3306</c:v>
                </c:pt>
                <c:pt idx="3">
                  <c:v>3218</c:v>
                </c:pt>
                <c:pt idx="6">
                  <c:v>3159</c:v>
                </c:pt>
                <c:pt idx="9">
                  <c:v>2979</c:v>
                </c:pt>
                <c:pt idx="12">
                  <c:v>2943</c:v>
                </c:pt>
              </c:numCache>
            </c:numRef>
          </c:val>
          <c:extLst>
            <c:ext xmlns:c16="http://schemas.microsoft.com/office/drawing/2014/chart" uri="{C3380CC4-5D6E-409C-BE32-E72D297353CC}">
              <c16:uniqueId val="{00000006-CED9-4BA2-8290-B8CDC9559DE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6811</c:v>
                </c:pt>
                <c:pt idx="3">
                  <c:v>6230</c:v>
                </c:pt>
                <c:pt idx="6">
                  <c:v>5945</c:v>
                </c:pt>
                <c:pt idx="9">
                  <c:v>5991</c:v>
                </c:pt>
                <c:pt idx="12">
                  <c:v>5841</c:v>
                </c:pt>
              </c:numCache>
            </c:numRef>
          </c:val>
          <c:extLst>
            <c:ext xmlns:c16="http://schemas.microsoft.com/office/drawing/2014/chart" uri="{C3380CC4-5D6E-409C-BE32-E72D297353CC}">
              <c16:uniqueId val="{00000007-CED9-4BA2-8290-B8CDC9559DE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CED9-4BA2-8290-B8CDC9559DE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2394</c:v>
                </c:pt>
                <c:pt idx="3">
                  <c:v>2366</c:v>
                </c:pt>
                <c:pt idx="6">
                  <c:v>2366</c:v>
                </c:pt>
                <c:pt idx="9">
                  <c:v>2366</c:v>
                </c:pt>
                <c:pt idx="12">
                  <c:v>2366</c:v>
                </c:pt>
              </c:numCache>
            </c:numRef>
          </c:val>
          <c:extLst>
            <c:ext xmlns:c16="http://schemas.microsoft.com/office/drawing/2014/chart" uri="{C3380CC4-5D6E-409C-BE32-E72D297353CC}">
              <c16:uniqueId val="{00000009-CED9-4BA2-8290-B8CDC9559DE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30510</c:v>
                </c:pt>
                <c:pt idx="3">
                  <c:v>30051</c:v>
                </c:pt>
                <c:pt idx="6">
                  <c:v>29531</c:v>
                </c:pt>
                <c:pt idx="9">
                  <c:v>28605</c:v>
                </c:pt>
                <c:pt idx="12">
                  <c:v>26395</c:v>
                </c:pt>
              </c:numCache>
            </c:numRef>
          </c:val>
          <c:extLst>
            <c:ext xmlns:c16="http://schemas.microsoft.com/office/drawing/2014/chart" uri="{C3380CC4-5D6E-409C-BE32-E72D297353CC}">
              <c16:uniqueId val="{0000000A-CED9-4BA2-8290-B8CDC9559DE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5034</c:v>
                </c:pt>
                <c:pt idx="2">
                  <c:v>#N/A</c:v>
                </c:pt>
                <c:pt idx="3">
                  <c:v>#N/A</c:v>
                </c:pt>
                <c:pt idx="4">
                  <c:v>5423</c:v>
                </c:pt>
                <c:pt idx="5">
                  <c:v>#N/A</c:v>
                </c:pt>
                <c:pt idx="6">
                  <c:v>#N/A</c:v>
                </c:pt>
                <c:pt idx="7">
                  <c:v>4184</c:v>
                </c:pt>
                <c:pt idx="8">
                  <c:v>#N/A</c:v>
                </c:pt>
                <c:pt idx="9">
                  <c:v>#N/A</c:v>
                </c:pt>
                <c:pt idx="10">
                  <c:v>1784</c:v>
                </c:pt>
                <c:pt idx="11">
                  <c:v>#N/A</c:v>
                </c:pt>
                <c:pt idx="12">
                  <c:v>#N/A</c:v>
                </c:pt>
                <c:pt idx="13">
                  <c:v>0</c:v>
                </c:pt>
                <c:pt idx="14">
                  <c:v>#N/A</c:v>
                </c:pt>
              </c:numCache>
            </c:numRef>
          </c:val>
          <c:smooth val="0"/>
          <c:extLst>
            <c:ext xmlns:c16="http://schemas.microsoft.com/office/drawing/2014/chart" uri="{C3380CC4-5D6E-409C-BE32-E72D297353CC}">
              <c16:uniqueId val="{0000000B-CED9-4BA2-8290-B8CDC9559DE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3930</c:v>
                </c:pt>
                <c:pt idx="1">
                  <c:v>4193</c:v>
                </c:pt>
                <c:pt idx="2">
                  <c:v>4880</c:v>
                </c:pt>
              </c:numCache>
            </c:numRef>
          </c:val>
          <c:extLst>
            <c:ext xmlns:c16="http://schemas.microsoft.com/office/drawing/2014/chart" uri="{C3380CC4-5D6E-409C-BE32-E72D297353CC}">
              <c16:uniqueId val="{00000000-B8A5-4341-B0BA-1F285C32ACD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c:v>
                </c:pt>
                <c:pt idx="1">
                  <c:v>474</c:v>
                </c:pt>
                <c:pt idx="2">
                  <c:v>474</c:v>
                </c:pt>
              </c:numCache>
            </c:numRef>
          </c:val>
          <c:extLst>
            <c:ext xmlns:c16="http://schemas.microsoft.com/office/drawing/2014/chart" uri="{C3380CC4-5D6E-409C-BE32-E72D297353CC}">
              <c16:uniqueId val="{00000001-B8A5-4341-B0BA-1F285C32ACD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677</c:v>
                </c:pt>
                <c:pt idx="1">
                  <c:v>792</c:v>
                </c:pt>
                <c:pt idx="2">
                  <c:v>1339</c:v>
                </c:pt>
              </c:numCache>
            </c:numRef>
          </c:val>
          <c:extLst>
            <c:ext xmlns:c16="http://schemas.microsoft.com/office/drawing/2014/chart" uri="{C3380CC4-5D6E-409C-BE32-E72D297353CC}">
              <c16:uniqueId val="{00000002-B8A5-4341-B0BA-1F285C32ACD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{1002AB85-0BB2-4287-8CFC-B8BFBE47D10D}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61B2-4FBF-8C82-E708F1B1913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{41D00935-8264-4266-935D-CECC9E779169}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1B2-4FBF-8C82-E708F1B1913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{ADAA98E5-DC7C-4F34-A08F-3526E6FAB36D}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1B2-4FBF-8C82-E708F1B1913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{57778EC6-AC6A-4470-8F94-5B83906E8AEF}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1B2-4FBF-8C82-E708F1B1913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{03CAC44E-0C2B-40BE-B8A4-4A9B6123AAC8}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1B2-4FBF-8C82-E708F1B1913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{4DE01136-BE67-4B0C-BE30-A6FE53FA0E31}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61B2-4FBF-8C82-E708F1B1913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{76E5E472-62A3-465B-BC27-E3368FD16650}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61B2-4FBF-8C82-E708F1B1913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{8AF7EF1F-BC1F-4E00-A549-4B7761AA9C6D}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61B2-4FBF-8C82-E708F1B1913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{AF8BF0FB-2654-43D5-BC4B-ABB76677F9D5}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61B2-4FBF-8C82-E708F1B1913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60.5</c:v>
                </c:pt>
                <c:pt idx="8">
                  <c:v>62.3</c:v>
                </c:pt>
                <c:pt idx="16">
                  <c:v>63.8</c:v>
                </c:pt>
                <c:pt idx="24">
                  <c:v>65.2</c:v>
                </c:pt>
                <c:pt idx="32">
                  <c:v>66.8</c:v>
                </c:pt>
              </c:numCache>
            </c:numRef>
          </c:xVal>
          <c:yVal>
            <c:numRef>
              <c:f>公会計指標分析・財政指標組合せ分析表!$BP$51:$DC$51</c:f>
              <c:numCache>
                <c:formatCode>#,##0.0;"▲ "#,##0.0</c:formatCode>
                <c:ptCount val="40"/>
                <c:pt idx="0">
                  <c:v>30.6</c:v>
                </c:pt>
                <c:pt idx="8">
                  <c:v>32.9</c:v>
                </c:pt>
                <c:pt idx="16">
                  <c:v>24.6</c:v>
                </c:pt>
                <c:pt idx="24">
                  <c:v>9.8000000000000007</c:v>
                </c:pt>
              </c:numCache>
            </c:numRef>
          </c:yVal>
          <c:smooth val="0"/>
          <c:extLst>
            <c:ext xmlns:c16="http://schemas.microsoft.com/office/drawing/2014/chart" uri="{C3380CC4-5D6E-409C-BE32-E72D297353CC}">
              <c16:uniqueId val="{00000009-61B2-4FBF-8C82-E708F1B1913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{9D827B12-A026-4D5A-B8B6-DF6D7584EA59}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61B2-4FBF-8C82-E708F1B1913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{07CC7F1E-F8FB-4445-8244-F49BD7B838B5}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1B2-4FBF-8C82-E708F1B1913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{B01C6BC7-2153-4F5C-BBC9-9B43441939C3}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1B2-4FBF-8C82-E708F1B1913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{271398DE-722E-4057-970D-E516A8EF9208}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1B2-4FBF-8C82-E708F1B1913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{C4079AF9-ECC5-463E-8B5E-BA50891AD559}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1B2-4FBF-8C82-E708F1B1913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{DB64FB6D-3EF8-4928-9628-E80D3FF36B72}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61B2-4FBF-8C82-E708F1B1913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{7AC31D89-7FD1-4583-82FC-BFB3994F83CE}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61B2-4FBF-8C82-E708F1B1913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{CBE7E1DE-52E9-4127-BA16-C44B8BF28866}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61B2-4FBF-8C82-E708F1B1913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{95672E97-6314-408C-93C5-74066D250468}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61B2-4FBF-8C82-E708F1B1913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61.6</c:v>
                </c:pt>
                <c:pt idx="8">
                  <c:v>62.5</c:v>
                </c:pt>
                <c:pt idx="16">
                  <c:v>63.1</c:v>
                </c:pt>
                <c:pt idx="24">
                  <c:v>63.2</c:v>
                </c:pt>
                <c:pt idx="32">
                  <c:v>64.2</c:v>
                </c:pt>
              </c:numCache>
            </c:numRef>
          </c:xVal>
          <c:yVal>
            <c:numRef>
              <c:f>公会計指標分析・財政指標組合せ分析表!$BP$55:$DC$55</c:f>
              <c:numCache>
                <c:formatCode>#,##0.0;"▲ "#,##0.0</c:formatCode>
                <c:ptCount val="40"/>
                <c:pt idx="0">
                  <c:v>5</c:v>
                </c:pt>
                <c:pt idx="8">
                  <c:v>5.4</c:v>
                </c:pt>
                <c:pt idx="16">
                  <c:v>3.9</c:v>
                </c:pt>
                <c:pt idx="24">
                  <c:v>0</c:v>
                </c:pt>
                <c:pt idx="32">
                  <c:v>0</c:v>
                </c:pt>
              </c:numCache>
            </c:numRef>
          </c:yVal>
          <c:smooth val="0"/>
          <c:extLst>
            <c:ext xmlns:c16="http://schemas.microsoft.com/office/drawing/2014/chart" uri="{C3380CC4-5D6E-409C-BE32-E72D297353CC}">
              <c16:uniqueId val="{00000013-61B2-4FBF-8C82-E708F1B1913F}"/>
            </c:ext>
          </c:extLst>
        </c:ser>
        <c:dLbls>
          <c:showLegendKey val="0"/>
          <c:showVal val="1"/>
          <c:showCatName val="0"/>
          <c:showSerName val="0"/>
          <c:showPercent val="0"/>
          <c:showBubbleSize val="0"/>
        </c:dLbls>
        <c:axId val="46179840"/>
        <c:axId val="46181760"/>
      </c:scatterChart>
      <c:valAx>
        <c:axId val="46179840"/>
        <c:scaling>
          <c:orientation val="maxMin"/>
          <c:max val="66"/>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{046E0959-1B93-4D22-9A15-43CC60A39658}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5138-4E6A-8634-1E3B48AA7D6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{259D6E3F-9DA5-4F85-90AB-F9C3923DF6B6}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138-4E6A-8634-1E3B48AA7D6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{33E77037-EA8C-48B2-8E64-A1B5CC713F8D}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138-4E6A-8634-1E3B48AA7D6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{9C209AB1-A2D5-47E9-B9C0-6A4EEF1E6432}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138-4E6A-8634-1E3B48AA7D6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{AE94BC7F-6A6A-41F8-9667-776F3293F79F}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138-4E6A-8634-1E3B48AA7D67}"/>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{C74BA78A-D80A-4E4A-AB17-357BA6C662A6}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5138-4E6A-8634-1E3B48AA7D67}"/>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{EF8C5A6B-BC16-4432-A874-37B6E63709D6}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5138-4E6A-8634-1E3B48AA7D67}"/>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{22457E83-AEB6-4A44-BB91-D3C0E203F911}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5138-4E6A-8634-1E3B48AA7D67}"/>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{A6B1BCD8-13DD-44C6-9269-EBA89F102A7D}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5138-4E6A-8634-1E3B48AA7D6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5.0999999999999996</c:v>
                </c:pt>
                <c:pt idx="8">
                  <c:v>5.6</c:v>
                </c:pt>
                <c:pt idx="16">
                  <c:v>6.1</c:v>
                </c:pt>
                <c:pt idx="24">
                  <c:v>6.8</c:v>
                </c:pt>
                <c:pt idx="32">
                  <c:v>7.8</c:v>
                </c:pt>
              </c:numCache>
            </c:numRef>
          </c:xVal>
          <c:yVal>
            <c:numRef>
              <c:f>公会計指標分析・財政指標組合せ分析表!$BP$73:$DC$73</c:f>
              <c:numCache>
                <c:formatCode>#,##0.0;"▲ "#,##0.0</c:formatCode>
                <c:ptCount val="40"/>
                <c:pt idx="0">
                  <c:v>30.6</c:v>
                </c:pt>
                <c:pt idx="8">
                  <c:v>32.9</c:v>
                </c:pt>
                <c:pt idx="16">
                  <c:v>24.6</c:v>
                </c:pt>
                <c:pt idx="24">
                  <c:v>9.8000000000000007</c:v>
                </c:pt>
              </c:numCache>
            </c:numRef>
          </c:yVal>
          <c:smooth val="0"/>
          <c:extLst>
            <c:ext xmlns:c16="http://schemas.microsoft.com/office/drawing/2014/chart" uri="{C3380CC4-5D6E-409C-BE32-E72D297353CC}">
              <c16:uniqueId val="{00000009-5138-4E6A-8634-1E3B48AA7D6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{32E37AB3-101F-436A-8F7F-87E21EAC36BE}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5138-4E6A-8634-1E3B48AA7D6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{30AB15BE-2820-4180-8362-6C551A9683D7}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138-4E6A-8634-1E3B48AA7D6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{32C18FE5-8CDD-4294-8802-759B8FDF8EB0}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138-4E6A-8634-1E3B48AA7D6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{61C6C5D2-4330-44D5-B3C6-F781C41AF366}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138-4E6A-8634-1E3B48AA7D6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{378C13FE-E15A-41F1-BCC1-FE89BA0ED300}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138-4E6A-8634-1E3B48AA7D67}"/>
                </c:ext>
              </c:extLst>
            </c:dLbl>
            <c:dLbl>
              <c:idx val="8"/>
              <c:layout>
                <c:manualLayout>
                  <c:x val="-4.4905057365901176E-2"/>
                  <c:y val="-5.5183138377992567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{89A585F7-8752-437B-B67F-E6C4D2E2162C}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5138-4E6A-8634-1E3B48AA7D67}"/>
                </c:ext>
              </c:extLst>
            </c:dLbl>
            <c:dLbl>
              <c:idx val="16"/>
              <c:layout>
                <c:manualLayout>
                  <c:x val="-1.8235628084250128E-2"/>
                  <c:y val="-6.9650155797595342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{216A1CE7-2F84-4073-8367-734F8C52174A}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5138-4E6A-8634-1E3B48AA7D67}"/>
                </c:ext>
              </c:extLst>
            </c:dLbl>
            <c:dLbl>
              <c:idx val="24"/>
              <c:layout>
                <c:manualLayout>
                  <c:x val="-2.8829840147400729E-2"/>
                  <c:y val="-6.241664708779395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{5E2EFA5B-C8DA-4946-94AC-E000D7E06B4E}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5138-4E6A-8634-1E3B48AA7D67}"/>
                </c:ext>
              </c:extLst>
            </c:dLbl>
            <c:dLbl>
              <c:idx val="32"/>
              <c:layout>
                <c:manualLayout>
                  <c:x val="-3.4310845302750505E-2"/>
                  <c:y val="-6.2416647087793951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{0A630ABA-9B09-47C6-8BED-4A6E68D990BC}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5138-4E6A-8634-1E3B48AA7D6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4.5</c:v>
                </c:pt>
                <c:pt idx="8">
                  <c:v>4.2</c:v>
                </c:pt>
                <c:pt idx="16">
                  <c:v>4.2</c:v>
                </c:pt>
                <c:pt idx="24">
                  <c:v>4.5</c:v>
                </c:pt>
                <c:pt idx="32">
                  <c:v>4.5999999999999996</c:v>
                </c:pt>
              </c:numCache>
            </c:numRef>
          </c:xVal>
          <c:yVal>
            <c:numRef>
              <c:f>公会計指標分析・財政指標組合せ分析表!$BP$77:$DC$77</c:f>
              <c:numCache>
                <c:formatCode>#,##0.0;"▲ "#,##0.0</c:formatCode>
                <c:ptCount val="40"/>
                <c:pt idx="0">
                  <c:v>5</c:v>
                </c:pt>
                <c:pt idx="8">
                  <c:v>5.4</c:v>
                </c:pt>
                <c:pt idx="16">
                  <c:v>3.9</c:v>
                </c:pt>
                <c:pt idx="24">
                  <c:v>0</c:v>
                </c:pt>
                <c:pt idx="32">
                  <c:v>0</c:v>
                </c:pt>
              </c:numCache>
            </c:numRef>
          </c:yVal>
          <c:smooth val="0"/>
          <c:extLst>
            <c:ext xmlns:c16="http://schemas.microsoft.com/office/drawing/2014/chart" uri="{C3380CC4-5D6E-409C-BE32-E72D297353CC}">
              <c16:uniqueId val="{00000013-5138-4E6A-8634-1E3B48AA7D67}"/>
            </c:ext>
          </c:extLst>
        </c:ser>
        <c:dLbls>
          <c:showLegendKey val="0"/>
          <c:showVal val="1"/>
          <c:showCatName val="0"/>
          <c:showSerName val="0"/>
          <c:showPercent val="0"/>
          <c:showBubbleSize val="0"/>
        </c:dLbls>
        <c:axId val="84219776"/>
        <c:axId val="84234240"/>
      </c:scatterChart>
      <c:valAx>
        <c:axId val="84219776"/>
        <c:scaling>
          <c:orientation val="maxMin"/>
          <c:max val="7"/>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F2A8B113-0E2E-45A9-BC60-CD2F8405E014}"/>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E82333D7-67F2-4714-BDC2-B635C649E095}"/>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3607363F-782F-4ACB-9CE4-96082861CC7E}"/>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7AA7F75C-50F2-4964-9D00-32C9747D36C9}"/>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埼玉県坂戸市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F0F84FD7-B58A-4C5D-AD35-043F258AD844}"/>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6FC2DD1A-4152-46A6-950F-C2913CD6F249}"/>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6B4AD28C-E664-4312-9F31-436832EC4737}"/>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8DA2B1F3-DF73-4ACF-860B-2E345FC7758F}"/>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646BBB5C-F396-4958-ABE8-389B995B21BE}"/>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27F708FB-2827-479B-A09E-6590CE4E1DC4}"/>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99,763
96,693
41.02
37,232,026
34,821,539
2,109,388
19,835,749
26,394,940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8CBEEA13-FF55-423F-AF7F-7EABE34EB08F}"/>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5BD700D4-BB20-4DE8-B187-52273B2FCC65}"/>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F5556059-F1A9-490B-B9BC-02B2D4EDFC2B}"/>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372F2EBD-B473-422A-A8EE-A5590F0DDF37}"/>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E3424E74-62C5-459D-A426-D273B1C32FF2}"/>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B01FE22D-FC32-4541-8210-8A70449EAAB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8044AD97-E225-414D-9F76-FEAF968B4854}"/>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C363B61-CD0D-4809-B251-1BC36E29296F}"/>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D531EE49-CA2D-4933-A178-91FB73C43F0F}"/>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E43742EB-D63C-431F-B3F8-E24BAE43C92D}"/>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2F796FB2-483C-4FF5-BBB5-732A6CEF58E4}"/>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A4BD7F8E-3E02-4662-B53F-393C30DF98E4}"/>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A0D6A936-B985-46D2-B9D7-0FFD26B837A3}"/>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6DA54307-2F25-45BC-A793-BB2C49552921}"/>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E5B71765-FF9E-4869-B7EE-BE889CA1FF45}"/>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46EA568E-A827-4FF7-B11E-717CD6F76DBB}"/>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BB2E4493-9AA5-4A49-BFCD-B5F8F48988DD}"/>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64838939-3C9A-4886-A7AD-911741A78F3C}"/>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C4DCEE6D-C685-4EB5-8799-40AEA39FF52F}"/>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B1FDA800-6753-4D41-9499-FA90C3C4CA24}"/>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15D3EB0A-2E73-4CEC-9ADD-E337E0FD4E25}"/>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1286055B-5C5C-4673-9851-0AC02E844DCB}"/>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15BAE372-9F65-47C2-BE97-12052CE8913F}"/>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79D29122-029F-4EB8-8FB5-DF11000A2C78}"/>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8265D2E8-4182-43CF-A7A0-3E1F24BC1127}"/>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C92AE148-B155-4092-807C-F3F483B0D54C}"/>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3DC52DC9-5E5D-4F80-B2B2-AD89B07E97A3}"/>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E2ED2A5F-CB37-45CB-8BFF-98F75E63EDE8}"/>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559BB7F6-2A3F-4C67-B189-2E01D96F488B}"/>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203453B9-6369-4332-872B-7406D9182A33}"/>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2260DEED-EA52-47A4-A76F-8300E6930D7C}"/>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F572AE61-7D2E-443C-9E3F-FB17D22B10F8}"/>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858B779F-3408-482D-8F10-2A97EBB7A5E2}"/>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C193C5A9-E279-424F-B91F-76169207281E}"/>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B99E3D17-9D4E-44DE-8C61-B1DD83EE7497}"/>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59C19312-6F31-4DEA-AD14-E0C99BEDF5DE}"/>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A09197BD-AD99-4FC4-A062-DDC923E1B8B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年度は、前年度に比べて</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ポイント減少したが、類似団体平均は</a:t>
          </a:r>
          <a:r>
            <a:rPr kumimoji="1" lang="en-US" altLang="ja-JP" sz="1300">
              <a:latin typeface="ＭＳ Ｐゴシック" panose="020B0600070205080204" pitchFamily="50" charset="-128"/>
              <a:ea typeface="ＭＳ Ｐゴシック" panose="020B0600070205080204" pitchFamily="50" charset="-128"/>
            </a:rPr>
            <a:t>0.05</a:t>
          </a:r>
          <a:r>
            <a:rPr kumimoji="1" lang="ja-JP" altLang="en-US" sz="1300">
              <a:latin typeface="ＭＳ Ｐゴシック" panose="020B0600070205080204" pitchFamily="50" charset="-128"/>
              <a:ea typeface="ＭＳ Ｐゴシック" panose="020B0600070205080204" pitchFamily="50" charset="-128"/>
            </a:rPr>
            <a:t>ポイント、埼玉県平均は</a:t>
          </a:r>
          <a:r>
            <a:rPr kumimoji="1" lang="en-US" altLang="ja-JP" sz="1300">
              <a:latin typeface="ＭＳ Ｐゴシック" panose="020B0600070205080204" pitchFamily="50" charset="-128"/>
              <a:ea typeface="ＭＳ Ｐゴシック" panose="020B0600070205080204" pitchFamily="50" charset="-128"/>
            </a:rPr>
            <a:t>0.05</a:t>
          </a:r>
          <a:r>
            <a:rPr kumimoji="1" lang="ja-JP" altLang="en-US" sz="1300">
              <a:latin typeface="ＭＳ Ｐゴシック" panose="020B0600070205080204" pitchFamily="50" charset="-128"/>
              <a:ea typeface="ＭＳ Ｐゴシック" panose="020B0600070205080204" pitchFamily="50" charset="-128"/>
            </a:rPr>
            <a:t>ポイントそれぞれ上回っている。就業者人口の減少等に伴う個人住民税の減少が危惧される中、引き続き市税の安定的な確保につながる施策を検討していく。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C63A9D31-28F3-42D1-90DA-C23F34546DA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B08FFC90-E6A6-40DB-AD30-D4F6364646EF}"/>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AEFF0602-BD9B-47ED-B2D0-2EE7FC548FA9}"/>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17C70AEF-EF25-4AF7-8C78-F936CA925E75}"/>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BDC6903A-E134-438A-B769-9F16287042F2}"/>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796B4620-48A7-4269-A292-469CF5E0DFA2}"/>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57FDC5E0-CF05-4B1A-851B-F116AE15D36B}"/>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6A59CED6-16A5-4925-B53E-A2B90B957D23}"/>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C8DCAF65-B98A-49D8-8C22-B0CC399B7D41}"/>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3C71DB51-A65C-48BF-BC4C-29A82FC2106C}"/>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242EAAEF-AC55-4A12-9463-1EE661811FB3}"/>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48F22E96-CD1E-44B4-9145-E6DDA34CED3C}"/>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977131CB-E459-470B-BB77-FD4C633C0D36}"/>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A80B5BF5-AF2B-4202-9FEF-6F0C2F41525E}"/>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2EACE55B-2DBD-4932-82A9-B2704D9F1333}"/>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4E59A9EA-8EFD-4217-92CF-1808032F0F0A}"/>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B014142A-106E-4062-9CBC-7863703724C8}"/>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6E264F19-5B76-4187-AB3F-5BA1F75A6643}"/>
            </a:ext>
          </a:extLst>
        </xdr:cNvPr>
        <xdr:cNvCxnSpPr/>
      </xdr:nvCxnSpPr>
      <xdr:spPr>
        <a:xfrm flipV="1">
          <a:off x="4953000" y="631280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78F876E3-B3BD-424F-A3B2-133D56E6534E}"/>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4EC76F02-7C36-480E-9A43-2F7C18BBCF61}"/>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56F70608-D648-4B0B-B989-B9BAB000260E}"/>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F3FB3C74-DB0B-45D7-976B-8B19DB543661}"/>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110672</xdr:rowOff>
    </xdr:from>
    <xdr:to>
      <xdr:col>23</xdr:col>
      <xdr:colOff>133350</xdr:colOff>
      <xdr:row>41</xdr:row>
      <xdr:rowOff>127907</xdr:rowOff>
    </xdr:to>
    <xdr:cxnSp macro="">
      <xdr:nvCxnSpPr>
        <xdr:cNvPr id="71" name="直線コネクタ 70">
          <a:extLst>
            <a:ext uri="{FF2B5EF4-FFF2-40B4-BE49-F238E27FC236}">
              <a16:creationId xmlns:a16="http://schemas.microsoft.com/office/drawing/2014/main" id="{AFD94956-B3A7-481E-A894-360017D6B71A}"/>
            </a:ext>
          </a:extLst>
        </xdr:cNvPr>
        <xdr:cNvCxnSpPr/>
      </xdr:nvCxnSpPr>
      <xdr:spPr>
        <a:xfrm>
          <a:off x="4114800" y="71401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135362</xdr:rowOff>
    </xdr:from>
    <xdr:ext cx="762000" cy="259045"/>
    <xdr:sp macro="" textlink="">
      <xdr:nvSpPr>
        <xdr:cNvPr id="72" name="財政力平均値テキスト">
          <a:extLst>
            <a:ext uri="{FF2B5EF4-FFF2-40B4-BE49-F238E27FC236}">
              <a16:creationId xmlns:a16="http://schemas.microsoft.com/office/drawing/2014/main" id="{37C2A5A2-EEDB-48FA-AE8D-2957318803C6}"/>
            </a:ext>
          </a:extLst>
        </xdr:cNvPr>
        <xdr:cNvSpPr txBox="1"/>
      </xdr:nvSpPr>
      <xdr:spPr>
        <a:xfrm>
          <a:off x="5041900" y="7164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73" name="フローチャート: 判断 72">
          <a:extLst>
            <a:ext uri="{FF2B5EF4-FFF2-40B4-BE49-F238E27FC236}">
              <a16:creationId xmlns:a16="http://schemas.microsoft.com/office/drawing/2014/main" id="{66912C30-4857-4A39-8FF0-2DA4C6689289}"/>
            </a:ext>
          </a:extLst>
        </xdr:cNvPr>
        <xdr:cNvSpPr/>
      </xdr:nvSpPr>
      <xdr:spPr>
        <a:xfrm>
          <a:off x="49022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110672</xdr:rowOff>
    </xdr:to>
    <xdr:cxnSp macro="">
      <xdr:nvCxnSpPr>
        <xdr:cNvPr id="74" name="直線コネクタ 73">
          <a:extLst>
            <a:ext uri="{FF2B5EF4-FFF2-40B4-BE49-F238E27FC236}">
              <a16:creationId xmlns:a16="http://schemas.microsoft.com/office/drawing/2014/main" id="{D49BDCA7-F9E0-49D8-AF98-CB85D2985A43}"/>
            </a:ext>
          </a:extLst>
        </xdr:cNvPr>
        <xdr:cNvCxnSpPr/>
      </xdr:nvCxnSpPr>
      <xdr:spPr>
        <a:xfrm>
          <a:off x="3225800" y="710565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a:extLst>
            <a:ext uri="{FF2B5EF4-FFF2-40B4-BE49-F238E27FC236}">
              <a16:creationId xmlns:a16="http://schemas.microsoft.com/office/drawing/2014/main" id="{FA9D049E-6199-40E1-9A16-8048297F6EA3}"/>
            </a:ext>
          </a:extLst>
        </xdr:cNvPr>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76" name="テキスト ボックス 75">
          <a:extLst>
            <a:ext uri="{FF2B5EF4-FFF2-40B4-BE49-F238E27FC236}">
              <a16:creationId xmlns:a16="http://schemas.microsoft.com/office/drawing/2014/main" id="{EA8D9AB0-84D7-48BB-969A-4015141A4A2C}"/>
            </a:ext>
          </a:extLst>
        </xdr:cNvPr>
        <xdr:cNvSpPr txBox="1"/>
      </xdr:nvSpPr>
      <xdr:spPr>
        <a:xfrm>
          <a:off x="3733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76200</xdr:rowOff>
    </xdr:to>
    <xdr:cxnSp macro="">
      <xdr:nvCxnSpPr>
        <xdr:cNvPr id="77" name="直線コネクタ 76">
          <a:extLst>
            <a:ext uri="{FF2B5EF4-FFF2-40B4-BE49-F238E27FC236}">
              <a16:creationId xmlns:a16="http://schemas.microsoft.com/office/drawing/2014/main" id="{185DC7DE-CA11-4124-82E6-C4D91CAF60FD}"/>
            </a:ext>
          </a:extLst>
        </xdr:cNvPr>
        <xdr:cNvCxnSpPr/>
      </xdr:nvCxnSpPr>
      <xdr:spPr>
        <a:xfrm>
          <a:off x="2336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macro="" textlink="">
      <xdr:nvSpPr>
        <xdr:cNvPr id="78" name="フローチャート: 判断 77">
          <a:extLst>
            <a:ext uri="{FF2B5EF4-FFF2-40B4-BE49-F238E27FC236}">
              <a16:creationId xmlns:a16="http://schemas.microsoft.com/office/drawing/2014/main" id="{9A4C76E1-5B38-4D90-A833-7AC2FB528FE5}"/>
            </a:ext>
          </a:extLst>
        </xdr:cNvPr>
        <xdr:cNvSpPr/>
      </xdr:nvSpPr>
      <xdr:spPr>
        <a:xfrm>
          <a:off x="3175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9270</xdr:rowOff>
    </xdr:from>
    <xdr:ext cx="762000" cy="259045"/>
    <xdr:sp macro="" textlink="">
      <xdr:nvSpPr>
        <xdr:cNvPr id="79" name="テキスト ボックス 78">
          <a:extLst>
            <a:ext uri="{FF2B5EF4-FFF2-40B4-BE49-F238E27FC236}">
              <a16:creationId xmlns:a16="http://schemas.microsoft.com/office/drawing/2014/main" id="{121E9B64-0005-411D-9900-6B755B643D51}"/>
            </a:ext>
          </a:extLst>
        </xdr:cNvPr>
        <xdr:cNvSpPr txBox="1"/>
      </xdr:nvSpPr>
      <xdr:spPr>
        <a:xfrm>
          <a:off x="2844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76200</xdr:rowOff>
    </xdr:to>
    <xdr:cxnSp macro="">
      <xdr:nvCxnSpPr>
        <xdr:cNvPr id="80" name="直線コネクタ 79">
          <a:extLst>
            <a:ext uri="{FF2B5EF4-FFF2-40B4-BE49-F238E27FC236}">
              <a16:creationId xmlns:a16="http://schemas.microsoft.com/office/drawing/2014/main" id="{B511FB23-CCC2-417A-A600-8E52EFD5474A}"/>
            </a:ext>
          </a:extLst>
        </xdr:cNvPr>
        <xdr:cNvCxnSpPr/>
      </xdr:nvCxnSpPr>
      <xdr:spPr>
        <a:xfrm>
          <a:off x="1447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id="{876C5CD5-823F-472A-9221-62B0BC55D4D7}"/>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82" name="テキスト ボックス 81">
          <a:extLst>
            <a:ext uri="{FF2B5EF4-FFF2-40B4-BE49-F238E27FC236}">
              <a16:creationId xmlns:a16="http://schemas.microsoft.com/office/drawing/2014/main" id="{4A64B473-455F-4797-8A32-68382D20F9D6}"/>
            </a:ext>
          </a:extLst>
        </xdr:cNvPr>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a16="http://schemas.microsoft.com/office/drawing/2014/main" id="{BB36DCDC-2CBD-4542-A7F1-670CFB2D1FE5}"/>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4" name="テキスト ボックス 83">
          <a:extLst>
            <a:ext uri="{FF2B5EF4-FFF2-40B4-BE49-F238E27FC236}">
              <a16:creationId xmlns:a16="http://schemas.microsoft.com/office/drawing/2014/main" id="{183FEBF9-4568-4AD2-BC44-675CBE51FB52}"/>
            </a:ext>
          </a:extLst>
        </xdr:cNvPr>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D1E897F7-EA74-48AA-B1AE-0A1BB300CD13}"/>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83D0C4C-C608-420D-890C-B895A655E8A5}"/>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F03E4EB2-E2F5-431F-9FBE-CBFD23413C7C}"/>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589C0C84-5C61-48BD-8621-DD79AC8C0E74}"/>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D3352D66-F6D8-4E92-8C45-F8C7BC0887DF}"/>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90" name="楕円 89">
          <a:extLst>
            <a:ext uri="{FF2B5EF4-FFF2-40B4-BE49-F238E27FC236}">
              <a16:creationId xmlns:a16="http://schemas.microsoft.com/office/drawing/2014/main" id="{DDE3CEAF-85E1-420D-BA44-9E63CCF45697}"/>
            </a:ext>
          </a:extLst>
        </xdr:cNvPr>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93634</xdr:rowOff>
    </xdr:from>
    <xdr:ext cx="762000" cy="259045"/>
    <xdr:sp macro="" textlink="">
      <xdr:nvSpPr>
        <xdr:cNvPr id="91" name="財政力該当値テキスト">
          <a:extLst>
            <a:ext uri="{FF2B5EF4-FFF2-40B4-BE49-F238E27FC236}">
              <a16:creationId xmlns:a16="http://schemas.microsoft.com/office/drawing/2014/main" id="{56C332BF-6ED0-4D4F-A9DD-3E98D0683B35}"/>
            </a:ext>
          </a:extLst>
        </xdr:cNvPr>
        <xdr:cNvSpPr txBox="1"/>
      </xdr:nvSpPr>
      <xdr:spPr>
        <a:xfrm>
          <a:off x="50419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59872</xdr:rowOff>
    </xdr:from>
    <xdr:to>
      <xdr:col>19</xdr:col>
      <xdr:colOff>184150</xdr:colOff>
      <xdr:row>41</xdr:row>
      <xdr:rowOff>161472</xdr:rowOff>
    </xdr:to>
    <xdr:sp macro="" textlink="">
      <xdr:nvSpPr>
        <xdr:cNvPr id="92" name="楕円 91">
          <a:extLst>
            <a:ext uri="{FF2B5EF4-FFF2-40B4-BE49-F238E27FC236}">
              <a16:creationId xmlns:a16="http://schemas.microsoft.com/office/drawing/2014/main" id="{4717543D-B17A-424E-A182-F3331DB9D8E3}"/>
            </a:ext>
          </a:extLst>
        </xdr:cNvPr>
        <xdr:cNvSpPr/>
      </xdr:nvSpPr>
      <xdr:spPr>
        <a:xfrm>
          <a:off x="4064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199</xdr:rowOff>
    </xdr:from>
    <xdr:ext cx="736600" cy="259045"/>
    <xdr:sp macro="" textlink="">
      <xdr:nvSpPr>
        <xdr:cNvPr id="93" name="テキスト ボックス 92">
          <a:extLst>
            <a:ext uri="{FF2B5EF4-FFF2-40B4-BE49-F238E27FC236}">
              <a16:creationId xmlns:a16="http://schemas.microsoft.com/office/drawing/2014/main" id="{1D2B28F3-634D-4C31-9AF1-C2FA9FE2CE3C}"/>
            </a:ext>
          </a:extLst>
        </xdr:cNvPr>
        <xdr:cNvSpPr txBox="1"/>
      </xdr:nvSpPr>
      <xdr:spPr>
        <a:xfrm>
          <a:off x="3733800" y="6858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4" name="楕円 93">
          <a:extLst>
            <a:ext uri="{FF2B5EF4-FFF2-40B4-BE49-F238E27FC236}">
              <a16:creationId xmlns:a16="http://schemas.microsoft.com/office/drawing/2014/main" id="{E0F2D640-90B9-4AFE-BFB0-95CC6FD3D749}"/>
            </a:ext>
          </a:extLst>
        </xdr:cNvPr>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5" name="テキスト ボックス 94">
          <a:extLst>
            <a:ext uri="{FF2B5EF4-FFF2-40B4-BE49-F238E27FC236}">
              <a16:creationId xmlns:a16="http://schemas.microsoft.com/office/drawing/2014/main" id="{0589FFD8-FCB7-4459-93FC-97AC9A3AF3FA}"/>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6" name="楕円 95">
          <a:extLst>
            <a:ext uri="{FF2B5EF4-FFF2-40B4-BE49-F238E27FC236}">
              <a16:creationId xmlns:a16="http://schemas.microsoft.com/office/drawing/2014/main" id="{B536BEED-EC69-411C-8081-F30243F79E8B}"/>
            </a:ext>
          </a:extLst>
        </xdr:cNvPr>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7" name="テキスト ボックス 96">
          <a:extLst>
            <a:ext uri="{FF2B5EF4-FFF2-40B4-BE49-F238E27FC236}">
              <a16:creationId xmlns:a16="http://schemas.microsoft.com/office/drawing/2014/main" id="{F8A990EA-1EE4-492B-AAD3-D241B0432C2C}"/>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8" name="楕円 97">
          <a:extLst>
            <a:ext uri="{FF2B5EF4-FFF2-40B4-BE49-F238E27FC236}">
              <a16:creationId xmlns:a16="http://schemas.microsoft.com/office/drawing/2014/main" id="{CDE3EC0C-0A3A-46DE-BE6F-71AFB3FFF8F7}"/>
            </a:ext>
          </a:extLst>
        </xdr:cNvPr>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9" name="テキスト ボックス 98">
          <a:extLst>
            <a:ext uri="{FF2B5EF4-FFF2-40B4-BE49-F238E27FC236}">
              <a16:creationId xmlns:a16="http://schemas.microsoft.com/office/drawing/2014/main" id="{77DAA6DD-4232-47CE-BBD2-CCD1808EA2ED}"/>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2E8A307C-255C-4D56-B0CA-0270A051EBE1}"/>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C38ED40E-C061-487A-8E58-FEA899DB4C4E}"/>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7A7B9B43-23FA-47C2-BB15-C6D0F744E9CB}"/>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E36A2227-DCBD-4288-98CE-04274D98467E}"/>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CE25AE8B-6E9A-490A-9BCD-FFFD0ADB9F2A}"/>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D2FA1C61-70B6-4C28-93CB-F769A58B4CC1}"/>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EAEAC6D0-EE78-42C7-87BB-B819795ADCD6}"/>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2BAED9AC-EC79-44F6-B3F2-DD96CF790B24}"/>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72D3804-0278-4997-93E1-C5D9BB7F5502}"/>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41B9BD42-EFF7-4B1D-938E-7600636C2DA7}"/>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C6D3130A-7EFC-4F43-8B74-7D90611E0F4F}"/>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DE066688-CFB9-4A74-A286-00AA710D68CD}"/>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1382F7DB-1755-4BDD-BBA1-36CAEC0E2EAD}"/>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歳入面では、臨時財政対策債が</a:t>
          </a:r>
          <a:r>
            <a:rPr kumimoji="1" lang="en-US" altLang="ja-JP" sz="1300">
              <a:latin typeface="ＭＳ Ｐゴシック" panose="020B0600070205080204" pitchFamily="50" charset="-128"/>
              <a:ea typeface="ＭＳ Ｐゴシック" panose="020B0600070205080204" pitchFamily="50" charset="-128"/>
            </a:rPr>
            <a:t>983,881</a:t>
          </a:r>
          <a:r>
            <a:rPr kumimoji="1" lang="ja-JP" altLang="en-US" sz="1300">
              <a:latin typeface="ＭＳ Ｐゴシック" panose="020B0600070205080204" pitchFamily="50" charset="-128"/>
              <a:ea typeface="ＭＳ Ｐゴシック" panose="020B0600070205080204" pitchFamily="50" charset="-128"/>
            </a:rPr>
            <a:t>千円減少したことなどにより、経常一般財源全体で</a:t>
          </a:r>
          <a:r>
            <a:rPr kumimoji="1" lang="en-US" altLang="ja-JP" sz="1300">
              <a:latin typeface="ＭＳ Ｐゴシック" panose="020B0600070205080204" pitchFamily="50" charset="-128"/>
              <a:ea typeface="ＭＳ Ｐゴシック" panose="020B0600070205080204" pitchFamily="50" charset="-128"/>
            </a:rPr>
            <a:t>727,318</a:t>
          </a:r>
          <a:r>
            <a:rPr kumimoji="1" lang="ja-JP" altLang="en-US" sz="1300">
              <a:latin typeface="ＭＳ Ｐゴシック" panose="020B0600070205080204" pitchFamily="50" charset="-128"/>
              <a:ea typeface="ＭＳ Ｐゴシック" panose="020B0600070205080204" pitchFamily="50" charset="-128"/>
            </a:rPr>
            <a:t>千円減少した。歳出面では、扶助費が</a:t>
          </a:r>
          <a:r>
            <a:rPr kumimoji="1" lang="en-US" altLang="ja-JP" sz="1300">
              <a:latin typeface="ＭＳ Ｐゴシック" panose="020B0600070205080204" pitchFamily="50" charset="-128"/>
              <a:ea typeface="ＭＳ Ｐゴシック" panose="020B0600070205080204" pitchFamily="50" charset="-128"/>
            </a:rPr>
            <a:t>185,087</a:t>
          </a:r>
          <a:r>
            <a:rPr kumimoji="1" lang="ja-JP" altLang="en-US" sz="1300">
              <a:latin typeface="ＭＳ Ｐゴシック" panose="020B0600070205080204" pitchFamily="50" charset="-128"/>
              <a:ea typeface="ＭＳ Ｐゴシック" panose="020B0600070205080204" pitchFamily="50" charset="-128"/>
            </a:rPr>
            <a:t>千円減、維持補修費が</a:t>
          </a:r>
          <a:r>
            <a:rPr kumimoji="1" lang="en-US" altLang="ja-JP" sz="1300">
              <a:latin typeface="ＭＳ Ｐゴシック" panose="020B0600070205080204" pitchFamily="50" charset="-128"/>
              <a:ea typeface="ＭＳ Ｐゴシック" panose="020B0600070205080204" pitchFamily="50" charset="-128"/>
            </a:rPr>
            <a:t>35,004</a:t>
          </a:r>
          <a:r>
            <a:rPr kumimoji="1" lang="ja-JP" altLang="en-US" sz="1300">
              <a:latin typeface="ＭＳ Ｐゴシック" panose="020B0600070205080204" pitchFamily="50" charset="-128"/>
              <a:ea typeface="ＭＳ Ｐゴシック" panose="020B0600070205080204" pitchFamily="50" charset="-128"/>
            </a:rPr>
            <a:t>千円減等したが、公債費が</a:t>
          </a:r>
          <a:r>
            <a:rPr kumimoji="1" lang="en-US" altLang="ja-JP" sz="1300">
              <a:latin typeface="ＭＳ Ｐゴシック" panose="020B0600070205080204" pitchFamily="50" charset="-128"/>
              <a:ea typeface="ＭＳ Ｐゴシック" panose="020B0600070205080204" pitchFamily="50" charset="-128"/>
            </a:rPr>
            <a:t>237,745</a:t>
          </a:r>
          <a:r>
            <a:rPr kumimoji="1" lang="ja-JP" altLang="en-US" sz="1300">
              <a:latin typeface="ＭＳ Ｐゴシック" panose="020B0600070205080204" pitchFamily="50" charset="-128"/>
              <a:ea typeface="ＭＳ Ｐゴシック" panose="020B0600070205080204" pitchFamily="50" charset="-128"/>
            </a:rPr>
            <a:t>千円増、物件費が</a:t>
          </a:r>
          <a:r>
            <a:rPr kumimoji="1" lang="en-US" altLang="ja-JP" sz="1300">
              <a:latin typeface="ＭＳ Ｐゴシック" panose="020B0600070205080204" pitchFamily="50" charset="-128"/>
              <a:ea typeface="ＭＳ Ｐゴシック" panose="020B0600070205080204" pitchFamily="50" charset="-128"/>
            </a:rPr>
            <a:t>203,823</a:t>
          </a:r>
          <a:r>
            <a:rPr kumimoji="1" lang="ja-JP" altLang="en-US" sz="1300">
              <a:latin typeface="ＭＳ Ｐゴシック" panose="020B0600070205080204" pitchFamily="50" charset="-128"/>
              <a:ea typeface="ＭＳ Ｐゴシック" panose="020B0600070205080204" pitchFamily="50" charset="-128"/>
            </a:rPr>
            <a:t>千円増などの要因により、経常一般財源全体で</a:t>
          </a:r>
          <a:r>
            <a:rPr kumimoji="1" lang="en-US" altLang="ja-JP" sz="1300">
              <a:latin typeface="ＭＳ Ｐゴシック" panose="020B0600070205080204" pitchFamily="50" charset="-128"/>
              <a:ea typeface="ＭＳ Ｐゴシック" panose="020B0600070205080204" pitchFamily="50" charset="-128"/>
            </a:rPr>
            <a:t>318,784</a:t>
          </a:r>
          <a:r>
            <a:rPr kumimoji="1" lang="ja-JP" altLang="en-US" sz="1300">
              <a:latin typeface="ＭＳ Ｐゴシック" panose="020B0600070205080204" pitchFamily="50" charset="-128"/>
              <a:ea typeface="ＭＳ Ｐゴシック" panose="020B0600070205080204" pitchFamily="50" charset="-128"/>
            </a:rPr>
            <a:t>千円増加し、経常収支比率は</a:t>
          </a:r>
          <a:r>
            <a:rPr kumimoji="1" lang="en-US" altLang="ja-JP" sz="1300">
              <a:latin typeface="ＭＳ Ｐゴシック" panose="020B0600070205080204" pitchFamily="50" charset="-128"/>
              <a:ea typeface="ＭＳ Ｐゴシック" panose="020B0600070205080204" pitchFamily="50" charset="-128"/>
            </a:rPr>
            <a:t>85.8</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90.4</a:t>
          </a:r>
          <a:r>
            <a:rPr kumimoji="1" lang="ja-JP" altLang="en-US" sz="1300">
              <a:latin typeface="ＭＳ Ｐゴシック" panose="020B0600070205080204" pitchFamily="50" charset="-128"/>
              <a:ea typeface="ＭＳ Ｐゴシック" panose="020B0600070205080204" pitchFamily="50" charset="-128"/>
            </a:rPr>
            <a:t>％へと上昇した。今後については、投資的経費に係る事業費の見直しや進度調整を通じて、公債費の削減に努めるなど、経常的経費の削減を図り、健全な財政運営に努める。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634A5A1C-0465-491C-B4E8-908653EC0955}"/>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AF1FB08A-ED53-4967-A4FE-EEACB18F2998}"/>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86F113BF-1DE6-4F07-B3D1-465FF32B6A7C}"/>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419DE8FD-4041-4B6C-909F-FE2F2C0BB878}"/>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AB043FED-81F0-4938-A3D7-A9F21E50B24D}"/>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50CFFA22-5258-470B-A889-BB4D6A29B437}"/>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DC96CB70-2593-43C3-BB63-8498420443CD}"/>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69CC876-C5C4-4AD7-816F-EAA5087692AC}"/>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4C535E3A-0CF5-4253-BD15-7CF609CC595F}"/>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F512B6AD-BA86-46C1-BB41-78FD6E605D1F}"/>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38B654B4-6AB5-4D37-9A3D-17430C4CC6BE}"/>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72165ABC-967D-420D-AC47-A0056035BC93}"/>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A5F5140B-9BA5-440A-8720-89CD41CD6CB5}"/>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56DFFAE2-2020-4A42-91CF-E4B734A266B1}"/>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BA7A7F9A-DC99-4D11-9A72-B4DC7B07D23A}"/>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6D5A0FF1-4370-4CAE-AC9D-80B51EFBB8BC}"/>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38523</xdr:rowOff>
    </xdr:from>
    <xdr:to>
      <xdr:col>23</xdr:col>
      <xdr:colOff>133350</xdr:colOff>
      <xdr:row>67</xdr:row>
      <xdr:rowOff>63923</xdr:rowOff>
    </xdr:to>
    <xdr:cxnSp macro="">
      <xdr:nvCxnSpPr>
        <xdr:cNvPr id="129" name="直線コネクタ 128">
          <a:extLst>
            <a:ext uri="{FF2B5EF4-FFF2-40B4-BE49-F238E27FC236}">
              <a16:creationId xmlns:a16="http://schemas.microsoft.com/office/drawing/2014/main" id="{E8BA2613-97AA-4D33-9A69-E5FFC2FB46A0}"/>
            </a:ext>
          </a:extLst>
        </xdr:cNvPr>
        <xdr:cNvCxnSpPr/>
      </xdr:nvCxnSpPr>
      <xdr:spPr>
        <a:xfrm flipV="1">
          <a:off x="4953000" y="998262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a:extLst>
            <a:ext uri="{FF2B5EF4-FFF2-40B4-BE49-F238E27FC236}">
              <a16:creationId xmlns:a16="http://schemas.microsoft.com/office/drawing/2014/main" id="{B51CF556-EFBF-4B00-8298-7F6D378E57D6}"/>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a:extLst>
            <a:ext uri="{FF2B5EF4-FFF2-40B4-BE49-F238E27FC236}">
              <a16:creationId xmlns:a16="http://schemas.microsoft.com/office/drawing/2014/main" id="{C75A754F-9BC6-474D-BF17-E800F6CF50B8}"/>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124900</xdr:rowOff>
    </xdr:from>
    <xdr:ext cx="762000" cy="259045"/>
    <xdr:sp macro="" textlink="">
      <xdr:nvSpPr>
        <xdr:cNvPr id="132" name="財政構造の弾力性最大値テキスト">
          <a:extLst>
            <a:ext uri="{FF2B5EF4-FFF2-40B4-BE49-F238E27FC236}">
              <a16:creationId xmlns:a16="http://schemas.microsoft.com/office/drawing/2014/main" id="{E7B001F1-25F1-4590-A651-381F8E81FA34}"/>
            </a:ext>
          </a:extLst>
        </xdr:cNvPr>
        <xdr:cNvSpPr txBox="1"/>
      </xdr:nvSpPr>
      <xdr:spPr>
        <a:xfrm>
          <a:off x="5041900" y="972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38523</xdr:rowOff>
    </xdr:from>
    <xdr:to>
      <xdr:col>24</xdr:col>
      <xdr:colOff>12700</xdr:colOff>
      <xdr:row>58</xdr:row>
      <xdr:rowOff>38523</xdr:rowOff>
    </xdr:to>
    <xdr:cxnSp macro="">
      <xdr:nvCxnSpPr>
        <xdr:cNvPr id="133" name="直線コネクタ 132">
          <a:extLst>
            <a:ext uri="{FF2B5EF4-FFF2-40B4-BE49-F238E27FC236}">
              <a16:creationId xmlns:a16="http://schemas.microsoft.com/office/drawing/2014/main" id="{9197B7EC-095C-4B8A-98C6-44BB3A16A366}"/>
            </a:ext>
          </a:extLst>
        </xdr:cNvPr>
        <xdr:cNvCxnSpPr/>
      </xdr:nvCxnSpPr>
      <xdr:spPr>
        <a:xfrm>
          <a:off x="4864100" y="998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110913</xdr:rowOff>
    </xdr:from>
    <xdr:to>
      <xdr:col>23</xdr:col>
      <xdr:colOff>133350</xdr:colOff>
      <xdr:row>60</xdr:row>
      <xdr:rowOff>138006</xdr:rowOff>
    </xdr:to>
    <xdr:cxnSp macro="">
      <xdr:nvCxnSpPr>
        <xdr:cNvPr id="134" name="直線コネクタ 133">
          <a:extLst>
            <a:ext uri="{FF2B5EF4-FFF2-40B4-BE49-F238E27FC236}">
              <a16:creationId xmlns:a16="http://schemas.microsoft.com/office/drawing/2014/main" id="{89C67604-67E1-43AC-9679-AC18C032E8A9}"/>
            </a:ext>
          </a:extLst>
        </xdr:cNvPr>
        <xdr:cNvCxnSpPr/>
      </xdr:nvCxnSpPr>
      <xdr:spPr>
        <a:xfrm>
          <a:off x="4114800" y="10055013"/>
          <a:ext cx="838200" cy="36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72831</xdr:rowOff>
    </xdr:from>
    <xdr:ext cx="762000" cy="259045"/>
    <xdr:sp macro="" textlink="">
      <xdr:nvSpPr>
        <xdr:cNvPr id="135" name="財政構造の弾力性平均値テキスト">
          <a:extLst>
            <a:ext uri="{FF2B5EF4-FFF2-40B4-BE49-F238E27FC236}">
              <a16:creationId xmlns:a16="http://schemas.microsoft.com/office/drawing/2014/main" id="{4E702419-74B7-40DD-A596-F18510535367}"/>
            </a:ext>
          </a:extLst>
        </xdr:cNvPr>
        <xdr:cNvSpPr txBox="1"/>
      </xdr:nvSpPr>
      <xdr:spPr>
        <a:xfrm>
          <a:off x="5041900" y="1053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100754</xdr:rowOff>
    </xdr:from>
    <xdr:to>
      <xdr:col>23</xdr:col>
      <xdr:colOff>184150</xdr:colOff>
      <xdr:row>62</xdr:row>
      <xdr:rowOff>30904</xdr:rowOff>
    </xdr:to>
    <xdr:sp macro="" textlink="">
      <xdr:nvSpPr>
        <xdr:cNvPr id="136" name="フローチャート: 判断 135">
          <a:extLst>
            <a:ext uri="{FF2B5EF4-FFF2-40B4-BE49-F238E27FC236}">
              <a16:creationId xmlns:a16="http://schemas.microsoft.com/office/drawing/2014/main" id="{E4CD96D0-429F-4552-8CDA-3E8198AD7FCC}"/>
            </a:ext>
          </a:extLst>
        </xdr:cNvPr>
        <xdr:cNvSpPr/>
      </xdr:nvSpPr>
      <xdr:spPr>
        <a:xfrm>
          <a:off x="4902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110913</xdr:rowOff>
    </xdr:from>
    <xdr:to>
      <xdr:col>19</xdr:col>
      <xdr:colOff>133350</xdr:colOff>
      <xdr:row>61</xdr:row>
      <xdr:rowOff>111337</xdr:rowOff>
    </xdr:to>
    <xdr:cxnSp macro="">
      <xdr:nvCxnSpPr>
        <xdr:cNvPr id="137" name="直線コネクタ 136">
          <a:extLst>
            <a:ext uri="{FF2B5EF4-FFF2-40B4-BE49-F238E27FC236}">
              <a16:creationId xmlns:a16="http://schemas.microsoft.com/office/drawing/2014/main" id="{009A6A6A-4F01-4F59-BAB2-CAF4CD5ECC34}"/>
            </a:ext>
          </a:extLst>
        </xdr:cNvPr>
        <xdr:cNvCxnSpPr/>
      </xdr:nvCxnSpPr>
      <xdr:spPr>
        <a:xfrm flipV="1">
          <a:off x="3225800" y="10055013"/>
          <a:ext cx="889000" cy="51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22860</xdr:rowOff>
    </xdr:from>
    <xdr:to>
      <xdr:col>19</xdr:col>
      <xdr:colOff>184150</xdr:colOff>
      <xdr:row>60</xdr:row>
      <xdr:rowOff>124460</xdr:rowOff>
    </xdr:to>
    <xdr:sp macro="" textlink="">
      <xdr:nvSpPr>
        <xdr:cNvPr id="138" name="フローチャート: 判断 137">
          <a:extLst>
            <a:ext uri="{FF2B5EF4-FFF2-40B4-BE49-F238E27FC236}">
              <a16:creationId xmlns:a16="http://schemas.microsoft.com/office/drawing/2014/main" id="{95B84051-15FB-4276-815E-065A7FBB0C83}"/>
            </a:ext>
          </a:extLst>
        </xdr:cNvPr>
        <xdr:cNvSpPr/>
      </xdr:nvSpPr>
      <xdr:spPr>
        <a:xfrm>
          <a:off x="4064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109237</xdr:rowOff>
    </xdr:from>
    <xdr:ext cx="736600" cy="259045"/>
    <xdr:sp macro="" textlink="">
      <xdr:nvSpPr>
        <xdr:cNvPr id="139" name="テキスト ボックス 138">
          <a:extLst>
            <a:ext uri="{FF2B5EF4-FFF2-40B4-BE49-F238E27FC236}">
              <a16:creationId xmlns:a16="http://schemas.microsoft.com/office/drawing/2014/main" id="{EA0B3944-CB82-4CE2-A92E-9CCCF8CA8AD1}"/>
            </a:ext>
          </a:extLst>
        </xdr:cNvPr>
        <xdr:cNvSpPr txBox="1"/>
      </xdr:nvSpPr>
      <xdr:spPr>
        <a:xfrm>
          <a:off x="3733800" y="1039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111337</xdr:rowOff>
    </xdr:from>
    <xdr:to>
      <xdr:col>15</xdr:col>
      <xdr:colOff>82550</xdr:colOff>
      <xdr:row>62</xdr:row>
      <xdr:rowOff>20320</xdr:rowOff>
    </xdr:to>
    <xdr:cxnSp macro="">
      <xdr:nvCxnSpPr>
        <xdr:cNvPr id="140" name="直線コネクタ 139">
          <a:extLst>
            <a:ext uri="{FF2B5EF4-FFF2-40B4-BE49-F238E27FC236}">
              <a16:creationId xmlns:a16="http://schemas.microsoft.com/office/drawing/2014/main" id="{F2F70638-9A12-4D6C-8D1B-70FFBC9C4311}"/>
            </a:ext>
          </a:extLst>
        </xdr:cNvPr>
        <xdr:cNvCxnSpPr/>
      </xdr:nvCxnSpPr>
      <xdr:spPr>
        <a:xfrm flipV="1">
          <a:off x="2336800" y="1056978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25823</xdr:rowOff>
    </xdr:from>
    <xdr:to>
      <xdr:col>15</xdr:col>
      <xdr:colOff>133350</xdr:colOff>
      <xdr:row>62</xdr:row>
      <xdr:rowOff>127423</xdr:rowOff>
    </xdr:to>
    <xdr:sp macro="" textlink="">
      <xdr:nvSpPr>
        <xdr:cNvPr id="141" name="フローチャート: 判断 140">
          <a:extLst>
            <a:ext uri="{FF2B5EF4-FFF2-40B4-BE49-F238E27FC236}">
              <a16:creationId xmlns:a16="http://schemas.microsoft.com/office/drawing/2014/main" id="{42E7B3CE-193E-40E9-B380-D6C4952AF89D}"/>
            </a:ext>
          </a:extLst>
        </xdr:cNvPr>
        <xdr:cNvSpPr/>
      </xdr:nvSpPr>
      <xdr:spPr>
        <a:xfrm>
          <a:off x="3175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112200</xdr:rowOff>
    </xdr:from>
    <xdr:ext cx="762000" cy="259045"/>
    <xdr:sp macro="" textlink="">
      <xdr:nvSpPr>
        <xdr:cNvPr id="142" name="テキスト ボックス 141">
          <a:extLst>
            <a:ext uri="{FF2B5EF4-FFF2-40B4-BE49-F238E27FC236}">
              <a16:creationId xmlns:a16="http://schemas.microsoft.com/office/drawing/2014/main" id="{4CDC97B9-C665-498D-B3AF-574B353458C9}"/>
            </a:ext>
          </a:extLst>
        </xdr:cNvPr>
        <xdr:cNvSpPr txBox="1"/>
      </xdr:nvSpPr>
      <xdr:spPr>
        <a:xfrm>
          <a:off x="2844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22860</xdr:rowOff>
    </xdr:from>
    <xdr:to>
      <xdr:col>11</xdr:col>
      <xdr:colOff>31750</xdr:colOff>
      <xdr:row>62</xdr:row>
      <xdr:rowOff>20320</xdr:rowOff>
    </xdr:to>
    <xdr:cxnSp macro="">
      <xdr:nvCxnSpPr>
        <xdr:cNvPr id="143" name="直線コネクタ 142">
          <a:extLst>
            <a:ext uri="{FF2B5EF4-FFF2-40B4-BE49-F238E27FC236}">
              <a16:creationId xmlns:a16="http://schemas.microsoft.com/office/drawing/2014/main" id="{7B118917-14DF-4318-9383-EB55C5772E0C}"/>
            </a:ext>
          </a:extLst>
        </xdr:cNvPr>
        <xdr:cNvCxnSpPr/>
      </xdr:nvCxnSpPr>
      <xdr:spPr>
        <a:xfrm>
          <a:off x="1447800" y="1048131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57996</xdr:rowOff>
    </xdr:from>
    <xdr:to>
      <xdr:col>11</xdr:col>
      <xdr:colOff>82550</xdr:colOff>
      <xdr:row>62</xdr:row>
      <xdr:rowOff>159596</xdr:rowOff>
    </xdr:to>
    <xdr:sp macro="" textlink="">
      <xdr:nvSpPr>
        <xdr:cNvPr id="144" name="フローチャート: 判断 143">
          <a:extLst>
            <a:ext uri="{FF2B5EF4-FFF2-40B4-BE49-F238E27FC236}">
              <a16:creationId xmlns:a16="http://schemas.microsoft.com/office/drawing/2014/main" id="{8C5DBCD5-7513-4CA2-990E-0C8A98A6BF36}"/>
            </a:ext>
          </a:extLst>
        </xdr:cNvPr>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144373</xdr:rowOff>
    </xdr:from>
    <xdr:ext cx="762000" cy="259045"/>
    <xdr:sp macro="" textlink="">
      <xdr:nvSpPr>
        <xdr:cNvPr id="145" name="テキスト ボックス 144">
          <a:extLst>
            <a:ext uri="{FF2B5EF4-FFF2-40B4-BE49-F238E27FC236}">
              <a16:creationId xmlns:a16="http://schemas.microsoft.com/office/drawing/2014/main" id="{CF9B2B82-1401-4D09-8588-338EBAD609D2}"/>
            </a:ext>
          </a:extLst>
        </xdr:cNvPr>
        <xdr:cNvSpPr txBox="1"/>
      </xdr:nvSpPr>
      <xdr:spPr>
        <a:xfrm>
          <a:off x="1955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46" name="フローチャート: 判断 145">
          <a:extLst>
            <a:ext uri="{FF2B5EF4-FFF2-40B4-BE49-F238E27FC236}">
              <a16:creationId xmlns:a16="http://schemas.microsoft.com/office/drawing/2014/main" id="{933382B4-86B2-41CE-BEE5-852512773EEB}"/>
            </a:ext>
          </a:extLst>
        </xdr:cNvPr>
        <xdr:cNvSpPr/>
      </xdr:nvSpPr>
      <xdr:spPr>
        <a:xfrm>
          <a:off x="1397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112200</xdr:rowOff>
    </xdr:from>
    <xdr:ext cx="762000" cy="259045"/>
    <xdr:sp macro="" textlink="">
      <xdr:nvSpPr>
        <xdr:cNvPr id="147" name="テキスト ボックス 146">
          <a:extLst>
            <a:ext uri="{FF2B5EF4-FFF2-40B4-BE49-F238E27FC236}">
              <a16:creationId xmlns:a16="http://schemas.microsoft.com/office/drawing/2014/main" id="{4B588D5D-B5BE-451F-B76F-54B789A71B23}"/>
            </a:ext>
          </a:extLst>
        </xdr:cNvPr>
        <xdr:cNvSpPr txBox="1"/>
      </xdr:nvSpPr>
      <xdr:spPr>
        <a:xfrm>
          <a:off x="1066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8CB1B00-B337-4241-8D92-32D0C4FC38CD}"/>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2A2E6335-0AA4-4481-918A-7382C814A053}"/>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46AF48FF-641B-48DC-8E36-20BEC4888D4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835A66B2-61E6-4DB9-B5F6-3137A4CCE891}"/>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23CC3A15-020C-4922-AA31-C8D39DF2C531}"/>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87206</xdr:rowOff>
    </xdr:from>
    <xdr:to>
      <xdr:col>23</xdr:col>
      <xdr:colOff>184150</xdr:colOff>
      <xdr:row>61</xdr:row>
      <xdr:rowOff>17356</xdr:rowOff>
    </xdr:to>
    <xdr:sp macro="" textlink="">
      <xdr:nvSpPr>
        <xdr:cNvPr id="153" name="楕円 152">
          <a:extLst>
            <a:ext uri="{FF2B5EF4-FFF2-40B4-BE49-F238E27FC236}">
              <a16:creationId xmlns:a16="http://schemas.microsoft.com/office/drawing/2014/main" id="{EDBD5FA1-D641-4697-87FF-141D57E3ED5E}"/>
            </a:ext>
          </a:extLst>
        </xdr:cNvPr>
        <xdr:cNvSpPr/>
      </xdr:nvSpPr>
      <xdr:spPr>
        <a:xfrm>
          <a:off x="49022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103733</xdr:rowOff>
    </xdr:from>
    <xdr:ext cx="762000" cy="259045"/>
    <xdr:sp macro="" textlink="">
      <xdr:nvSpPr>
        <xdr:cNvPr id="154" name="財政構造の弾力性該当値テキスト">
          <a:extLst>
            <a:ext uri="{FF2B5EF4-FFF2-40B4-BE49-F238E27FC236}">
              <a16:creationId xmlns:a16="http://schemas.microsoft.com/office/drawing/2014/main" id="{7205416F-D258-457D-B13A-760481BC542F}"/>
            </a:ext>
          </a:extLst>
        </xdr:cNvPr>
        <xdr:cNvSpPr txBox="1"/>
      </xdr:nvSpPr>
      <xdr:spPr>
        <a:xfrm>
          <a:off x="5041900" y="1021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60113</xdr:rowOff>
    </xdr:from>
    <xdr:to>
      <xdr:col>19</xdr:col>
      <xdr:colOff>184150</xdr:colOff>
      <xdr:row>58</xdr:row>
      <xdr:rowOff>161713</xdr:rowOff>
    </xdr:to>
    <xdr:sp macro="" textlink="">
      <xdr:nvSpPr>
        <xdr:cNvPr id="155" name="楕円 154">
          <a:extLst>
            <a:ext uri="{FF2B5EF4-FFF2-40B4-BE49-F238E27FC236}">
              <a16:creationId xmlns:a16="http://schemas.microsoft.com/office/drawing/2014/main" id="{DD0EC33F-BBD3-4766-A12F-E020553FADA0}"/>
            </a:ext>
          </a:extLst>
        </xdr:cNvPr>
        <xdr:cNvSpPr/>
      </xdr:nvSpPr>
      <xdr:spPr>
        <a:xfrm>
          <a:off x="4064000" y="1000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440</xdr:rowOff>
    </xdr:from>
    <xdr:ext cx="736600" cy="259045"/>
    <xdr:sp macro="" textlink="">
      <xdr:nvSpPr>
        <xdr:cNvPr id="156" name="テキスト ボックス 155">
          <a:extLst>
            <a:ext uri="{FF2B5EF4-FFF2-40B4-BE49-F238E27FC236}">
              <a16:creationId xmlns:a16="http://schemas.microsoft.com/office/drawing/2014/main" id="{562EAAF2-8CBF-4122-878E-FDF1A1A3187F}"/>
            </a:ext>
          </a:extLst>
        </xdr:cNvPr>
        <xdr:cNvSpPr txBox="1"/>
      </xdr:nvSpPr>
      <xdr:spPr>
        <a:xfrm>
          <a:off x="3733800" y="9773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60537</xdr:rowOff>
    </xdr:from>
    <xdr:to>
      <xdr:col>15</xdr:col>
      <xdr:colOff>133350</xdr:colOff>
      <xdr:row>61</xdr:row>
      <xdr:rowOff>162137</xdr:rowOff>
    </xdr:to>
    <xdr:sp macro="" textlink="">
      <xdr:nvSpPr>
        <xdr:cNvPr id="157" name="楕円 156">
          <a:extLst>
            <a:ext uri="{FF2B5EF4-FFF2-40B4-BE49-F238E27FC236}">
              <a16:creationId xmlns:a16="http://schemas.microsoft.com/office/drawing/2014/main" id="{054D1924-5D36-4ACE-8012-93317EF0C84C}"/>
            </a:ext>
          </a:extLst>
        </xdr:cNvPr>
        <xdr:cNvSpPr/>
      </xdr:nvSpPr>
      <xdr:spPr>
        <a:xfrm>
          <a:off x="3175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864</xdr:rowOff>
    </xdr:from>
    <xdr:ext cx="762000" cy="259045"/>
    <xdr:sp macro="" textlink="">
      <xdr:nvSpPr>
        <xdr:cNvPr id="158" name="テキスト ボックス 157">
          <a:extLst>
            <a:ext uri="{FF2B5EF4-FFF2-40B4-BE49-F238E27FC236}">
              <a16:creationId xmlns:a16="http://schemas.microsoft.com/office/drawing/2014/main" id="{4864469E-F825-42AF-8399-166BE203203D}"/>
            </a:ext>
          </a:extLst>
        </xdr:cNvPr>
        <xdr:cNvSpPr txBox="1"/>
      </xdr:nvSpPr>
      <xdr:spPr>
        <a:xfrm>
          <a:off x="2844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140970</xdr:rowOff>
    </xdr:from>
    <xdr:to>
      <xdr:col>11</xdr:col>
      <xdr:colOff>82550</xdr:colOff>
      <xdr:row>62</xdr:row>
      <xdr:rowOff>71120</xdr:rowOff>
    </xdr:to>
    <xdr:sp macro="" textlink="">
      <xdr:nvSpPr>
        <xdr:cNvPr id="159" name="楕円 158">
          <a:extLst>
            <a:ext uri="{FF2B5EF4-FFF2-40B4-BE49-F238E27FC236}">
              <a16:creationId xmlns:a16="http://schemas.microsoft.com/office/drawing/2014/main" id="{A106A45B-A804-432D-93A1-6CA3B518B774}"/>
            </a:ext>
          </a:extLst>
        </xdr:cNvPr>
        <xdr:cNvSpPr/>
      </xdr:nvSpPr>
      <xdr:spPr>
        <a:xfrm>
          <a:off x="2286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81297</xdr:rowOff>
    </xdr:from>
    <xdr:ext cx="762000" cy="259045"/>
    <xdr:sp macro="" textlink="">
      <xdr:nvSpPr>
        <xdr:cNvPr id="160" name="テキスト ボックス 159">
          <a:extLst>
            <a:ext uri="{FF2B5EF4-FFF2-40B4-BE49-F238E27FC236}">
              <a16:creationId xmlns:a16="http://schemas.microsoft.com/office/drawing/2014/main" id="{9DBA13AB-7EAA-4BC1-A7D5-59D7AE61059F}"/>
            </a:ext>
          </a:extLst>
        </xdr:cNvPr>
        <xdr:cNvSpPr txBox="1"/>
      </xdr:nvSpPr>
      <xdr:spPr>
        <a:xfrm>
          <a:off x="1955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61" name="楕円 160">
          <a:extLst>
            <a:ext uri="{FF2B5EF4-FFF2-40B4-BE49-F238E27FC236}">
              <a16:creationId xmlns:a16="http://schemas.microsoft.com/office/drawing/2014/main" id="{9D07E235-3F74-450A-8357-3702B6C97946}"/>
            </a:ext>
          </a:extLst>
        </xdr:cNvPr>
        <xdr:cNvSpPr/>
      </xdr:nvSpPr>
      <xdr:spPr>
        <a:xfrm>
          <a:off x="1397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83837</xdr:rowOff>
    </xdr:from>
    <xdr:ext cx="762000" cy="259045"/>
    <xdr:sp macro="" textlink="">
      <xdr:nvSpPr>
        <xdr:cNvPr id="162" name="テキスト ボックス 161">
          <a:extLst>
            <a:ext uri="{FF2B5EF4-FFF2-40B4-BE49-F238E27FC236}">
              <a16:creationId xmlns:a16="http://schemas.microsoft.com/office/drawing/2014/main" id="{73A542A1-D152-4B77-A5B0-B8EC3604FE69}"/>
            </a:ext>
          </a:extLst>
        </xdr:cNvPr>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9DB8E3C1-741B-4DED-AF99-704D083AA9EF}"/>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17D2F7A-38E9-473D-A530-429228CE7648}"/>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3894F123-E7E8-4F9E-9F9B-B22B4F5CAF2B}"/>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[106,646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EA05637E-1FB2-42FB-B2A5-719C20A9DC3A}"/>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D8DC9088-11DF-40E7-96DD-7E10A0A1EE4F}"/>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6ED20408-1F2F-4E84-BA17-C9623C4D827A}"/>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6CCFC11C-4AE4-4D6D-9984-3CFDC82C2DB5}"/>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4E096AA-AAD5-4E30-9A7B-7472A564FB1A}"/>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51E1713B-4666-44DA-8864-70622947634A}"/>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8DBFE12D-2F05-4809-AB91-2B9C863FE92D}"/>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8D798369-4F75-4257-A4DD-DF94023D4419}"/>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F417157C-594A-4849-A394-B3679EAB76FB}"/>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A16112A2-6FD1-447E-A5DF-1C57B458AD99}"/>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焼却施設等整備事業等の減により維持補修費が</a:t>
          </a:r>
          <a:r>
            <a:rPr kumimoji="1" lang="en-US" altLang="ja-JP" sz="1300">
              <a:latin typeface="ＭＳ Ｐゴシック" panose="020B0600070205080204" pitchFamily="50" charset="-128"/>
              <a:ea typeface="ＭＳ Ｐゴシック" panose="020B0600070205080204" pitchFamily="50" charset="-128"/>
            </a:rPr>
            <a:t>102,506</a:t>
          </a:r>
          <a:r>
            <a:rPr kumimoji="1" lang="ja-JP" altLang="en-US" sz="1300">
              <a:latin typeface="ＭＳ Ｐゴシック" panose="020B0600070205080204" pitchFamily="50" charset="-128"/>
              <a:ea typeface="ＭＳ Ｐゴシック" panose="020B0600070205080204" pitchFamily="50" charset="-128"/>
            </a:rPr>
            <a:t>千円減少したが、小中学校コンピュータ整備事業や塵芥処理費等の増により物件費が</a:t>
          </a:r>
          <a:r>
            <a:rPr kumimoji="1" lang="en-US" altLang="ja-JP" sz="1300">
              <a:latin typeface="ＭＳ Ｐゴシック" panose="020B0600070205080204" pitchFamily="50" charset="-128"/>
              <a:ea typeface="ＭＳ Ｐゴシック" panose="020B0600070205080204" pitchFamily="50" charset="-128"/>
            </a:rPr>
            <a:t>180,350</a:t>
          </a:r>
          <a:r>
            <a:rPr kumimoji="1" lang="ja-JP" altLang="en-US" sz="1300">
              <a:latin typeface="ＭＳ Ｐゴシック" panose="020B0600070205080204" pitchFamily="50" charset="-128"/>
              <a:ea typeface="ＭＳ Ｐゴシック" panose="020B0600070205080204" pitchFamily="50" charset="-128"/>
            </a:rPr>
            <a:t>千円増加したことなどにより、人口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は増加した。今後は公共施設の老朽化等により維持補修費の増加が見込まれるため、長寿命化等を計画的に行っていくことにより、抑制に努める。また、会計年度任用職員を含め、職員の人事配置の適正化を図るとともに、業務委託の見直しを進め、統廃合やサービス内容についても見直しを行い、経費の削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A6AF4908-F8D1-4D33-9854-2E875EE10308}"/>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4982F89E-B588-4088-9C63-DF4D95B32DAB}"/>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3DEBD27D-31C1-4C6F-A125-B93516835485}"/>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99E83670-636A-4108-9707-747A371B29AA}"/>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96A6890E-53D5-41B5-80C6-B1C229C700CA}"/>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25666B90-8EC2-477E-8AE3-B0D7D412B84B}"/>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BC3E5E05-2F04-4CD3-AF93-8F2DE42A92E2}"/>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C5106224-6D02-471E-8AC6-13C3622145A4}"/>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5F2EDD65-D2B2-4D38-A64C-B49DCB8AE3A2}"/>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CD66173B-CC2E-48D5-9A37-2DABADA363A3}"/>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AE923046-4653-41F9-84A9-20390CB0298A}"/>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ADBE1561-A892-4DC9-AC3C-7F334701807A}"/>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167F9EA5-0E6D-4242-B9CD-27948CF74863}"/>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31DC2D10-38E5-4E75-BDDB-E038DF8BC2C6}"/>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66022EDA-8739-47EE-A321-5A2700EE70D8}"/>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56B26F52-A566-4C35-BD9F-3508405D7F62}"/>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54625</xdr:rowOff>
    </xdr:from>
    <xdr:to>
      <xdr:col>23</xdr:col>
      <xdr:colOff>133350</xdr:colOff>
      <xdr:row>88</xdr:row>
      <xdr:rowOff>84576</xdr:rowOff>
    </xdr:to>
    <xdr:cxnSp macro="">
      <xdr:nvCxnSpPr>
        <xdr:cNvPr id="192" name="直線コネクタ 191">
          <a:extLst>
            <a:ext uri="{FF2B5EF4-FFF2-40B4-BE49-F238E27FC236}">
              <a16:creationId xmlns:a16="http://schemas.microsoft.com/office/drawing/2014/main" id="{8556694F-0FC4-4D35-81CE-8C0647E83D8C}"/>
            </a:ext>
          </a:extLst>
        </xdr:cNvPr>
        <xdr:cNvCxnSpPr/>
      </xdr:nvCxnSpPr>
      <xdr:spPr>
        <a:xfrm flipV="1">
          <a:off x="4953000" y="13770625"/>
          <a:ext cx="0" cy="1401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56653</xdr:rowOff>
    </xdr:from>
    <xdr:ext cx="762000" cy="259045"/>
    <xdr:sp macro="" textlink="">
      <xdr:nvSpPr>
        <xdr:cNvPr id="193" name="人件費・物件費等の状況最小値テキスト">
          <a:extLst>
            <a:ext uri="{FF2B5EF4-FFF2-40B4-BE49-F238E27FC236}">
              <a16:creationId xmlns:a16="http://schemas.microsoft.com/office/drawing/2014/main" id="{0553B48C-073B-4880-8986-154919BB42D5}"/>
            </a:ext>
          </a:extLst>
        </xdr:cNvPr>
        <xdr:cNvSpPr txBox="1"/>
      </xdr:nvSpPr>
      <xdr:spPr>
        <a:xfrm>
          <a:off x="5041900" y="1514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84576</xdr:rowOff>
    </xdr:from>
    <xdr:to>
      <xdr:col>24</xdr:col>
      <xdr:colOff>12700</xdr:colOff>
      <xdr:row>88</xdr:row>
      <xdr:rowOff>84576</xdr:rowOff>
    </xdr:to>
    <xdr:cxnSp macro="">
      <xdr:nvCxnSpPr>
        <xdr:cNvPr id="194" name="直線コネクタ 193">
          <a:extLst>
            <a:ext uri="{FF2B5EF4-FFF2-40B4-BE49-F238E27FC236}">
              <a16:creationId xmlns:a16="http://schemas.microsoft.com/office/drawing/2014/main" id="{1F8A8A3E-A92F-47EB-9F2F-54C680E4037E}"/>
            </a:ext>
          </a:extLst>
        </xdr:cNvPr>
        <xdr:cNvCxnSpPr/>
      </xdr:nvCxnSpPr>
      <xdr:spPr>
        <a:xfrm>
          <a:off x="4864100" y="1517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141002</xdr:rowOff>
    </xdr:from>
    <xdr:ext cx="762000" cy="259045"/>
    <xdr:sp macro="" textlink="">
      <xdr:nvSpPr>
        <xdr:cNvPr id="195" name="人件費・物件費等の状況最大値テキスト">
          <a:extLst>
            <a:ext uri="{FF2B5EF4-FFF2-40B4-BE49-F238E27FC236}">
              <a16:creationId xmlns:a16="http://schemas.microsoft.com/office/drawing/2014/main" id="{BAAACBD5-65AA-427D-A284-260ABB015E85}"/>
            </a:ext>
          </a:extLst>
        </xdr:cNvPr>
        <xdr:cNvSpPr txBox="1"/>
      </xdr:nvSpPr>
      <xdr:spPr>
        <a:xfrm>
          <a:off x="5041900" y="1351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54625</xdr:rowOff>
    </xdr:from>
    <xdr:to>
      <xdr:col>24</xdr:col>
      <xdr:colOff>12700</xdr:colOff>
      <xdr:row>80</xdr:row>
      <xdr:rowOff>54625</xdr:rowOff>
    </xdr:to>
    <xdr:cxnSp macro="">
      <xdr:nvCxnSpPr>
        <xdr:cNvPr id="196" name="直線コネクタ 195">
          <a:extLst>
            <a:ext uri="{FF2B5EF4-FFF2-40B4-BE49-F238E27FC236}">
              <a16:creationId xmlns:a16="http://schemas.microsoft.com/office/drawing/2014/main" id="{31ACA37D-575C-4148-AB54-C2FAEF1BE230}"/>
            </a:ext>
          </a:extLst>
        </xdr:cNvPr>
        <xdr:cNvCxnSpPr/>
      </xdr:nvCxnSpPr>
      <xdr:spPr>
        <a:xfrm>
          <a:off x="4864100" y="1377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120776</xdr:rowOff>
    </xdr:from>
    <xdr:to>
      <xdr:col>23</xdr:col>
      <xdr:colOff>133350</xdr:colOff>
      <xdr:row>81</xdr:row>
      <xdr:rowOff>136365</xdr:rowOff>
    </xdr:to>
    <xdr:cxnSp macro="">
      <xdr:nvCxnSpPr>
        <xdr:cNvPr id="197" name="直線コネクタ 196">
          <a:extLst>
            <a:ext uri="{FF2B5EF4-FFF2-40B4-BE49-F238E27FC236}">
              <a16:creationId xmlns:a16="http://schemas.microsoft.com/office/drawing/2014/main" id="{583F3703-294C-45E2-956B-6E62762B32FF}"/>
            </a:ext>
          </a:extLst>
        </xdr:cNvPr>
        <xdr:cNvCxnSpPr/>
      </xdr:nvCxnSpPr>
      <xdr:spPr>
        <a:xfrm>
          <a:off x="4114800" y="14008226"/>
          <a:ext cx="838200" cy="1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54587</xdr:rowOff>
    </xdr:from>
    <xdr:ext cx="762000" cy="259045"/>
    <xdr:sp macro="" textlink="">
      <xdr:nvSpPr>
        <xdr:cNvPr id="198" name="人件費・物件費等の状況平均値テキスト">
          <a:extLst>
            <a:ext uri="{FF2B5EF4-FFF2-40B4-BE49-F238E27FC236}">
              <a16:creationId xmlns:a16="http://schemas.microsoft.com/office/drawing/2014/main" id="{9F1B7034-8461-4FFA-ABC1-53265C712649}"/>
            </a:ext>
          </a:extLst>
        </xdr:cNvPr>
        <xdr:cNvSpPr txBox="1"/>
      </xdr:nvSpPr>
      <xdr:spPr>
        <a:xfrm>
          <a:off x="5041900" y="1428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82510</xdr:rowOff>
    </xdr:from>
    <xdr:to>
      <xdr:col>23</xdr:col>
      <xdr:colOff>184150</xdr:colOff>
      <xdr:row>84</xdr:row>
      <xdr:rowOff>12660</xdr:rowOff>
    </xdr:to>
    <xdr:sp macro="" textlink="">
      <xdr:nvSpPr>
        <xdr:cNvPr id="199" name="フローチャート: 判断 198">
          <a:extLst>
            <a:ext uri="{FF2B5EF4-FFF2-40B4-BE49-F238E27FC236}">
              <a16:creationId xmlns:a16="http://schemas.microsoft.com/office/drawing/2014/main" id="{C080B990-083D-4076-9C4A-819A62AD5A3A}"/>
            </a:ext>
          </a:extLst>
        </xdr:cNvPr>
        <xdr:cNvSpPr/>
      </xdr:nvSpPr>
      <xdr:spPr>
        <a:xfrm>
          <a:off x="49022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120776</xdr:rowOff>
    </xdr:from>
    <xdr:to>
      <xdr:col>19</xdr:col>
      <xdr:colOff>133350</xdr:colOff>
      <xdr:row>81</xdr:row>
      <xdr:rowOff>139316</xdr:rowOff>
    </xdr:to>
    <xdr:cxnSp macro="">
      <xdr:nvCxnSpPr>
        <xdr:cNvPr id="200" name="直線コネクタ 199">
          <a:extLst>
            <a:ext uri="{FF2B5EF4-FFF2-40B4-BE49-F238E27FC236}">
              <a16:creationId xmlns:a16="http://schemas.microsoft.com/office/drawing/2014/main" id="{3D1EEBD2-D4C9-4B40-ACC9-4DA8E6CC1FDB}"/>
            </a:ext>
          </a:extLst>
        </xdr:cNvPr>
        <xdr:cNvCxnSpPr/>
      </xdr:nvCxnSpPr>
      <xdr:spPr>
        <a:xfrm flipV="1">
          <a:off x="3225800" y="14008226"/>
          <a:ext cx="889000" cy="1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20307</xdr:rowOff>
    </xdr:from>
    <xdr:to>
      <xdr:col>19</xdr:col>
      <xdr:colOff>184150</xdr:colOff>
      <xdr:row>83</xdr:row>
      <xdr:rowOff>121907</xdr:rowOff>
    </xdr:to>
    <xdr:sp macro="" textlink="">
      <xdr:nvSpPr>
        <xdr:cNvPr id="201" name="フローチャート: 判断 200">
          <a:extLst>
            <a:ext uri="{FF2B5EF4-FFF2-40B4-BE49-F238E27FC236}">
              <a16:creationId xmlns:a16="http://schemas.microsoft.com/office/drawing/2014/main" id="{70F29551-A3B2-4B2C-93F0-A278BD426C62}"/>
            </a:ext>
          </a:extLst>
        </xdr:cNvPr>
        <xdr:cNvSpPr/>
      </xdr:nvSpPr>
      <xdr:spPr>
        <a:xfrm>
          <a:off x="4064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106684</xdr:rowOff>
    </xdr:from>
    <xdr:ext cx="736600" cy="259045"/>
    <xdr:sp macro="" textlink="">
      <xdr:nvSpPr>
        <xdr:cNvPr id="202" name="テキスト ボックス 201">
          <a:extLst>
            <a:ext uri="{FF2B5EF4-FFF2-40B4-BE49-F238E27FC236}">
              <a16:creationId xmlns:a16="http://schemas.microsoft.com/office/drawing/2014/main" id="{0B50BF35-B519-455B-8F5E-39FB58E95A5B}"/>
            </a:ext>
          </a:extLst>
        </xdr:cNvPr>
        <xdr:cNvSpPr txBox="1"/>
      </xdr:nvSpPr>
      <xdr:spPr>
        <a:xfrm>
          <a:off x="3733800" y="1433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66469</xdr:rowOff>
    </xdr:from>
    <xdr:to>
      <xdr:col>15</xdr:col>
      <xdr:colOff>82550</xdr:colOff>
      <xdr:row>81</xdr:row>
      <xdr:rowOff>139316</xdr:rowOff>
    </xdr:to>
    <xdr:cxnSp macro="">
      <xdr:nvCxnSpPr>
        <xdr:cNvPr id="203" name="直線コネクタ 202">
          <a:extLst>
            <a:ext uri="{FF2B5EF4-FFF2-40B4-BE49-F238E27FC236}">
              <a16:creationId xmlns:a16="http://schemas.microsoft.com/office/drawing/2014/main" id="{59D5B7EC-4F80-4ED9-9F0B-B6ABC60EF792}"/>
            </a:ext>
          </a:extLst>
        </xdr:cNvPr>
        <xdr:cNvCxnSpPr/>
      </xdr:nvCxnSpPr>
      <xdr:spPr>
        <a:xfrm>
          <a:off x="2336800" y="13953919"/>
          <a:ext cx="889000" cy="7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89984</xdr:rowOff>
    </xdr:from>
    <xdr:to>
      <xdr:col>15</xdr:col>
      <xdr:colOff>133350</xdr:colOff>
      <xdr:row>83</xdr:row>
      <xdr:rowOff>20134</xdr:rowOff>
    </xdr:to>
    <xdr:sp macro="" textlink="">
      <xdr:nvSpPr>
        <xdr:cNvPr id="204" name="フローチャート: 判断 203">
          <a:extLst>
            <a:ext uri="{FF2B5EF4-FFF2-40B4-BE49-F238E27FC236}">
              <a16:creationId xmlns:a16="http://schemas.microsoft.com/office/drawing/2014/main" id="{7CF6A090-E4E3-4154-959E-02C6A2EEAA60}"/>
            </a:ext>
          </a:extLst>
        </xdr:cNvPr>
        <xdr:cNvSpPr/>
      </xdr:nvSpPr>
      <xdr:spPr>
        <a:xfrm>
          <a:off x="3175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4911</xdr:rowOff>
    </xdr:from>
    <xdr:ext cx="762000" cy="259045"/>
    <xdr:sp macro="" textlink="">
      <xdr:nvSpPr>
        <xdr:cNvPr id="205" name="テキスト ボックス 204">
          <a:extLst>
            <a:ext uri="{FF2B5EF4-FFF2-40B4-BE49-F238E27FC236}">
              <a16:creationId xmlns:a16="http://schemas.microsoft.com/office/drawing/2014/main" id="{C5CB0D57-B9AD-477A-927A-1878A11ADCAC}"/>
            </a:ext>
          </a:extLst>
        </xdr:cNvPr>
        <xdr:cNvSpPr txBox="1"/>
      </xdr:nvSpPr>
      <xdr:spPr>
        <a:xfrm>
          <a:off x="2844800" y="14235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163438</xdr:rowOff>
    </xdr:from>
    <xdr:to>
      <xdr:col>11</xdr:col>
      <xdr:colOff>31750</xdr:colOff>
      <xdr:row>81</xdr:row>
      <xdr:rowOff>66469</xdr:rowOff>
    </xdr:to>
    <xdr:cxnSp macro="">
      <xdr:nvCxnSpPr>
        <xdr:cNvPr id="206" name="直線コネクタ 205">
          <a:extLst>
            <a:ext uri="{FF2B5EF4-FFF2-40B4-BE49-F238E27FC236}">
              <a16:creationId xmlns:a16="http://schemas.microsoft.com/office/drawing/2014/main" id="{D24252B4-01B8-48C2-A815-3F8BC9AFAD90}"/>
            </a:ext>
          </a:extLst>
        </xdr:cNvPr>
        <xdr:cNvCxnSpPr/>
      </xdr:nvCxnSpPr>
      <xdr:spPr>
        <a:xfrm>
          <a:off x="1447800" y="13879438"/>
          <a:ext cx="889000" cy="7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4014</xdr:rowOff>
    </xdr:from>
    <xdr:to>
      <xdr:col>11</xdr:col>
      <xdr:colOff>82550</xdr:colOff>
      <xdr:row>82</xdr:row>
      <xdr:rowOff>105614</xdr:rowOff>
    </xdr:to>
    <xdr:sp macro="" textlink="">
      <xdr:nvSpPr>
        <xdr:cNvPr id="207" name="フローチャート: 判断 206">
          <a:extLst>
            <a:ext uri="{FF2B5EF4-FFF2-40B4-BE49-F238E27FC236}">
              <a16:creationId xmlns:a16="http://schemas.microsoft.com/office/drawing/2014/main" id="{2DA26406-6384-4FD1-9342-A0C4B8A20FEC}"/>
            </a:ext>
          </a:extLst>
        </xdr:cNvPr>
        <xdr:cNvSpPr/>
      </xdr:nvSpPr>
      <xdr:spPr>
        <a:xfrm>
          <a:off x="2286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90391</xdr:rowOff>
    </xdr:from>
    <xdr:ext cx="762000" cy="259045"/>
    <xdr:sp macro="" textlink="">
      <xdr:nvSpPr>
        <xdr:cNvPr id="208" name="テキスト ボックス 207">
          <a:extLst>
            <a:ext uri="{FF2B5EF4-FFF2-40B4-BE49-F238E27FC236}">
              <a16:creationId xmlns:a16="http://schemas.microsoft.com/office/drawing/2014/main" id="{42F4F4D9-19D2-46F7-99AC-D3201D7F7CC4}"/>
            </a:ext>
          </a:extLst>
        </xdr:cNvPr>
        <xdr:cNvSpPr txBox="1"/>
      </xdr:nvSpPr>
      <xdr:spPr>
        <a:xfrm>
          <a:off x="1955800" y="141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137874</xdr:rowOff>
    </xdr:from>
    <xdr:to>
      <xdr:col>7</xdr:col>
      <xdr:colOff>31750</xdr:colOff>
      <xdr:row>82</xdr:row>
      <xdr:rowOff>68024</xdr:rowOff>
    </xdr:to>
    <xdr:sp macro="" textlink="">
      <xdr:nvSpPr>
        <xdr:cNvPr id="209" name="フローチャート: 判断 208">
          <a:extLst>
            <a:ext uri="{FF2B5EF4-FFF2-40B4-BE49-F238E27FC236}">
              <a16:creationId xmlns:a16="http://schemas.microsoft.com/office/drawing/2014/main" id="{0C19ADA9-0A38-40C7-A47A-93F5D9D347A8}"/>
            </a:ext>
          </a:extLst>
        </xdr:cNvPr>
        <xdr:cNvSpPr/>
      </xdr:nvSpPr>
      <xdr:spPr>
        <a:xfrm>
          <a:off x="1397000" y="1402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52801</xdr:rowOff>
    </xdr:from>
    <xdr:ext cx="762000" cy="259045"/>
    <xdr:sp macro="" textlink="">
      <xdr:nvSpPr>
        <xdr:cNvPr id="210" name="テキスト ボックス 209">
          <a:extLst>
            <a:ext uri="{FF2B5EF4-FFF2-40B4-BE49-F238E27FC236}">
              <a16:creationId xmlns:a16="http://schemas.microsoft.com/office/drawing/2014/main" id="{5AA2D0DF-D58B-4990-B0EF-A6FED962545A}"/>
            </a:ext>
          </a:extLst>
        </xdr:cNvPr>
        <xdr:cNvSpPr txBox="1"/>
      </xdr:nvSpPr>
      <xdr:spPr>
        <a:xfrm>
          <a:off x="1066800" y="1411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37553207-B37F-4010-91AD-6D71A04FF6A4}"/>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3C186506-A0A2-413F-BE7D-A4F4F4591361}"/>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712097F2-D5B7-43B8-884E-72352E9683F2}"/>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7142DAF4-1620-49C3-B9E7-C4D40AE978EC}"/>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62277EDB-20EE-4855-967A-5CDFA1BCBDFD}"/>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85565</xdr:rowOff>
    </xdr:from>
    <xdr:to>
      <xdr:col>23</xdr:col>
      <xdr:colOff>184150</xdr:colOff>
      <xdr:row>82</xdr:row>
      <xdr:rowOff>15715</xdr:rowOff>
    </xdr:to>
    <xdr:sp macro="" textlink="">
      <xdr:nvSpPr>
        <xdr:cNvPr id="216" name="楕円 215">
          <a:extLst>
            <a:ext uri="{FF2B5EF4-FFF2-40B4-BE49-F238E27FC236}">
              <a16:creationId xmlns:a16="http://schemas.microsoft.com/office/drawing/2014/main" id="{8C0F3E44-EABD-492D-9A4F-CAC6BF5DA590}"/>
            </a:ext>
          </a:extLst>
        </xdr:cNvPr>
        <xdr:cNvSpPr/>
      </xdr:nvSpPr>
      <xdr:spPr>
        <a:xfrm>
          <a:off x="4902200" y="139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102092</xdr:rowOff>
    </xdr:from>
    <xdr:ext cx="762000" cy="259045"/>
    <xdr:sp macro="" textlink="">
      <xdr:nvSpPr>
        <xdr:cNvPr id="217" name="人件費・物件費等の状況該当値テキスト">
          <a:extLst>
            <a:ext uri="{FF2B5EF4-FFF2-40B4-BE49-F238E27FC236}">
              <a16:creationId xmlns:a16="http://schemas.microsoft.com/office/drawing/2014/main" id="{2A5D48D7-22D2-429F-952B-9992810B0C24}"/>
            </a:ext>
          </a:extLst>
        </xdr:cNvPr>
        <xdr:cNvSpPr txBox="1"/>
      </xdr:nvSpPr>
      <xdr:spPr>
        <a:xfrm>
          <a:off x="5041900" y="1381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69976</xdr:rowOff>
    </xdr:from>
    <xdr:to>
      <xdr:col>19</xdr:col>
      <xdr:colOff>184150</xdr:colOff>
      <xdr:row>82</xdr:row>
      <xdr:rowOff>126</xdr:rowOff>
    </xdr:to>
    <xdr:sp macro="" textlink="">
      <xdr:nvSpPr>
        <xdr:cNvPr id="218" name="楕円 217">
          <a:extLst>
            <a:ext uri="{FF2B5EF4-FFF2-40B4-BE49-F238E27FC236}">
              <a16:creationId xmlns:a16="http://schemas.microsoft.com/office/drawing/2014/main" id="{B45D76E5-33C4-4911-8401-89D2A8B6F3C5}"/>
            </a:ext>
          </a:extLst>
        </xdr:cNvPr>
        <xdr:cNvSpPr/>
      </xdr:nvSpPr>
      <xdr:spPr>
        <a:xfrm>
          <a:off x="4064000" y="1395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10303</xdr:rowOff>
    </xdr:from>
    <xdr:ext cx="736600" cy="259045"/>
    <xdr:sp macro="" textlink="">
      <xdr:nvSpPr>
        <xdr:cNvPr id="219" name="テキスト ボックス 218">
          <a:extLst>
            <a:ext uri="{FF2B5EF4-FFF2-40B4-BE49-F238E27FC236}">
              <a16:creationId xmlns:a16="http://schemas.microsoft.com/office/drawing/2014/main" id="{9E4431E9-0786-438E-943F-FEDB841D4C2F}"/>
            </a:ext>
          </a:extLst>
        </xdr:cNvPr>
        <xdr:cNvSpPr txBox="1"/>
      </xdr:nvSpPr>
      <xdr:spPr>
        <a:xfrm>
          <a:off x="3733800" y="13726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88516</xdr:rowOff>
    </xdr:from>
    <xdr:to>
      <xdr:col>15</xdr:col>
      <xdr:colOff>133350</xdr:colOff>
      <xdr:row>82</xdr:row>
      <xdr:rowOff>18666</xdr:rowOff>
    </xdr:to>
    <xdr:sp macro="" textlink="">
      <xdr:nvSpPr>
        <xdr:cNvPr id="220" name="楕円 219">
          <a:extLst>
            <a:ext uri="{FF2B5EF4-FFF2-40B4-BE49-F238E27FC236}">
              <a16:creationId xmlns:a16="http://schemas.microsoft.com/office/drawing/2014/main" id="{4672838F-91D8-44C2-9B22-A8C107C5FCC1}"/>
            </a:ext>
          </a:extLst>
        </xdr:cNvPr>
        <xdr:cNvSpPr/>
      </xdr:nvSpPr>
      <xdr:spPr>
        <a:xfrm>
          <a:off x="3175000" y="1397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28843</xdr:rowOff>
    </xdr:from>
    <xdr:ext cx="762000" cy="259045"/>
    <xdr:sp macro="" textlink="">
      <xdr:nvSpPr>
        <xdr:cNvPr id="221" name="テキスト ボックス 220">
          <a:extLst>
            <a:ext uri="{FF2B5EF4-FFF2-40B4-BE49-F238E27FC236}">
              <a16:creationId xmlns:a16="http://schemas.microsoft.com/office/drawing/2014/main" id="{2243318D-FC7E-4F32-BE09-078908E0470B}"/>
            </a:ext>
          </a:extLst>
        </xdr:cNvPr>
        <xdr:cNvSpPr txBox="1"/>
      </xdr:nvSpPr>
      <xdr:spPr>
        <a:xfrm>
          <a:off x="2844800" y="13744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15669</xdr:rowOff>
    </xdr:from>
    <xdr:to>
      <xdr:col>11</xdr:col>
      <xdr:colOff>82550</xdr:colOff>
      <xdr:row>81</xdr:row>
      <xdr:rowOff>117269</xdr:rowOff>
    </xdr:to>
    <xdr:sp macro="" textlink="">
      <xdr:nvSpPr>
        <xdr:cNvPr id="222" name="楕円 221">
          <a:extLst>
            <a:ext uri="{FF2B5EF4-FFF2-40B4-BE49-F238E27FC236}">
              <a16:creationId xmlns:a16="http://schemas.microsoft.com/office/drawing/2014/main" id="{D8B9AD20-C09E-4BD4-A1E8-0B250AABF250}"/>
            </a:ext>
          </a:extLst>
        </xdr:cNvPr>
        <xdr:cNvSpPr/>
      </xdr:nvSpPr>
      <xdr:spPr>
        <a:xfrm>
          <a:off x="2286000" y="1390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127446</xdr:rowOff>
    </xdr:from>
    <xdr:ext cx="762000" cy="259045"/>
    <xdr:sp macro="" textlink="">
      <xdr:nvSpPr>
        <xdr:cNvPr id="223" name="テキスト ボックス 222">
          <a:extLst>
            <a:ext uri="{FF2B5EF4-FFF2-40B4-BE49-F238E27FC236}">
              <a16:creationId xmlns:a16="http://schemas.microsoft.com/office/drawing/2014/main" id="{1316A73B-6BCB-4B4E-B63D-D45403EB3B14}"/>
            </a:ext>
          </a:extLst>
        </xdr:cNvPr>
        <xdr:cNvSpPr txBox="1"/>
      </xdr:nvSpPr>
      <xdr:spPr>
        <a:xfrm>
          <a:off x="1955800" y="13671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112638</xdr:rowOff>
    </xdr:from>
    <xdr:to>
      <xdr:col>7</xdr:col>
      <xdr:colOff>31750</xdr:colOff>
      <xdr:row>81</xdr:row>
      <xdr:rowOff>42788</xdr:rowOff>
    </xdr:to>
    <xdr:sp macro="" textlink="">
      <xdr:nvSpPr>
        <xdr:cNvPr id="224" name="楕円 223">
          <a:extLst>
            <a:ext uri="{FF2B5EF4-FFF2-40B4-BE49-F238E27FC236}">
              <a16:creationId xmlns:a16="http://schemas.microsoft.com/office/drawing/2014/main" id="{4262EB8B-9158-417B-B2AF-A5DEB63CC582}"/>
            </a:ext>
          </a:extLst>
        </xdr:cNvPr>
        <xdr:cNvSpPr/>
      </xdr:nvSpPr>
      <xdr:spPr>
        <a:xfrm>
          <a:off x="1397000" y="1382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52965</xdr:rowOff>
    </xdr:from>
    <xdr:ext cx="762000" cy="259045"/>
    <xdr:sp macro="" textlink="">
      <xdr:nvSpPr>
        <xdr:cNvPr id="225" name="テキスト ボックス 224">
          <a:extLst>
            <a:ext uri="{FF2B5EF4-FFF2-40B4-BE49-F238E27FC236}">
              <a16:creationId xmlns:a16="http://schemas.microsoft.com/office/drawing/2014/main" id="{FBAC0322-0B01-4A86-B240-960D782E6EF3}"/>
            </a:ext>
          </a:extLst>
        </xdr:cNvPr>
        <xdr:cNvSpPr txBox="1"/>
      </xdr:nvSpPr>
      <xdr:spPr>
        <a:xfrm>
          <a:off x="1066800" y="13597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B774EEE0-DAD7-4CD5-8757-07A9DACF7D8D}"/>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6456E83F-493E-4338-8A4E-D96BB6F4B657}"/>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755B61E9-359E-4104-B391-F7CEEAE47FA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FC9D2C62-8BB3-476B-8678-206B68244DC2}"/>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B563652A-1759-494E-A156-4C206308610F}"/>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9D261BB0-D911-4D36-875C-7FBA05F5E7E6}"/>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CF1DD4D4-408D-43E5-A15D-16C1AFB934A4}"/>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9AE388C8-C47F-4AB2-A8B8-BD59CA9EF51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45CDE649-78D9-40A2-966A-6E9554927E13}"/>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19EFB38A-29D3-4ADE-8929-A31DB6CDD91C}"/>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EC5FE049-B29C-47BD-8C56-0F010FF0C797}"/>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1E106D9D-C2B4-48D0-93BC-2BDF0EA96848}"/>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D027BBEE-17DA-4FC6-BA64-21CF627F35DE}"/>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、埼玉県市町村平均を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上回っているため、今後、給料表及び各手当の見直しや、人事評価結果の活用等で、適正化に努める。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EEF88045-E6CE-402C-B3D2-B8732DD672E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57B6AB27-8B2E-479E-978B-09F1B94CF015}"/>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6D52AFC6-38B4-47CD-BDD8-68F2F133D5DE}"/>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9DC66C9E-6B11-4975-91FA-70FDF3A0D20C}"/>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7B7113F-953B-4BA6-9BA1-3EA774A37898}"/>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57DA2B50-99D6-4475-BFBE-543610516773}"/>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5F3D809D-21BB-408C-9ED2-B86C7F32069E}"/>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70FE13C1-21AA-4BE8-AC43-ABE89D73D6C2}"/>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BEBA68C8-665B-4317-900F-3E35CF815AA6}"/>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B7E0ABC3-3220-44C2-B19C-93B3553A7532}"/>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14472E36-0C90-4C54-AF0B-F8C816CF5D64}"/>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B3BD1267-B527-46E6-9878-AE778588C7BF}"/>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AAE892B5-E774-4E92-BD63-509D93169AA1}"/>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1AAC2D6A-5C9C-436B-8AC4-31DD50733E1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5D59CD2-5932-4140-9EB3-011835D14218}"/>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1C7FF08-8439-40FB-A2F7-A6221C3F2E57}"/>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BCB4AC93-B4C1-4FED-BB25-34DF8260D124}"/>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35379</xdr:rowOff>
    </xdr:to>
    <xdr:cxnSp macro="">
      <xdr:nvCxnSpPr>
        <xdr:cNvPr id="256" name="直線コネクタ 255">
          <a:extLst>
            <a:ext uri="{FF2B5EF4-FFF2-40B4-BE49-F238E27FC236}">
              <a16:creationId xmlns:a16="http://schemas.microsoft.com/office/drawing/2014/main" id="{4BEC74F0-4EEF-4957-BA2B-5467452BDC18}"/>
            </a:ext>
          </a:extLst>
        </xdr:cNvPr>
        <xdr:cNvCxnSpPr/>
      </xdr:nvCxnSpPr>
      <xdr:spPr>
        <a:xfrm flipV="1">
          <a:off x="17018000" y="13794921"/>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7" name="給与水準   （国との比較）最小値テキスト">
          <a:extLst>
            <a:ext uri="{FF2B5EF4-FFF2-40B4-BE49-F238E27FC236}">
              <a16:creationId xmlns:a16="http://schemas.microsoft.com/office/drawing/2014/main" id="{CDE4B050-87A1-429B-A648-A704297809FA}"/>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8" name="直線コネクタ 257">
          <a:extLst>
            <a:ext uri="{FF2B5EF4-FFF2-40B4-BE49-F238E27FC236}">
              <a16:creationId xmlns:a16="http://schemas.microsoft.com/office/drawing/2014/main" id="{DA7CF9A9-5636-4CB9-9B0F-AC40EC6CFB5F}"/>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9" name="給与水準   （国との比較）最大値テキスト">
          <a:extLst>
            <a:ext uri="{FF2B5EF4-FFF2-40B4-BE49-F238E27FC236}">
              <a16:creationId xmlns:a16="http://schemas.microsoft.com/office/drawing/2014/main" id="{379039D7-E25C-4016-9B6E-BB82B18B3627}"/>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a:extLst>
            <a:ext uri="{FF2B5EF4-FFF2-40B4-BE49-F238E27FC236}">
              <a16:creationId xmlns:a16="http://schemas.microsoft.com/office/drawing/2014/main" id="{DDC42C8C-EDAA-44BC-AE84-0A88878C2104}"/>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86</xdr:row>
      <xdr:rowOff>49893</xdr:rowOff>
    </xdr:to>
    <xdr:cxnSp macro="">
      <xdr:nvCxnSpPr>
        <xdr:cNvPr id="261" name="直線コネクタ 260">
          <a:extLst>
            <a:ext uri="{FF2B5EF4-FFF2-40B4-BE49-F238E27FC236}">
              <a16:creationId xmlns:a16="http://schemas.microsoft.com/office/drawing/2014/main" id="{451F2E15-6AEA-4292-BD5C-2901C8F31678}"/>
            </a:ext>
          </a:extLst>
        </xdr:cNvPr>
        <xdr:cNvCxnSpPr/>
      </xdr:nvCxnSpPr>
      <xdr:spPr>
        <a:xfrm>
          <a:off x="16179800" y="14708414"/>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151691</xdr:rowOff>
    </xdr:from>
    <xdr:ext cx="762000" cy="259045"/>
    <xdr:sp macro="" textlink="">
      <xdr:nvSpPr>
        <xdr:cNvPr id="262" name="給与水準   （国との比較）平均値テキスト">
          <a:extLst>
            <a:ext uri="{FF2B5EF4-FFF2-40B4-BE49-F238E27FC236}">
              <a16:creationId xmlns:a16="http://schemas.microsoft.com/office/drawing/2014/main" id="{152A66B8-C7FA-4EFC-A6E0-ADC6A839D638}"/>
            </a:ext>
          </a:extLst>
        </xdr:cNvPr>
        <xdr:cNvSpPr txBox="1"/>
      </xdr:nvSpPr>
      <xdr:spPr>
        <a:xfrm>
          <a:off x="17106900" y="1438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63" name="フローチャート: 判断 262">
          <a:extLst>
            <a:ext uri="{FF2B5EF4-FFF2-40B4-BE49-F238E27FC236}">
              <a16:creationId xmlns:a16="http://schemas.microsoft.com/office/drawing/2014/main" id="{788F4514-F338-4DE7-8C54-EDE48AA605D6}"/>
            </a:ext>
          </a:extLst>
        </xdr:cNvPr>
        <xdr:cNvSpPr/>
      </xdr:nvSpPr>
      <xdr:spPr>
        <a:xfrm>
          <a:off x="169672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135164</xdr:rowOff>
    </xdr:from>
    <xdr:to>
      <xdr:col>77</xdr:col>
      <xdr:colOff>44450</xdr:colOff>
      <xdr:row>86</xdr:row>
      <xdr:rowOff>136071</xdr:rowOff>
    </xdr:to>
    <xdr:cxnSp macro="">
      <xdr:nvCxnSpPr>
        <xdr:cNvPr id="264" name="直線コネクタ 263">
          <a:extLst>
            <a:ext uri="{FF2B5EF4-FFF2-40B4-BE49-F238E27FC236}">
              <a16:creationId xmlns:a16="http://schemas.microsoft.com/office/drawing/2014/main" id="{4301A0A4-4939-4717-847C-88EE838AEE5B}"/>
            </a:ext>
          </a:extLst>
        </xdr:cNvPr>
        <xdr:cNvCxnSpPr/>
      </xdr:nvCxnSpPr>
      <xdr:spPr>
        <a:xfrm flipV="1">
          <a:off x="15290800" y="14708414"/>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5" name="フローチャート: 判断 264">
          <a:extLst>
            <a:ext uri="{FF2B5EF4-FFF2-40B4-BE49-F238E27FC236}">
              <a16:creationId xmlns:a16="http://schemas.microsoft.com/office/drawing/2014/main" id="{BC7A1283-87A3-462A-B176-D297AB7C30B6}"/>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6" name="テキスト ボックス 265">
          <a:extLst>
            <a:ext uri="{FF2B5EF4-FFF2-40B4-BE49-F238E27FC236}">
              <a16:creationId xmlns:a16="http://schemas.microsoft.com/office/drawing/2014/main" id="{260CB3A7-E500-4599-9D5A-CB6C57194785}"/>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136071</xdr:rowOff>
    </xdr:from>
    <xdr:to>
      <xdr:col>72</xdr:col>
      <xdr:colOff>203200</xdr:colOff>
      <xdr:row>86</xdr:row>
      <xdr:rowOff>136071</xdr:rowOff>
    </xdr:to>
    <xdr:cxnSp macro="">
      <xdr:nvCxnSpPr>
        <xdr:cNvPr id="267" name="直線コネクタ 266">
          <a:extLst>
            <a:ext uri="{FF2B5EF4-FFF2-40B4-BE49-F238E27FC236}">
              <a16:creationId xmlns:a16="http://schemas.microsoft.com/office/drawing/2014/main" id="{3A14B6C7-6AA9-46D7-BFAD-F7AEB8C1CB04}"/>
            </a:ext>
          </a:extLst>
        </xdr:cNvPr>
        <xdr:cNvCxnSpPr/>
      </xdr:nvCxnSpPr>
      <xdr:spPr>
        <a:xfrm>
          <a:off x="14401800" y="14880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8" name="フローチャート: 判断 267">
          <a:extLst>
            <a:ext uri="{FF2B5EF4-FFF2-40B4-BE49-F238E27FC236}">
              <a16:creationId xmlns:a16="http://schemas.microsoft.com/office/drawing/2014/main" id="{F1C3E8D0-55C6-460A-9AB5-76ACC685CF35}"/>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9" name="テキスト ボックス 268">
          <a:extLst>
            <a:ext uri="{FF2B5EF4-FFF2-40B4-BE49-F238E27FC236}">
              <a16:creationId xmlns:a16="http://schemas.microsoft.com/office/drawing/2014/main" id="{247DFEAA-881C-467F-B778-D059AEA1B619}"/>
            </a:ext>
          </a:extLst>
        </xdr:cNvPr>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136071</xdr:rowOff>
    </xdr:from>
    <xdr:to>
      <xdr:col>68</xdr:col>
      <xdr:colOff>152400</xdr:colOff>
      <xdr:row>86</xdr:row>
      <xdr:rowOff>153307</xdr:rowOff>
    </xdr:to>
    <xdr:cxnSp macro="">
      <xdr:nvCxnSpPr>
        <xdr:cNvPr id="270" name="直線コネクタ 269">
          <a:extLst>
            <a:ext uri="{FF2B5EF4-FFF2-40B4-BE49-F238E27FC236}">
              <a16:creationId xmlns:a16="http://schemas.microsoft.com/office/drawing/2014/main" id="{50409909-5FAB-4EF0-9682-EF7DE9945C08}"/>
            </a:ext>
          </a:extLst>
        </xdr:cNvPr>
        <xdr:cNvCxnSpPr/>
      </xdr:nvCxnSpPr>
      <xdr:spPr>
        <a:xfrm flipV="1">
          <a:off x="13512800" y="148807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1" name="フローチャート: 判断 270">
          <a:extLst>
            <a:ext uri="{FF2B5EF4-FFF2-40B4-BE49-F238E27FC236}">
              <a16:creationId xmlns:a16="http://schemas.microsoft.com/office/drawing/2014/main" id="{0886BDC3-9258-41F9-8C52-8F664006C035}"/>
            </a:ext>
          </a:extLst>
        </xdr:cNvPr>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7456</xdr:rowOff>
    </xdr:from>
    <xdr:ext cx="762000" cy="259045"/>
    <xdr:sp macro="" textlink="">
      <xdr:nvSpPr>
        <xdr:cNvPr id="272" name="テキスト ボックス 271">
          <a:extLst>
            <a:ext uri="{FF2B5EF4-FFF2-40B4-BE49-F238E27FC236}">
              <a16:creationId xmlns:a16="http://schemas.microsoft.com/office/drawing/2014/main" id="{D5531A82-FBFE-4C74-99C2-F70841BA5C64}"/>
            </a:ext>
          </a:extLst>
        </xdr:cNvPr>
        <xdr:cNvSpPr txBox="1"/>
      </xdr:nvSpPr>
      <xdr:spPr>
        <a:xfrm>
          <a:off x="14020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3" name="フローチャート: 判断 272">
          <a:extLst>
            <a:ext uri="{FF2B5EF4-FFF2-40B4-BE49-F238E27FC236}">
              <a16:creationId xmlns:a16="http://schemas.microsoft.com/office/drawing/2014/main" id="{74118F48-4BBE-4DDD-ACD1-DD2224C3BB39}"/>
            </a:ext>
          </a:extLst>
        </xdr:cNvPr>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74" name="テキスト ボックス 273">
          <a:extLst>
            <a:ext uri="{FF2B5EF4-FFF2-40B4-BE49-F238E27FC236}">
              <a16:creationId xmlns:a16="http://schemas.microsoft.com/office/drawing/2014/main" id="{D06FAC86-8BD9-4CC0-A46B-E11433F28D91}"/>
            </a:ext>
          </a:extLst>
        </xdr:cNvPr>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5E3D7903-02F7-4B1C-B08F-4231160D57DB}"/>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C0D4AF0F-360F-46DE-9BC1-ABD4E5A9C5A7}"/>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8F9D91F8-AE81-403B-A307-48E5B74B665F}"/>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2C3A0C3B-EFB2-4896-BDC1-1D39221A106B}"/>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DC01B96E-A75E-4301-8405-451E06B08177}"/>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80" name="楕円 279">
          <a:extLst>
            <a:ext uri="{FF2B5EF4-FFF2-40B4-BE49-F238E27FC236}">
              <a16:creationId xmlns:a16="http://schemas.microsoft.com/office/drawing/2014/main" id="{4005876A-FE4F-494B-A3D8-EAC9CD055CDF}"/>
            </a:ext>
          </a:extLst>
        </xdr:cNvPr>
        <xdr:cNvSpPr/>
      </xdr:nvSpPr>
      <xdr:spPr>
        <a:xfrm>
          <a:off x="169672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142620</xdr:rowOff>
    </xdr:from>
    <xdr:ext cx="762000" cy="259045"/>
    <xdr:sp macro="" textlink="">
      <xdr:nvSpPr>
        <xdr:cNvPr id="281" name="給与水準   （国との比較）該当値テキスト">
          <a:extLst>
            <a:ext uri="{FF2B5EF4-FFF2-40B4-BE49-F238E27FC236}">
              <a16:creationId xmlns:a16="http://schemas.microsoft.com/office/drawing/2014/main" id="{3B9B754A-4565-4A49-B411-7A062D47A47E}"/>
            </a:ext>
          </a:extLst>
        </xdr:cNvPr>
        <xdr:cNvSpPr txBox="1"/>
      </xdr:nvSpPr>
      <xdr:spPr>
        <a:xfrm>
          <a:off x="17106900" y="1471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82" name="楕円 281">
          <a:extLst>
            <a:ext uri="{FF2B5EF4-FFF2-40B4-BE49-F238E27FC236}">
              <a16:creationId xmlns:a16="http://schemas.microsoft.com/office/drawing/2014/main" id="{22F2EDBB-53DF-407A-B674-EB456CC1F219}"/>
            </a:ext>
          </a:extLst>
        </xdr:cNvPr>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83" name="テキスト ボックス 282">
          <a:extLst>
            <a:ext uri="{FF2B5EF4-FFF2-40B4-BE49-F238E27FC236}">
              <a16:creationId xmlns:a16="http://schemas.microsoft.com/office/drawing/2014/main" id="{61593EF6-E84A-4790-8D2B-7B06A8B3650B}"/>
            </a:ext>
          </a:extLst>
        </xdr:cNvPr>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85271</xdr:rowOff>
    </xdr:from>
    <xdr:to>
      <xdr:col>73</xdr:col>
      <xdr:colOff>44450</xdr:colOff>
      <xdr:row>87</xdr:row>
      <xdr:rowOff>15421</xdr:rowOff>
    </xdr:to>
    <xdr:sp macro="" textlink="">
      <xdr:nvSpPr>
        <xdr:cNvPr id="284" name="楕円 283">
          <a:extLst>
            <a:ext uri="{FF2B5EF4-FFF2-40B4-BE49-F238E27FC236}">
              <a16:creationId xmlns:a16="http://schemas.microsoft.com/office/drawing/2014/main" id="{5DADF982-F670-49BD-B548-35310D853D9F}"/>
            </a:ext>
          </a:extLst>
        </xdr:cNvPr>
        <xdr:cNvSpPr/>
      </xdr:nvSpPr>
      <xdr:spPr>
        <a:xfrm>
          <a:off x="15240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198</xdr:rowOff>
    </xdr:from>
    <xdr:ext cx="762000" cy="259045"/>
    <xdr:sp macro="" textlink="">
      <xdr:nvSpPr>
        <xdr:cNvPr id="285" name="テキスト ボックス 284">
          <a:extLst>
            <a:ext uri="{FF2B5EF4-FFF2-40B4-BE49-F238E27FC236}">
              <a16:creationId xmlns:a16="http://schemas.microsoft.com/office/drawing/2014/main" id="{47ED9ABD-DC7C-4F34-A8D8-DF8167EE90E4}"/>
            </a:ext>
          </a:extLst>
        </xdr:cNvPr>
        <xdr:cNvSpPr txBox="1"/>
      </xdr:nvSpPr>
      <xdr:spPr>
        <a:xfrm>
          <a:off x="14909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85271</xdr:rowOff>
    </xdr:from>
    <xdr:to>
      <xdr:col>68</xdr:col>
      <xdr:colOff>203200</xdr:colOff>
      <xdr:row>87</xdr:row>
      <xdr:rowOff>15421</xdr:rowOff>
    </xdr:to>
    <xdr:sp macro="" textlink="">
      <xdr:nvSpPr>
        <xdr:cNvPr id="286" name="楕円 285">
          <a:extLst>
            <a:ext uri="{FF2B5EF4-FFF2-40B4-BE49-F238E27FC236}">
              <a16:creationId xmlns:a16="http://schemas.microsoft.com/office/drawing/2014/main" id="{A4FCDB77-A079-4CFA-9A4B-4150F19C01A4}"/>
            </a:ext>
          </a:extLst>
        </xdr:cNvPr>
        <xdr:cNvSpPr/>
      </xdr:nvSpPr>
      <xdr:spPr>
        <a:xfrm>
          <a:off x="14351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87" name="テキスト ボックス 286">
          <a:extLst>
            <a:ext uri="{FF2B5EF4-FFF2-40B4-BE49-F238E27FC236}">
              <a16:creationId xmlns:a16="http://schemas.microsoft.com/office/drawing/2014/main" id="{A3D18600-705A-41F3-A159-7BA2F49D8E87}"/>
            </a:ext>
          </a:extLst>
        </xdr:cNvPr>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88" name="楕円 287">
          <a:extLst>
            <a:ext uri="{FF2B5EF4-FFF2-40B4-BE49-F238E27FC236}">
              <a16:creationId xmlns:a16="http://schemas.microsoft.com/office/drawing/2014/main" id="{47B53FC1-FB40-4814-9307-1C9CA8AD6479}"/>
            </a:ext>
          </a:extLst>
        </xdr:cNvPr>
        <xdr:cNvSpPr/>
      </xdr:nvSpPr>
      <xdr:spPr>
        <a:xfrm>
          <a:off x="13462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89" name="テキスト ボックス 288">
          <a:extLst>
            <a:ext uri="{FF2B5EF4-FFF2-40B4-BE49-F238E27FC236}">
              <a16:creationId xmlns:a16="http://schemas.microsoft.com/office/drawing/2014/main" id="{573DF027-48BC-4D00-A74D-151B081F6C34}"/>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B5C7AF41-5240-455A-A7FF-117A27BFD541}"/>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26469E15-0508-4871-8FE7-9355D6962B4E}"/>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E50D68E8-88BB-418E-B107-56D08C528756}"/>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A5559193-5BB9-43F8-9E9C-6C24D59E3C44}"/>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DE13029C-2FE5-45DC-9928-3F4E2D7CE525}"/>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8EC0EC8E-1B1D-4391-9A05-51CE416E7F94}"/>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A42E8273-0E60-4BE8-9A41-63D279369956}"/>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60B6839C-DFC0-4E08-BB7A-E4864A75CF8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D3AF0832-9444-4862-9229-35C959F53A9E}"/>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7E1CB8B-6B9E-4D41-BECC-237B89A649AF}"/>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D8C2A069-3944-4495-96A5-7C8BB6ADF53E}"/>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F627B60F-6942-45D0-857F-B9242A850A9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6301E8D6-FB44-464E-9B5D-E468F755D944}"/>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前年度に比べ職員数は減少したが、人口の減少割合が大きかったため、人口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人当たり職員数は前年度と同程度となった。類似団体平均と比較しても少ない人数で行政運営ができている。今後も、業務の質と量に応じた人事配置の適正化に努める。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21B27320-0B05-4FBF-AE6D-441ADA051D35}"/>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B71A234C-E144-4D68-A184-1F2999B7BDD5}"/>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7AF9D733-4B96-4248-939A-6ADBC5A7F88F}"/>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FAE14337-A119-49ED-ABA3-FAECA6925CA6}"/>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988C2A70-9919-4E76-9D04-FD10A71E3887}"/>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1B601417-95EF-4E97-9074-8AE2152CA55D}"/>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A32991E-E575-47AC-A185-321C4E1FD3C3}"/>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D006F90D-B6D1-4C1D-A95E-D06B4FB301BC}"/>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82C76ADC-CB18-43DD-879B-FB0995186107}"/>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2A69B6A5-3177-4A03-8580-6F7FA52E2BD6}"/>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2BA77B4E-CB36-40DB-8CAE-0B930335534B}"/>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242D5654-A596-4076-96AC-CFBE298019AB}"/>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71B6B34A-B426-441D-B057-13C3F631D212}"/>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E707F5EF-3C39-43D9-80DE-4D50BD8A6816}"/>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65CE0F1A-2C6A-4C55-B899-34B50192243D}"/>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38006518-EF8B-4D92-8936-3CE70DA359F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67</xdr:row>
      <xdr:rowOff>13653</xdr:rowOff>
    </xdr:to>
    <xdr:cxnSp macro="">
      <xdr:nvCxnSpPr>
        <xdr:cNvPr id="319" name="直線コネクタ 318">
          <a:extLst>
            <a:ext uri="{FF2B5EF4-FFF2-40B4-BE49-F238E27FC236}">
              <a16:creationId xmlns:a16="http://schemas.microsoft.com/office/drawing/2014/main" id="{24B698D7-7BB9-49C2-964F-C74499089800}"/>
            </a:ext>
          </a:extLst>
        </xdr:cNvPr>
        <xdr:cNvCxnSpPr/>
      </xdr:nvCxnSpPr>
      <xdr:spPr>
        <a:xfrm flipV="1">
          <a:off x="17018000" y="10223923"/>
          <a:ext cx="0" cy="12768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157180</xdr:rowOff>
    </xdr:from>
    <xdr:ext cx="762000" cy="259045"/>
    <xdr:sp macro="" textlink="">
      <xdr:nvSpPr>
        <xdr:cNvPr id="320" name="定員管理の状況最小値テキスト">
          <a:extLst>
            <a:ext uri="{FF2B5EF4-FFF2-40B4-BE49-F238E27FC236}">
              <a16:creationId xmlns:a16="http://schemas.microsoft.com/office/drawing/2014/main" id="{1A804BA8-B508-42B4-97E5-F64F7FCF3933}"/>
            </a:ext>
          </a:extLst>
        </xdr:cNvPr>
        <xdr:cNvSpPr txBox="1"/>
      </xdr:nvSpPr>
      <xdr:spPr>
        <a:xfrm>
          <a:off x="17106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13653</xdr:rowOff>
    </xdr:from>
    <xdr:to>
      <xdr:col>81</xdr:col>
      <xdr:colOff>133350</xdr:colOff>
      <xdr:row>67</xdr:row>
      <xdr:rowOff>13653</xdr:rowOff>
    </xdr:to>
    <xdr:cxnSp macro="">
      <xdr:nvCxnSpPr>
        <xdr:cNvPr id="321" name="直線コネクタ 320">
          <a:extLst>
            <a:ext uri="{FF2B5EF4-FFF2-40B4-BE49-F238E27FC236}">
              <a16:creationId xmlns:a16="http://schemas.microsoft.com/office/drawing/2014/main" id="{5AC73A7E-D29D-4350-A1CE-D5697A09D477}"/>
            </a:ext>
          </a:extLst>
        </xdr:cNvPr>
        <xdr:cNvCxnSpPr/>
      </xdr:nvCxnSpPr>
      <xdr:spPr>
        <a:xfrm>
          <a:off x="16929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2" name="定員管理の状況最大値テキスト">
          <a:extLst>
            <a:ext uri="{FF2B5EF4-FFF2-40B4-BE49-F238E27FC236}">
              <a16:creationId xmlns:a16="http://schemas.microsoft.com/office/drawing/2014/main" id="{7F6F05AC-D9EA-456E-8835-45BF9C2433E9}"/>
            </a:ext>
          </a:extLst>
        </xdr:cNvPr>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3" name="直線コネクタ 322">
          <a:extLst>
            <a:ext uri="{FF2B5EF4-FFF2-40B4-BE49-F238E27FC236}">
              <a16:creationId xmlns:a16="http://schemas.microsoft.com/office/drawing/2014/main" id="{ED7C7A3F-D960-4A43-B853-41869028B19C}"/>
            </a:ext>
          </a:extLst>
        </xdr:cNvPr>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44450</xdr:rowOff>
    </xdr:from>
    <xdr:to>
      <xdr:col>81</xdr:col>
      <xdr:colOff>44450</xdr:colOff>
      <xdr:row>62</xdr:row>
      <xdr:rowOff>44450</xdr:rowOff>
    </xdr:to>
    <xdr:cxnSp macro="">
      <xdr:nvCxnSpPr>
        <xdr:cNvPr id="324" name="直線コネクタ 323">
          <a:extLst>
            <a:ext uri="{FF2B5EF4-FFF2-40B4-BE49-F238E27FC236}">
              <a16:creationId xmlns:a16="http://schemas.microsoft.com/office/drawing/2014/main" id="{93F4C226-C774-41F3-A412-E03F919E9996}"/>
            </a:ext>
          </a:extLst>
        </xdr:cNvPr>
        <xdr:cNvCxnSpPr/>
      </xdr:nvCxnSpPr>
      <xdr:spPr>
        <a:xfrm>
          <a:off x="16179800" y="10674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118550</xdr:rowOff>
    </xdr:from>
    <xdr:ext cx="762000" cy="259045"/>
    <xdr:sp macro="" textlink="">
      <xdr:nvSpPr>
        <xdr:cNvPr id="325" name="定員管理の状況平均値テキスト">
          <a:extLst>
            <a:ext uri="{FF2B5EF4-FFF2-40B4-BE49-F238E27FC236}">
              <a16:creationId xmlns:a16="http://schemas.microsoft.com/office/drawing/2014/main" id="{7AC81796-F370-4185-ADE4-799786D147C4}"/>
            </a:ext>
          </a:extLst>
        </xdr:cNvPr>
        <xdr:cNvSpPr txBox="1"/>
      </xdr:nvSpPr>
      <xdr:spPr>
        <a:xfrm>
          <a:off x="17106900" y="1074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146473</xdr:rowOff>
    </xdr:from>
    <xdr:to>
      <xdr:col>81</xdr:col>
      <xdr:colOff>95250</xdr:colOff>
      <xdr:row>63</xdr:row>
      <xdr:rowOff>76623</xdr:rowOff>
    </xdr:to>
    <xdr:sp macro="" textlink="">
      <xdr:nvSpPr>
        <xdr:cNvPr id="326" name="フローチャート: 判断 325">
          <a:extLst>
            <a:ext uri="{FF2B5EF4-FFF2-40B4-BE49-F238E27FC236}">
              <a16:creationId xmlns:a16="http://schemas.microsoft.com/office/drawing/2014/main" id="{45638893-F8D8-48B0-8C66-A966DBC8EB9B}"/>
            </a:ext>
          </a:extLst>
        </xdr:cNvPr>
        <xdr:cNvSpPr/>
      </xdr:nvSpPr>
      <xdr:spPr>
        <a:xfrm>
          <a:off x="16967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38418</xdr:rowOff>
    </xdr:from>
    <xdr:to>
      <xdr:col>77</xdr:col>
      <xdr:colOff>44450</xdr:colOff>
      <xdr:row>62</xdr:row>
      <xdr:rowOff>44450</xdr:rowOff>
    </xdr:to>
    <xdr:cxnSp macro="">
      <xdr:nvCxnSpPr>
        <xdr:cNvPr id="327" name="直線コネクタ 326">
          <a:extLst>
            <a:ext uri="{FF2B5EF4-FFF2-40B4-BE49-F238E27FC236}">
              <a16:creationId xmlns:a16="http://schemas.microsoft.com/office/drawing/2014/main" id="{FD043DE6-FDB5-4EEA-A8A9-4D530B2F1CE8}"/>
            </a:ext>
          </a:extLst>
        </xdr:cNvPr>
        <xdr:cNvCxnSpPr/>
      </xdr:nvCxnSpPr>
      <xdr:spPr>
        <a:xfrm>
          <a:off x="15290800" y="1066831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134408</xdr:rowOff>
    </xdr:from>
    <xdr:to>
      <xdr:col>77</xdr:col>
      <xdr:colOff>95250</xdr:colOff>
      <xdr:row>63</xdr:row>
      <xdr:rowOff>64558</xdr:rowOff>
    </xdr:to>
    <xdr:sp macro="" textlink="">
      <xdr:nvSpPr>
        <xdr:cNvPr id="328" name="フローチャート: 判断 327">
          <a:extLst>
            <a:ext uri="{FF2B5EF4-FFF2-40B4-BE49-F238E27FC236}">
              <a16:creationId xmlns:a16="http://schemas.microsoft.com/office/drawing/2014/main" id="{3A37E9AA-73A0-420B-8AB3-D361212CE077}"/>
            </a:ext>
          </a:extLst>
        </xdr:cNvPr>
        <xdr:cNvSpPr/>
      </xdr:nvSpPr>
      <xdr:spPr>
        <a:xfrm>
          <a:off x="16129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49335</xdr:rowOff>
    </xdr:from>
    <xdr:ext cx="736600" cy="259045"/>
    <xdr:sp macro="" textlink="">
      <xdr:nvSpPr>
        <xdr:cNvPr id="329" name="テキスト ボックス 328">
          <a:extLst>
            <a:ext uri="{FF2B5EF4-FFF2-40B4-BE49-F238E27FC236}">
              <a16:creationId xmlns:a16="http://schemas.microsoft.com/office/drawing/2014/main" id="{7D6010B4-50D5-49A2-9543-949D83F55B9F}"/>
            </a:ext>
          </a:extLst>
        </xdr:cNvPr>
        <xdr:cNvSpPr txBox="1"/>
      </xdr:nvSpPr>
      <xdr:spPr>
        <a:xfrm>
          <a:off x="15798800" y="1085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38418</xdr:rowOff>
    </xdr:from>
    <xdr:to>
      <xdr:col>72</xdr:col>
      <xdr:colOff>203200</xdr:colOff>
      <xdr:row>62</xdr:row>
      <xdr:rowOff>66569</xdr:rowOff>
    </xdr:to>
    <xdr:cxnSp macro="">
      <xdr:nvCxnSpPr>
        <xdr:cNvPr id="330" name="直線コネクタ 329">
          <a:extLst>
            <a:ext uri="{FF2B5EF4-FFF2-40B4-BE49-F238E27FC236}">
              <a16:creationId xmlns:a16="http://schemas.microsoft.com/office/drawing/2014/main" id="{FEBDB925-CCAF-43C2-8BEA-5FB98CF9ADAA}"/>
            </a:ext>
          </a:extLst>
        </xdr:cNvPr>
        <xdr:cNvCxnSpPr/>
      </xdr:nvCxnSpPr>
      <xdr:spPr>
        <a:xfrm flipV="1">
          <a:off x="14401800" y="10668318"/>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31" name="フローチャート: 判断 330">
          <a:extLst>
            <a:ext uri="{FF2B5EF4-FFF2-40B4-BE49-F238E27FC236}">
              <a16:creationId xmlns:a16="http://schemas.microsoft.com/office/drawing/2014/main" id="{DA25331F-A836-42BE-B596-0AE10F74EFF5}"/>
            </a:ext>
          </a:extLst>
        </xdr:cNvPr>
        <xdr:cNvSpPr/>
      </xdr:nvSpPr>
      <xdr:spPr>
        <a:xfrm>
          <a:off x="15240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41292</xdr:rowOff>
    </xdr:from>
    <xdr:ext cx="762000" cy="259045"/>
    <xdr:sp macro="" textlink="">
      <xdr:nvSpPr>
        <xdr:cNvPr id="332" name="テキスト ボックス 331">
          <a:extLst>
            <a:ext uri="{FF2B5EF4-FFF2-40B4-BE49-F238E27FC236}">
              <a16:creationId xmlns:a16="http://schemas.microsoft.com/office/drawing/2014/main" id="{480143D8-C13E-486F-9A57-18BB1E0AD4DD}"/>
            </a:ext>
          </a:extLst>
        </xdr:cNvPr>
        <xdr:cNvSpPr txBox="1"/>
      </xdr:nvSpPr>
      <xdr:spPr>
        <a:xfrm>
          <a:off x="14909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38418</xdr:rowOff>
    </xdr:from>
    <xdr:to>
      <xdr:col>68</xdr:col>
      <xdr:colOff>152400</xdr:colOff>
      <xdr:row>62</xdr:row>
      <xdr:rowOff>66569</xdr:rowOff>
    </xdr:to>
    <xdr:cxnSp macro="">
      <xdr:nvCxnSpPr>
        <xdr:cNvPr id="333" name="直線コネクタ 332">
          <a:extLst>
            <a:ext uri="{FF2B5EF4-FFF2-40B4-BE49-F238E27FC236}">
              <a16:creationId xmlns:a16="http://schemas.microsoft.com/office/drawing/2014/main" id="{BAC908A8-7DC4-4908-97CA-AEDDDF629E0F}"/>
            </a:ext>
          </a:extLst>
        </xdr:cNvPr>
        <xdr:cNvCxnSpPr/>
      </xdr:nvCxnSpPr>
      <xdr:spPr>
        <a:xfrm>
          <a:off x="13512800" y="10668318"/>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124354</xdr:rowOff>
    </xdr:from>
    <xdr:to>
      <xdr:col>68</xdr:col>
      <xdr:colOff>203200</xdr:colOff>
      <xdr:row>63</xdr:row>
      <xdr:rowOff>54504</xdr:rowOff>
    </xdr:to>
    <xdr:sp macro="" textlink="">
      <xdr:nvSpPr>
        <xdr:cNvPr id="334" name="フローチャート: 判断 333">
          <a:extLst>
            <a:ext uri="{FF2B5EF4-FFF2-40B4-BE49-F238E27FC236}">
              <a16:creationId xmlns:a16="http://schemas.microsoft.com/office/drawing/2014/main" id="{F6FC7DE1-9C18-456E-AF6A-29350217DBB6}"/>
            </a:ext>
          </a:extLst>
        </xdr:cNvPr>
        <xdr:cNvSpPr/>
      </xdr:nvSpPr>
      <xdr:spPr>
        <a:xfrm>
          <a:off x="14351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39281</xdr:rowOff>
    </xdr:from>
    <xdr:ext cx="762000" cy="259045"/>
    <xdr:sp macro="" textlink="">
      <xdr:nvSpPr>
        <xdr:cNvPr id="335" name="テキスト ボックス 334">
          <a:extLst>
            <a:ext uri="{FF2B5EF4-FFF2-40B4-BE49-F238E27FC236}">
              <a16:creationId xmlns:a16="http://schemas.microsoft.com/office/drawing/2014/main" id="{4DC6FB98-8C3B-4E0D-9F93-DF0CE3BBD7E0}"/>
            </a:ext>
          </a:extLst>
        </xdr:cNvPr>
        <xdr:cNvSpPr txBox="1"/>
      </xdr:nvSpPr>
      <xdr:spPr>
        <a:xfrm>
          <a:off x="14020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114300</xdr:rowOff>
    </xdr:from>
    <xdr:to>
      <xdr:col>64</xdr:col>
      <xdr:colOff>152400</xdr:colOff>
      <xdr:row>63</xdr:row>
      <xdr:rowOff>44450</xdr:rowOff>
    </xdr:to>
    <xdr:sp macro="" textlink="">
      <xdr:nvSpPr>
        <xdr:cNvPr id="336" name="フローチャート: 判断 335">
          <a:extLst>
            <a:ext uri="{FF2B5EF4-FFF2-40B4-BE49-F238E27FC236}">
              <a16:creationId xmlns:a16="http://schemas.microsoft.com/office/drawing/2014/main" id="{339F17DA-F444-432B-ABAD-55FF24C85CFD}"/>
            </a:ext>
          </a:extLst>
        </xdr:cNvPr>
        <xdr:cNvSpPr/>
      </xdr:nvSpPr>
      <xdr:spPr>
        <a:xfrm>
          <a:off x="13462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29227</xdr:rowOff>
    </xdr:from>
    <xdr:ext cx="762000" cy="259045"/>
    <xdr:sp macro="" textlink="">
      <xdr:nvSpPr>
        <xdr:cNvPr id="337" name="テキスト ボックス 336">
          <a:extLst>
            <a:ext uri="{FF2B5EF4-FFF2-40B4-BE49-F238E27FC236}">
              <a16:creationId xmlns:a16="http://schemas.microsoft.com/office/drawing/2014/main" id="{51396CBE-6EF6-40CE-8DD1-C109EDCE3FC1}"/>
            </a:ext>
          </a:extLst>
        </xdr:cNvPr>
        <xdr:cNvSpPr txBox="1"/>
      </xdr:nvSpPr>
      <xdr:spPr>
        <a:xfrm>
          <a:off x="13131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72B930C-7E03-4590-A399-9219BA13CB82}"/>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C14BAEB5-B59E-42B7-81DB-B7EB13FC45A8}"/>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210C904-94AF-4712-9B58-0633F08A12C9}"/>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1DECDE9B-42AA-4239-9DCA-4A27A251CEBD}"/>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53BA73F1-7236-4AA1-A5AA-B50A447C5F47}"/>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43" name="楕円 342">
          <a:extLst>
            <a:ext uri="{FF2B5EF4-FFF2-40B4-BE49-F238E27FC236}">
              <a16:creationId xmlns:a16="http://schemas.microsoft.com/office/drawing/2014/main" id="{3A42AD4B-BB9E-4AB8-9A81-ED4BE3C9EFC1}"/>
            </a:ext>
          </a:extLst>
        </xdr:cNvPr>
        <xdr:cNvSpPr/>
      </xdr:nvSpPr>
      <xdr:spPr>
        <a:xfrm>
          <a:off x="16967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10177</xdr:rowOff>
    </xdr:from>
    <xdr:ext cx="762000" cy="259045"/>
    <xdr:sp macro="" textlink="">
      <xdr:nvSpPr>
        <xdr:cNvPr id="344" name="定員管理の状況該当値テキスト">
          <a:extLst>
            <a:ext uri="{FF2B5EF4-FFF2-40B4-BE49-F238E27FC236}">
              <a16:creationId xmlns:a16="http://schemas.microsoft.com/office/drawing/2014/main" id="{882FCF77-8388-481B-A3F0-17D2A494C686}"/>
            </a:ext>
          </a:extLst>
        </xdr:cNvPr>
        <xdr:cNvSpPr txBox="1"/>
      </xdr:nvSpPr>
      <xdr:spPr>
        <a:xfrm>
          <a:off x="17106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165100</xdr:rowOff>
    </xdr:from>
    <xdr:to>
      <xdr:col>77</xdr:col>
      <xdr:colOff>95250</xdr:colOff>
      <xdr:row>62</xdr:row>
      <xdr:rowOff>95250</xdr:rowOff>
    </xdr:to>
    <xdr:sp macro="" textlink="">
      <xdr:nvSpPr>
        <xdr:cNvPr id="345" name="楕円 344">
          <a:extLst>
            <a:ext uri="{FF2B5EF4-FFF2-40B4-BE49-F238E27FC236}">
              <a16:creationId xmlns:a16="http://schemas.microsoft.com/office/drawing/2014/main" id="{8E7FA88A-5725-4562-ABD1-C21C22C57810}"/>
            </a:ext>
          </a:extLst>
        </xdr:cNvPr>
        <xdr:cNvSpPr/>
      </xdr:nvSpPr>
      <xdr:spPr>
        <a:xfrm>
          <a:off x="16129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105427</xdr:rowOff>
    </xdr:from>
    <xdr:ext cx="736600" cy="259045"/>
    <xdr:sp macro="" textlink="">
      <xdr:nvSpPr>
        <xdr:cNvPr id="346" name="テキスト ボックス 345">
          <a:extLst>
            <a:ext uri="{FF2B5EF4-FFF2-40B4-BE49-F238E27FC236}">
              <a16:creationId xmlns:a16="http://schemas.microsoft.com/office/drawing/2014/main" id="{8AC1C41D-0130-4990-BDA3-BF588B602BB5}"/>
            </a:ext>
          </a:extLst>
        </xdr:cNvPr>
        <xdr:cNvSpPr txBox="1"/>
      </xdr:nvSpPr>
      <xdr:spPr>
        <a:xfrm>
          <a:off x="15798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159068</xdr:rowOff>
    </xdr:from>
    <xdr:to>
      <xdr:col>73</xdr:col>
      <xdr:colOff>44450</xdr:colOff>
      <xdr:row>62</xdr:row>
      <xdr:rowOff>89218</xdr:rowOff>
    </xdr:to>
    <xdr:sp macro="" textlink="">
      <xdr:nvSpPr>
        <xdr:cNvPr id="347" name="楕円 346">
          <a:extLst>
            <a:ext uri="{FF2B5EF4-FFF2-40B4-BE49-F238E27FC236}">
              <a16:creationId xmlns:a16="http://schemas.microsoft.com/office/drawing/2014/main" id="{C4A88983-1B03-4F18-9676-4880B3BB87E1}"/>
            </a:ext>
          </a:extLst>
        </xdr:cNvPr>
        <xdr:cNvSpPr/>
      </xdr:nvSpPr>
      <xdr:spPr>
        <a:xfrm>
          <a:off x="15240000" y="106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99395</xdr:rowOff>
    </xdr:from>
    <xdr:ext cx="762000" cy="259045"/>
    <xdr:sp macro="" textlink="">
      <xdr:nvSpPr>
        <xdr:cNvPr id="348" name="テキスト ボックス 347">
          <a:extLst>
            <a:ext uri="{FF2B5EF4-FFF2-40B4-BE49-F238E27FC236}">
              <a16:creationId xmlns:a16="http://schemas.microsoft.com/office/drawing/2014/main" id="{EC615D46-AC78-4667-8BBC-A6123A15B603}"/>
            </a:ext>
          </a:extLst>
        </xdr:cNvPr>
        <xdr:cNvSpPr txBox="1"/>
      </xdr:nvSpPr>
      <xdr:spPr>
        <a:xfrm>
          <a:off x="14909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15769</xdr:rowOff>
    </xdr:from>
    <xdr:to>
      <xdr:col>68</xdr:col>
      <xdr:colOff>203200</xdr:colOff>
      <xdr:row>62</xdr:row>
      <xdr:rowOff>117369</xdr:rowOff>
    </xdr:to>
    <xdr:sp macro="" textlink="">
      <xdr:nvSpPr>
        <xdr:cNvPr id="349" name="楕円 348">
          <a:extLst>
            <a:ext uri="{FF2B5EF4-FFF2-40B4-BE49-F238E27FC236}">
              <a16:creationId xmlns:a16="http://schemas.microsoft.com/office/drawing/2014/main" id="{2C797237-F03B-4227-9271-6D9ABBC86C4E}"/>
            </a:ext>
          </a:extLst>
        </xdr:cNvPr>
        <xdr:cNvSpPr/>
      </xdr:nvSpPr>
      <xdr:spPr>
        <a:xfrm>
          <a:off x="14351000" y="1064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127546</xdr:rowOff>
    </xdr:from>
    <xdr:ext cx="762000" cy="259045"/>
    <xdr:sp macro="" textlink="">
      <xdr:nvSpPr>
        <xdr:cNvPr id="350" name="テキスト ボックス 349">
          <a:extLst>
            <a:ext uri="{FF2B5EF4-FFF2-40B4-BE49-F238E27FC236}">
              <a16:creationId xmlns:a16="http://schemas.microsoft.com/office/drawing/2014/main" id="{80188CDF-B19B-4EA1-9BC0-385FB7C8DFF3}"/>
            </a:ext>
          </a:extLst>
        </xdr:cNvPr>
        <xdr:cNvSpPr txBox="1"/>
      </xdr:nvSpPr>
      <xdr:spPr>
        <a:xfrm>
          <a:off x="14020800" y="1041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159068</xdr:rowOff>
    </xdr:from>
    <xdr:to>
      <xdr:col>64</xdr:col>
      <xdr:colOff>152400</xdr:colOff>
      <xdr:row>62</xdr:row>
      <xdr:rowOff>89218</xdr:rowOff>
    </xdr:to>
    <xdr:sp macro="" textlink="">
      <xdr:nvSpPr>
        <xdr:cNvPr id="351" name="楕円 350">
          <a:extLst>
            <a:ext uri="{FF2B5EF4-FFF2-40B4-BE49-F238E27FC236}">
              <a16:creationId xmlns:a16="http://schemas.microsoft.com/office/drawing/2014/main" id="{261718D4-7777-4709-BCD7-6EFBBE09A0D9}"/>
            </a:ext>
          </a:extLst>
        </xdr:cNvPr>
        <xdr:cNvSpPr/>
      </xdr:nvSpPr>
      <xdr:spPr>
        <a:xfrm>
          <a:off x="13462000" y="106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99395</xdr:rowOff>
    </xdr:from>
    <xdr:ext cx="762000" cy="259045"/>
    <xdr:sp macro="" textlink="">
      <xdr:nvSpPr>
        <xdr:cNvPr id="352" name="テキスト ボックス 351">
          <a:extLst>
            <a:ext uri="{FF2B5EF4-FFF2-40B4-BE49-F238E27FC236}">
              <a16:creationId xmlns:a16="http://schemas.microsoft.com/office/drawing/2014/main" id="{FD73EB63-66BE-41D6-A2B3-8440876D91B7}"/>
            </a:ext>
          </a:extLst>
        </xdr:cNvPr>
        <xdr:cNvSpPr txBox="1"/>
      </xdr:nvSpPr>
      <xdr:spPr>
        <a:xfrm>
          <a:off x="13131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177EC544-EE30-4FCF-B09F-F18185732A05}"/>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85E06B56-842A-4DE8-BD03-8B5AA8152D67}"/>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A0B773A6-0511-4D3E-8687-3DFA2E22939C}"/>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43ADB67C-BF96-4375-89BB-7259E14E2C18}"/>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964FB78E-61BC-4A77-A8D6-C98AC203CD9E}"/>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92E4C9AC-66F0-42C4-81BB-43D26A5B37D5}"/>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1322DCC4-9ECA-44EA-9165-EEDA427D9601}"/>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97386F94-7F76-49A9-B2FA-42F34CD5D1A4}"/>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FAB30380-2F68-4767-B260-ECEA6B2CB99F}"/>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2CDE8C8B-9D9C-4388-895E-779C82D11052}"/>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40CF396F-3AAC-4CDF-8547-59A5A14030B4}"/>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23056911-AE74-4C12-94BA-5EF11EA6A22C}"/>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EC370DAE-F6D6-4F09-BDA4-8F79BD96E6C4}"/>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年度に借り入れた防災行政無線放送設備更新等事業に係る市債の元金償還が開始したことなどにより、元利償還金の額が前年度に比べて</a:t>
          </a:r>
          <a:r>
            <a:rPr kumimoji="1" lang="en-US" altLang="ja-JP" sz="1300">
              <a:latin typeface="ＭＳ Ｐゴシック" panose="020B0600070205080204" pitchFamily="50" charset="-128"/>
              <a:ea typeface="ＭＳ Ｐゴシック" panose="020B0600070205080204" pitchFamily="50" charset="-128"/>
            </a:rPr>
            <a:t>237,046</a:t>
          </a:r>
          <a:r>
            <a:rPr kumimoji="1" lang="ja-JP" altLang="en-US" sz="1300">
              <a:latin typeface="ＭＳ Ｐゴシック" panose="020B0600070205080204" pitchFamily="50" charset="-128"/>
              <a:ea typeface="ＭＳ Ｐゴシック" panose="020B0600070205080204" pitchFamily="50" charset="-128"/>
            </a:rPr>
            <a:t>千円増加した。また、下水道事業に係る繰出金が増加したことなどにより、都市計画税充当可能額が前年度に比べて</a:t>
          </a:r>
          <a:r>
            <a:rPr kumimoji="1" lang="en-US" altLang="ja-JP" sz="1300">
              <a:latin typeface="ＭＳ Ｐゴシック" panose="020B0600070205080204" pitchFamily="50" charset="-128"/>
              <a:ea typeface="ＭＳ Ｐゴシック" panose="020B0600070205080204" pitchFamily="50" charset="-128"/>
            </a:rPr>
            <a:t>3,335</a:t>
          </a:r>
          <a:r>
            <a:rPr kumimoji="1" lang="ja-JP" altLang="en-US" sz="1300">
              <a:latin typeface="ＭＳ Ｐゴシック" panose="020B0600070205080204" pitchFamily="50" charset="-128"/>
              <a:ea typeface="ＭＳ Ｐゴシック" panose="020B0600070205080204" pitchFamily="50" charset="-128"/>
            </a:rPr>
            <a:t>千円減少したため、実質公債費比率が</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％に上昇した。</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D212BFCD-A45D-41A6-918F-3782369258FC}"/>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61AE02A4-F453-41F5-9264-E40A3C27A6E1}"/>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91619E15-E38D-4E89-805C-1990A1E142D2}"/>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98CED0D4-15B3-43DF-AAC0-D406EA2B16A3}"/>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B83F08F5-E49C-4EB8-8788-FCA6A6AC7AF9}"/>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C1C1D64-EEFA-433F-A60C-48C5F1051FF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C8B97452-F3F1-4B6D-B439-9FA2A78346FB}"/>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675C5257-9A3D-4A04-94D8-DFF3BC89203B}"/>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3F7DA44F-06DF-4D37-AF15-C1AE7C6F5439}"/>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3E77E536-F447-433B-9633-441200448FC1}"/>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C4A5C694-8196-497B-8C86-61955D5F416C}"/>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866A2694-34F3-4D86-B1AF-1E9932F4AAFE}"/>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2D8CEBD1-B15B-463F-91D4-9592D50C9764}"/>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6CF38E78-1B01-4774-BFB4-7A63017D0906}"/>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77FA5B4-33D4-43A6-BF01-437B6FF1F838}"/>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E93AFC41-783A-4636-BC8E-51A42B0B0E68}"/>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44</xdr:row>
      <xdr:rowOff>73176</xdr:rowOff>
    </xdr:to>
    <xdr:cxnSp macro="">
      <xdr:nvCxnSpPr>
        <xdr:cNvPr id="382" name="直線コネクタ 381">
          <a:extLst>
            <a:ext uri="{FF2B5EF4-FFF2-40B4-BE49-F238E27FC236}">
              <a16:creationId xmlns:a16="http://schemas.microsoft.com/office/drawing/2014/main" id="{D7E46EF0-2491-4CD9-A016-9981DD7DA7F4}"/>
            </a:ext>
          </a:extLst>
        </xdr:cNvPr>
        <xdr:cNvCxnSpPr/>
      </xdr:nvCxnSpPr>
      <xdr:spPr>
        <a:xfrm flipV="1">
          <a:off x="17018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3" name="公債費負担の状況最小値テキスト">
          <a:extLst>
            <a:ext uri="{FF2B5EF4-FFF2-40B4-BE49-F238E27FC236}">
              <a16:creationId xmlns:a16="http://schemas.microsoft.com/office/drawing/2014/main" id="{6F6B1CD5-A818-4D22-97D6-76CB0A272EAA}"/>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4" name="直線コネクタ 383">
          <a:extLst>
            <a:ext uri="{FF2B5EF4-FFF2-40B4-BE49-F238E27FC236}">
              <a16:creationId xmlns:a16="http://schemas.microsoft.com/office/drawing/2014/main" id="{AF22BB93-CA5E-4D10-B91B-BC6B33CFF3BC}"/>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5" name="公債費負担の状況最大値テキスト">
          <a:extLst>
            <a:ext uri="{FF2B5EF4-FFF2-40B4-BE49-F238E27FC236}">
              <a16:creationId xmlns:a16="http://schemas.microsoft.com/office/drawing/2014/main" id="{94008880-F2D8-44A0-BF48-CBACEDCF0F53}"/>
            </a:ext>
          </a:extLst>
        </xdr:cNvPr>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6" name="直線コネクタ 385">
          <a:extLst>
            <a:ext uri="{FF2B5EF4-FFF2-40B4-BE49-F238E27FC236}">
              <a16:creationId xmlns:a16="http://schemas.microsoft.com/office/drawing/2014/main" id="{DABF6B9C-15A7-4B9E-A226-2AFD92B8F328}"/>
            </a:ext>
          </a:extLst>
        </xdr:cNvPr>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48381</xdr:rowOff>
    </xdr:from>
    <xdr:to>
      <xdr:col>81</xdr:col>
      <xdr:colOff>44450</xdr:colOff>
      <xdr:row>42</xdr:row>
      <xdr:rowOff>163285</xdr:rowOff>
    </xdr:to>
    <xdr:cxnSp macro="">
      <xdr:nvCxnSpPr>
        <xdr:cNvPr id="387" name="直線コネクタ 386">
          <a:extLst>
            <a:ext uri="{FF2B5EF4-FFF2-40B4-BE49-F238E27FC236}">
              <a16:creationId xmlns:a16="http://schemas.microsoft.com/office/drawing/2014/main" id="{FD38BB89-88F4-4125-A7B1-C97A025BCDE5}"/>
            </a:ext>
          </a:extLst>
        </xdr:cNvPr>
        <xdr:cNvCxnSpPr/>
      </xdr:nvCxnSpPr>
      <xdr:spPr>
        <a:xfrm>
          <a:off x="16179800" y="7249281"/>
          <a:ext cx="8382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104218</xdr:rowOff>
    </xdr:from>
    <xdr:ext cx="762000" cy="259045"/>
    <xdr:sp macro="" textlink="">
      <xdr:nvSpPr>
        <xdr:cNvPr id="388" name="公債費負担の状況平均値テキスト">
          <a:extLst>
            <a:ext uri="{FF2B5EF4-FFF2-40B4-BE49-F238E27FC236}">
              <a16:creationId xmlns:a16="http://schemas.microsoft.com/office/drawing/2014/main" id="{1B038D34-2793-43B3-9F65-A314ACB4A5A3}"/>
            </a:ext>
          </a:extLst>
        </xdr:cNvPr>
        <xdr:cNvSpPr txBox="1"/>
      </xdr:nvSpPr>
      <xdr:spPr>
        <a:xfrm>
          <a:off x="17106900" y="679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87691</xdr:rowOff>
    </xdr:from>
    <xdr:to>
      <xdr:col>81</xdr:col>
      <xdr:colOff>95250</xdr:colOff>
      <xdr:row>41</xdr:row>
      <xdr:rowOff>17841</xdr:rowOff>
    </xdr:to>
    <xdr:sp macro="" textlink="">
      <xdr:nvSpPr>
        <xdr:cNvPr id="389" name="フローチャート: 判断 388">
          <a:extLst>
            <a:ext uri="{FF2B5EF4-FFF2-40B4-BE49-F238E27FC236}">
              <a16:creationId xmlns:a16="http://schemas.microsoft.com/office/drawing/2014/main" id="{B30950FD-9D0A-4AC1-89E4-5EE0D8AA5911}"/>
            </a:ext>
          </a:extLst>
        </xdr:cNvPr>
        <xdr:cNvSpPr/>
      </xdr:nvSpPr>
      <xdr:spPr>
        <a:xfrm>
          <a:off x="169672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139398</xdr:rowOff>
    </xdr:from>
    <xdr:to>
      <xdr:col>77</xdr:col>
      <xdr:colOff>44450</xdr:colOff>
      <xdr:row>42</xdr:row>
      <xdr:rowOff>48381</xdr:rowOff>
    </xdr:to>
    <xdr:cxnSp macro="">
      <xdr:nvCxnSpPr>
        <xdr:cNvPr id="390" name="直線コネクタ 389">
          <a:extLst>
            <a:ext uri="{FF2B5EF4-FFF2-40B4-BE49-F238E27FC236}">
              <a16:creationId xmlns:a16="http://schemas.microsoft.com/office/drawing/2014/main" id="{4B94F619-1E72-4574-A893-6646E8F5AE90}"/>
            </a:ext>
          </a:extLst>
        </xdr:cNvPr>
        <xdr:cNvCxnSpPr/>
      </xdr:nvCxnSpPr>
      <xdr:spPr>
        <a:xfrm>
          <a:off x="15290800" y="716884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91" name="フローチャート: 判断 390">
          <a:extLst>
            <a:ext uri="{FF2B5EF4-FFF2-40B4-BE49-F238E27FC236}">
              <a16:creationId xmlns:a16="http://schemas.microsoft.com/office/drawing/2014/main" id="{024E76AC-564F-4E59-BF10-798AEED7EFAB}"/>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92" name="テキスト ボックス 391">
          <a:extLst>
            <a:ext uri="{FF2B5EF4-FFF2-40B4-BE49-F238E27FC236}">
              <a16:creationId xmlns:a16="http://schemas.microsoft.com/office/drawing/2014/main" id="{E7832B47-1864-4F0A-8951-9BC8E1684EF8}"/>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81945</xdr:rowOff>
    </xdr:from>
    <xdr:to>
      <xdr:col>72</xdr:col>
      <xdr:colOff>203200</xdr:colOff>
      <xdr:row>41</xdr:row>
      <xdr:rowOff>139398</xdr:rowOff>
    </xdr:to>
    <xdr:cxnSp macro="">
      <xdr:nvCxnSpPr>
        <xdr:cNvPr id="393" name="直線コネクタ 392">
          <a:extLst>
            <a:ext uri="{FF2B5EF4-FFF2-40B4-BE49-F238E27FC236}">
              <a16:creationId xmlns:a16="http://schemas.microsoft.com/office/drawing/2014/main" id="{89FEEB6E-C431-4A90-867B-92EE2FF7DF30}"/>
            </a:ext>
          </a:extLst>
        </xdr:cNvPr>
        <xdr:cNvCxnSpPr/>
      </xdr:nvCxnSpPr>
      <xdr:spPr>
        <a:xfrm>
          <a:off x="14401800" y="7111395"/>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41728</xdr:rowOff>
    </xdr:from>
    <xdr:to>
      <xdr:col>73</xdr:col>
      <xdr:colOff>44450</xdr:colOff>
      <xdr:row>40</xdr:row>
      <xdr:rowOff>143328</xdr:rowOff>
    </xdr:to>
    <xdr:sp macro="" textlink="">
      <xdr:nvSpPr>
        <xdr:cNvPr id="394" name="フローチャート: 判断 393">
          <a:extLst>
            <a:ext uri="{FF2B5EF4-FFF2-40B4-BE49-F238E27FC236}">
              <a16:creationId xmlns:a16="http://schemas.microsoft.com/office/drawing/2014/main" id="{2DC17C60-E3D2-4837-B98A-448EEEE25C71}"/>
            </a:ext>
          </a:extLst>
        </xdr:cNvPr>
        <xdr:cNvSpPr/>
      </xdr:nvSpPr>
      <xdr:spPr>
        <a:xfrm>
          <a:off x="15240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153505</xdr:rowOff>
    </xdr:from>
    <xdr:ext cx="762000" cy="259045"/>
    <xdr:sp macro="" textlink="">
      <xdr:nvSpPr>
        <xdr:cNvPr id="395" name="テキスト ボックス 394">
          <a:extLst>
            <a:ext uri="{FF2B5EF4-FFF2-40B4-BE49-F238E27FC236}">
              <a16:creationId xmlns:a16="http://schemas.microsoft.com/office/drawing/2014/main" id="{564710DB-B23B-4113-893A-25F8AFFA577C}"/>
            </a:ext>
          </a:extLst>
        </xdr:cNvPr>
        <xdr:cNvSpPr txBox="1"/>
      </xdr:nvSpPr>
      <xdr:spPr>
        <a:xfrm>
          <a:off x="14909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24493</xdr:rowOff>
    </xdr:from>
    <xdr:to>
      <xdr:col>68</xdr:col>
      <xdr:colOff>152400</xdr:colOff>
      <xdr:row>41</xdr:row>
      <xdr:rowOff>81945</xdr:rowOff>
    </xdr:to>
    <xdr:cxnSp macro="">
      <xdr:nvCxnSpPr>
        <xdr:cNvPr id="396" name="直線コネクタ 395">
          <a:extLst>
            <a:ext uri="{FF2B5EF4-FFF2-40B4-BE49-F238E27FC236}">
              <a16:creationId xmlns:a16="http://schemas.microsoft.com/office/drawing/2014/main" id="{26DDCFA7-2BE4-4967-91EF-FC9D5DDAF98A}"/>
            </a:ext>
          </a:extLst>
        </xdr:cNvPr>
        <xdr:cNvCxnSpPr/>
      </xdr:nvCxnSpPr>
      <xdr:spPr>
        <a:xfrm>
          <a:off x="13512800" y="7053943"/>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7" name="フローチャート: 判断 396">
          <a:extLst>
            <a:ext uri="{FF2B5EF4-FFF2-40B4-BE49-F238E27FC236}">
              <a16:creationId xmlns:a16="http://schemas.microsoft.com/office/drawing/2014/main" id="{38B41B62-5207-4775-8979-4398CD6E4A8D}"/>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153505</xdr:rowOff>
    </xdr:from>
    <xdr:ext cx="762000" cy="259045"/>
    <xdr:sp macro="" textlink="">
      <xdr:nvSpPr>
        <xdr:cNvPr id="398" name="テキスト ボックス 397">
          <a:extLst>
            <a:ext uri="{FF2B5EF4-FFF2-40B4-BE49-F238E27FC236}">
              <a16:creationId xmlns:a16="http://schemas.microsoft.com/office/drawing/2014/main" id="{D7C9F239-5409-4F04-9986-5754E9E9596C}"/>
            </a:ext>
          </a:extLst>
        </xdr:cNvPr>
        <xdr:cNvSpPr txBox="1"/>
      </xdr:nvSpPr>
      <xdr:spPr>
        <a:xfrm>
          <a:off x="14020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9" name="フローチャート: 判断 398">
          <a:extLst>
            <a:ext uri="{FF2B5EF4-FFF2-40B4-BE49-F238E27FC236}">
              <a16:creationId xmlns:a16="http://schemas.microsoft.com/office/drawing/2014/main" id="{04180EDA-F974-4057-976C-F9E44BD020C1}"/>
            </a:ext>
          </a:extLst>
        </xdr:cNvPr>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00" name="テキスト ボックス 399">
          <a:extLst>
            <a:ext uri="{FF2B5EF4-FFF2-40B4-BE49-F238E27FC236}">
              <a16:creationId xmlns:a16="http://schemas.microsoft.com/office/drawing/2014/main" id="{9531E47D-39FF-4CAE-B868-DBAFD9AC26F7}"/>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92A64BB7-EF16-4394-9A54-09BCFB5FB66B}"/>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51E46E95-D64A-4B1E-B13D-EADFCB19E6A2}"/>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117EDAD-6753-400E-8B8C-F01494534825}"/>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3101AAF1-79B0-4D79-924B-69A35722F6BC}"/>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EA96126F-310C-4004-AFC8-17071560B7E6}"/>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112485</xdr:rowOff>
    </xdr:from>
    <xdr:to>
      <xdr:col>81</xdr:col>
      <xdr:colOff>95250</xdr:colOff>
      <xdr:row>43</xdr:row>
      <xdr:rowOff>42635</xdr:rowOff>
    </xdr:to>
    <xdr:sp macro="" textlink="">
      <xdr:nvSpPr>
        <xdr:cNvPr id="406" name="楕円 405">
          <a:extLst>
            <a:ext uri="{FF2B5EF4-FFF2-40B4-BE49-F238E27FC236}">
              <a16:creationId xmlns:a16="http://schemas.microsoft.com/office/drawing/2014/main" id="{D4762EC8-B5E6-4A8C-8575-CA38BCA0BE83}"/>
            </a:ext>
          </a:extLst>
        </xdr:cNvPr>
        <xdr:cNvSpPr/>
      </xdr:nvSpPr>
      <xdr:spPr>
        <a:xfrm>
          <a:off x="16967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84562</xdr:rowOff>
    </xdr:from>
    <xdr:ext cx="762000" cy="259045"/>
    <xdr:sp macro="" textlink="">
      <xdr:nvSpPr>
        <xdr:cNvPr id="407" name="公債費負担の状況該当値テキスト">
          <a:extLst>
            <a:ext uri="{FF2B5EF4-FFF2-40B4-BE49-F238E27FC236}">
              <a16:creationId xmlns:a16="http://schemas.microsoft.com/office/drawing/2014/main" id="{15C1AD6F-97A5-4679-8BE4-C67B7033C94C}"/>
            </a:ext>
          </a:extLst>
        </xdr:cNvPr>
        <xdr:cNvSpPr txBox="1"/>
      </xdr:nvSpPr>
      <xdr:spPr>
        <a:xfrm>
          <a:off x="17106900"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169031</xdr:rowOff>
    </xdr:from>
    <xdr:to>
      <xdr:col>77</xdr:col>
      <xdr:colOff>95250</xdr:colOff>
      <xdr:row>42</xdr:row>
      <xdr:rowOff>99181</xdr:rowOff>
    </xdr:to>
    <xdr:sp macro="" textlink="">
      <xdr:nvSpPr>
        <xdr:cNvPr id="408" name="楕円 407">
          <a:extLst>
            <a:ext uri="{FF2B5EF4-FFF2-40B4-BE49-F238E27FC236}">
              <a16:creationId xmlns:a16="http://schemas.microsoft.com/office/drawing/2014/main" id="{F8CEF16C-FB98-483E-B7ED-B2B9DBD971A7}"/>
            </a:ext>
          </a:extLst>
        </xdr:cNvPr>
        <xdr:cNvSpPr/>
      </xdr:nvSpPr>
      <xdr:spPr>
        <a:xfrm>
          <a:off x="16129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83958</xdr:rowOff>
    </xdr:from>
    <xdr:ext cx="736600" cy="259045"/>
    <xdr:sp macro="" textlink="">
      <xdr:nvSpPr>
        <xdr:cNvPr id="409" name="テキスト ボックス 408">
          <a:extLst>
            <a:ext uri="{FF2B5EF4-FFF2-40B4-BE49-F238E27FC236}">
              <a16:creationId xmlns:a16="http://schemas.microsoft.com/office/drawing/2014/main" id="{9276C6B1-16F9-4C6C-BFFE-F264D64069A3}"/>
            </a:ext>
          </a:extLst>
        </xdr:cNvPr>
        <xdr:cNvSpPr txBox="1"/>
      </xdr:nvSpPr>
      <xdr:spPr>
        <a:xfrm>
          <a:off x="15798800" y="7284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88598</xdr:rowOff>
    </xdr:from>
    <xdr:to>
      <xdr:col>73</xdr:col>
      <xdr:colOff>44450</xdr:colOff>
      <xdr:row>42</xdr:row>
      <xdr:rowOff>18748</xdr:rowOff>
    </xdr:to>
    <xdr:sp macro="" textlink="">
      <xdr:nvSpPr>
        <xdr:cNvPr id="410" name="楕円 409">
          <a:extLst>
            <a:ext uri="{FF2B5EF4-FFF2-40B4-BE49-F238E27FC236}">
              <a16:creationId xmlns:a16="http://schemas.microsoft.com/office/drawing/2014/main" id="{B9B8A71B-A6AA-4E44-9086-843888F97BBE}"/>
            </a:ext>
          </a:extLst>
        </xdr:cNvPr>
        <xdr:cNvSpPr/>
      </xdr:nvSpPr>
      <xdr:spPr>
        <a:xfrm>
          <a:off x="15240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3525</xdr:rowOff>
    </xdr:from>
    <xdr:ext cx="762000" cy="259045"/>
    <xdr:sp macro="" textlink="">
      <xdr:nvSpPr>
        <xdr:cNvPr id="411" name="テキスト ボックス 410">
          <a:extLst>
            <a:ext uri="{FF2B5EF4-FFF2-40B4-BE49-F238E27FC236}">
              <a16:creationId xmlns:a16="http://schemas.microsoft.com/office/drawing/2014/main" id="{B66E443E-A488-49E4-B95B-D76CC51C1E57}"/>
            </a:ext>
          </a:extLst>
        </xdr:cNvPr>
        <xdr:cNvSpPr txBox="1"/>
      </xdr:nvSpPr>
      <xdr:spPr>
        <a:xfrm>
          <a:off x="14909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31145</xdr:rowOff>
    </xdr:from>
    <xdr:to>
      <xdr:col>68</xdr:col>
      <xdr:colOff>203200</xdr:colOff>
      <xdr:row>41</xdr:row>
      <xdr:rowOff>132745</xdr:rowOff>
    </xdr:to>
    <xdr:sp macro="" textlink="">
      <xdr:nvSpPr>
        <xdr:cNvPr id="412" name="楕円 411">
          <a:extLst>
            <a:ext uri="{FF2B5EF4-FFF2-40B4-BE49-F238E27FC236}">
              <a16:creationId xmlns:a16="http://schemas.microsoft.com/office/drawing/2014/main" id="{0643D613-8590-4042-8A85-FB0C5078477A}"/>
            </a:ext>
          </a:extLst>
        </xdr:cNvPr>
        <xdr:cNvSpPr/>
      </xdr:nvSpPr>
      <xdr:spPr>
        <a:xfrm>
          <a:off x="14351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117522</xdr:rowOff>
    </xdr:from>
    <xdr:ext cx="762000" cy="259045"/>
    <xdr:sp macro="" textlink="">
      <xdr:nvSpPr>
        <xdr:cNvPr id="413" name="テキスト ボックス 412">
          <a:extLst>
            <a:ext uri="{FF2B5EF4-FFF2-40B4-BE49-F238E27FC236}">
              <a16:creationId xmlns:a16="http://schemas.microsoft.com/office/drawing/2014/main" id="{A35F9115-EB12-40E0-959E-7F2D0168E9DC}"/>
            </a:ext>
          </a:extLst>
        </xdr:cNvPr>
        <xdr:cNvSpPr txBox="1"/>
      </xdr:nvSpPr>
      <xdr:spPr>
        <a:xfrm>
          <a:off x="14020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414" name="楕円 413">
          <a:extLst>
            <a:ext uri="{FF2B5EF4-FFF2-40B4-BE49-F238E27FC236}">
              <a16:creationId xmlns:a16="http://schemas.microsoft.com/office/drawing/2014/main" id="{72F73EBF-1F25-4D42-8FC5-C3167636A8EB}"/>
            </a:ext>
          </a:extLst>
        </xdr:cNvPr>
        <xdr:cNvSpPr/>
      </xdr:nvSpPr>
      <xdr:spPr>
        <a:xfrm>
          <a:off x="13462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60070</xdr:rowOff>
    </xdr:from>
    <xdr:ext cx="762000" cy="259045"/>
    <xdr:sp macro="" textlink="">
      <xdr:nvSpPr>
        <xdr:cNvPr id="415" name="テキスト ボックス 414">
          <a:extLst>
            <a:ext uri="{FF2B5EF4-FFF2-40B4-BE49-F238E27FC236}">
              <a16:creationId xmlns:a16="http://schemas.microsoft.com/office/drawing/2014/main" id="{19F8DB3F-6AEA-41FF-AACA-772295AF3839}"/>
            </a:ext>
          </a:extLst>
        </xdr:cNvPr>
        <xdr:cNvSpPr txBox="1"/>
      </xdr:nvSpPr>
      <xdr:spPr>
        <a:xfrm>
          <a:off x="13131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AE6177D9-ABC8-4B6D-8E52-861CA98BB494}"/>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D9DAECA4-2CFF-460F-960F-56649CD1A84B}"/>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27ADFF5C-D241-4693-87ED-0CE8F95BB0E8}"/>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FD99F099-33F8-449D-8784-D8574EDA3C5C}"/>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BD943C6A-5B69-4803-BD04-FB9015BE2F9F}"/>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69D83A1E-45F2-4CC4-9AB9-D58138ABFAD4}"/>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94560955-7B20-4EA1-8BB6-8D1A5B5A1711}"/>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98039C0C-6F7B-4B38-9BE1-132D33E2A3B2}"/>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ECC23E73-8981-40E1-B3A4-94CB845220C8}"/>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5E72E6F9-C1BB-4CE7-A813-E4811722C2BD}"/>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9B8BF601-268D-4234-BD77-03B128D3B288}"/>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465AF76F-A202-47FB-8D22-6E072E3657B2}"/>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77F60579-BF68-4F40-A3AF-285F2A6970BD}"/>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財政調整基金や公共施設整備基金などの増加により、充当可能基金が</a:t>
          </a:r>
          <a:r>
            <a:rPr kumimoji="1" lang="en-US" altLang="ja-JP" sz="1300">
              <a:latin typeface="ＭＳ Ｐゴシック" panose="020B0600070205080204" pitchFamily="50" charset="-128"/>
              <a:ea typeface="ＭＳ Ｐゴシック" panose="020B0600070205080204" pitchFamily="50" charset="-128"/>
            </a:rPr>
            <a:t>1,006,625</a:t>
          </a:r>
          <a:r>
            <a:rPr kumimoji="1" lang="ja-JP" altLang="en-US" sz="1300">
              <a:latin typeface="ＭＳ Ｐゴシック" panose="020B0600070205080204" pitchFamily="50" charset="-128"/>
              <a:ea typeface="ＭＳ Ｐゴシック" panose="020B0600070205080204" pitchFamily="50" charset="-128"/>
            </a:rPr>
            <a:t>千円増加した。また、新規発行債の減少に加え、令和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年度に借り入れた防災行政無線放送設備更新等事業に係る市債の元金償還が開始したことなどにより、令和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年度における元金償還額が市債の借入額を上回り、地方債現在高が</a:t>
          </a:r>
          <a:r>
            <a:rPr kumimoji="1" lang="en-US" altLang="ja-JP" sz="1300">
              <a:latin typeface="ＭＳ Ｐゴシック" panose="020B0600070205080204" pitchFamily="50" charset="-128"/>
              <a:ea typeface="ＭＳ Ｐゴシック" panose="020B0600070205080204" pitchFamily="50" charset="-128"/>
            </a:rPr>
            <a:t>2,210,306</a:t>
          </a:r>
          <a:r>
            <a:rPr kumimoji="1" lang="ja-JP" altLang="en-US" sz="1300">
              <a:latin typeface="ＭＳ Ｐゴシック" panose="020B0600070205080204" pitchFamily="50" charset="-128"/>
              <a:ea typeface="ＭＳ Ｐゴシック" panose="020B0600070205080204" pitchFamily="50" charset="-128"/>
            </a:rPr>
            <a:t>千円減少したため、充当可能財源等が将来負担額を上回った。</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31C755A7-EF46-43A7-B509-CEBF95E4F6F5}"/>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BEFF5772-8352-4BF6-A5F6-776F3EB99CB7}"/>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E31A6468-EC66-4022-B05D-43CFA5BCB2B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ABB933ED-C7EC-45EC-B285-5465522CDF8B}"/>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A0720FA2-866A-4278-BD3B-FFCD0D62B31D}"/>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5152BF62-6B24-4D57-910D-D791AD725FA7}"/>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BC492B8B-A5D8-460A-A1F7-077F328393E6}"/>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1F643622-AF95-46B2-BBFD-9ECE0914674C}"/>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6B41F490-5A50-4747-ACD6-AD3827755BF9}"/>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5EBCBB34-20DC-4C1B-ACAB-7126E7195D92}"/>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64EBE223-09F8-4385-BC60-474A1FBA8066}"/>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9C2A1176-F249-40EF-A182-0D2152D62FD5}"/>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7EAFA252-5317-4AB2-B742-143D852633A8}"/>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12F54B7F-551D-43AC-B114-15D26723176B}"/>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27BBB56E-9994-4D11-A726-6286015E4AB5}"/>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D1A28381-9161-4DCD-995A-7FEA594965E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6A2BF52F-0C67-48AC-872A-D6F94B0EE38D}"/>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94252</xdr:rowOff>
    </xdr:to>
    <xdr:cxnSp macro="">
      <xdr:nvCxnSpPr>
        <xdr:cNvPr id="446" name="直線コネクタ 445">
          <a:extLst>
            <a:ext uri="{FF2B5EF4-FFF2-40B4-BE49-F238E27FC236}">
              <a16:creationId xmlns:a16="http://schemas.microsoft.com/office/drawing/2014/main" id="{B5E1DCBB-8B43-4EFD-A259-48415A1EE0A0}"/>
            </a:ext>
          </a:extLst>
        </xdr:cNvPr>
        <xdr:cNvCxnSpPr/>
      </xdr:nvCxnSpPr>
      <xdr:spPr>
        <a:xfrm flipV="1">
          <a:off x="17018000" y="2313214"/>
          <a:ext cx="0" cy="1552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66329</xdr:rowOff>
    </xdr:from>
    <xdr:ext cx="762000" cy="259045"/>
    <xdr:sp macro="" textlink="">
      <xdr:nvSpPr>
        <xdr:cNvPr id="447" name="将来負担の状況最小値テキスト">
          <a:extLst>
            <a:ext uri="{FF2B5EF4-FFF2-40B4-BE49-F238E27FC236}">
              <a16:creationId xmlns:a16="http://schemas.microsoft.com/office/drawing/2014/main" id="{656944BD-1AC6-4DD3-AD65-8D3783AC7225}"/>
            </a:ext>
          </a:extLst>
        </xdr:cNvPr>
        <xdr:cNvSpPr txBox="1"/>
      </xdr:nvSpPr>
      <xdr:spPr>
        <a:xfrm>
          <a:off x="17106900" y="383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94252</xdr:rowOff>
    </xdr:from>
    <xdr:to>
      <xdr:col>81</xdr:col>
      <xdr:colOff>133350</xdr:colOff>
      <xdr:row>22</xdr:row>
      <xdr:rowOff>94252</xdr:rowOff>
    </xdr:to>
    <xdr:cxnSp macro="">
      <xdr:nvCxnSpPr>
        <xdr:cNvPr id="448" name="直線コネクタ 447">
          <a:extLst>
            <a:ext uri="{FF2B5EF4-FFF2-40B4-BE49-F238E27FC236}">
              <a16:creationId xmlns:a16="http://schemas.microsoft.com/office/drawing/2014/main" id="{38FEF71B-CD69-4B9A-8C32-9FF7A7431E7C}"/>
            </a:ext>
          </a:extLst>
        </xdr:cNvPr>
        <xdr:cNvCxnSpPr/>
      </xdr:nvCxnSpPr>
      <xdr:spPr>
        <a:xfrm>
          <a:off x="16929100" y="38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9" name="将来負担の状況最大値テキスト">
          <a:extLst>
            <a:ext uri="{FF2B5EF4-FFF2-40B4-BE49-F238E27FC236}">
              <a16:creationId xmlns:a16="http://schemas.microsoft.com/office/drawing/2014/main" id="{D9EFB719-AE5A-4D97-BB8F-06079FCD4F9E}"/>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18143D97-AF4A-4C67-8D65-16344E0F1482}"/>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81824</xdr:rowOff>
    </xdr:from>
    <xdr:to>
      <xdr:col>77</xdr:col>
      <xdr:colOff>44450</xdr:colOff>
      <xdr:row>15</xdr:row>
      <xdr:rowOff>165463</xdr:rowOff>
    </xdr:to>
    <xdr:cxnSp macro="">
      <xdr:nvCxnSpPr>
        <xdr:cNvPr id="451" name="直線コネクタ 450">
          <a:extLst>
            <a:ext uri="{FF2B5EF4-FFF2-40B4-BE49-F238E27FC236}">
              <a16:creationId xmlns:a16="http://schemas.microsoft.com/office/drawing/2014/main" id="{442DDB5E-AE13-40E6-89FB-721098BE12A4}"/>
            </a:ext>
          </a:extLst>
        </xdr:cNvPr>
        <xdr:cNvCxnSpPr/>
      </xdr:nvCxnSpPr>
      <xdr:spPr>
        <a:xfrm flipV="1">
          <a:off x="15290800" y="2482124"/>
          <a:ext cx="889000" cy="25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2" name="将来負担の状況平均値テキスト">
          <a:extLst>
            <a:ext uri="{FF2B5EF4-FFF2-40B4-BE49-F238E27FC236}">
              <a16:creationId xmlns:a16="http://schemas.microsoft.com/office/drawing/2014/main" id="{4F65EFD9-DB5B-454B-80D0-AC2B49365737}"/>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3" name="フローチャート: 判断 452">
          <a:extLst>
            <a:ext uri="{FF2B5EF4-FFF2-40B4-BE49-F238E27FC236}">
              <a16:creationId xmlns:a16="http://schemas.microsoft.com/office/drawing/2014/main" id="{9960FBBA-53FE-4700-8FD5-C53851889189}"/>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165463</xdr:rowOff>
    </xdr:from>
    <xdr:to>
      <xdr:col>72</xdr:col>
      <xdr:colOff>203200</xdr:colOff>
      <xdr:row>16</xdr:row>
      <xdr:rowOff>137069</xdr:rowOff>
    </xdr:to>
    <xdr:cxnSp macro="">
      <xdr:nvCxnSpPr>
        <xdr:cNvPr id="454" name="直線コネクタ 453">
          <a:extLst>
            <a:ext uri="{FF2B5EF4-FFF2-40B4-BE49-F238E27FC236}">
              <a16:creationId xmlns:a16="http://schemas.microsoft.com/office/drawing/2014/main" id="{1C2D4557-489A-45FE-AF67-FECE5DBD50E5}"/>
            </a:ext>
          </a:extLst>
        </xdr:cNvPr>
        <xdr:cNvCxnSpPr/>
      </xdr:nvCxnSpPr>
      <xdr:spPr>
        <a:xfrm flipV="1">
          <a:off x="14401800" y="2737213"/>
          <a:ext cx="889000" cy="14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5" name="フローチャート: 判断 454">
          <a:extLst>
            <a:ext uri="{FF2B5EF4-FFF2-40B4-BE49-F238E27FC236}">
              <a16:creationId xmlns:a16="http://schemas.microsoft.com/office/drawing/2014/main" id="{F22D95A6-266C-45A3-92BE-B29B01E85382}"/>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6" name="テキスト ボックス 455">
          <a:extLst>
            <a:ext uri="{FF2B5EF4-FFF2-40B4-BE49-F238E27FC236}">
              <a16:creationId xmlns:a16="http://schemas.microsoft.com/office/drawing/2014/main" id="{FF46FA97-DF80-4927-A4FB-723B3F6ECEC3}"/>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97427</xdr:rowOff>
    </xdr:from>
    <xdr:to>
      <xdr:col>68</xdr:col>
      <xdr:colOff>152400</xdr:colOff>
      <xdr:row>16</xdr:row>
      <xdr:rowOff>137069</xdr:rowOff>
    </xdr:to>
    <xdr:cxnSp macro="">
      <xdr:nvCxnSpPr>
        <xdr:cNvPr id="457" name="直線コネクタ 456">
          <a:extLst>
            <a:ext uri="{FF2B5EF4-FFF2-40B4-BE49-F238E27FC236}">
              <a16:creationId xmlns:a16="http://schemas.microsoft.com/office/drawing/2014/main" id="{C0C34873-082C-4274-9C96-A9D06B75ADB0}"/>
            </a:ext>
          </a:extLst>
        </xdr:cNvPr>
        <xdr:cNvCxnSpPr/>
      </xdr:nvCxnSpPr>
      <xdr:spPr>
        <a:xfrm>
          <a:off x="13512800" y="2840627"/>
          <a:ext cx="8890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100784</xdr:rowOff>
    </xdr:from>
    <xdr:to>
      <xdr:col>73</xdr:col>
      <xdr:colOff>44450</xdr:colOff>
      <xdr:row>14</xdr:row>
      <xdr:rowOff>30934</xdr:rowOff>
    </xdr:to>
    <xdr:sp macro="" textlink="">
      <xdr:nvSpPr>
        <xdr:cNvPr id="458" name="フローチャート: 判断 457">
          <a:extLst>
            <a:ext uri="{FF2B5EF4-FFF2-40B4-BE49-F238E27FC236}">
              <a16:creationId xmlns:a16="http://schemas.microsoft.com/office/drawing/2014/main" id="{E6407F5C-265A-4933-A18A-00235C507D28}"/>
            </a:ext>
          </a:extLst>
        </xdr:cNvPr>
        <xdr:cNvSpPr/>
      </xdr:nvSpPr>
      <xdr:spPr>
        <a:xfrm>
          <a:off x="15240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41111</xdr:rowOff>
    </xdr:from>
    <xdr:ext cx="762000" cy="259045"/>
    <xdr:sp macro="" textlink="">
      <xdr:nvSpPr>
        <xdr:cNvPr id="459" name="テキスト ボックス 458">
          <a:extLst>
            <a:ext uri="{FF2B5EF4-FFF2-40B4-BE49-F238E27FC236}">
              <a16:creationId xmlns:a16="http://schemas.microsoft.com/office/drawing/2014/main" id="{3D511253-4B95-4369-B0E0-2237BDA90299}"/>
            </a:ext>
          </a:extLst>
        </xdr:cNvPr>
        <xdr:cNvSpPr txBox="1"/>
      </xdr:nvSpPr>
      <xdr:spPr>
        <a:xfrm>
          <a:off x="14909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126637</xdr:rowOff>
    </xdr:from>
    <xdr:to>
      <xdr:col>68</xdr:col>
      <xdr:colOff>203200</xdr:colOff>
      <xdr:row>14</xdr:row>
      <xdr:rowOff>56787</xdr:rowOff>
    </xdr:to>
    <xdr:sp macro="" textlink="">
      <xdr:nvSpPr>
        <xdr:cNvPr id="460" name="フローチャート: 判断 459">
          <a:extLst>
            <a:ext uri="{FF2B5EF4-FFF2-40B4-BE49-F238E27FC236}">
              <a16:creationId xmlns:a16="http://schemas.microsoft.com/office/drawing/2014/main" id="{C15DA46D-1639-4FBA-B17E-06907D92AFF0}"/>
            </a:ext>
          </a:extLst>
        </xdr:cNvPr>
        <xdr:cNvSpPr/>
      </xdr:nvSpPr>
      <xdr:spPr>
        <a:xfrm>
          <a:off x="14351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66964</xdr:rowOff>
    </xdr:from>
    <xdr:ext cx="762000" cy="259045"/>
    <xdr:sp macro="" textlink="">
      <xdr:nvSpPr>
        <xdr:cNvPr id="461" name="テキスト ボックス 460">
          <a:extLst>
            <a:ext uri="{FF2B5EF4-FFF2-40B4-BE49-F238E27FC236}">
              <a16:creationId xmlns:a16="http://schemas.microsoft.com/office/drawing/2014/main" id="{8BC6B0B1-934A-4222-9E93-0C30208F6B4B}"/>
            </a:ext>
          </a:extLst>
        </xdr:cNvPr>
        <xdr:cNvSpPr txBox="1"/>
      </xdr:nvSpPr>
      <xdr:spPr>
        <a:xfrm>
          <a:off x="14020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119743</xdr:rowOff>
    </xdr:from>
    <xdr:to>
      <xdr:col>64</xdr:col>
      <xdr:colOff>152400</xdr:colOff>
      <xdr:row>14</xdr:row>
      <xdr:rowOff>49893</xdr:rowOff>
    </xdr:to>
    <xdr:sp macro="" textlink="">
      <xdr:nvSpPr>
        <xdr:cNvPr id="462" name="フローチャート: 判断 461">
          <a:extLst>
            <a:ext uri="{FF2B5EF4-FFF2-40B4-BE49-F238E27FC236}">
              <a16:creationId xmlns:a16="http://schemas.microsoft.com/office/drawing/2014/main" id="{E59CD280-0538-4F3A-9CE4-D16304C49645}"/>
            </a:ext>
          </a:extLst>
        </xdr:cNvPr>
        <xdr:cNvSpPr/>
      </xdr:nvSpPr>
      <xdr:spPr>
        <a:xfrm>
          <a:off x="13462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60070</xdr:rowOff>
    </xdr:from>
    <xdr:ext cx="762000" cy="259045"/>
    <xdr:sp macro="" textlink="">
      <xdr:nvSpPr>
        <xdr:cNvPr id="463" name="テキスト ボックス 462">
          <a:extLst>
            <a:ext uri="{FF2B5EF4-FFF2-40B4-BE49-F238E27FC236}">
              <a16:creationId xmlns:a16="http://schemas.microsoft.com/office/drawing/2014/main" id="{15207A83-7C03-444B-B5AC-08B26A9DDD33}"/>
            </a:ext>
          </a:extLst>
        </xdr:cNvPr>
        <xdr:cNvSpPr txBox="1"/>
      </xdr:nvSpPr>
      <xdr:spPr>
        <a:xfrm>
          <a:off x="13131800" y="211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7C38A5E2-E905-4A35-B5B7-3093BE99A2D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B2F1485D-6305-4725-9783-A66679B9EE98}"/>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97A30A3-3B8B-4A95-8307-5CAB453BB0F1}"/>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7DFB3717-99B3-48F9-BC60-920276BC62DD}"/>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8C044AA5-7F13-4822-BCE9-9DEE71917803}"/>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31024</xdr:rowOff>
    </xdr:from>
    <xdr:to>
      <xdr:col>77</xdr:col>
      <xdr:colOff>95250</xdr:colOff>
      <xdr:row>14</xdr:row>
      <xdr:rowOff>132624</xdr:rowOff>
    </xdr:to>
    <xdr:sp macro="" textlink="">
      <xdr:nvSpPr>
        <xdr:cNvPr id="469" name="楕円 468">
          <a:extLst>
            <a:ext uri="{FF2B5EF4-FFF2-40B4-BE49-F238E27FC236}">
              <a16:creationId xmlns:a16="http://schemas.microsoft.com/office/drawing/2014/main" id="{CFB8B929-81AF-423F-930F-6C359B67B5D3}"/>
            </a:ext>
          </a:extLst>
        </xdr:cNvPr>
        <xdr:cNvSpPr/>
      </xdr:nvSpPr>
      <xdr:spPr>
        <a:xfrm>
          <a:off x="16129000" y="243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117401</xdr:rowOff>
    </xdr:from>
    <xdr:ext cx="736600" cy="259045"/>
    <xdr:sp macro="" textlink="">
      <xdr:nvSpPr>
        <xdr:cNvPr id="470" name="テキスト ボックス 469">
          <a:extLst>
            <a:ext uri="{FF2B5EF4-FFF2-40B4-BE49-F238E27FC236}">
              <a16:creationId xmlns:a16="http://schemas.microsoft.com/office/drawing/2014/main" id="{7C311D8F-C9EB-434F-817F-D8429BAAE265}"/>
            </a:ext>
          </a:extLst>
        </xdr:cNvPr>
        <xdr:cNvSpPr txBox="1"/>
      </xdr:nvSpPr>
      <xdr:spPr>
        <a:xfrm>
          <a:off x="15798800" y="251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114663</xdr:rowOff>
    </xdr:from>
    <xdr:to>
      <xdr:col>73</xdr:col>
      <xdr:colOff>44450</xdr:colOff>
      <xdr:row>16</xdr:row>
      <xdr:rowOff>44813</xdr:rowOff>
    </xdr:to>
    <xdr:sp macro="" textlink="">
      <xdr:nvSpPr>
        <xdr:cNvPr id="471" name="楕円 470">
          <a:extLst>
            <a:ext uri="{FF2B5EF4-FFF2-40B4-BE49-F238E27FC236}">
              <a16:creationId xmlns:a16="http://schemas.microsoft.com/office/drawing/2014/main" id="{02C7DCA2-8089-4F33-8CEC-49ABDBD5488C}"/>
            </a:ext>
          </a:extLst>
        </xdr:cNvPr>
        <xdr:cNvSpPr/>
      </xdr:nvSpPr>
      <xdr:spPr>
        <a:xfrm>
          <a:off x="15240000" y="268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29590</xdr:rowOff>
    </xdr:from>
    <xdr:ext cx="762000" cy="259045"/>
    <xdr:sp macro="" textlink="">
      <xdr:nvSpPr>
        <xdr:cNvPr id="472" name="テキスト ボックス 471">
          <a:extLst>
            <a:ext uri="{FF2B5EF4-FFF2-40B4-BE49-F238E27FC236}">
              <a16:creationId xmlns:a16="http://schemas.microsoft.com/office/drawing/2014/main" id="{BA010F45-4BC5-445B-BCF1-F03B441EB255}"/>
            </a:ext>
          </a:extLst>
        </xdr:cNvPr>
        <xdr:cNvSpPr txBox="1"/>
      </xdr:nvSpPr>
      <xdr:spPr>
        <a:xfrm>
          <a:off x="14909800" y="277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86269</xdr:rowOff>
    </xdr:from>
    <xdr:to>
      <xdr:col>68</xdr:col>
      <xdr:colOff>203200</xdr:colOff>
      <xdr:row>17</xdr:row>
      <xdr:rowOff>16419</xdr:rowOff>
    </xdr:to>
    <xdr:sp macro="" textlink="">
      <xdr:nvSpPr>
        <xdr:cNvPr id="473" name="楕円 472">
          <a:extLst>
            <a:ext uri="{FF2B5EF4-FFF2-40B4-BE49-F238E27FC236}">
              <a16:creationId xmlns:a16="http://schemas.microsoft.com/office/drawing/2014/main" id="{B3001AB7-3998-434F-A7D8-126814FD9ACF}"/>
            </a:ext>
          </a:extLst>
        </xdr:cNvPr>
        <xdr:cNvSpPr/>
      </xdr:nvSpPr>
      <xdr:spPr>
        <a:xfrm>
          <a:off x="14351000" y="282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1196</xdr:rowOff>
    </xdr:from>
    <xdr:ext cx="762000" cy="259045"/>
    <xdr:sp macro="" textlink="">
      <xdr:nvSpPr>
        <xdr:cNvPr id="474" name="テキスト ボックス 473">
          <a:extLst>
            <a:ext uri="{FF2B5EF4-FFF2-40B4-BE49-F238E27FC236}">
              <a16:creationId xmlns:a16="http://schemas.microsoft.com/office/drawing/2014/main" id="{DC453907-5F36-4C17-A9C1-FCCD92049A76}"/>
            </a:ext>
          </a:extLst>
        </xdr:cNvPr>
        <xdr:cNvSpPr txBox="1"/>
      </xdr:nvSpPr>
      <xdr:spPr>
        <a:xfrm>
          <a:off x="14020800" y="2915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46627</xdr:rowOff>
    </xdr:from>
    <xdr:to>
      <xdr:col>64</xdr:col>
      <xdr:colOff>152400</xdr:colOff>
      <xdr:row>16</xdr:row>
      <xdr:rowOff>148227</xdr:rowOff>
    </xdr:to>
    <xdr:sp macro="" textlink="">
      <xdr:nvSpPr>
        <xdr:cNvPr id="475" name="楕円 474">
          <a:extLst>
            <a:ext uri="{FF2B5EF4-FFF2-40B4-BE49-F238E27FC236}">
              <a16:creationId xmlns:a16="http://schemas.microsoft.com/office/drawing/2014/main" id="{975AF23B-5759-4313-98E4-586CFC86A685}"/>
            </a:ext>
          </a:extLst>
        </xdr:cNvPr>
        <xdr:cNvSpPr/>
      </xdr:nvSpPr>
      <xdr:spPr>
        <a:xfrm>
          <a:off x="13462000" y="278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133004</xdr:rowOff>
    </xdr:from>
    <xdr:ext cx="762000" cy="259045"/>
    <xdr:sp macro="" textlink="">
      <xdr:nvSpPr>
        <xdr:cNvPr id="476" name="テキスト ボックス 475">
          <a:extLst>
            <a:ext uri="{FF2B5EF4-FFF2-40B4-BE49-F238E27FC236}">
              <a16:creationId xmlns:a16="http://schemas.microsoft.com/office/drawing/2014/main" id="{2351EF4E-C171-416D-8F65-A4043738C9B6}"/>
            </a:ext>
          </a:extLst>
        </xdr:cNvPr>
        <xdr:cNvSpPr txBox="1"/>
      </xdr:nvSpPr>
      <xdr:spPr>
        <a:xfrm>
          <a:off x="13131800" y="287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埼玉県坂戸市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99,763
96,693
41.02
37,232,026
34,821,539
2,109,388
19,835,749
26,394,940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期末手当の引下げにより正規職員に係る期末手当が</a:t>
          </a:r>
          <a:r>
            <a:rPr kumimoji="1" lang="en-US" altLang="ja-JP" sz="1300">
              <a:latin typeface="ＭＳ Ｐゴシック" panose="020B0600070205080204" pitchFamily="50" charset="-128"/>
              <a:ea typeface="ＭＳ Ｐゴシック" panose="020B0600070205080204" pitchFamily="50" charset="-128"/>
            </a:rPr>
            <a:t>37,778</a:t>
          </a:r>
          <a:r>
            <a:rPr kumimoji="1" lang="ja-JP" altLang="en-US" sz="1300">
              <a:latin typeface="ＭＳ Ｐゴシック" panose="020B0600070205080204" pitchFamily="50" charset="-128"/>
              <a:ea typeface="ＭＳ Ｐゴシック" panose="020B0600070205080204" pitchFamily="50" charset="-128"/>
            </a:rPr>
            <a:t>千円減少したことなどにより、経常的人件費は</a:t>
          </a:r>
          <a:r>
            <a:rPr kumimoji="1" lang="en-US" altLang="ja-JP" sz="1300">
              <a:latin typeface="ＭＳ Ｐゴシック" panose="020B0600070205080204" pitchFamily="50" charset="-128"/>
              <a:ea typeface="ＭＳ Ｐゴシック" panose="020B0600070205080204" pitchFamily="50" charset="-128"/>
            </a:rPr>
            <a:t>6,032</a:t>
          </a:r>
          <a:r>
            <a:rPr kumimoji="1" lang="ja-JP" altLang="en-US" sz="1300">
              <a:latin typeface="ＭＳ Ｐゴシック" panose="020B0600070205080204" pitchFamily="50" charset="-128"/>
              <a:ea typeface="ＭＳ Ｐゴシック" panose="020B0600070205080204" pitchFamily="50" charset="-128"/>
            </a:rPr>
            <a:t>千円減少したが、経常一般財源等の歳入の減少幅が大きかったため</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％上昇した。今後も、業務の質と量に応じた人事配置の適正化に努め、事務事業の見直しや民間委託の推進を図る。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24130</xdr:rowOff>
    </xdr:from>
    <xdr:to>
      <xdr:col>24</xdr:col>
      <xdr:colOff>25400</xdr:colOff>
      <xdr:row>41</xdr:row>
      <xdr:rowOff>124714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8198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110507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24130</xdr:rowOff>
    </xdr:from>
    <xdr:to>
      <xdr:col>24</xdr:col>
      <xdr:colOff>114300</xdr:colOff>
      <xdr:row>33</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92710</xdr:rowOff>
    </xdr:from>
    <xdr:to>
      <xdr:col>24</xdr:col>
      <xdr:colOff>25400</xdr:colOff>
      <xdr:row>35</xdr:row>
      <xdr:rowOff>147574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09346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119143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462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147066</xdr:rowOff>
    </xdr:from>
    <xdr:to>
      <xdr:col>24</xdr:col>
      <xdr:colOff>76200</xdr:colOff>
      <xdr:row>38</xdr:row>
      <xdr:rowOff>77215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92710</xdr:rowOff>
    </xdr:from>
    <xdr:to>
      <xdr:col>19</xdr:col>
      <xdr:colOff>187325</xdr:colOff>
      <xdr:row>36</xdr:row>
      <xdr:rowOff>122428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093460"/>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110490</xdr:rowOff>
    </xdr:from>
    <xdr:to>
      <xdr:col>20</xdr:col>
      <xdr:colOff>38100</xdr:colOff>
      <xdr:row>38</xdr:row>
      <xdr:rowOff>40640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21844</xdr:rowOff>
    </xdr:from>
    <xdr:to>
      <xdr:col>15</xdr:col>
      <xdr:colOff>98425</xdr:colOff>
      <xdr:row>36</xdr:row>
      <xdr:rowOff>122428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9404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94488</xdr:rowOff>
    </xdr:from>
    <xdr:to>
      <xdr:col>15</xdr:col>
      <xdr:colOff>149225</xdr:colOff>
      <xdr:row>39</xdr:row>
      <xdr:rowOff>24638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9415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21844</xdr:rowOff>
    </xdr:from>
    <xdr:to>
      <xdr:col>11</xdr:col>
      <xdr:colOff>9525</xdr:colOff>
      <xdr:row>36</xdr:row>
      <xdr:rowOff>58420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940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147066</xdr:rowOff>
    </xdr:from>
    <xdr:to>
      <xdr:col>11</xdr:col>
      <xdr:colOff>60325</xdr:colOff>
      <xdr:row>38</xdr:row>
      <xdr:rowOff>77215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61993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165354</xdr:rowOff>
    </xdr:from>
    <xdr:to>
      <xdr:col>6</xdr:col>
      <xdr:colOff>171450</xdr:colOff>
      <xdr:row>38</xdr:row>
      <xdr:rowOff>95504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80281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96774</xdr:rowOff>
    </xdr:from>
    <xdr:to>
      <xdr:col>24</xdr:col>
      <xdr:colOff>76200</xdr:colOff>
      <xdr:row>36</xdr:row>
      <xdr:rowOff>26924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113301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4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41910</xdr:rowOff>
    </xdr:from>
    <xdr:to>
      <xdr:col>20</xdr:col>
      <xdr:colOff>38100</xdr:colOff>
      <xdr:row>35</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153687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71628</xdr:rowOff>
    </xdr:from>
    <xdr:to>
      <xdr:col>15</xdr:col>
      <xdr:colOff>149225</xdr:colOff>
      <xdr:row>37</xdr:row>
      <xdr:rowOff>1778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11955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142494</xdr:rowOff>
    </xdr:from>
    <xdr:to>
      <xdr:col>11</xdr:col>
      <xdr:colOff>60325</xdr:colOff>
      <xdr:row>36</xdr:row>
      <xdr:rowOff>72644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82821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塵芥処理費が</a:t>
          </a:r>
          <a:r>
            <a:rPr kumimoji="1" lang="en-US" altLang="ja-JP" sz="1300">
              <a:latin typeface="ＭＳ Ｐゴシック" panose="020B0600070205080204" pitchFamily="50" charset="-128"/>
              <a:ea typeface="ＭＳ Ｐゴシック" panose="020B0600070205080204" pitchFamily="50" charset="-128"/>
            </a:rPr>
            <a:t>48,273</a:t>
          </a:r>
          <a:r>
            <a:rPr kumimoji="1" lang="ja-JP" altLang="en-US" sz="1300">
              <a:latin typeface="ＭＳ Ｐゴシック" panose="020B0600070205080204" pitchFamily="50" charset="-128"/>
              <a:ea typeface="ＭＳ Ｐゴシック" panose="020B0600070205080204" pitchFamily="50" charset="-128"/>
            </a:rPr>
            <a:t>千円、小学校管理費が</a:t>
          </a:r>
          <a:r>
            <a:rPr kumimoji="1" lang="en-US" altLang="ja-JP" sz="1300">
              <a:latin typeface="ＭＳ Ｐゴシック" panose="020B0600070205080204" pitchFamily="50" charset="-128"/>
              <a:ea typeface="ＭＳ Ｐゴシック" panose="020B0600070205080204" pitchFamily="50" charset="-128"/>
            </a:rPr>
            <a:t>29,195</a:t>
          </a:r>
          <a:r>
            <a:rPr kumimoji="1" lang="ja-JP" altLang="en-US" sz="1300">
              <a:latin typeface="ＭＳ Ｐゴシック" panose="020B0600070205080204" pitchFamily="50" charset="-128"/>
              <a:ea typeface="ＭＳ Ｐゴシック" panose="020B0600070205080204" pitchFamily="50" charset="-128"/>
            </a:rPr>
            <a:t>千円増加したことなどにより、経常的物件費が</a:t>
          </a:r>
          <a:r>
            <a:rPr kumimoji="1" lang="en-US" altLang="ja-JP" sz="1300">
              <a:latin typeface="ＭＳ Ｐゴシック" panose="020B0600070205080204" pitchFamily="50" charset="-128"/>
              <a:ea typeface="ＭＳ Ｐゴシック" panose="020B0600070205080204" pitchFamily="50" charset="-128"/>
            </a:rPr>
            <a:t>203,823</a:t>
          </a:r>
          <a:r>
            <a:rPr kumimoji="1" lang="ja-JP" altLang="en-US" sz="1300">
              <a:latin typeface="ＭＳ Ｐゴシック" panose="020B0600070205080204" pitchFamily="50" charset="-128"/>
              <a:ea typeface="ＭＳ Ｐゴシック" panose="020B0600070205080204" pitchFamily="50" charset="-128"/>
            </a:rPr>
            <a:t>千円増加し、</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％上昇した。今後も業務委託の見直しを進め、施設そのもののあり方について検討するほか、統廃合やサービス内容についても見直しを行う。</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22</xdr:row>
      <xdr:rowOff>72572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551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159657</xdr:rowOff>
    </xdr:from>
    <xdr:to>
      <xdr:col>82</xdr:col>
      <xdr:colOff>107950</xdr:colOff>
      <xdr:row>20</xdr:row>
      <xdr:rowOff>1814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245757"/>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159657</xdr:rowOff>
    </xdr:from>
    <xdr:to>
      <xdr:col>78</xdr:col>
      <xdr:colOff>69850</xdr:colOff>
      <xdr:row>20</xdr:row>
      <xdr:rowOff>34472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245757"/>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34472</xdr:rowOff>
    </xdr:from>
    <xdr:to>
      <xdr:col>73</xdr:col>
      <xdr:colOff>180975</xdr:colOff>
      <xdr:row>20</xdr:row>
      <xdr:rowOff>78014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463472"/>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45357</xdr:rowOff>
    </xdr:from>
    <xdr:to>
      <xdr:col>69</xdr:col>
      <xdr:colOff>92075</xdr:colOff>
      <xdr:row>20</xdr:row>
      <xdr:rowOff>78014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4743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117021</xdr:rowOff>
    </xdr:from>
    <xdr:to>
      <xdr:col>69</xdr:col>
      <xdr:colOff>142875</xdr:colOff>
      <xdr:row>18</xdr:row>
      <xdr:rowOff>47171</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57348</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0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122464</xdr:rowOff>
    </xdr:from>
    <xdr:to>
      <xdr:col>82</xdr:col>
      <xdr:colOff>158750</xdr:colOff>
      <xdr:row>20</xdr:row>
      <xdr:rowOff>52614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38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94541</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35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108857</xdr:rowOff>
    </xdr:from>
    <xdr:to>
      <xdr:col>78</xdr:col>
      <xdr:colOff>120650</xdr:colOff>
      <xdr:row>19</xdr:row>
      <xdr:rowOff>39007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23784</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81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155122</xdr:rowOff>
    </xdr:from>
    <xdr:to>
      <xdr:col>74</xdr:col>
      <xdr:colOff>31750</xdr:colOff>
      <xdr:row>20</xdr:row>
      <xdr:rowOff>85272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41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70049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49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27214</xdr:rowOff>
    </xdr:from>
    <xdr:to>
      <xdr:col>69</xdr:col>
      <xdr:colOff>142875</xdr:colOff>
      <xdr:row>20</xdr:row>
      <xdr:rowOff>128814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45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113591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5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166007</xdr:rowOff>
    </xdr:from>
    <xdr:to>
      <xdr:col>65</xdr:col>
      <xdr:colOff>53975</xdr:colOff>
      <xdr:row>20</xdr:row>
      <xdr:rowOff>96157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4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80934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50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地域型保育事業が</a:t>
          </a:r>
          <a:r>
            <a:rPr kumimoji="1" lang="en-US" altLang="ja-JP" sz="1300">
              <a:latin typeface="ＭＳ Ｐゴシック" panose="020B0600070205080204" pitchFamily="50" charset="-128"/>
              <a:ea typeface="ＭＳ Ｐゴシック" panose="020B0600070205080204" pitchFamily="50" charset="-128"/>
            </a:rPr>
            <a:t>27,674</a:t>
          </a:r>
          <a:r>
            <a:rPr kumimoji="1" lang="ja-JP" altLang="en-US" sz="1300">
              <a:latin typeface="ＭＳ Ｐゴシック" panose="020B0600070205080204" pitchFamily="50" charset="-128"/>
              <a:ea typeface="ＭＳ Ｐゴシック" panose="020B0600070205080204" pitchFamily="50" charset="-128"/>
            </a:rPr>
            <a:t>千円、生活保護等事業が</a:t>
          </a:r>
          <a:r>
            <a:rPr kumimoji="1" lang="en-US" altLang="ja-JP" sz="1300">
              <a:latin typeface="ＭＳ Ｐゴシック" panose="020B0600070205080204" pitchFamily="50" charset="-128"/>
              <a:ea typeface="ＭＳ Ｐゴシック" panose="020B0600070205080204" pitchFamily="50" charset="-128"/>
            </a:rPr>
            <a:t>20,944</a:t>
          </a:r>
          <a:r>
            <a:rPr kumimoji="1" lang="ja-JP" altLang="en-US" sz="1300">
              <a:latin typeface="ＭＳ Ｐゴシック" panose="020B0600070205080204" pitchFamily="50" charset="-128"/>
              <a:ea typeface="ＭＳ Ｐゴシック" panose="020B0600070205080204" pitchFamily="50" charset="-128"/>
            </a:rPr>
            <a:t>千円減少したことなどにより、経常的扶助費が</a:t>
          </a:r>
          <a:r>
            <a:rPr kumimoji="1" lang="en-US" altLang="ja-JP" sz="1300">
              <a:latin typeface="ＭＳ Ｐゴシック" panose="020B0600070205080204" pitchFamily="50" charset="-128"/>
              <a:ea typeface="ＭＳ Ｐゴシック" panose="020B0600070205080204" pitchFamily="50" charset="-128"/>
            </a:rPr>
            <a:t>185,087</a:t>
          </a:r>
          <a:r>
            <a:rPr kumimoji="1" lang="ja-JP" altLang="en-US" sz="1300">
              <a:latin typeface="ＭＳ Ｐゴシック" panose="020B0600070205080204" pitchFamily="50" charset="-128"/>
              <a:ea typeface="ＭＳ Ｐゴシック" panose="020B0600070205080204" pitchFamily="50" charset="-128"/>
            </a:rPr>
            <a:t>千円減少し、</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％低下した。</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xdr:rowOff>
    </xdr:from>
    <xdr:to>
      <xdr:col>24</xdr:col>
      <xdr:colOff>25400</xdr:colOff>
      <xdr:row>55</xdr:row>
      <xdr:rowOff>46990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4386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101617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129540</xdr:rowOff>
    </xdr:from>
    <xdr:to>
      <xdr:col>24</xdr:col>
      <xdr:colOff>76200</xdr:colOff>
      <xdr:row>57</xdr:row>
      <xdr:rowOff>59690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46990</xdr:rowOff>
    </xdr:from>
    <xdr:to>
      <xdr:col>19</xdr:col>
      <xdr:colOff>187325</xdr:colOff>
      <xdr:row>55</xdr:row>
      <xdr:rowOff>115570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4767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6367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115570</xdr:rowOff>
    </xdr:from>
    <xdr:to>
      <xdr:col>15</xdr:col>
      <xdr:colOff>98425</xdr:colOff>
      <xdr:row>56</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453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6367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92710</xdr:rowOff>
    </xdr:from>
    <xdr:to>
      <xdr:col>11</xdr:col>
      <xdr:colOff>9525</xdr:colOff>
      <xdr:row>56</xdr:row>
      <xdr:rowOff>12700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5224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129540</xdr:rowOff>
    </xdr:from>
    <xdr:to>
      <xdr:col>24</xdr:col>
      <xdr:colOff>76200</xdr:colOff>
      <xdr:row>55</xdr:row>
      <xdr:rowOff>59690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146067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167640</xdr:rowOff>
    </xdr:from>
    <xdr:to>
      <xdr:col>20</xdr:col>
      <xdr:colOff>38100</xdr:colOff>
      <xdr:row>55</xdr:row>
      <xdr:rowOff>97790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107967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64770</xdr:rowOff>
    </xdr:from>
    <xdr:to>
      <xdr:col>15</xdr:col>
      <xdr:colOff>149225</xdr:colOff>
      <xdr:row>55</xdr:row>
      <xdr:rowOff>166370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5097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41910</xdr:rowOff>
    </xdr:from>
    <xdr:to>
      <xdr:col>6</xdr:col>
      <xdr:colOff>171450</xdr:colOff>
      <xdr:row>55</xdr:row>
      <xdr:rowOff>143510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153687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学校施設整備事業が</a:t>
          </a:r>
          <a:r>
            <a:rPr kumimoji="1" lang="en-US" altLang="ja-JP" sz="1300">
              <a:latin typeface="ＭＳ Ｐゴシック" panose="020B0600070205080204" pitchFamily="50" charset="-128"/>
              <a:ea typeface="ＭＳ Ｐゴシック" panose="020B0600070205080204" pitchFamily="50" charset="-128"/>
            </a:rPr>
            <a:t>34,392</a:t>
          </a:r>
          <a:r>
            <a:rPr kumimoji="1" lang="ja-JP" altLang="en-US" sz="1300">
              <a:latin typeface="ＭＳ Ｐゴシック" panose="020B0600070205080204" pitchFamily="50" charset="-128"/>
              <a:ea typeface="ＭＳ Ｐゴシック" panose="020B0600070205080204" pitchFamily="50" charset="-128"/>
            </a:rPr>
            <a:t>千円減少したことなどにより、経常的維持補修費は</a:t>
          </a:r>
          <a:r>
            <a:rPr kumimoji="1" lang="en-US" altLang="ja-JP" sz="1300">
              <a:latin typeface="ＭＳ Ｐゴシック" panose="020B0600070205080204" pitchFamily="50" charset="-128"/>
              <a:ea typeface="ＭＳ Ｐゴシック" panose="020B0600070205080204" pitchFamily="50" charset="-128"/>
            </a:rPr>
            <a:t>35,004</a:t>
          </a:r>
          <a:r>
            <a:rPr kumimoji="1" lang="ja-JP" altLang="en-US" sz="1300">
              <a:latin typeface="ＭＳ Ｐゴシック" panose="020B0600070205080204" pitchFamily="50" charset="-128"/>
              <a:ea typeface="ＭＳ Ｐゴシック" panose="020B0600070205080204" pitchFamily="50" charset="-128"/>
            </a:rPr>
            <a:t>千円減少したものの、介護保険特別会計繰出金が</a:t>
          </a:r>
          <a:r>
            <a:rPr kumimoji="1" lang="en-US" altLang="ja-JP" sz="1300">
              <a:latin typeface="ＭＳ Ｐゴシック" panose="020B0600070205080204" pitchFamily="50" charset="-128"/>
              <a:ea typeface="ＭＳ Ｐゴシック" panose="020B0600070205080204" pitchFamily="50" charset="-128"/>
            </a:rPr>
            <a:t>52,185</a:t>
          </a:r>
          <a:r>
            <a:rPr kumimoji="1" lang="ja-JP" altLang="en-US" sz="1300">
              <a:latin typeface="ＭＳ Ｐゴシック" panose="020B0600070205080204" pitchFamily="50" charset="-128"/>
              <a:ea typeface="ＭＳ Ｐゴシック" panose="020B0600070205080204" pitchFamily="50" charset="-128"/>
            </a:rPr>
            <a:t>千円増加したことなどにより、繰出金充当一般財源等が</a:t>
          </a:r>
          <a:r>
            <a:rPr kumimoji="1" lang="en-US" altLang="ja-JP" sz="1300">
              <a:latin typeface="ＭＳ Ｐゴシック" panose="020B0600070205080204" pitchFamily="50" charset="-128"/>
              <a:ea typeface="ＭＳ Ｐゴシック" panose="020B0600070205080204" pitchFamily="50" charset="-128"/>
            </a:rPr>
            <a:t>49,212</a:t>
          </a:r>
          <a:r>
            <a:rPr kumimoji="1" lang="ja-JP" altLang="en-US" sz="1300">
              <a:latin typeface="ＭＳ Ｐゴシック" panose="020B0600070205080204" pitchFamily="50" charset="-128"/>
              <a:ea typeface="ＭＳ Ｐゴシック" panose="020B0600070205080204" pitchFamily="50" charset="-128"/>
            </a:rPr>
            <a:t>千円増加したため、全体として経常的支出が</a:t>
          </a:r>
          <a:r>
            <a:rPr kumimoji="1" lang="en-US" altLang="ja-JP" sz="1300">
              <a:latin typeface="ＭＳ Ｐゴシック" panose="020B0600070205080204" pitchFamily="50" charset="-128"/>
              <a:ea typeface="ＭＳ Ｐゴシック" panose="020B0600070205080204" pitchFamily="50" charset="-128"/>
            </a:rPr>
            <a:t>14,208</a:t>
          </a:r>
          <a:r>
            <a:rPr kumimoji="1" lang="ja-JP" altLang="en-US" sz="1300">
              <a:latin typeface="ＭＳ Ｐゴシック" panose="020B0600070205080204" pitchFamily="50" charset="-128"/>
              <a:ea typeface="ＭＳ Ｐゴシック" panose="020B0600070205080204" pitchFamily="50" charset="-128"/>
            </a:rPr>
            <a:t>千円増加し、</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％上昇した。</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9389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53522</xdr:rowOff>
    </xdr:from>
    <xdr:to>
      <xdr:col>82</xdr:col>
      <xdr:colOff>107950</xdr:colOff>
      <xdr:row>55</xdr:row>
      <xdr:rowOff>97065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483272"/>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53522</xdr:rowOff>
    </xdr:from>
    <xdr:to>
      <xdr:col>78</xdr:col>
      <xdr:colOff>69850</xdr:colOff>
      <xdr:row>55</xdr:row>
      <xdr:rowOff>75293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4832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81643</xdr:rowOff>
    </xdr:from>
    <xdr:to>
      <xdr:col>78</xdr:col>
      <xdr:colOff>120650</xdr:colOff>
      <xdr:row>57</xdr:row>
      <xdr:rowOff>11793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168020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75293</xdr:rowOff>
    </xdr:from>
    <xdr:to>
      <xdr:col>73</xdr:col>
      <xdr:colOff>180975</xdr:colOff>
      <xdr:row>57</xdr:row>
      <xdr:rowOff>58965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505043"/>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37193</xdr:rowOff>
    </xdr:from>
    <xdr:to>
      <xdr:col>69</xdr:col>
      <xdr:colOff>92075</xdr:colOff>
      <xdr:row>57</xdr:row>
      <xdr:rowOff>58965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098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21062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46265</xdr:rowOff>
    </xdr:from>
    <xdr:to>
      <xdr:col>82</xdr:col>
      <xdr:colOff>158750</xdr:colOff>
      <xdr:row>55</xdr:row>
      <xdr:rowOff>147865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62792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2722</xdr:rowOff>
    </xdr:from>
    <xdr:to>
      <xdr:col>78</xdr:col>
      <xdr:colOff>120650</xdr:colOff>
      <xdr:row>55</xdr:row>
      <xdr:rowOff>104322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114499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24493</xdr:rowOff>
    </xdr:from>
    <xdr:to>
      <xdr:col>74</xdr:col>
      <xdr:colOff>31750</xdr:colOff>
      <xdr:row>55</xdr:row>
      <xdr:rowOff>126093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136270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8165</xdr:rowOff>
    </xdr:from>
    <xdr:to>
      <xdr:col>69</xdr:col>
      <xdr:colOff>142875</xdr:colOff>
      <xdr:row>57</xdr:row>
      <xdr:rowOff>109765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157843</xdr:rowOff>
    </xdr:from>
    <xdr:to>
      <xdr:col>65</xdr:col>
      <xdr:colOff>53975</xdr:colOff>
      <xdr:row>57</xdr:row>
      <xdr:rowOff>87993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98170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坂戸、鶴ヶ島下水道組合への繰出基準に基づく負担金が</a:t>
          </a:r>
          <a:r>
            <a:rPr kumimoji="1" lang="en-US" altLang="ja-JP" sz="1300">
              <a:latin typeface="ＭＳ Ｐゴシック" panose="020B0600070205080204" pitchFamily="50" charset="-128"/>
              <a:ea typeface="ＭＳ Ｐゴシック" panose="020B0600070205080204" pitchFamily="50" charset="-128"/>
            </a:rPr>
            <a:t>29,101</a:t>
          </a:r>
          <a:r>
            <a:rPr kumimoji="1" lang="ja-JP" altLang="en-US" sz="1300">
              <a:latin typeface="ＭＳ Ｐゴシック" panose="020B0600070205080204" pitchFamily="50" charset="-128"/>
              <a:ea typeface="ＭＳ Ｐゴシック" panose="020B0600070205080204" pitchFamily="50" charset="-128"/>
            </a:rPr>
            <a:t>千円、坂戸地区衛生組合への負担金が</a:t>
          </a:r>
          <a:r>
            <a:rPr kumimoji="1" lang="en-US" altLang="ja-JP" sz="1300">
              <a:latin typeface="ＭＳ Ｐゴシック" panose="020B0600070205080204" pitchFamily="50" charset="-128"/>
              <a:ea typeface="ＭＳ Ｐゴシック" panose="020B0600070205080204" pitchFamily="50" charset="-128"/>
            </a:rPr>
            <a:t>14,580</a:t>
          </a:r>
          <a:r>
            <a:rPr kumimoji="1" lang="ja-JP" altLang="en-US" sz="1300">
              <a:latin typeface="ＭＳ Ｐゴシック" panose="020B0600070205080204" pitchFamily="50" charset="-128"/>
              <a:ea typeface="ＭＳ Ｐゴシック" panose="020B0600070205080204" pitchFamily="50" charset="-128"/>
            </a:rPr>
            <a:t>千円増加したことなどにより、経常的補助費等が</a:t>
          </a:r>
          <a:r>
            <a:rPr kumimoji="1" lang="en-US" altLang="ja-JP" sz="1300">
              <a:latin typeface="ＭＳ Ｐゴシック" panose="020B0600070205080204" pitchFamily="50" charset="-128"/>
              <a:ea typeface="ＭＳ Ｐゴシック" panose="020B0600070205080204" pitchFamily="50" charset="-128"/>
            </a:rPr>
            <a:t>54,127</a:t>
          </a:r>
          <a:r>
            <a:rPr kumimoji="1" lang="ja-JP" altLang="en-US" sz="1300">
              <a:latin typeface="ＭＳ Ｐゴシック" panose="020B0600070205080204" pitchFamily="50" charset="-128"/>
              <a:ea typeface="ＭＳ Ｐゴシック" panose="020B0600070205080204" pitchFamily="50" charset="-128"/>
            </a:rPr>
            <a:t>千円増加し、</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％上昇した。一部事務組合等への負担金については、負担金の内容を十分精査することなどにより、支出の削減を図る。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36260"/>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14986</xdr:rowOff>
    </xdr:from>
    <xdr:to>
      <xdr:col>82</xdr:col>
      <xdr:colOff>107950</xdr:colOff>
      <xdr:row>37</xdr:row>
      <xdr:rowOff>78994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35863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15003</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15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14986</xdr:rowOff>
    </xdr:from>
    <xdr:to>
      <xdr:col>78</xdr:col>
      <xdr:colOff>69850</xdr:colOff>
      <xdr:row>37</xdr:row>
      <xdr:rowOff>88138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3586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76708</xdr:rowOff>
    </xdr:from>
    <xdr:to>
      <xdr:col>73</xdr:col>
      <xdr:colOff>180975</xdr:colOff>
      <xdr:row>37</xdr:row>
      <xdr:rowOff>88138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248908"/>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25908</xdr:rowOff>
    </xdr:from>
    <xdr:to>
      <xdr:col>74</xdr:col>
      <xdr:colOff>31750</xdr:colOff>
      <xdr:row>36</xdr:row>
      <xdr:rowOff>127508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137685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76708</xdr:rowOff>
    </xdr:from>
    <xdr:to>
      <xdr:col>69</xdr:col>
      <xdr:colOff>92075</xdr:colOff>
      <xdr:row>36</xdr:row>
      <xdr:rowOff>76708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248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55389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28194</xdr:rowOff>
    </xdr:from>
    <xdr:to>
      <xdr:col>82</xdr:col>
      <xdr:colOff>158750</xdr:colOff>
      <xdr:row>37</xdr:row>
      <xdr:rowOff>129794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271</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135636</xdr:rowOff>
    </xdr:from>
    <xdr:to>
      <xdr:col>78</xdr:col>
      <xdr:colOff>120650</xdr:colOff>
      <xdr:row>37</xdr:row>
      <xdr:rowOff>65786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37338</xdr:rowOff>
    </xdr:from>
    <xdr:to>
      <xdr:col>74</xdr:col>
      <xdr:colOff>31750</xdr:colOff>
      <xdr:row>37</xdr:row>
      <xdr:rowOff>138938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25908</xdr:rowOff>
    </xdr:from>
    <xdr:to>
      <xdr:col>69</xdr:col>
      <xdr:colOff>142875</xdr:colOff>
      <xdr:row>36</xdr:row>
      <xdr:rowOff>127508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112285</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112285</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防災行政無線放送設備更新等事業債（</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借入分）に係る償還元金が</a:t>
          </a:r>
          <a:r>
            <a:rPr kumimoji="1" lang="en-US" altLang="ja-JP" sz="1300">
              <a:latin typeface="ＭＳ Ｐゴシック" panose="020B0600070205080204" pitchFamily="50" charset="-128"/>
              <a:ea typeface="ＭＳ Ｐゴシック" panose="020B0600070205080204" pitchFamily="50" charset="-128"/>
            </a:rPr>
            <a:t>83,364</a:t>
          </a:r>
          <a:r>
            <a:rPr kumimoji="1" lang="ja-JP" altLang="en-US" sz="1300">
              <a:latin typeface="ＭＳ Ｐゴシック" panose="020B0600070205080204" pitchFamily="50" charset="-128"/>
              <a:ea typeface="ＭＳ Ｐゴシック" panose="020B0600070205080204" pitchFamily="50" charset="-128"/>
            </a:rPr>
            <a:t>千円、臨時財政対策債</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借入分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に係る償還元金が</a:t>
          </a:r>
          <a:r>
            <a:rPr kumimoji="1" lang="en-US" altLang="ja-JP" sz="1300">
              <a:latin typeface="ＭＳ Ｐゴシック" panose="020B0600070205080204" pitchFamily="50" charset="-128"/>
              <a:ea typeface="ＭＳ Ｐゴシック" panose="020B0600070205080204" pitchFamily="50" charset="-128"/>
            </a:rPr>
            <a:t>42,823</a:t>
          </a:r>
          <a:r>
            <a:rPr kumimoji="1" lang="ja-JP" altLang="en-US" sz="1300">
              <a:latin typeface="ＭＳ Ｐゴシック" panose="020B0600070205080204" pitchFamily="50" charset="-128"/>
              <a:ea typeface="ＭＳ Ｐゴシック" panose="020B0600070205080204" pitchFamily="50" charset="-128"/>
            </a:rPr>
            <a:t>千円増加したことなどにより、公債費充当一般財源等が</a:t>
          </a:r>
          <a:r>
            <a:rPr kumimoji="1" lang="en-US" altLang="ja-JP" sz="1300">
              <a:latin typeface="ＭＳ Ｐゴシック" panose="020B0600070205080204" pitchFamily="50" charset="-128"/>
              <a:ea typeface="ＭＳ Ｐゴシック" panose="020B0600070205080204" pitchFamily="50" charset="-128"/>
            </a:rPr>
            <a:t>237,745</a:t>
          </a:r>
          <a:r>
            <a:rPr kumimoji="1" lang="ja-JP" altLang="en-US" sz="1300">
              <a:latin typeface="ＭＳ Ｐゴシック" panose="020B0600070205080204" pitchFamily="50" charset="-128"/>
              <a:ea typeface="ＭＳ Ｐゴシック" panose="020B0600070205080204" pitchFamily="50" charset="-128"/>
            </a:rPr>
            <a:t>千円増加し、</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％上昇した。普通債については、国・県・各種財団などの補助制度を有効に活用することで借入れを抑制するとともに、投資的経費に係る事業費の見直しや進度調整を通じて、公債費の削減に努める。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85090</xdr:rowOff>
    </xdr:from>
    <xdr:to>
      <xdr:col>24</xdr:col>
      <xdr:colOff>25400</xdr:colOff>
      <xdr:row>80</xdr:row>
      <xdr:rowOff>149861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0940"/>
          <a:ext cx="0" cy="126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85090</xdr:rowOff>
    </xdr:from>
    <xdr:to>
      <xdr:col>24</xdr:col>
      <xdr:colOff>114300</xdr:colOff>
      <xdr:row>73</xdr:row>
      <xdr:rowOff>85090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115570</xdr:rowOff>
    </xdr:from>
    <xdr:to>
      <xdr:col>24</xdr:col>
      <xdr:colOff>25400</xdr:colOff>
      <xdr:row>78</xdr:row>
      <xdr:rowOff>73661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317220"/>
          <a:ext cx="8382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138447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77</xdr:row>
      <xdr:rowOff>138430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317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123189</xdr:rowOff>
    </xdr:from>
    <xdr:to>
      <xdr:col>15</xdr:col>
      <xdr:colOff>98425</xdr:colOff>
      <xdr:row>77</xdr:row>
      <xdr:rowOff>138430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3248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137161</xdr:rowOff>
    </xdr:from>
    <xdr:to>
      <xdr:col>15</xdr:col>
      <xdr:colOff>149225</xdr:colOff>
      <xdr:row>77</xdr:row>
      <xdr:rowOff>67311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77487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62230</xdr:rowOff>
    </xdr:from>
    <xdr:to>
      <xdr:col>11</xdr:col>
      <xdr:colOff>9525</xdr:colOff>
      <xdr:row>77</xdr:row>
      <xdr:rowOff>123189</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2638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129539</xdr:rowOff>
    </xdr:from>
    <xdr:to>
      <xdr:col>11</xdr:col>
      <xdr:colOff>60325</xdr:colOff>
      <xdr:row>77</xdr:row>
      <xdr:rowOff>59689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69867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22861</xdr:rowOff>
    </xdr:from>
    <xdr:to>
      <xdr:col>24</xdr:col>
      <xdr:colOff>76200</xdr:colOff>
      <xdr:row>78</xdr:row>
      <xdr:rowOff>124461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166388</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87630</xdr:rowOff>
    </xdr:from>
    <xdr:to>
      <xdr:col>15</xdr:col>
      <xdr:colOff>149225</xdr:colOff>
      <xdr:row>78</xdr:row>
      <xdr:rowOff>17780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72389</xdr:rowOff>
    </xdr:from>
    <xdr:to>
      <xdr:col>11</xdr:col>
      <xdr:colOff>60325</xdr:colOff>
      <xdr:row>78</xdr:row>
      <xdr:rowOff>2539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158766</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97807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扶助費、維持補修費、人件費が減少したものの、物件費、補助費等、繰出金が増加したため、全体として経常的支出が増加し、</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％上昇した。今後も、物価高騰の影響や社会保障費等の増加により、財政が圧迫されることが懸念される。健全な財政運営を維持していくため、一層の歳出の抑制及び効率化に向けた業務改革に取り組む。</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54611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8890</xdr:rowOff>
    </xdr:from>
    <xdr:to>
      <xdr:col>82</xdr:col>
      <xdr:colOff>107950</xdr:colOff>
      <xdr:row>74</xdr:row>
      <xdr:rowOff>58420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252474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55897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86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8890</xdr:rowOff>
    </xdr:from>
    <xdr:to>
      <xdr:col>78</xdr:col>
      <xdr:colOff>69850</xdr:colOff>
      <xdr:row>75</xdr:row>
      <xdr:rowOff>130810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2524740"/>
          <a:ext cx="889000" cy="46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41910</xdr:rowOff>
    </xdr:from>
    <xdr:to>
      <xdr:col>78</xdr:col>
      <xdr:colOff>120650</xdr:colOff>
      <xdr:row>75</xdr:row>
      <xdr:rowOff>143510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128288</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987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130810</xdr:rowOff>
    </xdr:from>
    <xdr:to>
      <xdr:col>73</xdr:col>
      <xdr:colOff>180975</xdr:colOff>
      <xdr:row>76</xdr:row>
      <xdr:rowOff>50800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29895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160020</xdr:rowOff>
    </xdr:from>
    <xdr:to>
      <xdr:col>74</xdr:col>
      <xdr:colOff>31750</xdr:colOff>
      <xdr:row>77</xdr:row>
      <xdr:rowOff>90170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74947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123190</xdr:rowOff>
    </xdr:from>
    <xdr:to>
      <xdr:col>69</xdr:col>
      <xdr:colOff>92075</xdr:colOff>
      <xdr:row>76</xdr:row>
      <xdr:rowOff>50800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29819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26670</xdr:rowOff>
    </xdr:from>
    <xdr:to>
      <xdr:col>69</xdr:col>
      <xdr:colOff>142875</xdr:colOff>
      <xdr:row>77</xdr:row>
      <xdr:rowOff>128270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113047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7620</xdr:rowOff>
    </xdr:from>
    <xdr:to>
      <xdr:col>82</xdr:col>
      <xdr:colOff>158750</xdr:colOff>
      <xdr:row>74</xdr:row>
      <xdr:rowOff>109220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24147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72</xdr:row>
      <xdr:rowOff>129540</xdr:rowOff>
    </xdr:from>
    <xdr:to>
      <xdr:col>78</xdr:col>
      <xdr:colOff>120650</xdr:colOff>
      <xdr:row>73</xdr:row>
      <xdr:rowOff>59690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47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69867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242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80010</xdr:rowOff>
    </xdr:from>
    <xdr:to>
      <xdr:col>74</xdr:col>
      <xdr:colOff>31750</xdr:colOff>
      <xdr:row>76</xdr:row>
      <xdr:rowOff>10161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20337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0</xdr:rowOff>
    </xdr:from>
    <xdr:to>
      <xdr:col>69</xdr:col>
      <xdr:colOff>142875</xdr:colOff>
      <xdr:row>76</xdr:row>
      <xdr:rowOff>101600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111777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72390</xdr:rowOff>
    </xdr:from>
    <xdr:to>
      <xdr:col>65</xdr:col>
      <xdr:colOff>53975</xdr:colOff>
      <xdr:row>76</xdr:row>
      <xdr:rowOff>2539</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12717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埼玉県坂戸市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78087</xdr:rowOff>
    </xdr:from>
    <xdr:to>
      <xdr:col>29</xdr:col>
      <xdr:colOff>127000</xdr:colOff>
      <xdr:row>19</xdr:row>
      <xdr:rowOff>50267</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83112"/>
          <a:ext cx="0" cy="11723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22344</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32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50267</xdr:rowOff>
    </xdr:from>
    <xdr:to>
      <xdr:col>30</xdr:col>
      <xdr:colOff>25400</xdr:colOff>
      <xdr:row>19</xdr:row>
      <xdr:rowOff>50267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355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2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78087</xdr:rowOff>
    </xdr:from>
    <xdr:to>
      <xdr:col>30</xdr:col>
      <xdr:colOff>25400</xdr:colOff>
      <xdr:row>12</xdr:row>
      <xdr:rowOff>78087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8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43317</xdr:rowOff>
    </xdr:from>
    <xdr:to>
      <xdr:col>29</xdr:col>
      <xdr:colOff>127000</xdr:colOff>
      <xdr:row>17</xdr:row>
      <xdr:rowOff>59296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3005592"/>
          <a:ext cx="647700" cy="15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39677</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59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23150</xdr:rowOff>
    </xdr:from>
    <xdr:to>
      <xdr:col>29</xdr:col>
      <xdr:colOff>177800</xdr:colOff>
      <xdr:row>16</xdr:row>
      <xdr:rowOff>124750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23155</xdr:rowOff>
    </xdr:from>
    <xdr:to>
      <xdr:col>26</xdr:col>
      <xdr:colOff>50800</xdr:colOff>
      <xdr:row>17</xdr:row>
      <xdr:rowOff>43317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985430"/>
          <a:ext cx="698500" cy="20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33780</xdr:rowOff>
    </xdr:from>
    <xdr:to>
      <xdr:col>26</xdr:col>
      <xdr:colOff>101600</xdr:colOff>
      <xdr:row>16</xdr:row>
      <xdr:rowOff>135380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145557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93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17737</xdr:rowOff>
    </xdr:from>
    <xdr:to>
      <xdr:col>22</xdr:col>
      <xdr:colOff>114300</xdr:colOff>
      <xdr:row>17</xdr:row>
      <xdr:rowOff>23155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2980012"/>
          <a:ext cx="698500" cy="5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57485</xdr:rowOff>
    </xdr:from>
    <xdr:to>
      <xdr:col>22</xdr:col>
      <xdr:colOff>165100</xdr:colOff>
      <xdr:row>16</xdr:row>
      <xdr:rowOff>159085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169262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17737</xdr:rowOff>
    </xdr:from>
    <xdr:to>
      <xdr:col>18</xdr:col>
      <xdr:colOff>177800</xdr:colOff>
      <xdr:row>17</xdr:row>
      <xdr:rowOff>29670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980012"/>
          <a:ext cx="698500" cy="11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96301</xdr:rowOff>
    </xdr:from>
    <xdr:to>
      <xdr:col>19</xdr:col>
      <xdr:colOff>38100</xdr:colOff>
      <xdr:row>17</xdr:row>
      <xdr:rowOff>26451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36628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65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109172</xdr:rowOff>
    </xdr:from>
    <xdr:to>
      <xdr:col>15</xdr:col>
      <xdr:colOff>101600</xdr:colOff>
      <xdr:row>17</xdr:row>
      <xdr:rowOff>39322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99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49499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668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8496</xdr:rowOff>
    </xdr:from>
    <xdr:to>
      <xdr:col>29</xdr:col>
      <xdr:colOff>177800</xdr:colOff>
      <xdr:row>17</xdr:row>
      <xdr:rowOff>110096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70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152023</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942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163967</xdr:rowOff>
    </xdr:from>
    <xdr:to>
      <xdr:col>26</xdr:col>
      <xdr:colOff>101600</xdr:colOff>
      <xdr:row>17</xdr:row>
      <xdr:rowOff>94117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954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78894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041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143805</xdr:rowOff>
    </xdr:from>
    <xdr:to>
      <xdr:col>22</xdr:col>
      <xdr:colOff>165100</xdr:colOff>
      <xdr:row>17</xdr:row>
      <xdr:rowOff>73955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934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58732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02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138387</xdr:rowOff>
    </xdr:from>
    <xdr:to>
      <xdr:col>19</xdr:col>
      <xdr:colOff>38100</xdr:colOff>
      <xdr:row>17</xdr:row>
      <xdr:rowOff>68537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29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53314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01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150320</xdr:rowOff>
    </xdr:from>
    <xdr:to>
      <xdr:col>15</xdr:col>
      <xdr:colOff>101600</xdr:colOff>
      <xdr:row>17</xdr:row>
      <xdr:rowOff>80470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41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65247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02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195351</xdr:rowOff>
    </xdr:from>
    <xdr:to>
      <xdr:col>29</xdr:col>
      <xdr:colOff>127000</xdr:colOff>
      <xdr:row>37</xdr:row>
      <xdr:rowOff>223507</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19901"/>
          <a:ext cx="0" cy="1228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195584</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2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223507</xdr:rowOff>
    </xdr:from>
    <xdr:to>
      <xdr:col>30</xdr:col>
      <xdr:colOff>25400</xdr:colOff>
      <xdr:row>37</xdr:row>
      <xdr:rowOff>223507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482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110278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195351</xdr:rowOff>
    </xdr:from>
    <xdr:to>
      <xdr:col>30</xdr:col>
      <xdr:colOff>25400</xdr:colOff>
      <xdr:row>33</xdr:row>
      <xdr:rowOff>195351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199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296621</xdr:rowOff>
    </xdr:from>
    <xdr:to>
      <xdr:col>29</xdr:col>
      <xdr:colOff>127000</xdr:colOff>
      <xdr:row>35</xdr:row>
      <xdr:rowOff>28969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564071"/>
          <a:ext cx="647700" cy="75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120514</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30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148437</xdr:rowOff>
    </xdr:from>
    <xdr:to>
      <xdr:col>29</xdr:col>
      <xdr:colOff>177800</xdr:colOff>
      <xdr:row>35</xdr:row>
      <xdr:rowOff>250037</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28969</xdr:rowOff>
    </xdr:from>
    <xdr:to>
      <xdr:col>26</xdr:col>
      <xdr:colOff>50800</xdr:colOff>
      <xdr:row>35</xdr:row>
      <xdr:rowOff>138849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639319"/>
          <a:ext cx="698500" cy="109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166574</xdr:rowOff>
    </xdr:from>
    <xdr:to>
      <xdr:col>26</xdr:col>
      <xdr:colOff>101600</xdr:colOff>
      <xdr:row>35</xdr:row>
      <xdr:rowOff>268174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252951</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63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138849</xdr:rowOff>
    </xdr:from>
    <xdr:to>
      <xdr:col>22</xdr:col>
      <xdr:colOff>114300</xdr:colOff>
      <xdr:row>35</xdr:row>
      <xdr:rowOff>177635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749199"/>
          <a:ext cx="698500" cy="38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220866</xdr:rowOff>
    </xdr:from>
    <xdr:to>
      <xdr:col>22</xdr:col>
      <xdr:colOff>165100</xdr:colOff>
      <xdr:row>35</xdr:row>
      <xdr:rowOff>322466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307243</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91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177635</xdr:rowOff>
    </xdr:from>
    <xdr:to>
      <xdr:col>18</xdr:col>
      <xdr:colOff>177800</xdr:colOff>
      <xdr:row>35</xdr:row>
      <xdr:rowOff>218973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787985"/>
          <a:ext cx="698500" cy="41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229400</xdr:rowOff>
    </xdr:from>
    <xdr:to>
      <xdr:col>19</xdr:col>
      <xdr:colOff>38100</xdr:colOff>
      <xdr:row>35</xdr:row>
      <xdr:rowOff>331000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315777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9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212179</xdr:rowOff>
    </xdr:from>
    <xdr:to>
      <xdr:col>15</xdr:col>
      <xdr:colOff>101600</xdr:colOff>
      <xdr:row>35</xdr:row>
      <xdr:rowOff>313779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298556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90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245821</xdr:rowOff>
    </xdr:from>
    <xdr:to>
      <xdr:col>29</xdr:col>
      <xdr:colOff>177800</xdr:colOff>
      <xdr:row>35</xdr:row>
      <xdr:rowOff>4521</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513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90898</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358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321069</xdr:rowOff>
    </xdr:from>
    <xdr:to>
      <xdr:col>26</xdr:col>
      <xdr:colOff>101600</xdr:colOff>
      <xdr:row>35</xdr:row>
      <xdr:rowOff>79769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588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89946</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357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88049</xdr:rowOff>
    </xdr:from>
    <xdr:to>
      <xdr:col>22</xdr:col>
      <xdr:colOff>165100</xdr:colOff>
      <xdr:row>35</xdr:row>
      <xdr:rowOff>189649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698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199826</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46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126835</xdr:rowOff>
    </xdr:from>
    <xdr:to>
      <xdr:col>19</xdr:col>
      <xdr:colOff>38100</xdr:colOff>
      <xdr:row>35</xdr:row>
      <xdr:rowOff>228435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737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238612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5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168173</xdr:rowOff>
    </xdr:from>
    <xdr:to>
      <xdr:col>15</xdr:col>
      <xdr:colOff>101600</xdr:colOff>
      <xdr:row>35</xdr:row>
      <xdr:rowOff>269773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778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279950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54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埼玉県坂戸市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99,763
96,693
41.02
37,232,026
34,821,539
2,109,388
19,835,749
26,394,940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160937</xdr:rowOff>
    </xdr:from>
    <xdr:to>
      <xdr:col>24</xdr:col>
      <xdr:colOff>62865</xdr:colOff>
      <xdr:row>38</xdr:row>
      <xdr:rowOff>163292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437"/>
          <a:ext cx="1270" cy="137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167119</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163292</xdr:rowOff>
    </xdr:from>
    <xdr:to>
      <xdr:col>24</xdr:col>
      <xdr:colOff>152400</xdr:colOff>
      <xdr:row>38</xdr:row>
      <xdr:rowOff>163292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107614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160937</xdr:rowOff>
    </xdr:from>
    <xdr:to>
      <xdr:col>24</xdr:col>
      <xdr:colOff>152400</xdr:colOff>
      <xdr:row>30</xdr:row>
      <xdr:rowOff>160937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169669</xdr:rowOff>
    </xdr:from>
    <xdr:to>
      <xdr:col>24</xdr:col>
      <xdr:colOff>63500</xdr:colOff>
      <xdr:row>38</xdr:row>
      <xdr:rowOff>1717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513319"/>
          <a:ext cx="838200" cy="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114657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43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91780</xdr:rowOff>
    </xdr:from>
    <xdr:to>
      <xdr:col>24</xdr:col>
      <xdr:colOff>114300</xdr:colOff>
      <xdr:row>36</xdr:row>
      <xdr:rowOff>21930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146169</xdr:rowOff>
    </xdr:from>
    <xdr:to>
      <xdr:col>19</xdr:col>
      <xdr:colOff>177800</xdr:colOff>
      <xdr:row>38</xdr:row>
      <xdr:rowOff>1717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489819"/>
          <a:ext cx="889000" cy="2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99850</xdr:rowOff>
    </xdr:from>
    <xdr:to>
      <xdr:col>20</xdr:col>
      <xdr:colOff>38100</xdr:colOff>
      <xdr:row>36</xdr:row>
      <xdr:rowOff>30000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46527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146169</xdr:rowOff>
    </xdr:from>
    <xdr:to>
      <xdr:col>15</xdr:col>
      <xdr:colOff>50800</xdr:colOff>
      <xdr:row>38</xdr:row>
      <xdr:rowOff>54112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489819"/>
          <a:ext cx="889000" cy="7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116698</xdr:rowOff>
    </xdr:from>
    <xdr:to>
      <xdr:col>15</xdr:col>
      <xdr:colOff>101600</xdr:colOff>
      <xdr:row>36</xdr:row>
      <xdr:rowOff>46848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63375</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49792</xdr:rowOff>
    </xdr:from>
    <xdr:to>
      <xdr:col>10</xdr:col>
      <xdr:colOff>114300</xdr:colOff>
      <xdr:row>38</xdr:row>
      <xdr:rowOff>54112</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564892"/>
          <a:ext cx="889000" cy="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46198</xdr:rowOff>
    </xdr:from>
    <xdr:to>
      <xdr:col>10</xdr:col>
      <xdr:colOff>165100</xdr:colOff>
      <xdr:row>36</xdr:row>
      <xdr:rowOff>147798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164325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9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49147</xdr:rowOff>
    </xdr:from>
    <xdr:to>
      <xdr:col>6</xdr:col>
      <xdr:colOff>38100</xdr:colOff>
      <xdr:row>36</xdr:row>
      <xdr:rowOff>150747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167274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9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118869</xdr:rowOff>
    </xdr:from>
    <xdr:to>
      <xdr:col>24</xdr:col>
      <xdr:colOff>114300</xdr:colOff>
      <xdr:row>38</xdr:row>
      <xdr:rowOff>49019</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4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97296</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44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122367</xdr:rowOff>
    </xdr:from>
    <xdr:to>
      <xdr:col>20</xdr:col>
      <xdr:colOff>38100</xdr:colOff>
      <xdr:row>38</xdr:row>
      <xdr:rowOff>52517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46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43644</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55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95369</xdr:rowOff>
    </xdr:from>
    <xdr:to>
      <xdr:col>15</xdr:col>
      <xdr:colOff>101600</xdr:colOff>
      <xdr:row>38</xdr:row>
      <xdr:rowOff>25519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43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16646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53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3312</xdr:rowOff>
    </xdr:from>
    <xdr:to>
      <xdr:col>10</xdr:col>
      <xdr:colOff>165100</xdr:colOff>
      <xdr:row>38</xdr:row>
      <xdr:rowOff>104912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51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96039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61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170442</xdr:rowOff>
    </xdr:from>
    <xdr:to>
      <xdr:col>6</xdr:col>
      <xdr:colOff>38100</xdr:colOff>
      <xdr:row>38</xdr:row>
      <xdr:rowOff>100592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91719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60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129446</xdr:rowOff>
    </xdr:from>
    <xdr:to>
      <xdr:col>24</xdr:col>
      <xdr:colOff>62865</xdr:colOff>
      <xdr:row>59</xdr:row>
      <xdr:rowOff>22102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01946"/>
          <a:ext cx="1270" cy="143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25929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4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22102</xdr:rowOff>
    </xdr:from>
    <xdr:to>
      <xdr:col>24</xdr:col>
      <xdr:colOff>152400</xdr:colOff>
      <xdr:row>59</xdr:row>
      <xdr:rowOff>22102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3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76123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7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129446</xdr:rowOff>
    </xdr:from>
    <xdr:to>
      <xdr:col>24</xdr:col>
      <xdr:colOff>152400</xdr:colOff>
      <xdr:row>50</xdr:row>
      <xdr:rowOff>129446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0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144631</xdr:rowOff>
    </xdr:from>
    <xdr:to>
      <xdr:col>24</xdr:col>
      <xdr:colOff>63500</xdr:colOff>
      <xdr:row>58</xdr:row>
      <xdr:rowOff>4810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17281"/>
          <a:ext cx="838200" cy="3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119288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49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96411</xdr:rowOff>
    </xdr:from>
    <xdr:to>
      <xdr:col>24</xdr:col>
      <xdr:colOff>114300</xdr:colOff>
      <xdr:row>57</xdr:row>
      <xdr:rowOff>26561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155359</xdr:rowOff>
    </xdr:from>
    <xdr:to>
      <xdr:col>19</xdr:col>
      <xdr:colOff>177800</xdr:colOff>
      <xdr:row>58</xdr:row>
      <xdr:rowOff>4810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928009"/>
          <a:ext cx="88900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162966</xdr:rowOff>
    </xdr:from>
    <xdr:to>
      <xdr:col>20</xdr:col>
      <xdr:colOff>38100</xdr:colOff>
      <xdr:row>57</xdr:row>
      <xdr:rowOff>93116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109643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155359</xdr:rowOff>
    </xdr:from>
    <xdr:to>
      <xdr:col>15</xdr:col>
      <xdr:colOff>50800</xdr:colOff>
      <xdr:row>58</xdr:row>
      <xdr:rowOff>38267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28009"/>
          <a:ext cx="889000" cy="5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97521</xdr:rowOff>
    </xdr:from>
    <xdr:to>
      <xdr:col>15</xdr:col>
      <xdr:colOff>101600</xdr:colOff>
      <xdr:row>58</xdr:row>
      <xdr:rowOff>27671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44198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64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38267</xdr:rowOff>
    </xdr:from>
    <xdr:to>
      <xdr:col>10</xdr:col>
      <xdr:colOff>114300</xdr:colOff>
      <xdr:row>58</xdr:row>
      <xdr:rowOff>123943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82367"/>
          <a:ext cx="889000" cy="8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122994</xdr:rowOff>
    </xdr:from>
    <xdr:to>
      <xdr:col>10</xdr:col>
      <xdr:colOff>165100</xdr:colOff>
      <xdr:row>58</xdr:row>
      <xdr:rowOff>53144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69671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164795</xdr:rowOff>
    </xdr:from>
    <xdr:to>
      <xdr:col>6</xdr:col>
      <xdr:colOff>38100</xdr:colOff>
      <xdr:row>58</xdr:row>
      <xdr:rowOff>94945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111472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1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93831</xdr:rowOff>
    </xdr:from>
    <xdr:to>
      <xdr:col>24</xdr:col>
      <xdr:colOff>114300</xdr:colOff>
      <xdr:row>58</xdr:row>
      <xdr:rowOff>23981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6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72258</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4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125460</xdr:rowOff>
    </xdr:from>
    <xdr:to>
      <xdr:col>20</xdr:col>
      <xdr:colOff>38100</xdr:colOff>
      <xdr:row>58</xdr:row>
      <xdr:rowOff>55610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9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46737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9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104559</xdr:rowOff>
    </xdr:from>
    <xdr:to>
      <xdr:col>15</xdr:col>
      <xdr:colOff>101600</xdr:colOff>
      <xdr:row>58</xdr:row>
      <xdr:rowOff>34709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7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25836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6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158917</xdr:rowOff>
    </xdr:from>
    <xdr:to>
      <xdr:col>10</xdr:col>
      <xdr:colOff>165100</xdr:colOff>
      <xdr:row>58</xdr:row>
      <xdr:rowOff>89067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3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80194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2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73143</xdr:rowOff>
    </xdr:from>
    <xdr:to>
      <xdr:col>6</xdr:col>
      <xdr:colOff>38100</xdr:colOff>
      <xdr:row>59</xdr:row>
      <xdr:rowOff>3293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1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165870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0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104313</xdr:rowOff>
    </xdr:from>
    <xdr:to>
      <xdr:col>24</xdr:col>
      <xdr:colOff>62865</xdr:colOff>
      <xdr:row>78</xdr:row>
      <xdr:rowOff>96814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48713"/>
          <a:ext cx="1270" cy="10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100641</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73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96814</xdr:rowOff>
    </xdr:from>
    <xdr:to>
      <xdr:col>24</xdr:col>
      <xdr:colOff>152400</xdr:colOff>
      <xdr:row>78</xdr:row>
      <xdr:rowOff>96814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69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50990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104313</xdr:rowOff>
    </xdr:from>
    <xdr:to>
      <xdr:col>24</xdr:col>
      <xdr:colOff>152400</xdr:colOff>
      <xdr:row>72</xdr:row>
      <xdr:rowOff>104313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4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151405</xdr:rowOff>
    </xdr:from>
    <xdr:to>
      <xdr:col>24</xdr:col>
      <xdr:colOff>63500</xdr:colOff>
      <xdr:row>78</xdr:row>
      <xdr:rowOff>26589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353055"/>
          <a:ext cx="8382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102359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32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79482</xdr:rowOff>
    </xdr:from>
    <xdr:to>
      <xdr:col>24</xdr:col>
      <xdr:colOff>114300</xdr:colOff>
      <xdr:row>78</xdr:row>
      <xdr:rowOff>9632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151405</xdr:rowOff>
    </xdr:from>
    <xdr:to>
      <xdr:col>19</xdr:col>
      <xdr:colOff>177800</xdr:colOff>
      <xdr:row>78</xdr:row>
      <xdr:rowOff>15433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53055"/>
          <a:ext cx="889000" cy="3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82545</xdr:rowOff>
    </xdr:from>
    <xdr:to>
      <xdr:col>20</xdr:col>
      <xdr:colOff>38100</xdr:colOff>
      <xdr:row>78</xdr:row>
      <xdr:rowOff>12695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8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29222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111765</xdr:rowOff>
    </xdr:from>
    <xdr:to>
      <xdr:col>15</xdr:col>
      <xdr:colOff>50800</xdr:colOff>
      <xdr:row>78</xdr:row>
      <xdr:rowOff>15433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313415"/>
          <a:ext cx="889000" cy="7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96673</xdr:rowOff>
    </xdr:from>
    <xdr:to>
      <xdr:col>15</xdr:col>
      <xdr:colOff>101600</xdr:colOff>
      <xdr:row>78</xdr:row>
      <xdr:rowOff>26823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43350</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7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111765</xdr:rowOff>
    </xdr:from>
    <xdr:to>
      <xdr:col>10</xdr:col>
      <xdr:colOff>114300</xdr:colOff>
      <xdr:row>77</xdr:row>
      <xdr:rowOff>122738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13415"/>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105953</xdr:rowOff>
    </xdr:from>
    <xdr:to>
      <xdr:col>10</xdr:col>
      <xdr:colOff>165100</xdr:colOff>
      <xdr:row>78</xdr:row>
      <xdr:rowOff>36103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27230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40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102388</xdr:rowOff>
    </xdr:from>
    <xdr:to>
      <xdr:col>6</xdr:col>
      <xdr:colOff>38100</xdr:colOff>
      <xdr:row>78</xdr:row>
      <xdr:rowOff>32538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23665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396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147239</xdr:rowOff>
    </xdr:from>
    <xdr:to>
      <xdr:col>24</xdr:col>
      <xdr:colOff>114300</xdr:colOff>
      <xdr:row>78</xdr:row>
      <xdr:rowOff>77389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4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62166</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6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100605</xdr:rowOff>
    </xdr:from>
    <xdr:to>
      <xdr:col>20</xdr:col>
      <xdr:colOff>38100</xdr:colOff>
      <xdr:row>78</xdr:row>
      <xdr:rowOff>30755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0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21882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39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136083</xdr:rowOff>
    </xdr:from>
    <xdr:to>
      <xdr:col>15</xdr:col>
      <xdr:colOff>101600</xdr:colOff>
      <xdr:row>78</xdr:row>
      <xdr:rowOff>66233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3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57360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30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60965</xdr:rowOff>
    </xdr:from>
    <xdr:to>
      <xdr:col>10</xdr:col>
      <xdr:colOff>165100</xdr:colOff>
      <xdr:row>77</xdr:row>
      <xdr:rowOff>162565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6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7642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03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71938</xdr:rowOff>
    </xdr:from>
    <xdr:to>
      <xdr:col>6</xdr:col>
      <xdr:colOff>38100</xdr:colOff>
      <xdr:row>78</xdr:row>
      <xdr:rowOff>2088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7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18615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04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12385</xdr:rowOff>
    </xdr:from>
    <xdr:to>
      <xdr:col>24</xdr:col>
      <xdr:colOff>62865</xdr:colOff>
      <xdr:row>97</xdr:row>
      <xdr:rowOff>169585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14335"/>
          <a:ext cx="1270" cy="11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1962</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169585</xdr:rowOff>
    </xdr:from>
    <xdr:to>
      <xdr:col>24</xdr:col>
      <xdr:colOff>152400</xdr:colOff>
      <xdr:row>97</xdr:row>
      <xdr:rowOff>169585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0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130512</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8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12385</xdr:rowOff>
    </xdr:from>
    <xdr:to>
      <xdr:col>24</xdr:col>
      <xdr:colOff>152400</xdr:colOff>
      <xdr:row>91</xdr:row>
      <xdr:rowOff>12385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1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11967</xdr:rowOff>
    </xdr:from>
    <xdr:to>
      <xdr:col>24</xdr:col>
      <xdr:colOff>63500</xdr:colOff>
      <xdr:row>97</xdr:row>
      <xdr:rowOff>129398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642617"/>
          <a:ext cx="838200" cy="11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106084</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22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83207</xdr:rowOff>
    </xdr:from>
    <xdr:to>
      <xdr:col>24</xdr:col>
      <xdr:colOff>114300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11967</xdr:rowOff>
    </xdr:from>
    <xdr:to>
      <xdr:col>19</xdr:col>
      <xdr:colOff>177800</xdr:colOff>
      <xdr:row>98</xdr:row>
      <xdr:rowOff>15250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642617"/>
          <a:ext cx="889000" cy="17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3130</xdr:rowOff>
    </xdr:from>
    <xdr:to>
      <xdr:col>20</xdr:col>
      <xdr:colOff>38100</xdr:colOff>
      <xdr:row>95</xdr:row>
      <xdr:rowOff>104730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121257</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15250</xdr:rowOff>
    </xdr:from>
    <xdr:to>
      <xdr:col>15</xdr:col>
      <xdr:colOff>50800</xdr:colOff>
      <xdr:row>98</xdr:row>
      <xdr:rowOff>46713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817350"/>
          <a:ext cx="889000" cy="3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57521</xdr:rowOff>
    </xdr:from>
    <xdr:to>
      <xdr:col>15</xdr:col>
      <xdr:colOff>101600</xdr:colOff>
      <xdr:row>96</xdr:row>
      <xdr:rowOff>159121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4198</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2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46713</xdr:rowOff>
    </xdr:from>
    <xdr:to>
      <xdr:col>10</xdr:col>
      <xdr:colOff>114300</xdr:colOff>
      <xdr:row>98</xdr:row>
      <xdr:rowOff>95625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848813"/>
          <a:ext cx="889000" cy="4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73371</xdr:rowOff>
    </xdr:from>
    <xdr:to>
      <xdr:col>10</xdr:col>
      <xdr:colOff>165100</xdr:colOff>
      <xdr:row>97</xdr:row>
      <xdr:rowOff>3521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20048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19795" y="1630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114085</xdr:rowOff>
    </xdr:from>
    <xdr:to>
      <xdr:col>6</xdr:col>
      <xdr:colOff>38100</xdr:colOff>
      <xdr:row>97</xdr:row>
      <xdr:rowOff>44235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60762</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30795" y="1634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78598</xdr:rowOff>
    </xdr:from>
    <xdr:to>
      <xdr:col>24</xdr:col>
      <xdr:colOff>114300</xdr:colOff>
      <xdr:row>98</xdr:row>
      <xdr:rowOff>8748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70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164975</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62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132617</xdr:rowOff>
    </xdr:from>
    <xdr:to>
      <xdr:col>20</xdr:col>
      <xdr:colOff>38100</xdr:colOff>
      <xdr:row>97</xdr:row>
      <xdr:rowOff>62767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59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53894</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68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135900</xdr:rowOff>
    </xdr:from>
    <xdr:to>
      <xdr:col>15</xdr:col>
      <xdr:colOff>101600</xdr:colOff>
      <xdr:row>98</xdr:row>
      <xdr:rowOff>66050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76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57177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85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167363</xdr:rowOff>
    </xdr:from>
    <xdr:to>
      <xdr:col>10</xdr:col>
      <xdr:colOff>165100</xdr:colOff>
      <xdr:row>98</xdr:row>
      <xdr:rowOff>97513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79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88640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89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44825</xdr:rowOff>
    </xdr:from>
    <xdr:to>
      <xdr:col>6</xdr:col>
      <xdr:colOff>38100</xdr:colOff>
      <xdr:row>98</xdr:row>
      <xdr:rowOff>146425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84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137552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93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21035</xdr:rowOff>
    </xdr:from>
    <xdr:to>
      <xdr:col>54</xdr:col>
      <xdr:colOff>189865</xdr:colOff>
      <xdr:row>38</xdr:row>
      <xdr:rowOff>50840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35985"/>
          <a:ext cx="1270" cy="122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54667</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6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50840</xdr:rowOff>
    </xdr:from>
    <xdr:to>
      <xdr:col>55</xdr:col>
      <xdr:colOff>88900</xdr:colOff>
      <xdr:row>38</xdr:row>
      <xdr:rowOff>50840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6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139162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1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21035</xdr:rowOff>
    </xdr:from>
    <xdr:to>
      <xdr:col>55</xdr:col>
      <xdr:colOff>88900</xdr:colOff>
      <xdr:row>31</xdr:row>
      <xdr:rowOff>21035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3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160666</xdr:rowOff>
    </xdr:from>
    <xdr:to>
      <xdr:col>55</xdr:col>
      <xdr:colOff>0</xdr:colOff>
      <xdr:row>37</xdr:row>
      <xdr:rowOff>54421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332866"/>
          <a:ext cx="838200" cy="6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58491</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59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35614</xdr:rowOff>
    </xdr:from>
    <xdr:to>
      <xdr:col>55</xdr:col>
      <xdr:colOff>50800</xdr:colOff>
      <xdr:row>36</xdr:row>
      <xdr:rowOff>137214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133865</xdr:rowOff>
    </xdr:from>
    <xdr:to>
      <xdr:col>50</xdr:col>
      <xdr:colOff>114300</xdr:colOff>
      <xdr:row>37</xdr:row>
      <xdr:rowOff>54421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277365"/>
          <a:ext cx="889000" cy="112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73714</xdr:rowOff>
    </xdr:from>
    <xdr:to>
      <xdr:col>50</xdr:col>
      <xdr:colOff>165100</xdr:colOff>
      <xdr:row>37</xdr:row>
      <xdr:rowOff>3864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20391</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02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133865</xdr:rowOff>
    </xdr:from>
    <xdr:to>
      <xdr:col>45</xdr:col>
      <xdr:colOff>177800</xdr:colOff>
      <xdr:row>37</xdr:row>
      <xdr:rowOff>159676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277365"/>
          <a:ext cx="889000" cy="122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13527</xdr:rowOff>
    </xdr:from>
    <xdr:to>
      <xdr:col>46</xdr:col>
      <xdr:colOff>38100</xdr:colOff>
      <xdr:row>30</xdr:row>
      <xdr:rowOff>115127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131654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159676</xdr:rowOff>
    </xdr:from>
    <xdr:to>
      <xdr:col>41</xdr:col>
      <xdr:colOff>50800</xdr:colOff>
      <xdr:row>38</xdr:row>
      <xdr:rowOff>5838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503326"/>
          <a:ext cx="889000" cy="1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147574</xdr:rowOff>
    </xdr:from>
    <xdr:to>
      <xdr:col>41</xdr:col>
      <xdr:colOff>101600</xdr:colOff>
      <xdr:row>37</xdr:row>
      <xdr:rowOff>77724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94251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3284</xdr:rowOff>
    </xdr:from>
    <xdr:to>
      <xdr:col>36</xdr:col>
      <xdr:colOff>165100</xdr:colOff>
      <xdr:row>37</xdr:row>
      <xdr:rowOff>104884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4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121411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12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109866</xdr:rowOff>
    </xdr:from>
    <xdr:to>
      <xdr:col>55</xdr:col>
      <xdr:colOff>50800</xdr:colOff>
      <xdr:row>37</xdr:row>
      <xdr:rowOff>40016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8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88293</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6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3621</xdr:rowOff>
    </xdr:from>
    <xdr:to>
      <xdr:col>50</xdr:col>
      <xdr:colOff>165100</xdr:colOff>
      <xdr:row>37</xdr:row>
      <xdr:rowOff>105221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96348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43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83065</xdr:rowOff>
    </xdr:from>
    <xdr:to>
      <xdr:col>46</xdr:col>
      <xdr:colOff>38100</xdr:colOff>
      <xdr:row>31</xdr:row>
      <xdr:rowOff>13215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22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4342</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319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108875</xdr:rowOff>
    </xdr:from>
    <xdr:to>
      <xdr:col>41</xdr:col>
      <xdr:colOff>101600</xdr:colOff>
      <xdr:row>38</xdr:row>
      <xdr:rowOff>39026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4525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30153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54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126488</xdr:rowOff>
    </xdr:from>
    <xdr:to>
      <xdr:col>36</xdr:col>
      <xdr:colOff>165100</xdr:colOff>
      <xdr:row>38</xdr:row>
      <xdr:rowOff>56638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7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47765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56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86398</xdr:rowOff>
    </xdr:from>
    <xdr:to>
      <xdr:col>54</xdr:col>
      <xdr:colOff>189865</xdr:colOff>
      <xdr:row>58</xdr:row>
      <xdr:rowOff>67348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58898"/>
          <a:ext cx="127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71175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1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67348</xdr:rowOff>
    </xdr:from>
    <xdr:to>
      <xdr:col>55</xdr:col>
      <xdr:colOff>88900</xdr:colOff>
      <xdr:row>58</xdr:row>
      <xdr:rowOff>67348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33075</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3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86398</xdr:rowOff>
    </xdr:from>
    <xdr:to>
      <xdr:col>55</xdr:col>
      <xdr:colOff>88900</xdr:colOff>
      <xdr:row>50</xdr:row>
      <xdr:rowOff>86398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58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36982</xdr:rowOff>
    </xdr:from>
    <xdr:to>
      <xdr:col>55</xdr:col>
      <xdr:colOff>0</xdr:colOff>
      <xdr:row>57</xdr:row>
      <xdr:rowOff>68885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809632"/>
          <a:ext cx="838200" cy="3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169930</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428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147053</xdr:rowOff>
    </xdr:from>
    <xdr:to>
      <xdr:col>55</xdr:col>
      <xdr:colOff>50800</xdr:colOff>
      <xdr:row>56</xdr:row>
      <xdr:rowOff>77203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51359</xdr:rowOff>
    </xdr:from>
    <xdr:to>
      <xdr:col>50</xdr:col>
      <xdr:colOff>114300</xdr:colOff>
      <xdr:row>57</xdr:row>
      <xdr:rowOff>68885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824009"/>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121221</xdr:rowOff>
    </xdr:from>
    <xdr:to>
      <xdr:col>50</xdr:col>
      <xdr:colOff>165100</xdr:colOff>
      <xdr:row>56</xdr:row>
      <xdr:rowOff>51371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67898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3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44501</xdr:rowOff>
    </xdr:from>
    <xdr:to>
      <xdr:col>45</xdr:col>
      <xdr:colOff>177800</xdr:colOff>
      <xdr:row>57</xdr:row>
      <xdr:rowOff>51359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817151"/>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118605</xdr:rowOff>
    </xdr:from>
    <xdr:to>
      <xdr:col>46</xdr:col>
      <xdr:colOff>38100</xdr:colOff>
      <xdr:row>56</xdr:row>
      <xdr:rowOff>48755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65282</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3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149339</xdr:rowOff>
    </xdr:from>
    <xdr:to>
      <xdr:col>41</xdr:col>
      <xdr:colOff>50800</xdr:colOff>
      <xdr:row>57</xdr:row>
      <xdr:rowOff>44501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750539"/>
          <a:ext cx="889000" cy="6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135433</xdr:rowOff>
    </xdr:from>
    <xdr:to>
      <xdr:col>41</xdr:col>
      <xdr:colOff>101600</xdr:colOff>
      <xdr:row>56</xdr:row>
      <xdr:rowOff>65583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82110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34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130480</xdr:rowOff>
    </xdr:from>
    <xdr:to>
      <xdr:col>36</xdr:col>
      <xdr:colOff>165100</xdr:colOff>
      <xdr:row>56</xdr:row>
      <xdr:rowOff>60630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5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77157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33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157632</xdr:rowOff>
    </xdr:from>
    <xdr:to>
      <xdr:col>55</xdr:col>
      <xdr:colOff>50800</xdr:colOff>
      <xdr:row>57</xdr:row>
      <xdr:rowOff>87782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75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136059</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73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18085</xdr:rowOff>
    </xdr:from>
    <xdr:to>
      <xdr:col>50</xdr:col>
      <xdr:colOff>165100</xdr:colOff>
      <xdr:row>57</xdr:row>
      <xdr:rowOff>119685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79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110812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88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559</xdr:rowOff>
    </xdr:from>
    <xdr:to>
      <xdr:col>46</xdr:col>
      <xdr:colOff>38100</xdr:colOff>
      <xdr:row>57</xdr:row>
      <xdr:rowOff>102159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77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93286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86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165151</xdr:rowOff>
    </xdr:from>
    <xdr:to>
      <xdr:col>41</xdr:col>
      <xdr:colOff>101600</xdr:colOff>
      <xdr:row>57</xdr:row>
      <xdr:rowOff>95301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76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86428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85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98539</xdr:rowOff>
    </xdr:from>
    <xdr:to>
      <xdr:col>36</xdr:col>
      <xdr:colOff>165100</xdr:colOff>
      <xdr:row>57</xdr:row>
      <xdr:rowOff>28689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69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19816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79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113754</xdr:rowOff>
    </xdr:from>
    <xdr:to>
      <xdr:col>54</xdr:col>
      <xdr:colOff>189865</xdr:colOff>
      <xdr:row>78</xdr:row>
      <xdr:rowOff>139402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286704"/>
          <a:ext cx="1270" cy="1225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143229</xdr:rowOff>
    </xdr:from>
    <xdr:ext cx="313932"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163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139402</xdr:rowOff>
    </xdr:from>
    <xdr:to>
      <xdr:col>55</xdr:col>
      <xdr:colOff>88900</xdr:colOff>
      <xdr:row>78</xdr:row>
      <xdr:rowOff>139402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60431</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206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113754</xdr:rowOff>
    </xdr:from>
    <xdr:to>
      <xdr:col>55</xdr:col>
      <xdr:colOff>88900</xdr:colOff>
      <xdr:row>71</xdr:row>
      <xdr:rowOff>113754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28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125893</xdr:rowOff>
    </xdr:from>
    <xdr:to>
      <xdr:col>55</xdr:col>
      <xdr:colOff>0</xdr:colOff>
      <xdr:row>77</xdr:row>
      <xdr:rowOff>85590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156093"/>
          <a:ext cx="838200" cy="13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22531</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05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171104</xdr:rowOff>
    </xdr:from>
    <xdr:to>
      <xdr:col>55</xdr:col>
      <xdr:colOff>50800</xdr:colOff>
      <xdr:row>77</xdr:row>
      <xdr:rowOff>101254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125893</xdr:rowOff>
    </xdr:from>
    <xdr:to>
      <xdr:col>50</xdr:col>
      <xdr:colOff>114300</xdr:colOff>
      <xdr:row>76</xdr:row>
      <xdr:rowOff>151747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156093"/>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14788</xdr:rowOff>
    </xdr:from>
    <xdr:to>
      <xdr:col>50</xdr:col>
      <xdr:colOff>165100</xdr:colOff>
      <xdr:row>77</xdr:row>
      <xdr:rowOff>116388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107515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30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151747</xdr:rowOff>
    </xdr:from>
    <xdr:to>
      <xdr:col>45</xdr:col>
      <xdr:colOff>177800</xdr:colOff>
      <xdr:row>77</xdr:row>
      <xdr:rowOff>2037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181947"/>
          <a:ext cx="889000" cy="2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114412</xdr:rowOff>
    </xdr:from>
    <xdr:to>
      <xdr:col>46</xdr:col>
      <xdr:colOff>38100</xdr:colOff>
      <xdr:row>77</xdr:row>
      <xdr:rowOff>44562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35689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23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2037</xdr:rowOff>
    </xdr:from>
    <xdr:to>
      <xdr:col>41</xdr:col>
      <xdr:colOff>50800</xdr:colOff>
      <xdr:row>77</xdr:row>
      <xdr:rowOff>32029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203687"/>
          <a:ext cx="889000" cy="2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159606</xdr:rowOff>
    </xdr:from>
    <xdr:to>
      <xdr:col>41</xdr:col>
      <xdr:colOff>101600</xdr:colOff>
      <xdr:row>77</xdr:row>
      <xdr:rowOff>89756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80883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28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12114</xdr:rowOff>
    </xdr:from>
    <xdr:to>
      <xdr:col>36</xdr:col>
      <xdr:colOff>165100</xdr:colOff>
      <xdr:row>77</xdr:row>
      <xdr:rowOff>113714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2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104841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30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34790</xdr:rowOff>
    </xdr:from>
    <xdr:to>
      <xdr:col>55</xdr:col>
      <xdr:colOff>50800</xdr:colOff>
      <xdr:row>77</xdr:row>
      <xdr:rowOff>136390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23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13217</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21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75093</xdr:rowOff>
    </xdr:from>
    <xdr:to>
      <xdr:col>50</xdr:col>
      <xdr:colOff>165100</xdr:colOff>
      <xdr:row>77</xdr:row>
      <xdr:rowOff>5243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10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21769</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288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100947</xdr:rowOff>
    </xdr:from>
    <xdr:to>
      <xdr:col>46</xdr:col>
      <xdr:colOff>38100</xdr:colOff>
      <xdr:row>77</xdr:row>
      <xdr:rowOff>31097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13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47624</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29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122687</xdr:rowOff>
    </xdr:from>
    <xdr:to>
      <xdr:col>41</xdr:col>
      <xdr:colOff>101600</xdr:colOff>
      <xdr:row>77</xdr:row>
      <xdr:rowOff>52837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15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69364</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292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152679</xdr:rowOff>
    </xdr:from>
    <xdr:to>
      <xdr:col>36</xdr:col>
      <xdr:colOff>165100</xdr:colOff>
      <xdr:row>77</xdr:row>
      <xdr:rowOff>82829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18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99356</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295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78572</xdr:rowOff>
    </xdr:from>
    <xdr:to>
      <xdr:col>54</xdr:col>
      <xdr:colOff>189865</xdr:colOff>
      <xdr:row>98</xdr:row>
      <xdr:rowOff>40396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509072"/>
          <a:ext cx="1270" cy="1333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44223</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84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40396</xdr:rowOff>
    </xdr:from>
    <xdr:to>
      <xdr:col>55</xdr:col>
      <xdr:colOff>88900</xdr:colOff>
      <xdr:row>98</xdr:row>
      <xdr:rowOff>40396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842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25249</xdr:rowOff>
    </xdr:from>
    <xdr:ext cx="534377"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8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78572</xdr:rowOff>
    </xdr:from>
    <xdr:to>
      <xdr:col>55</xdr:col>
      <xdr:colOff>88900</xdr:colOff>
      <xdr:row>90</xdr:row>
      <xdr:rowOff>78572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5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118188</xdr:rowOff>
    </xdr:from>
    <xdr:to>
      <xdr:col>55</xdr:col>
      <xdr:colOff>0</xdr:colOff>
      <xdr:row>97</xdr:row>
      <xdr:rowOff>126236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577388"/>
          <a:ext cx="838200" cy="17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122041</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238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99164</xdr:rowOff>
    </xdr:from>
    <xdr:to>
      <xdr:col>55</xdr:col>
      <xdr:colOff>50800</xdr:colOff>
      <xdr:row>96</xdr:row>
      <xdr:rowOff>29314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38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82595</xdr:rowOff>
    </xdr:from>
    <xdr:to>
      <xdr:col>50</xdr:col>
      <xdr:colOff>114300</xdr:colOff>
      <xdr:row>97</xdr:row>
      <xdr:rowOff>126236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713245"/>
          <a:ext cx="889000" cy="4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82224</xdr:rowOff>
    </xdr:from>
    <xdr:to>
      <xdr:col>50</xdr:col>
      <xdr:colOff>165100</xdr:colOff>
      <xdr:row>96</xdr:row>
      <xdr:rowOff>12374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28901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14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75715</xdr:rowOff>
    </xdr:from>
    <xdr:to>
      <xdr:col>45</xdr:col>
      <xdr:colOff>177800</xdr:colOff>
      <xdr:row>97</xdr:row>
      <xdr:rowOff>82595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706365"/>
          <a:ext cx="889000" cy="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99850</xdr:rowOff>
    </xdr:from>
    <xdr:to>
      <xdr:col>46</xdr:col>
      <xdr:colOff>38100</xdr:colOff>
      <xdr:row>96</xdr:row>
      <xdr:rowOff>30000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46527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16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52992</xdr:rowOff>
    </xdr:from>
    <xdr:to>
      <xdr:col>41</xdr:col>
      <xdr:colOff>50800</xdr:colOff>
      <xdr:row>97</xdr:row>
      <xdr:rowOff>75715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683642"/>
          <a:ext cx="889000" cy="2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118252</xdr:rowOff>
    </xdr:from>
    <xdr:to>
      <xdr:col>41</xdr:col>
      <xdr:colOff>101600</xdr:colOff>
      <xdr:row>96</xdr:row>
      <xdr:rowOff>48402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40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64929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18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92055</xdr:rowOff>
    </xdr:from>
    <xdr:to>
      <xdr:col>36</xdr:col>
      <xdr:colOff>165100</xdr:colOff>
      <xdr:row>96</xdr:row>
      <xdr:rowOff>22205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3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38732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15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67388</xdr:rowOff>
    </xdr:from>
    <xdr:to>
      <xdr:col>55</xdr:col>
      <xdr:colOff>50800</xdr:colOff>
      <xdr:row>96</xdr:row>
      <xdr:rowOff>168988</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52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45815</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50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75436</xdr:rowOff>
    </xdr:from>
    <xdr:to>
      <xdr:col>50</xdr:col>
      <xdr:colOff>165100</xdr:colOff>
      <xdr:row>98</xdr:row>
      <xdr:rowOff>5586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70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97</xdr:row>
      <xdr:rowOff>168163</xdr:rowOff>
    </xdr:from>
    <xdr:ext cx="469744"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04428" y="16798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31795</xdr:rowOff>
    </xdr:from>
    <xdr:to>
      <xdr:col>46</xdr:col>
      <xdr:colOff>38100</xdr:colOff>
      <xdr:row>97</xdr:row>
      <xdr:rowOff>133395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66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97</xdr:row>
      <xdr:rowOff>124522</xdr:rowOff>
    </xdr:from>
    <xdr:ext cx="469744"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15428" y="1675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24915</xdr:rowOff>
    </xdr:from>
    <xdr:to>
      <xdr:col>41</xdr:col>
      <xdr:colOff>101600</xdr:colOff>
      <xdr:row>97</xdr:row>
      <xdr:rowOff>126515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65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117642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74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2192</xdr:rowOff>
    </xdr:from>
    <xdr:to>
      <xdr:col>36</xdr:col>
      <xdr:colOff>165100</xdr:colOff>
      <xdr:row>97</xdr:row>
      <xdr:rowOff>103792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63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94919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72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48006</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362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166133</xdr:rowOff>
    </xdr:from>
    <xdr:ext cx="534377"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13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48006</xdr:rowOff>
    </xdr:from>
    <xdr:to>
      <xdr:col>86</xdr:col>
      <xdr:colOff>25400</xdr:colOff>
      <xdr:row>31</xdr:row>
      <xdr:rowOff>48006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362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98823</xdr:rowOff>
    </xdr:from>
    <xdr:ext cx="378565"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42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75946</xdr:rowOff>
    </xdr:from>
    <xdr:to>
      <xdr:col>85</xdr:col>
      <xdr:colOff>177800</xdr:colOff>
      <xdr:row>39</xdr:row>
      <xdr:rowOff>6096</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5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20320</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068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75692</xdr:rowOff>
    </xdr:from>
    <xdr:to>
      <xdr:col>81</xdr:col>
      <xdr:colOff>101600</xdr:colOff>
      <xdr:row>39</xdr:row>
      <xdr:rowOff>5842</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22369</xdr:rowOff>
    </xdr:from>
    <xdr:ext cx="378565"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2017" y="6366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20320</xdr:rowOff>
    </xdr:from>
    <xdr:to>
      <xdr:col>76</xdr:col>
      <xdr:colOff>114300</xdr:colOff>
      <xdr:row>39</xdr:row>
      <xdr:rowOff>21082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3703300" y="670687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33528</xdr:rowOff>
    </xdr:from>
    <xdr:to>
      <xdr:col>76</xdr:col>
      <xdr:colOff>165100</xdr:colOff>
      <xdr:row>38</xdr:row>
      <xdr:rowOff>135128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151655</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32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21082</xdr:rowOff>
    </xdr:from>
    <xdr:to>
      <xdr:col>71</xdr:col>
      <xdr:colOff>177800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814300" y="6707632"/>
          <a:ext cx="889000" cy="2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5715</xdr:rowOff>
    </xdr:from>
    <xdr:to>
      <xdr:col>72</xdr:col>
      <xdr:colOff>38100</xdr:colOff>
      <xdr:row>38</xdr:row>
      <xdr:rowOff>107315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5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123842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2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157734</xdr:rowOff>
    </xdr:from>
    <xdr:to>
      <xdr:col>67</xdr:col>
      <xdr:colOff>101600</xdr:colOff>
      <xdr:row>38</xdr:row>
      <xdr:rowOff>87885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501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104411</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627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140970</xdr:rowOff>
    </xdr:from>
    <xdr:to>
      <xdr:col>76</xdr:col>
      <xdr:colOff>165100</xdr:colOff>
      <xdr:row>39</xdr:row>
      <xdr:rowOff>71120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5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62247</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3017" y="6748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141732</xdr:rowOff>
    </xdr:from>
    <xdr:to>
      <xdr:col>72</xdr:col>
      <xdr:colOff>38100</xdr:colOff>
      <xdr:row>39</xdr:row>
      <xdr:rowOff>71882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5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63009</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4017" y="6749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26505</xdr:rowOff>
    </xdr:from>
    <xdr:to>
      <xdr:col>85</xdr:col>
      <xdr:colOff>126364</xdr:colOff>
      <xdr:row>77</xdr:row>
      <xdr:rowOff>112497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028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116324</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3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112497</xdr:rowOff>
    </xdr:from>
    <xdr:to>
      <xdr:col>86</xdr:col>
      <xdr:colOff>25400</xdr:colOff>
      <xdr:row>77</xdr:row>
      <xdr:rowOff>112497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31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144632</xdr:rowOff>
    </xdr:from>
    <xdr:ext cx="534377"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8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26505</xdr:rowOff>
    </xdr:from>
    <xdr:to>
      <xdr:col>86</xdr:col>
      <xdr:colOff>25400</xdr:colOff>
      <xdr:row>70</xdr:row>
      <xdr:rowOff>26505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02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48222</xdr:rowOff>
    </xdr:from>
    <xdr:to>
      <xdr:col>85</xdr:col>
      <xdr:colOff>127000</xdr:colOff>
      <xdr:row>75</xdr:row>
      <xdr:rowOff>94952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2906972"/>
          <a:ext cx="838200" cy="4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170330</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857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20453</xdr:rowOff>
    </xdr:from>
    <xdr:to>
      <xdr:col>85</xdr:col>
      <xdr:colOff>177800</xdr:colOff>
      <xdr:row>75</xdr:row>
      <xdr:rowOff>122053</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94952</xdr:rowOff>
    </xdr:from>
    <xdr:to>
      <xdr:col>81</xdr:col>
      <xdr:colOff>50800</xdr:colOff>
      <xdr:row>75</xdr:row>
      <xdr:rowOff>143434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2953702"/>
          <a:ext cx="889000" cy="4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30797</xdr:rowOff>
    </xdr:from>
    <xdr:to>
      <xdr:col>81</xdr:col>
      <xdr:colOff>101600</xdr:colOff>
      <xdr:row>75</xdr:row>
      <xdr:rowOff>132397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148924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143434</xdr:rowOff>
    </xdr:from>
    <xdr:to>
      <xdr:col>76</xdr:col>
      <xdr:colOff>114300</xdr:colOff>
      <xdr:row>75</xdr:row>
      <xdr:rowOff>159322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002184"/>
          <a:ext cx="889000" cy="1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67240</xdr:rowOff>
    </xdr:from>
    <xdr:to>
      <xdr:col>76</xdr:col>
      <xdr:colOff>165100</xdr:colOff>
      <xdr:row>75</xdr:row>
      <xdr:rowOff>168839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13917</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159322</xdr:rowOff>
    </xdr:from>
    <xdr:to>
      <xdr:col>71</xdr:col>
      <xdr:colOff>177800</xdr:colOff>
      <xdr:row>76</xdr:row>
      <xdr:rowOff>13188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3018072"/>
          <a:ext cx="889000" cy="2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74308</xdr:rowOff>
    </xdr:from>
    <xdr:to>
      <xdr:col>72</xdr:col>
      <xdr:colOff>38100</xdr:colOff>
      <xdr:row>76</xdr:row>
      <xdr:rowOff>4459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20985</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7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55525</xdr:rowOff>
    </xdr:from>
    <xdr:to>
      <xdr:col>67</xdr:col>
      <xdr:colOff>101600</xdr:colOff>
      <xdr:row>75</xdr:row>
      <xdr:rowOff>157125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2202</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68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168872</xdr:rowOff>
    </xdr:from>
    <xdr:to>
      <xdr:col>85</xdr:col>
      <xdr:colOff>177800</xdr:colOff>
      <xdr:row>75</xdr:row>
      <xdr:rowOff>99022</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285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20299</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270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44152</xdr:rowOff>
    </xdr:from>
    <xdr:to>
      <xdr:col>81</xdr:col>
      <xdr:colOff>101600</xdr:colOff>
      <xdr:row>75</xdr:row>
      <xdr:rowOff>145752</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290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136878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299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92634</xdr:rowOff>
    </xdr:from>
    <xdr:to>
      <xdr:col>76</xdr:col>
      <xdr:colOff>165100</xdr:colOff>
      <xdr:row>76</xdr:row>
      <xdr:rowOff>22783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2951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13910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04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108521</xdr:rowOff>
    </xdr:from>
    <xdr:to>
      <xdr:col>72</xdr:col>
      <xdr:colOff>38100</xdr:colOff>
      <xdr:row>76</xdr:row>
      <xdr:rowOff>38671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296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29799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05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133839</xdr:rowOff>
    </xdr:from>
    <xdr:to>
      <xdr:col>67</xdr:col>
      <xdr:colOff>101600</xdr:colOff>
      <xdr:row>76</xdr:row>
      <xdr:rowOff>63990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29925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55115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08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81429</xdr:rowOff>
    </xdr:from>
    <xdr:to>
      <xdr:col>85</xdr:col>
      <xdr:colOff>126364</xdr:colOff>
      <xdr:row>99</xdr:row>
      <xdr:rowOff>90377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511929"/>
          <a:ext cx="1269" cy="155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94204</xdr:rowOff>
    </xdr:from>
    <xdr:ext cx="378565"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67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90377</xdr:rowOff>
    </xdr:from>
    <xdr:to>
      <xdr:col>86</xdr:col>
      <xdr:colOff>25400</xdr:colOff>
      <xdr:row>99</xdr:row>
      <xdr:rowOff>90377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63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28106</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28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81429</xdr:rowOff>
    </xdr:from>
    <xdr:to>
      <xdr:col>86</xdr:col>
      <xdr:colOff>25400</xdr:colOff>
      <xdr:row>90</xdr:row>
      <xdr:rowOff>81429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51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39998</xdr:rowOff>
    </xdr:from>
    <xdr:to>
      <xdr:col>85</xdr:col>
      <xdr:colOff>127000</xdr:colOff>
      <xdr:row>98</xdr:row>
      <xdr:rowOff>98368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842098"/>
          <a:ext cx="838200" cy="5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4847</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3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153420</xdr:rowOff>
    </xdr:from>
    <xdr:to>
      <xdr:col>85</xdr:col>
      <xdr:colOff>177800</xdr:colOff>
      <xdr:row>98</xdr:row>
      <xdr:rowOff>83570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8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74092</xdr:rowOff>
    </xdr:from>
    <xdr:to>
      <xdr:col>81</xdr:col>
      <xdr:colOff>50800</xdr:colOff>
      <xdr:row>98</xdr:row>
      <xdr:rowOff>98368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876192"/>
          <a:ext cx="889000" cy="2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155434</xdr:rowOff>
    </xdr:from>
    <xdr:to>
      <xdr:col>81</xdr:col>
      <xdr:colOff>101600</xdr:colOff>
      <xdr:row>98</xdr:row>
      <xdr:rowOff>85584</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8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102111</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6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74092</xdr:rowOff>
    </xdr:from>
    <xdr:to>
      <xdr:col>76</xdr:col>
      <xdr:colOff>114300</xdr:colOff>
      <xdr:row>98</xdr:row>
      <xdr:rowOff>169125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76192"/>
          <a:ext cx="889000" cy="9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73203</xdr:rowOff>
    </xdr:from>
    <xdr:to>
      <xdr:col>76</xdr:col>
      <xdr:colOff>165100</xdr:colOff>
      <xdr:row>99</xdr:row>
      <xdr:rowOff>3353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7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165930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96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135248</xdr:rowOff>
    </xdr:from>
    <xdr:to>
      <xdr:col>71</xdr:col>
      <xdr:colOff>177800</xdr:colOff>
      <xdr:row>98</xdr:row>
      <xdr:rowOff>169125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937348"/>
          <a:ext cx="889000" cy="3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72343</xdr:rowOff>
    </xdr:from>
    <xdr:to>
      <xdr:col>72</xdr:col>
      <xdr:colOff>38100</xdr:colOff>
      <xdr:row>99</xdr:row>
      <xdr:rowOff>2493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7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19020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6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8911</xdr:rowOff>
    </xdr:from>
    <xdr:to>
      <xdr:col>67</xdr:col>
      <xdr:colOff>101600</xdr:colOff>
      <xdr:row>98</xdr:row>
      <xdr:rowOff>110511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127038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8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160648</xdr:rowOff>
    </xdr:from>
    <xdr:to>
      <xdr:col>85</xdr:col>
      <xdr:colOff>177800</xdr:colOff>
      <xdr:row>98</xdr:row>
      <xdr:rowOff>90798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79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139075</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6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47568</xdr:rowOff>
    </xdr:from>
    <xdr:to>
      <xdr:col>81</xdr:col>
      <xdr:colOff>101600</xdr:colOff>
      <xdr:row>98</xdr:row>
      <xdr:rowOff>149168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4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140295</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94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23292</xdr:rowOff>
    </xdr:from>
    <xdr:to>
      <xdr:col>76</xdr:col>
      <xdr:colOff>165100</xdr:colOff>
      <xdr:row>98</xdr:row>
      <xdr:rowOff>124892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2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141419</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60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118325</xdr:rowOff>
    </xdr:from>
    <xdr:to>
      <xdr:col>72</xdr:col>
      <xdr:colOff>38100</xdr:colOff>
      <xdr:row>99</xdr:row>
      <xdr:rowOff>48475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92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39602</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7013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84448</xdr:rowOff>
    </xdr:from>
    <xdr:to>
      <xdr:col>67</xdr:col>
      <xdr:colOff>101600</xdr:colOff>
      <xdr:row>99</xdr:row>
      <xdr:rowOff>14598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8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5725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97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83312</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226812"/>
          <a:ext cx="1269"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29989</xdr:rowOff>
    </xdr:from>
    <xdr:ext cx="469744"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00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83312</xdr:rowOff>
    </xdr:from>
    <xdr:to>
      <xdr:col>116</xdr:col>
      <xdr:colOff>152400</xdr:colOff>
      <xdr:row>30</xdr:row>
      <xdr:rowOff>83312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22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30053</xdr:rowOff>
    </xdr:from>
    <xdr:ext cx="378565"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373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7176</xdr:rowOff>
    </xdr:from>
    <xdr:to>
      <xdr:col>116</xdr:col>
      <xdr:colOff>114300</xdr:colOff>
      <xdr:row>38</xdr:row>
      <xdr:rowOff>108776</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2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154432</xdr:rowOff>
    </xdr:from>
    <xdr:to>
      <xdr:col>112</xdr:col>
      <xdr:colOff>38100</xdr:colOff>
      <xdr:row>38</xdr:row>
      <xdr:rowOff>84582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101109</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4017" y="6273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137287</xdr:rowOff>
    </xdr:from>
    <xdr:to>
      <xdr:col>107</xdr:col>
      <xdr:colOff>101600</xdr:colOff>
      <xdr:row>38</xdr:row>
      <xdr:rowOff>67437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83964</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25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12319</xdr:rowOff>
    </xdr:from>
    <xdr:to>
      <xdr:col>102</xdr:col>
      <xdr:colOff>165100</xdr:colOff>
      <xdr:row>38</xdr:row>
      <xdr:rowOff>113919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130446</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6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148146</xdr:rowOff>
    </xdr:from>
    <xdr:to>
      <xdr:col>98</xdr:col>
      <xdr:colOff>38100</xdr:colOff>
      <xdr:row>38</xdr:row>
      <xdr:rowOff>78296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94823</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7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164865</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737365"/>
          <a:ext cx="1269" cy="142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111542</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1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164865</xdr:rowOff>
    </xdr:from>
    <xdr:to>
      <xdr:col>116</xdr:col>
      <xdr:colOff>152400</xdr:colOff>
      <xdr:row>50</xdr:row>
      <xdr:rowOff>164865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73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43288</xdr:rowOff>
    </xdr:from>
    <xdr:to>
      <xdr:col>116</xdr:col>
      <xdr:colOff>63500</xdr:colOff>
      <xdr:row>59</xdr:row>
      <xdr:rowOff>43535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10158838"/>
          <a:ext cx="838200" cy="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109682</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882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86805</xdr:rowOff>
    </xdr:from>
    <xdr:to>
      <xdr:col>116</xdr:col>
      <xdr:colOff>114300</xdr:colOff>
      <xdr:row>59</xdr:row>
      <xdr:rowOff>16955</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43117</xdr:rowOff>
    </xdr:from>
    <xdr:to>
      <xdr:col>111</xdr:col>
      <xdr:colOff>177800</xdr:colOff>
      <xdr:row>59</xdr:row>
      <xdr:rowOff>43288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10158667"/>
          <a:ext cx="8890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80804</xdr:rowOff>
    </xdr:from>
    <xdr:to>
      <xdr:col>112</xdr:col>
      <xdr:colOff>38100</xdr:colOff>
      <xdr:row>59</xdr:row>
      <xdr:rowOff>10954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27481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42145</xdr:rowOff>
    </xdr:from>
    <xdr:to>
      <xdr:col>107</xdr:col>
      <xdr:colOff>50800</xdr:colOff>
      <xdr:row>59</xdr:row>
      <xdr:rowOff>43117</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10157695"/>
          <a:ext cx="8890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61525</xdr:rowOff>
    </xdr:from>
    <xdr:to>
      <xdr:col>107</xdr:col>
      <xdr:colOff>101600</xdr:colOff>
      <xdr:row>58</xdr:row>
      <xdr:rowOff>163125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8202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42145</xdr:rowOff>
    </xdr:from>
    <xdr:to>
      <xdr:col>102</xdr:col>
      <xdr:colOff>114300</xdr:colOff>
      <xdr:row>59</xdr:row>
      <xdr:rowOff>42316</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10157695"/>
          <a:ext cx="8890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82499</xdr:rowOff>
    </xdr:from>
    <xdr:to>
      <xdr:col>102</xdr:col>
      <xdr:colOff>165100</xdr:colOff>
      <xdr:row>59</xdr:row>
      <xdr:rowOff>12649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29176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92539</xdr:rowOff>
    </xdr:from>
    <xdr:to>
      <xdr:col>98</xdr:col>
      <xdr:colOff>38100</xdr:colOff>
      <xdr:row>59</xdr:row>
      <xdr:rowOff>22689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39216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164185</xdr:rowOff>
    </xdr:from>
    <xdr:to>
      <xdr:col>116</xdr:col>
      <xdr:colOff>114300</xdr:colOff>
      <xdr:row>59</xdr:row>
      <xdr:rowOff>94335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10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79112</xdr:rowOff>
    </xdr:from>
    <xdr:ext cx="313932"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10023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163938</xdr:rowOff>
    </xdr:from>
    <xdr:to>
      <xdr:col>112</xdr:col>
      <xdr:colOff>38100</xdr:colOff>
      <xdr:row>59</xdr:row>
      <xdr:rowOff>94088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10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85215</xdr:rowOff>
    </xdr:from>
    <xdr:ext cx="313932"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66333" y="102007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163767</xdr:rowOff>
    </xdr:from>
    <xdr:to>
      <xdr:col>107</xdr:col>
      <xdr:colOff>101600</xdr:colOff>
      <xdr:row>59</xdr:row>
      <xdr:rowOff>93917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1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85044</xdr:rowOff>
    </xdr:from>
    <xdr:ext cx="313932"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77333" y="10200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162795</xdr:rowOff>
    </xdr:from>
    <xdr:to>
      <xdr:col>102</xdr:col>
      <xdr:colOff>165100</xdr:colOff>
      <xdr:row>59</xdr:row>
      <xdr:rowOff>92945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10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84072</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6017" y="1019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162966</xdr:rowOff>
    </xdr:from>
    <xdr:to>
      <xdr:col>98</xdr:col>
      <xdr:colOff>38100</xdr:colOff>
      <xdr:row>59</xdr:row>
      <xdr:rowOff>93116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10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84243</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7017" y="10199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114859</xdr:rowOff>
    </xdr:from>
    <xdr:to>
      <xdr:col>116</xdr:col>
      <xdr:colOff>62864</xdr:colOff>
      <xdr:row>79</xdr:row>
      <xdr:rowOff>24028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116359"/>
          <a:ext cx="1269" cy="145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27855</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7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24028</xdr:rowOff>
    </xdr:from>
    <xdr:to>
      <xdr:col>116</xdr:col>
      <xdr:colOff>152400</xdr:colOff>
      <xdr:row>79</xdr:row>
      <xdr:rowOff>24028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6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61536</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114859</xdr:rowOff>
    </xdr:from>
    <xdr:to>
      <xdr:col>116</xdr:col>
      <xdr:colOff>152400</xdr:colOff>
      <xdr:row>70</xdr:row>
      <xdr:rowOff>114859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11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95541</xdr:rowOff>
    </xdr:from>
    <xdr:to>
      <xdr:col>116</xdr:col>
      <xdr:colOff>63500</xdr:colOff>
      <xdr:row>76</xdr:row>
      <xdr:rowOff>137185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125741"/>
          <a:ext cx="838200" cy="4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43502</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730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20625</xdr:rowOff>
    </xdr:from>
    <xdr:to>
      <xdr:col>116</xdr:col>
      <xdr:colOff>114300</xdr:colOff>
      <xdr:row>75</xdr:row>
      <xdr:rowOff>122225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137185</xdr:rowOff>
    </xdr:from>
    <xdr:to>
      <xdr:col>111</xdr:col>
      <xdr:colOff>177800</xdr:colOff>
      <xdr:row>77</xdr:row>
      <xdr:rowOff>21286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167385"/>
          <a:ext cx="889000" cy="5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67602</xdr:rowOff>
    </xdr:from>
    <xdr:to>
      <xdr:col>112</xdr:col>
      <xdr:colOff>38100</xdr:colOff>
      <xdr:row>75</xdr:row>
      <xdr:rowOff>169202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14279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51841</xdr:rowOff>
    </xdr:from>
    <xdr:to>
      <xdr:col>107</xdr:col>
      <xdr:colOff>50800</xdr:colOff>
      <xdr:row>77</xdr:row>
      <xdr:rowOff>21286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910591"/>
          <a:ext cx="889000" cy="3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69850</xdr:rowOff>
    </xdr:from>
    <xdr:to>
      <xdr:col>107</xdr:col>
      <xdr:colOff>101600</xdr:colOff>
      <xdr:row>76</xdr:row>
      <xdr:rowOff>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16527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7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51841</xdr:rowOff>
    </xdr:from>
    <xdr:to>
      <xdr:col>102</xdr:col>
      <xdr:colOff>114300</xdr:colOff>
      <xdr:row>75</xdr:row>
      <xdr:rowOff>150140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910591"/>
          <a:ext cx="889000" cy="9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149975</xdr:rowOff>
    </xdr:from>
    <xdr:to>
      <xdr:col>102</xdr:col>
      <xdr:colOff>165100</xdr:colOff>
      <xdr:row>75</xdr:row>
      <xdr:rowOff>80125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96652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164338</xdr:rowOff>
    </xdr:from>
    <xdr:to>
      <xdr:col>98</xdr:col>
      <xdr:colOff>38100</xdr:colOff>
      <xdr:row>75</xdr:row>
      <xdr:rowOff>94488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111015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44741</xdr:rowOff>
    </xdr:from>
    <xdr:to>
      <xdr:col>116</xdr:col>
      <xdr:colOff>114300</xdr:colOff>
      <xdr:row>76</xdr:row>
      <xdr:rowOff>146341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07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23168</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05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86385</xdr:rowOff>
    </xdr:from>
    <xdr:to>
      <xdr:col>112</xdr:col>
      <xdr:colOff>38100</xdr:colOff>
      <xdr:row>77</xdr:row>
      <xdr:rowOff>16535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1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7662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20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141936</xdr:rowOff>
    </xdr:from>
    <xdr:to>
      <xdr:col>107</xdr:col>
      <xdr:colOff>101600</xdr:colOff>
      <xdr:row>77</xdr:row>
      <xdr:rowOff>72086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17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63213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26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1041</xdr:rowOff>
    </xdr:from>
    <xdr:to>
      <xdr:col>102</xdr:col>
      <xdr:colOff>165100</xdr:colOff>
      <xdr:row>75</xdr:row>
      <xdr:rowOff>102641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85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93768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95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99340</xdr:rowOff>
    </xdr:from>
    <xdr:to>
      <xdr:col>98</xdr:col>
      <xdr:colOff>38100</xdr:colOff>
      <xdr:row>76</xdr:row>
      <xdr:rowOff>29490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95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20617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05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決算額は</a:t>
          </a:r>
          <a:r>
            <a:rPr kumimoji="1" lang="en-US" altLang="ja-JP" sz="1300">
              <a:latin typeface="ＭＳ Ｐゴシック" panose="020B0600070205080204" pitchFamily="50" charset="-128"/>
              <a:ea typeface="ＭＳ Ｐゴシック" panose="020B0600070205080204" pitchFamily="50" charset="-128"/>
            </a:rPr>
            <a:t>225,632</a:t>
          </a:r>
          <a:r>
            <a:rPr kumimoji="1" lang="ja-JP" altLang="en-US" sz="1300">
              <a:latin typeface="ＭＳ Ｐゴシック" panose="020B0600070205080204" pitchFamily="50" charset="-128"/>
              <a:ea typeface="ＭＳ Ｐゴシック" panose="020B0600070205080204" pitchFamily="50" charset="-128"/>
            </a:rPr>
            <a:t>千円増、前年度比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％増であった。その要因としては、補助費等の介護保険事業者支援事業</a:t>
          </a:r>
          <a:r>
            <a:rPr kumimoji="1" lang="en-US" altLang="ja-JP" sz="1300">
              <a:latin typeface="ＭＳ Ｐゴシック" panose="020B0600070205080204" pitchFamily="50" charset="-128"/>
              <a:ea typeface="ＭＳ Ｐゴシック" panose="020B0600070205080204" pitchFamily="50" charset="-128"/>
            </a:rPr>
            <a:t>169,141</a:t>
          </a:r>
          <a:r>
            <a:rPr kumimoji="1" lang="ja-JP" altLang="en-US" sz="1300">
              <a:latin typeface="ＭＳ Ｐゴシック" panose="020B0600070205080204" pitchFamily="50" charset="-128"/>
              <a:ea typeface="ＭＳ Ｐゴシック" panose="020B0600070205080204" pitchFamily="50" charset="-128"/>
            </a:rPr>
            <a:t>千円増、積立金の財政調整基金積立金</a:t>
          </a:r>
          <a:r>
            <a:rPr kumimoji="1" lang="en-US" altLang="ja-JP" sz="1300">
              <a:latin typeface="ＭＳ Ｐゴシック" panose="020B0600070205080204" pitchFamily="50" charset="-128"/>
              <a:ea typeface="ＭＳ Ｐゴシック" panose="020B0600070205080204" pitchFamily="50" charset="-128"/>
            </a:rPr>
            <a:t>543,069</a:t>
          </a:r>
          <a:r>
            <a:rPr kumimoji="1" lang="ja-JP" altLang="en-US" sz="1300">
              <a:latin typeface="ＭＳ Ｐゴシック" panose="020B0600070205080204" pitchFamily="50" charset="-128"/>
              <a:ea typeface="ＭＳ Ｐゴシック" panose="020B0600070205080204" pitchFamily="50" charset="-128"/>
            </a:rPr>
            <a:t>千円増、普通建設事業費の市民総合運動公園管理事業</a:t>
          </a:r>
          <a:r>
            <a:rPr kumimoji="1" lang="en-US" altLang="ja-JP" sz="1300">
              <a:latin typeface="ＭＳ Ｐゴシック" panose="020B0600070205080204" pitchFamily="50" charset="-128"/>
              <a:ea typeface="ＭＳ Ｐゴシック" panose="020B0600070205080204" pitchFamily="50" charset="-128"/>
            </a:rPr>
            <a:t>265,474</a:t>
          </a:r>
          <a:r>
            <a:rPr kumimoji="1" lang="ja-JP" altLang="en-US" sz="1300">
              <a:latin typeface="ＭＳ Ｐゴシック" panose="020B0600070205080204" pitchFamily="50" charset="-128"/>
              <a:ea typeface="ＭＳ Ｐゴシック" panose="020B0600070205080204" pitchFamily="50" charset="-128"/>
            </a:rPr>
            <a:t>千円増、公債費の防災行政無線放送設備更新等事業債（</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借入分）に係る償還元金</a:t>
          </a:r>
          <a:r>
            <a:rPr kumimoji="1" lang="en-US" altLang="ja-JP" sz="1300">
              <a:latin typeface="ＭＳ Ｐゴシック" panose="020B0600070205080204" pitchFamily="50" charset="-128"/>
              <a:ea typeface="ＭＳ Ｐゴシック" panose="020B0600070205080204" pitchFamily="50" charset="-128"/>
            </a:rPr>
            <a:t>83,364</a:t>
          </a:r>
          <a:r>
            <a:rPr kumimoji="1" lang="ja-JP" altLang="en-US" sz="1300">
              <a:latin typeface="ＭＳ Ｐゴシック" panose="020B0600070205080204" pitchFamily="50" charset="-128"/>
              <a:ea typeface="ＭＳ Ｐゴシック" panose="020B0600070205080204" pitchFamily="50" charset="-128"/>
            </a:rPr>
            <a:t>千円増などがあげられる。</a:t>
          </a:r>
        </a:p>
        <a:p>
          <a:r>
            <a:rPr kumimoji="1" lang="ja-JP" altLang="en-US" sz="1300">
              <a:latin typeface="ＭＳ Ｐゴシック" panose="020B0600070205080204" pitchFamily="50" charset="-128"/>
              <a:ea typeface="ＭＳ Ｐゴシック" panose="020B0600070205080204" pitchFamily="50" charset="-128"/>
            </a:rPr>
            <a:t>公債費が類似団体平均を上回っているが、その他の項目では下回っている。</a:t>
          </a:r>
        </a:p>
        <a:p>
          <a:r>
            <a:rPr kumimoji="1" lang="ja-JP" altLang="en-US" sz="1300">
              <a:latin typeface="ＭＳ Ｐゴシック" panose="020B0600070205080204" pitchFamily="50" charset="-128"/>
              <a:ea typeface="ＭＳ Ｐゴシック" panose="020B0600070205080204" pitchFamily="50" charset="-128"/>
            </a:rPr>
            <a:t>健全で持続可能な財政運営を維持していくため、今後も引き続き、行財政改革等による徹底した歳入歳出の見直しに取り組む。</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埼玉県坂戸市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99,763
96,693
41.02
37,232,026
34,821,539
2,109,388
19,835,749
26,394,940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134801</xdr:rowOff>
    </xdr:from>
    <xdr:to>
      <xdr:col>24</xdr:col>
      <xdr:colOff>62865</xdr:colOff>
      <xdr:row>38</xdr:row>
      <xdr:rowOff>142966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06851"/>
          <a:ext cx="127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146793</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142966</xdr:rowOff>
    </xdr:from>
    <xdr:to>
      <xdr:col>24</xdr:col>
      <xdr:colOff>152400</xdr:colOff>
      <xdr:row>38</xdr:row>
      <xdr:rowOff>142966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5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81478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88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134801</xdr:rowOff>
    </xdr:from>
    <xdr:to>
      <xdr:col>24</xdr:col>
      <xdr:colOff>152400</xdr:colOff>
      <xdr:row>29</xdr:row>
      <xdr:rowOff>134801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0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148953</xdr:rowOff>
    </xdr:from>
    <xdr:to>
      <xdr:col>24</xdr:col>
      <xdr:colOff>63500</xdr:colOff>
      <xdr:row>36</xdr:row>
      <xdr:rowOff>22134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149703"/>
          <a:ext cx="838200" cy="4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112866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770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89989</xdr:rowOff>
    </xdr:from>
    <xdr:to>
      <xdr:col>24</xdr:col>
      <xdr:colOff>114300</xdr:colOff>
      <xdr:row>35</xdr:row>
      <xdr:rowOff>20139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148953</xdr:rowOff>
    </xdr:from>
    <xdr:to>
      <xdr:col>19</xdr:col>
      <xdr:colOff>177800</xdr:colOff>
      <xdr:row>36</xdr:row>
      <xdr:rowOff>21046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14970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70394</xdr:rowOff>
    </xdr:from>
    <xdr:to>
      <xdr:col>20</xdr:col>
      <xdr:colOff>38100</xdr:colOff>
      <xdr:row>35</xdr:row>
      <xdr:rowOff>544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17071</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6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21046</xdr:rowOff>
    </xdr:from>
    <xdr:to>
      <xdr:col>15</xdr:col>
      <xdr:colOff>50800</xdr:colOff>
      <xdr:row>36</xdr:row>
      <xdr:rowOff>72208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193246"/>
          <a:ext cx="889000" cy="5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80192</xdr:rowOff>
    </xdr:from>
    <xdr:to>
      <xdr:col>15</xdr:col>
      <xdr:colOff>101600</xdr:colOff>
      <xdr:row>35</xdr:row>
      <xdr:rowOff>10342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26869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68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156573</xdr:rowOff>
    </xdr:from>
    <xdr:to>
      <xdr:col>10</xdr:col>
      <xdr:colOff>114300</xdr:colOff>
      <xdr:row>36</xdr:row>
      <xdr:rowOff>72208</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15732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18143</xdr:rowOff>
    </xdr:from>
    <xdr:to>
      <xdr:col>10</xdr:col>
      <xdr:colOff>165100</xdr:colOff>
      <xdr:row>34</xdr:row>
      <xdr:rowOff>119743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4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136270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62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148227</xdr:rowOff>
    </xdr:from>
    <xdr:to>
      <xdr:col>6</xdr:col>
      <xdr:colOff>38100</xdr:colOff>
      <xdr:row>34</xdr:row>
      <xdr:rowOff>78377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94904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58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4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121211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12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98153</xdr:rowOff>
    </xdr:from>
    <xdr:to>
      <xdr:col>20</xdr:col>
      <xdr:colOff>38100</xdr:colOff>
      <xdr:row>36</xdr:row>
      <xdr:rowOff>28303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09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19430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19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141696</xdr:rowOff>
    </xdr:from>
    <xdr:to>
      <xdr:col>15</xdr:col>
      <xdr:colOff>101600</xdr:colOff>
      <xdr:row>36</xdr:row>
      <xdr:rowOff>71846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4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62973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23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21408</xdr:rowOff>
    </xdr:from>
    <xdr:to>
      <xdr:col>10</xdr:col>
      <xdr:colOff>165100</xdr:colOff>
      <xdr:row>36</xdr:row>
      <xdr:rowOff>123008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9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114135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28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105773</xdr:rowOff>
    </xdr:from>
    <xdr:to>
      <xdr:col>6</xdr:col>
      <xdr:colOff>38100</xdr:colOff>
      <xdr:row>36</xdr:row>
      <xdr:rowOff>35923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0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27050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19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79277</xdr:rowOff>
    </xdr:from>
    <xdr:to>
      <xdr:col>24</xdr:col>
      <xdr:colOff>62865</xdr:colOff>
      <xdr:row>57</xdr:row>
      <xdr:rowOff>164704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23227"/>
          <a:ext cx="1270" cy="111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168531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164704</xdr:rowOff>
    </xdr:from>
    <xdr:to>
      <xdr:col>24</xdr:col>
      <xdr:colOff>152400</xdr:colOff>
      <xdr:row>57</xdr:row>
      <xdr:rowOff>164704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25954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9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79277</xdr:rowOff>
    </xdr:from>
    <xdr:to>
      <xdr:col>24</xdr:col>
      <xdr:colOff>152400</xdr:colOff>
      <xdr:row>51</xdr:row>
      <xdr:rowOff>79277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2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71934</xdr:rowOff>
    </xdr:from>
    <xdr:to>
      <xdr:col>24</xdr:col>
      <xdr:colOff>63500</xdr:colOff>
      <xdr:row>57</xdr:row>
      <xdr:rowOff>93180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44584"/>
          <a:ext cx="838200" cy="2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2337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0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150910</xdr:rowOff>
    </xdr:from>
    <xdr:to>
      <xdr:col>24</xdr:col>
      <xdr:colOff>114300</xdr:colOff>
      <xdr:row>57</xdr:row>
      <xdr:rowOff>81060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113127</xdr:rowOff>
    </xdr:from>
    <xdr:to>
      <xdr:col>19</xdr:col>
      <xdr:colOff>177800</xdr:colOff>
      <xdr:row>57</xdr:row>
      <xdr:rowOff>93180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371427"/>
          <a:ext cx="889000" cy="49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158015</xdr:rowOff>
    </xdr:from>
    <xdr:to>
      <xdr:col>20</xdr:col>
      <xdr:colOff>38100</xdr:colOff>
      <xdr:row>57</xdr:row>
      <xdr:rowOff>88165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104692</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113127</xdr:rowOff>
    </xdr:from>
    <xdr:to>
      <xdr:col>15</xdr:col>
      <xdr:colOff>50800</xdr:colOff>
      <xdr:row>57</xdr:row>
      <xdr:rowOff>86336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371427"/>
          <a:ext cx="889000" cy="48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89856</xdr:rowOff>
    </xdr:from>
    <xdr:to>
      <xdr:col>15</xdr:col>
      <xdr:colOff>101600</xdr:colOff>
      <xdr:row>55</xdr:row>
      <xdr:rowOff>20006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11133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44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86336</xdr:rowOff>
    </xdr:from>
    <xdr:to>
      <xdr:col>10</xdr:col>
      <xdr:colOff>114300</xdr:colOff>
      <xdr:row>57</xdr:row>
      <xdr:rowOff>99078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58986"/>
          <a:ext cx="889000" cy="1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22670</xdr:rowOff>
    </xdr:from>
    <xdr:to>
      <xdr:col>10</xdr:col>
      <xdr:colOff>165100</xdr:colOff>
      <xdr:row>57</xdr:row>
      <xdr:rowOff>124270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140797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5187</xdr:rowOff>
    </xdr:from>
    <xdr:to>
      <xdr:col>6</xdr:col>
      <xdr:colOff>38100</xdr:colOff>
      <xdr:row>57</xdr:row>
      <xdr:rowOff>106787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7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123314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5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21134</xdr:rowOff>
    </xdr:from>
    <xdr:to>
      <xdr:col>24</xdr:col>
      <xdr:colOff>114300</xdr:colOff>
      <xdr:row>57</xdr:row>
      <xdr:rowOff>122734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9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129337</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3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42380</xdr:rowOff>
    </xdr:from>
    <xdr:to>
      <xdr:col>20</xdr:col>
      <xdr:colOff>38100</xdr:colOff>
      <xdr:row>57</xdr:row>
      <xdr:rowOff>143980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1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135107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0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62327</xdr:rowOff>
    </xdr:from>
    <xdr:to>
      <xdr:col>15</xdr:col>
      <xdr:colOff>101600</xdr:colOff>
      <xdr:row>54</xdr:row>
      <xdr:rowOff>163927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32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9004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09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35536</xdr:rowOff>
    </xdr:from>
    <xdr:to>
      <xdr:col>10</xdr:col>
      <xdr:colOff>165100</xdr:colOff>
      <xdr:row>57</xdr:row>
      <xdr:rowOff>137136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0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128263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0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48278</xdr:rowOff>
    </xdr:from>
    <xdr:to>
      <xdr:col>6</xdr:col>
      <xdr:colOff>38100</xdr:colOff>
      <xdr:row>57</xdr:row>
      <xdr:rowOff>149878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2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141005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1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140081</xdr:rowOff>
    </xdr:from>
    <xdr:to>
      <xdr:col>24</xdr:col>
      <xdr:colOff>62865</xdr:colOff>
      <xdr:row>77</xdr:row>
      <xdr:rowOff>137857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0131"/>
          <a:ext cx="1270" cy="136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141684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137857</xdr:rowOff>
    </xdr:from>
    <xdr:to>
      <xdr:col>24</xdr:col>
      <xdr:colOff>152400</xdr:colOff>
      <xdr:row>77</xdr:row>
      <xdr:rowOff>137857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9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86758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4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312,450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140081</xdr:rowOff>
    </xdr:from>
    <xdr:to>
      <xdr:col>24</xdr:col>
      <xdr:colOff>152400</xdr:colOff>
      <xdr:row>69</xdr:row>
      <xdr:rowOff>140081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25910</xdr:rowOff>
    </xdr:from>
    <xdr:to>
      <xdr:col>24</xdr:col>
      <xdr:colOff>63500</xdr:colOff>
      <xdr:row>77</xdr:row>
      <xdr:rowOff>88433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227560"/>
          <a:ext cx="838200" cy="6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155577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671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132700</xdr:rowOff>
    </xdr:from>
    <xdr:to>
      <xdr:col>24</xdr:col>
      <xdr:colOff>114300</xdr:colOff>
      <xdr:row>75</xdr:row>
      <xdr:rowOff>62850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25910</xdr:rowOff>
    </xdr:from>
    <xdr:to>
      <xdr:col>19</xdr:col>
      <xdr:colOff>177800</xdr:colOff>
      <xdr:row>78</xdr:row>
      <xdr:rowOff>26338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27560"/>
          <a:ext cx="889000" cy="17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84130</xdr:rowOff>
    </xdr:from>
    <xdr:to>
      <xdr:col>20</xdr:col>
      <xdr:colOff>38100</xdr:colOff>
      <xdr:row>75</xdr:row>
      <xdr:rowOff>14280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7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30807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546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26338</xdr:rowOff>
    </xdr:from>
    <xdr:to>
      <xdr:col>15</xdr:col>
      <xdr:colOff>50800</xdr:colOff>
      <xdr:row>78</xdr:row>
      <xdr:rowOff>62669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99438"/>
          <a:ext cx="889000" cy="3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159736</xdr:rowOff>
    </xdr:from>
    <xdr:to>
      <xdr:col>15</xdr:col>
      <xdr:colOff>101600</xdr:colOff>
      <xdr:row>76</xdr:row>
      <xdr:rowOff>89886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1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106412</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93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62669</xdr:rowOff>
    </xdr:from>
    <xdr:to>
      <xdr:col>10</xdr:col>
      <xdr:colOff>114300</xdr:colOff>
      <xdr:row>78</xdr:row>
      <xdr:rowOff>99444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35769"/>
          <a:ext cx="889000" cy="3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4035</xdr:rowOff>
    </xdr:from>
    <xdr:to>
      <xdr:col>10</xdr:col>
      <xdr:colOff>165100</xdr:colOff>
      <xdr:row>76</xdr:row>
      <xdr:rowOff>105635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122163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09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57262</xdr:rowOff>
    </xdr:from>
    <xdr:to>
      <xdr:col>6</xdr:col>
      <xdr:colOff>38100</xdr:colOff>
      <xdr:row>76</xdr:row>
      <xdr:rowOff>158862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8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3939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6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37633</xdr:rowOff>
    </xdr:from>
    <xdr:to>
      <xdr:col>24</xdr:col>
      <xdr:colOff>114300</xdr:colOff>
      <xdr:row>77</xdr:row>
      <xdr:rowOff>139233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3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124010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54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146560</xdr:rowOff>
    </xdr:from>
    <xdr:to>
      <xdr:col>20</xdr:col>
      <xdr:colOff>38100</xdr:colOff>
      <xdr:row>77</xdr:row>
      <xdr:rowOff>76710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7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67837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6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146988</xdr:rowOff>
    </xdr:from>
    <xdr:to>
      <xdr:col>15</xdr:col>
      <xdr:colOff>101600</xdr:colOff>
      <xdr:row>78</xdr:row>
      <xdr:rowOff>77138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4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68265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4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11869</xdr:rowOff>
    </xdr:from>
    <xdr:to>
      <xdr:col>10</xdr:col>
      <xdr:colOff>165100</xdr:colOff>
      <xdr:row>78</xdr:row>
      <xdr:rowOff>113469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8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104596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77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48644</xdr:rowOff>
    </xdr:from>
    <xdr:to>
      <xdr:col>6</xdr:col>
      <xdr:colOff>38100</xdr:colOff>
      <xdr:row>78</xdr:row>
      <xdr:rowOff>150244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2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141371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14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164046</xdr:rowOff>
    </xdr:from>
    <xdr:to>
      <xdr:col>24</xdr:col>
      <xdr:colOff>62865</xdr:colOff>
      <xdr:row>97</xdr:row>
      <xdr:rowOff>160023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94546"/>
          <a:ext cx="1270" cy="119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163850</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79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160023</xdr:rowOff>
    </xdr:from>
    <xdr:to>
      <xdr:col>24</xdr:col>
      <xdr:colOff>152400</xdr:colOff>
      <xdr:row>97</xdr:row>
      <xdr:rowOff>160023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79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110723</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6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164046</xdr:rowOff>
    </xdr:from>
    <xdr:to>
      <xdr:col>24</xdr:col>
      <xdr:colOff>152400</xdr:colOff>
      <xdr:row>90</xdr:row>
      <xdr:rowOff>164046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9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13970</xdr:rowOff>
    </xdr:from>
    <xdr:to>
      <xdr:col>24</xdr:col>
      <xdr:colOff>63500</xdr:colOff>
      <xdr:row>97</xdr:row>
      <xdr:rowOff>34430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644620"/>
          <a:ext cx="838200" cy="2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115938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232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93061</xdr:rowOff>
    </xdr:from>
    <xdr:to>
      <xdr:col>24</xdr:col>
      <xdr:colOff>114300</xdr:colOff>
      <xdr:row>96</xdr:row>
      <xdr:rowOff>23211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38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13970</xdr:rowOff>
    </xdr:from>
    <xdr:to>
      <xdr:col>19</xdr:col>
      <xdr:colOff>177800</xdr:colOff>
      <xdr:row>97</xdr:row>
      <xdr:rowOff>150741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644620"/>
          <a:ext cx="889000" cy="13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119853</xdr:rowOff>
    </xdr:from>
    <xdr:to>
      <xdr:col>20</xdr:col>
      <xdr:colOff>38100</xdr:colOff>
      <xdr:row>96</xdr:row>
      <xdr:rowOff>50003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66530</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18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150741</xdr:rowOff>
    </xdr:from>
    <xdr:to>
      <xdr:col>15</xdr:col>
      <xdr:colOff>50800</xdr:colOff>
      <xdr:row>98</xdr:row>
      <xdr:rowOff>82139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81391"/>
          <a:ext cx="889000" cy="10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120447</xdr:rowOff>
    </xdr:from>
    <xdr:to>
      <xdr:col>15</xdr:col>
      <xdr:colOff>101600</xdr:colOff>
      <xdr:row>97</xdr:row>
      <xdr:rowOff>50597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67124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5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5100</xdr:rowOff>
    </xdr:from>
    <xdr:to>
      <xdr:col>10</xdr:col>
      <xdr:colOff>114300</xdr:colOff>
      <xdr:row>98</xdr:row>
      <xdr:rowOff>82139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807200"/>
          <a:ext cx="889000" cy="7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145112</xdr:rowOff>
    </xdr:from>
    <xdr:to>
      <xdr:col>10</xdr:col>
      <xdr:colOff>165100</xdr:colOff>
      <xdr:row>97</xdr:row>
      <xdr:rowOff>75262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91789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7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80807</xdr:rowOff>
    </xdr:from>
    <xdr:to>
      <xdr:col>6</xdr:col>
      <xdr:colOff>38100</xdr:colOff>
      <xdr:row>97</xdr:row>
      <xdr:rowOff>10957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27484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155080</xdr:rowOff>
    </xdr:from>
    <xdr:to>
      <xdr:col>24</xdr:col>
      <xdr:colOff>114300</xdr:colOff>
      <xdr:row>97</xdr:row>
      <xdr:rowOff>85230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70007</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52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134620</xdr:rowOff>
    </xdr:from>
    <xdr:to>
      <xdr:col>20</xdr:col>
      <xdr:colOff>38100</xdr:colOff>
      <xdr:row>97</xdr:row>
      <xdr:rowOff>64770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59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55897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68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99941</xdr:rowOff>
    </xdr:from>
    <xdr:to>
      <xdr:col>15</xdr:col>
      <xdr:colOff>101600</xdr:colOff>
      <xdr:row>98</xdr:row>
      <xdr:rowOff>30091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3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21218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2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31339</xdr:rowOff>
    </xdr:from>
    <xdr:to>
      <xdr:col>10</xdr:col>
      <xdr:colOff>165100</xdr:colOff>
      <xdr:row>98</xdr:row>
      <xdr:rowOff>132939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124066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2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125750</xdr:rowOff>
    </xdr:from>
    <xdr:to>
      <xdr:col>6</xdr:col>
      <xdr:colOff>38100</xdr:colOff>
      <xdr:row>98</xdr:row>
      <xdr:rowOff>55900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47027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4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134366</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49316"/>
          <a:ext cx="1270" cy="12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81043</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2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134366</xdr:rowOff>
    </xdr:from>
    <xdr:to>
      <xdr:col>55</xdr:col>
      <xdr:colOff>88900</xdr:colOff>
      <xdr:row>31</xdr:row>
      <xdr:rowOff>134366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49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3302</xdr:rowOff>
    </xdr:from>
    <xdr:to>
      <xdr:col>55</xdr:col>
      <xdr:colOff>0</xdr:colOff>
      <xdr:row>38</xdr:row>
      <xdr:rowOff>65405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518402"/>
          <a:ext cx="838200" cy="6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66438</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38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43561</xdr:rowOff>
    </xdr:from>
    <xdr:to>
      <xdr:col>55</xdr:col>
      <xdr:colOff>50800</xdr:colOff>
      <xdr:row>37</xdr:row>
      <xdr:rowOff>145161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3302</xdr:rowOff>
    </xdr:from>
    <xdr:to>
      <xdr:col>50</xdr:col>
      <xdr:colOff>114300</xdr:colOff>
      <xdr:row>38</xdr:row>
      <xdr:rowOff>61976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518402"/>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44704</xdr:rowOff>
    </xdr:from>
    <xdr:to>
      <xdr:col>50</xdr:col>
      <xdr:colOff>165100</xdr:colOff>
      <xdr:row>37</xdr:row>
      <xdr:rowOff>146304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162831</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49022</xdr:rowOff>
    </xdr:from>
    <xdr:to>
      <xdr:col>45</xdr:col>
      <xdr:colOff>177800</xdr:colOff>
      <xdr:row>38</xdr:row>
      <xdr:rowOff>61976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564122"/>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43942</xdr:rowOff>
    </xdr:from>
    <xdr:to>
      <xdr:col>46</xdr:col>
      <xdr:colOff>38100</xdr:colOff>
      <xdr:row>37</xdr:row>
      <xdr:rowOff>145542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162069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16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49022</xdr:rowOff>
    </xdr:from>
    <xdr:to>
      <xdr:col>41</xdr:col>
      <xdr:colOff>50800</xdr:colOff>
      <xdr:row>38</xdr:row>
      <xdr:rowOff>53594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56412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29083</xdr:rowOff>
    </xdr:from>
    <xdr:to>
      <xdr:col>41</xdr:col>
      <xdr:colOff>101600</xdr:colOff>
      <xdr:row>37</xdr:row>
      <xdr:rowOff>130683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147210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14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19939</xdr:rowOff>
    </xdr:from>
    <xdr:to>
      <xdr:col>36</xdr:col>
      <xdr:colOff>165100</xdr:colOff>
      <xdr:row>37</xdr:row>
      <xdr:rowOff>121539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138066</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38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14605</xdr:rowOff>
    </xdr:from>
    <xdr:to>
      <xdr:col>55</xdr:col>
      <xdr:colOff>50800</xdr:colOff>
      <xdr:row>38</xdr:row>
      <xdr:rowOff>116205</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52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164482</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08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123952</xdr:rowOff>
    </xdr:from>
    <xdr:to>
      <xdr:col>50</xdr:col>
      <xdr:colOff>165100</xdr:colOff>
      <xdr:row>38</xdr:row>
      <xdr:rowOff>54102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46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45229</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560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11176</xdr:rowOff>
    </xdr:from>
    <xdr:to>
      <xdr:col>46</xdr:col>
      <xdr:colOff>38100</xdr:colOff>
      <xdr:row>38</xdr:row>
      <xdr:rowOff>112776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2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103903</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619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169672</xdr:rowOff>
    </xdr:from>
    <xdr:to>
      <xdr:col>41</xdr:col>
      <xdr:colOff>101600</xdr:colOff>
      <xdr:row>38</xdr:row>
      <xdr:rowOff>99822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51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90949</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606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2794</xdr:rowOff>
    </xdr:from>
    <xdr:to>
      <xdr:col>36</xdr:col>
      <xdr:colOff>165100</xdr:colOff>
      <xdr:row>38</xdr:row>
      <xdr:rowOff>104394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51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95521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610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140249</xdr:rowOff>
    </xdr:from>
    <xdr:to>
      <xdr:col>54</xdr:col>
      <xdr:colOff>189865</xdr:colOff>
      <xdr:row>58</xdr:row>
      <xdr:rowOff>138100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12749"/>
          <a:ext cx="1270" cy="136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141927</xdr:rowOff>
    </xdr:from>
    <xdr:ext cx="313932"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086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138100</xdr:rowOff>
    </xdr:from>
    <xdr:to>
      <xdr:col>55</xdr:col>
      <xdr:colOff>88900</xdr:colOff>
      <xdr:row>58</xdr:row>
      <xdr:rowOff>138100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08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86926</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4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140249</xdr:rowOff>
    </xdr:from>
    <xdr:to>
      <xdr:col>55</xdr:col>
      <xdr:colOff>88900</xdr:colOff>
      <xdr:row>50</xdr:row>
      <xdr:rowOff>140249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12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30429</xdr:rowOff>
    </xdr:from>
    <xdr:to>
      <xdr:col>55</xdr:col>
      <xdr:colOff>0</xdr:colOff>
      <xdr:row>58</xdr:row>
      <xdr:rowOff>37333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9974529"/>
          <a:ext cx="838200" cy="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81008</xdr:rowOff>
    </xdr:from>
    <xdr:ext cx="469744"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682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58131</xdr:rowOff>
    </xdr:from>
    <xdr:to>
      <xdr:col>55</xdr:col>
      <xdr:colOff>50800</xdr:colOff>
      <xdr:row>57</xdr:row>
      <xdr:rowOff>159731</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148524</xdr:rowOff>
    </xdr:from>
    <xdr:to>
      <xdr:col>50</xdr:col>
      <xdr:colOff>114300</xdr:colOff>
      <xdr:row>58</xdr:row>
      <xdr:rowOff>30429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9921174"/>
          <a:ext cx="889000" cy="5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66818</xdr:rowOff>
    </xdr:from>
    <xdr:to>
      <xdr:col>50</xdr:col>
      <xdr:colOff>165100</xdr:colOff>
      <xdr:row>57</xdr:row>
      <xdr:rowOff>168418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13495</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148524</xdr:rowOff>
    </xdr:from>
    <xdr:to>
      <xdr:col>45</xdr:col>
      <xdr:colOff>177800</xdr:colOff>
      <xdr:row>58</xdr:row>
      <xdr:rowOff>47300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921174"/>
          <a:ext cx="889000" cy="7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65949</xdr:rowOff>
    </xdr:from>
    <xdr:to>
      <xdr:col>46</xdr:col>
      <xdr:colOff>38100</xdr:colOff>
      <xdr:row>57</xdr:row>
      <xdr:rowOff>167549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12626</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15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47300</xdr:rowOff>
    </xdr:from>
    <xdr:to>
      <xdr:col>41</xdr:col>
      <xdr:colOff>50800</xdr:colOff>
      <xdr:row>58</xdr:row>
      <xdr:rowOff>52694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9991400"/>
          <a:ext cx="889000" cy="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80350</xdr:rowOff>
    </xdr:from>
    <xdr:to>
      <xdr:col>41</xdr:col>
      <xdr:colOff>101600</xdr:colOff>
      <xdr:row>58</xdr:row>
      <xdr:rowOff>10500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27027</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26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78659</xdr:rowOff>
    </xdr:from>
    <xdr:to>
      <xdr:col>36</xdr:col>
      <xdr:colOff>165100</xdr:colOff>
      <xdr:row>58</xdr:row>
      <xdr:rowOff>8809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25336</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37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157983</xdr:rowOff>
    </xdr:from>
    <xdr:to>
      <xdr:col>55</xdr:col>
      <xdr:colOff>50800</xdr:colOff>
      <xdr:row>58</xdr:row>
      <xdr:rowOff>88133</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93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72910</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84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151079</xdr:rowOff>
    </xdr:from>
    <xdr:to>
      <xdr:col>50</xdr:col>
      <xdr:colOff>165100</xdr:colOff>
      <xdr:row>58</xdr:row>
      <xdr:rowOff>81229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92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72356</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10016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97724</xdr:rowOff>
    </xdr:from>
    <xdr:to>
      <xdr:col>46</xdr:col>
      <xdr:colOff>38100</xdr:colOff>
      <xdr:row>58</xdr:row>
      <xdr:rowOff>27874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87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19001</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9963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167950</xdr:rowOff>
    </xdr:from>
    <xdr:to>
      <xdr:col>41</xdr:col>
      <xdr:colOff>101600</xdr:colOff>
      <xdr:row>58</xdr:row>
      <xdr:rowOff>98100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94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89227</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1003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1894</xdr:rowOff>
    </xdr:from>
    <xdr:to>
      <xdr:col>36</xdr:col>
      <xdr:colOff>165100</xdr:colOff>
      <xdr:row>58</xdr:row>
      <xdr:rowOff>103494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94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94621</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03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57127</xdr:rowOff>
    </xdr:from>
    <xdr:to>
      <xdr:col>54</xdr:col>
      <xdr:colOff>189865</xdr:colOff>
      <xdr:row>79</xdr:row>
      <xdr:rowOff>71872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30077"/>
          <a:ext cx="1270" cy="138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75699</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6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71872</xdr:rowOff>
    </xdr:from>
    <xdr:to>
      <xdr:col>55</xdr:col>
      <xdr:colOff>88900</xdr:colOff>
      <xdr:row>79</xdr:row>
      <xdr:rowOff>71872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61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3804</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57127</xdr:rowOff>
    </xdr:from>
    <xdr:to>
      <xdr:col>55</xdr:col>
      <xdr:colOff>88900</xdr:colOff>
      <xdr:row>71</xdr:row>
      <xdr:rowOff>57127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3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54073</xdr:rowOff>
    </xdr:from>
    <xdr:to>
      <xdr:col>55</xdr:col>
      <xdr:colOff>0</xdr:colOff>
      <xdr:row>79</xdr:row>
      <xdr:rowOff>84885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598623"/>
          <a:ext cx="838200" cy="3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48373</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50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25496</xdr:rowOff>
    </xdr:from>
    <xdr:to>
      <xdr:col>55</xdr:col>
      <xdr:colOff>50800</xdr:colOff>
      <xdr:row>78</xdr:row>
      <xdr:rowOff>127096</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53191</xdr:rowOff>
    </xdr:from>
    <xdr:to>
      <xdr:col>50</xdr:col>
      <xdr:colOff>114300</xdr:colOff>
      <xdr:row>79</xdr:row>
      <xdr:rowOff>84885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597741"/>
          <a:ext cx="889000" cy="3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8922</xdr:rowOff>
    </xdr:from>
    <xdr:to>
      <xdr:col>50</xdr:col>
      <xdr:colOff>165100</xdr:colOff>
      <xdr:row>78</xdr:row>
      <xdr:rowOff>110522</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127049</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15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53191</xdr:rowOff>
    </xdr:from>
    <xdr:to>
      <xdr:col>45</xdr:col>
      <xdr:colOff>177800</xdr:colOff>
      <xdr:row>79</xdr:row>
      <xdr:rowOff>82600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597741"/>
          <a:ext cx="889000" cy="2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167963</xdr:rowOff>
    </xdr:from>
    <xdr:to>
      <xdr:col>46</xdr:col>
      <xdr:colOff>38100</xdr:colOff>
      <xdr:row>78</xdr:row>
      <xdr:rowOff>98113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114640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1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82600</xdr:rowOff>
    </xdr:from>
    <xdr:to>
      <xdr:col>41</xdr:col>
      <xdr:colOff>50800</xdr:colOff>
      <xdr:row>79</xdr:row>
      <xdr:rowOff>82713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627150"/>
          <a:ext cx="8890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104853</xdr:rowOff>
    </xdr:from>
    <xdr:to>
      <xdr:col>41</xdr:col>
      <xdr:colOff>101600</xdr:colOff>
      <xdr:row>79</xdr:row>
      <xdr:rowOff>35003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51530</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26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110421</xdr:rowOff>
    </xdr:from>
    <xdr:to>
      <xdr:col>36</xdr:col>
      <xdr:colOff>165100</xdr:colOff>
      <xdr:row>79</xdr:row>
      <xdr:rowOff>40571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57098</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32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3273</xdr:rowOff>
    </xdr:from>
    <xdr:to>
      <xdr:col>55</xdr:col>
      <xdr:colOff>50800</xdr:colOff>
      <xdr:row>79</xdr:row>
      <xdr:rowOff>104873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5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89650</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462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34085</xdr:rowOff>
    </xdr:from>
    <xdr:to>
      <xdr:col>50</xdr:col>
      <xdr:colOff>165100</xdr:colOff>
      <xdr:row>79</xdr:row>
      <xdr:rowOff>135685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57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126812</xdr:rowOff>
    </xdr:from>
    <xdr:ext cx="378565"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50017" y="13671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2391</xdr:rowOff>
    </xdr:from>
    <xdr:to>
      <xdr:col>46</xdr:col>
      <xdr:colOff>38100</xdr:colOff>
      <xdr:row>79</xdr:row>
      <xdr:rowOff>103991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54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95118</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63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31800</xdr:rowOff>
    </xdr:from>
    <xdr:to>
      <xdr:col>41</xdr:col>
      <xdr:colOff>101600</xdr:colOff>
      <xdr:row>79</xdr:row>
      <xdr:rowOff>133400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57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124527</xdr:rowOff>
    </xdr:from>
    <xdr:ext cx="378565"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2017" y="1366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31913</xdr:rowOff>
    </xdr:from>
    <xdr:to>
      <xdr:col>36</xdr:col>
      <xdr:colOff>165100</xdr:colOff>
      <xdr:row>79</xdr:row>
      <xdr:rowOff>133513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57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124640</xdr:rowOff>
    </xdr:from>
    <xdr:ext cx="378565"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3017" y="13669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85424</xdr:rowOff>
    </xdr:from>
    <xdr:to>
      <xdr:col>54</xdr:col>
      <xdr:colOff>189865</xdr:colOff>
      <xdr:row>99</xdr:row>
      <xdr:rowOff>143749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515924"/>
          <a:ext cx="1270" cy="16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147576</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1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143749</xdr:rowOff>
    </xdr:from>
    <xdr:to>
      <xdr:col>55</xdr:col>
      <xdr:colOff>88900</xdr:colOff>
      <xdr:row>99</xdr:row>
      <xdr:rowOff>143749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1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32101</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9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115,324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85424</xdr:rowOff>
    </xdr:from>
    <xdr:to>
      <xdr:col>55</xdr:col>
      <xdr:colOff>88900</xdr:colOff>
      <xdr:row>90</xdr:row>
      <xdr:rowOff>85424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51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50775</xdr:rowOff>
    </xdr:from>
    <xdr:to>
      <xdr:col>55</xdr:col>
      <xdr:colOff>0</xdr:colOff>
      <xdr:row>98</xdr:row>
      <xdr:rowOff>125805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852875"/>
          <a:ext cx="838200" cy="7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95269</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554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72392</xdr:rowOff>
    </xdr:from>
    <xdr:to>
      <xdr:col>55</xdr:col>
      <xdr:colOff>50800</xdr:colOff>
      <xdr:row>98</xdr:row>
      <xdr:rowOff>2542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70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50775</xdr:rowOff>
    </xdr:from>
    <xdr:to>
      <xdr:col>50</xdr:col>
      <xdr:colOff>114300</xdr:colOff>
      <xdr:row>99</xdr:row>
      <xdr:rowOff>124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852875"/>
          <a:ext cx="889000" cy="12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65027</xdr:rowOff>
    </xdr:from>
    <xdr:to>
      <xdr:col>50</xdr:col>
      <xdr:colOff>165100</xdr:colOff>
      <xdr:row>97</xdr:row>
      <xdr:rowOff>166627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95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11704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47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93768</xdr:rowOff>
    </xdr:from>
    <xdr:to>
      <xdr:col>45</xdr:col>
      <xdr:colOff>177800</xdr:colOff>
      <xdr:row>99</xdr:row>
      <xdr:rowOff>124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895868"/>
          <a:ext cx="889000" cy="7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89847</xdr:rowOff>
    </xdr:from>
    <xdr:to>
      <xdr:col>46</xdr:col>
      <xdr:colOff>38100</xdr:colOff>
      <xdr:row>98</xdr:row>
      <xdr:rowOff>19997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7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36524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49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93768</xdr:rowOff>
    </xdr:from>
    <xdr:to>
      <xdr:col>41</xdr:col>
      <xdr:colOff>50800</xdr:colOff>
      <xdr:row>98</xdr:row>
      <xdr:rowOff>100397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895868"/>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100118</xdr:rowOff>
    </xdr:from>
    <xdr:to>
      <xdr:col>41</xdr:col>
      <xdr:colOff>101600</xdr:colOff>
      <xdr:row>98</xdr:row>
      <xdr:rowOff>30268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73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46795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50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84034</xdr:rowOff>
    </xdr:from>
    <xdr:to>
      <xdr:col>36</xdr:col>
      <xdr:colOff>165100</xdr:colOff>
      <xdr:row>98</xdr:row>
      <xdr:rowOff>14184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71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30711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8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75005</xdr:rowOff>
    </xdr:from>
    <xdr:to>
      <xdr:col>55</xdr:col>
      <xdr:colOff>50800</xdr:colOff>
      <xdr:row>99</xdr:row>
      <xdr:rowOff>5155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87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53432</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85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171425</xdr:rowOff>
    </xdr:from>
    <xdr:to>
      <xdr:col>50</xdr:col>
      <xdr:colOff>165100</xdr:colOff>
      <xdr:row>98</xdr:row>
      <xdr:rowOff>101575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80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92702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9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120774</xdr:rowOff>
    </xdr:from>
    <xdr:to>
      <xdr:col>46</xdr:col>
      <xdr:colOff>38100</xdr:colOff>
      <xdr:row>99</xdr:row>
      <xdr:rowOff>50924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92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42051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701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42968</xdr:rowOff>
    </xdr:from>
    <xdr:to>
      <xdr:col>41</xdr:col>
      <xdr:colOff>101600</xdr:colOff>
      <xdr:row>98</xdr:row>
      <xdr:rowOff>144568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84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135695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93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49597</xdr:rowOff>
    </xdr:from>
    <xdr:to>
      <xdr:col>36</xdr:col>
      <xdr:colOff>165100</xdr:colOff>
      <xdr:row>98</xdr:row>
      <xdr:rowOff>151197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85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142324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94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37</xdr:row>
      <xdr:rowOff>54627</xdr:rowOff>
    </xdr:from>
    <xdr:ext cx="46717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78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156940</xdr:rowOff>
    </xdr:from>
    <xdr:to>
      <xdr:col>85</xdr:col>
      <xdr:colOff>126364</xdr:colOff>
      <xdr:row>38</xdr:row>
      <xdr:rowOff>131223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300440"/>
          <a:ext cx="1269" cy="134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135050</xdr:rowOff>
    </xdr:from>
    <xdr:ext cx="469744"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5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131223</xdr:rowOff>
    </xdr:from>
    <xdr:to>
      <xdr:col>86</xdr:col>
      <xdr:colOff>25400</xdr:colOff>
      <xdr:row>38</xdr:row>
      <xdr:rowOff>131223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4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103617</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7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156940</xdr:rowOff>
    </xdr:from>
    <xdr:to>
      <xdr:col>86</xdr:col>
      <xdr:colOff>25400</xdr:colOff>
      <xdr:row>30</xdr:row>
      <xdr:rowOff>156940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30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137319</xdr:rowOff>
    </xdr:from>
    <xdr:to>
      <xdr:col>85</xdr:col>
      <xdr:colOff>127000</xdr:colOff>
      <xdr:row>35</xdr:row>
      <xdr:rowOff>162084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138069"/>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61961</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5891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39084</xdr:rowOff>
    </xdr:from>
    <xdr:to>
      <xdr:col>85</xdr:col>
      <xdr:colOff>177800</xdr:colOff>
      <xdr:row>35</xdr:row>
      <xdr:rowOff>140684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03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104362</xdr:rowOff>
    </xdr:from>
    <xdr:to>
      <xdr:col>81</xdr:col>
      <xdr:colOff>50800</xdr:colOff>
      <xdr:row>35</xdr:row>
      <xdr:rowOff>162084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6105112"/>
          <a:ext cx="889000" cy="5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35655</xdr:rowOff>
    </xdr:from>
    <xdr:to>
      <xdr:col>81</xdr:col>
      <xdr:colOff>101600</xdr:colOff>
      <xdr:row>35</xdr:row>
      <xdr:rowOff>137255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03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153782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581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104362</xdr:rowOff>
    </xdr:from>
    <xdr:to>
      <xdr:col>76</xdr:col>
      <xdr:colOff>114300</xdr:colOff>
      <xdr:row>35</xdr:row>
      <xdr:rowOff>125603</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105112"/>
          <a:ext cx="889000" cy="2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142335</xdr:rowOff>
    </xdr:from>
    <xdr:to>
      <xdr:col>76</xdr:col>
      <xdr:colOff>165100</xdr:colOff>
      <xdr:row>35</xdr:row>
      <xdr:rowOff>72485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597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89012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74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75121</xdr:rowOff>
    </xdr:from>
    <xdr:to>
      <xdr:col>71</xdr:col>
      <xdr:colOff>177800</xdr:colOff>
      <xdr:row>35</xdr:row>
      <xdr:rowOff>125603</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814300" y="6075871"/>
          <a:ext cx="889000" cy="5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162338</xdr:rowOff>
    </xdr:from>
    <xdr:to>
      <xdr:col>72</xdr:col>
      <xdr:colOff>38100</xdr:colOff>
      <xdr:row>35</xdr:row>
      <xdr:rowOff>92488</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599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109015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76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42132</xdr:rowOff>
    </xdr:from>
    <xdr:to>
      <xdr:col>67</xdr:col>
      <xdr:colOff>101600</xdr:colOff>
      <xdr:row>35</xdr:row>
      <xdr:rowOff>143732</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04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134859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13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86519</xdr:rowOff>
    </xdr:from>
    <xdr:to>
      <xdr:col>85</xdr:col>
      <xdr:colOff>177800</xdr:colOff>
      <xdr:row>36</xdr:row>
      <xdr:rowOff>16669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08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64946</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06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111284</xdr:rowOff>
    </xdr:from>
    <xdr:to>
      <xdr:col>81</xdr:col>
      <xdr:colOff>101600</xdr:colOff>
      <xdr:row>36</xdr:row>
      <xdr:rowOff>41434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11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32561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20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53562</xdr:rowOff>
    </xdr:from>
    <xdr:to>
      <xdr:col>76</xdr:col>
      <xdr:colOff>165100</xdr:colOff>
      <xdr:row>35</xdr:row>
      <xdr:rowOff>155162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05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146289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14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74803</xdr:rowOff>
    </xdr:from>
    <xdr:to>
      <xdr:col>72</xdr:col>
      <xdr:colOff>38100</xdr:colOff>
      <xdr:row>36</xdr:row>
      <xdr:rowOff>4953</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07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167530</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16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24321</xdr:rowOff>
    </xdr:from>
    <xdr:to>
      <xdr:col>67</xdr:col>
      <xdr:colOff>101600</xdr:colOff>
      <xdr:row>35</xdr:row>
      <xdr:rowOff>125921</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02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142448</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580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165235</xdr:rowOff>
    </xdr:from>
    <xdr:to>
      <xdr:col>85</xdr:col>
      <xdr:colOff>126364</xdr:colOff>
      <xdr:row>57</xdr:row>
      <xdr:rowOff>152593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37735"/>
          <a:ext cx="1269" cy="118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156420</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152593</xdr:rowOff>
    </xdr:from>
    <xdr:to>
      <xdr:col>86</xdr:col>
      <xdr:colOff>25400</xdr:colOff>
      <xdr:row>57</xdr:row>
      <xdr:rowOff>152593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111912</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1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165235</xdr:rowOff>
    </xdr:from>
    <xdr:to>
      <xdr:col>86</xdr:col>
      <xdr:colOff>25400</xdr:colOff>
      <xdr:row>50</xdr:row>
      <xdr:rowOff>165235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3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30200</xdr:rowOff>
    </xdr:from>
    <xdr:to>
      <xdr:col>85</xdr:col>
      <xdr:colOff>127000</xdr:colOff>
      <xdr:row>57</xdr:row>
      <xdr:rowOff>38430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631400"/>
          <a:ext cx="838200" cy="17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21709</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280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170282</xdr:rowOff>
    </xdr:from>
    <xdr:to>
      <xdr:col>85</xdr:col>
      <xdr:colOff>177800</xdr:colOff>
      <xdr:row>55</xdr:row>
      <xdr:rowOff>100432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42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23663</xdr:rowOff>
    </xdr:from>
    <xdr:to>
      <xdr:col>81</xdr:col>
      <xdr:colOff>50800</xdr:colOff>
      <xdr:row>57</xdr:row>
      <xdr:rowOff>38430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624863"/>
          <a:ext cx="889000" cy="18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29235</xdr:rowOff>
    </xdr:from>
    <xdr:to>
      <xdr:col>81</xdr:col>
      <xdr:colOff>101600</xdr:colOff>
      <xdr:row>55</xdr:row>
      <xdr:rowOff>130835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45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147362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23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23663</xdr:rowOff>
    </xdr:from>
    <xdr:to>
      <xdr:col>76</xdr:col>
      <xdr:colOff>114300</xdr:colOff>
      <xdr:row>57</xdr:row>
      <xdr:rowOff>15273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624863"/>
          <a:ext cx="889000" cy="16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62177</xdr:rowOff>
    </xdr:from>
    <xdr:to>
      <xdr:col>76</xdr:col>
      <xdr:colOff>165100</xdr:colOff>
      <xdr:row>54</xdr:row>
      <xdr:rowOff>163777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8854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09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15273</xdr:rowOff>
    </xdr:from>
    <xdr:to>
      <xdr:col>71</xdr:col>
      <xdr:colOff>177800</xdr:colOff>
      <xdr:row>57</xdr:row>
      <xdr:rowOff>92837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787923"/>
          <a:ext cx="889000" cy="7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41374</xdr:rowOff>
    </xdr:from>
    <xdr:to>
      <xdr:col>72</xdr:col>
      <xdr:colOff>38100</xdr:colOff>
      <xdr:row>55</xdr:row>
      <xdr:rowOff>142974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159501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2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152314</xdr:rowOff>
    </xdr:from>
    <xdr:to>
      <xdr:col>67</xdr:col>
      <xdr:colOff>101600</xdr:colOff>
      <xdr:row>56</xdr:row>
      <xdr:rowOff>82464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98991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35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150850</xdr:rowOff>
    </xdr:from>
    <xdr:to>
      <xdr:col>85</xdr:col>
      <xdr:colOff>177800</xdr:colOff>
      <xdr:row>56</xdr:row>
      <xdr:rowOff>81000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5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129277</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55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159080</xdr:rowOff>
    </xdr:from>
    <xdr:to>
      <xdr:col>81</xdr:col>
      <xdr:colOff>101600</xdr:colOff>
      <xdr:row>57</xdr:row>
      <xdr:rowOff>89230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80357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85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144313</xdr:rowOff>
    </xdr:from>
    <xdr:to>
      <xdr:col>76</xdr:col>
      <xdr:colOff>165100</xdr:colOff>
      <xdr:row>56</xdr:row>
      <xdr:rowOff>74463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57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65590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66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135923</xdr:rowOff>
    </xdr:from>
    <xdr:to>
      <xdr:col>72</xdr:col>
      <xdr:colOff>38100</xdr:colOff>
      <xdr:row>57</xdr:row>
      <xdr:rowOff>66073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3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57200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82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42037</xdr:rowOff>
    </xdr:from>
    <xdr:to>
      <xdr:col>67</xdr:col>
      <xdr:colOff>101600</xdr:colOff>
      <xdr:row>57</xdr:row>
      <xdr:rowOff>143637</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1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134764</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90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48006</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20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166133</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9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48006</xdr:rowOff>
    </xdr:from>
    <xdr:to>
      <xdr:col>86</xdr:col>
      <xdr:colOff>25400</xdr:colOff>
      <xdr:row>71</xdr:row>
      <xdr:rowOff>48006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20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98823</xdr:rowOff>
    </xdr:from>
    <xdr:ext cx="378565"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00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75946</xdr:rowOff>
    </xdr:from>
    <xdr:to>
      <xdr:col>85</xdr:col>
      <xdr:colOff>177800</xdr:colOff>
      <xdr:row>79</xdr:row>
      <xdr:rowOff>6096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20320</xdr:rowOff>
    </xdr:from>
    <xdr:to>
      <xdr:col>81</xdr:col>
      <xdr:colOff>50800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648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75692</xdr:rowOff>
    </xdr:from>
    <xdr:to>
      <xdr:col>81</xdr:col>
      <xdr:colOff>101600</xdr:colOff>
      <xdr:row>79</xdr:row>
      <xdr:rowOff>5842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22369</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2017" y="13224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20320</xdr:rowOff>
    </xdr:from>
    <xdr:to>
      <xdr:col>76</xdr:col>
      <xdr:colOff>114300</xdr:colOff>
      <xdr:row>79</xdr:row>
      <xdr:rowOff>21082</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56487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33401</xdr:rowOff>
    </xdr:from>
    <xdr:to>
      <xdr:col>76</xdr:col>
      <xdr:colOff>165100</xdr:colOff>
      <xdr:row>78</xdr:row>
      <xdr:rowOff>135001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151528</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18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21082</xdr:rowOff>
    </xdr:from>
    <xdr:to>
      <xdr:col>71</xdr:col>
      <xdr:colOff>177800</xdr:colOff>
      <xdr:row>79</xdr:row>
      <xdr:rowOff>44450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565632"/>
          <a:ext cx="889000" cy="2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5714</xdr:rowOff>
    </xdr:from>
    <xdr:to>
      <xdr:col>72</xdr:col>
      <xdr:colOff>38100</xdr:colOff>
      <xdr:row>78</xdr:row>
      <xdr:rowOff>107314</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123841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15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157735</xdr:rowOff>
    </xdr:from>
    <xdr:to>
      <xdr:col>67</xdr:col>
      <xdr:colOff>101600</xdr:colOff>
      <xdr:row>78</xdr:row>
      <xdr:rowOff>87885</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5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104412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140970</xdr:rowOff>
    </xdr:from>
    <xdr:to>
      <xdr:col>76</xdr:col>
      <xdr:colOff>165100</xdr:colOff>
      <xdr:row>79</xdr:row>
      <xdr:rowOff>71120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62247</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3017" y="13606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141732</xdr:rowOff>
    </xdr:from>
    <xdr:to>
      <xdr:col>72</xdr:col>
      <xdr:colOff>38100</xdr:colOff>
      <xdr:row>79</xdr:row>
      <xdr:rowOff>71882</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1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63009</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4017" y="13607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26505</xdr:rowOff>
    </xdr:from>
    <xdr:to>
      <xdr:col>85</xdr:col>
      <xdr:colOff>126364</xdr:colOff>
      <xdr:row>97</xdr:row>
      <xdr:rowOff>112497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57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116324</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74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112497</xdr:rowOff>
    </xdr:from>
    <xdr:to>
      <xdr:col>86</xdr:col>
      <xdr:colOff>25400</xdr:colOff>
      <xdr:row>97</xdr:row>
      <xdr:rowOff>112497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4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144632</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3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26505</xdr:rowOff>
    </xdr:from>
    <xdr:to>
      <xdr:col>86</xdr:col>
      <xdr:colOff>25400</xdr:colOff>
      <xdr:row>90</xdr:row>
      <xdr:rowOff>26505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5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48222</xdr:rowOff>
    </xdr:from>
    <xdr:to>
      <xdr:col>85</xdr:col>
      <xdr:colOff>127000</xdr:colOff>
      <xdr:row>95</xdr:row>
      <xdr:rowOff>94951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335972"/>
          <a:ext cx="838200" cy="4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170330</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286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20453</xdr:rowOff>
    </xdr:from>
    <xdr:to>
      <xdr:col>85</xdr:col>
      <xdr:colOff>177800</xdr:colOff>
      <xdr:row>95</xdr:row>
      <xdr:rowOff>122053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94951</xdr:rowOff>
    </xdr:from>
    <xdr:to>
      <xdr:col>81</xdr:col>
      <xdr:colOff>50800</xdr:colOff>
      <xdr:row>95</xdr:row>
      <xdr:rowOff>143433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382701"/>
          <a:ext cx="889000" cy="4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30798</xdr:rowOff>
    </xdr:from>
    <xdr:to>
      <xdr:col>81</xdr:col>
      <xdr:colOff>101600</xdr:colOff>
      <xdr:row>95</xdr:row>
      <xdr:rowOff>132398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148925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143433</xdr:rowOff>
    </xdr:from>
    <xdr:to>
      <xdr:col>76</xdr:col>
      <xdr:colOff>114300</xdr:colOff>
      <xdr:row>95</xdr:row>
      <xdr:rowOff>159322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431183"/>
          <a:ext cx="889000" cy="1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67221</xdr:rowOff>
    </xdr:from>
    <xdr:to>
      <xdr:col>76</xdr:col>
      <xdr:colOff>165100</xdr:colOff>
      <xdr:row>95</xdr:row>
      <xdr:rowOff>168821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13898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159322</xdr:rowOff>
    </xdr:from>
    <xdr:to>
      <xdr:col>71</xdr:col>
      <xdr:colOff>177800</xdr:colOff>
      <xdr:row>96</xdr:row>
      <xdr:rowOff>13188</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447072"/>
          <a:ext cx="889000" cy="2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74288</xdr:rowOff>
    </xdr:from>
    <xdr:to>
      <xdr:col>72</xdr:col>
      <xdr:colOff>38100</xdr:colOff>
      <xdr:row>96</xdr:row>
      <xdr:rowOff>4438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20965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1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55296</xdr:rowOff>
    </xdr:from>
    <xdr:to>
      <xdr:col>67</xdr:col>
      <xdr:colOff>101600</xdr:colOff>
      <xdr:row>95</xdr:row>
      <xdr:rowOff>156896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1973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11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168872</xdr:rowOff>
    </xdr:from>
    <xdr:to>
      <xdr:col>85</xdr:col>
      <xdr:colOff>177800</xdr:colOff>
      <xdr:row>95</xdr:row>
      <xdr:rowOff>99022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28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20299</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13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44151</xdr:rowOff>
    </xdr:from>
    <xdr:to>
      <xdr:col>81</xdr:col>
      <xdr:colOff>101600</xdr:colOff>
      <xdr:row>95</xdr:row>
      <xdr:rowOff>145751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33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136878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4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92633</xdr:rowOff>
    </xdr:from>
    <xdr:to>
      <xdr:col>76</xdr:col>
      <xdr:colOff>165100</xdr:colOff>
      <xdr:row>96</xdr:row>
      <xdr:rowOff>22783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38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13910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47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108522</xdr:rowOff>
    </xdr:from>
    <xdr:to>
      <xdr:col>72</xdr:col>
      <xdr:colOff>38100</xdr:colOff>
      <xdr:row>96</xdr:row>
      <xdr:rowOff>38672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3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29799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48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133838</xdr:rowOff>
    </xdr:from>
    <xdr:to>
      <xdr:col>67</xdr:col>
      <xdr:colOff>101600</xdr:colOff>
      <xdr:row>96</xdr:row>
      <xdr:rowOff>63988</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42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55115</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51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159588</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474538"/>
          <a:ext cx="1269" cy="1180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152950</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68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106265</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24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159588</xdr:rowOff>
    </xdr:from>
    <xdr:to>
      <xdr:col>116</xdr:col>
      <xdr:colOff>152400</xdr:colOff>
      <xdr:row>31</xdr:row>
      <xdr:rowOff>159588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47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70400</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140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47523</xdr:rowOff>
    </xdr:from>
    <xdr:to>
      <xdr:col>116</xdr:col>
      <xdr:colOff>114300</xdr:colOff>
      <xdr:row>38</xdr:row>
      <xdr:rowOff>149123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64668</xdr:rowOff>
    </xdr:from>
    <xdr:to>
      <xdr:col>112</xdr:col>
      <xdr:colOff>38100</xdr:colOff>
      <xdr:row>38</xdr:row>
      <xdr:rowOff>166268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11346</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74270</xdr:rowOff>
    </xdr:from>
    <xdr:to>
      <xdr:col>107</xdr:col>
      <xdr:colOff>101600</xdr:colOff>
      <xdr:row>39</xdr:row>
      <xdr:rowOff>4420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20946</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82042</xdr:rowOff>
    </xdr:from>
    <xdr:to>
      <xdr:col>102</xdr:col>
      <xdr:colOff>165100</xdr:colOff>
      <xdr:row>39</xdr:row>
      <xdr:rowOff>12192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28719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372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74270</xdr:rowOff>
    </xdr:from>
    <xdr:to>
      <xdr:col>98</xdr:col>
      <xdr:colOff>38100</xdr:colOff>
      <xdr:row>39</xdr:row>
      <xdr:rowOff>4420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20946</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25950</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41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決算額は</a:t>
          </a:r>
          <a:r>
            <a:rPr kumimoji="1" lang="en-US" altLang="ja-JP" sz="1300">
              <a:latin typeface="ＭＳ Ｐゴシック" panose="020B0600070205080204" pitchFamily="50" charset="-128"/>
              <a:ea typeface="ＭＳ Ｐゴシック" panose="020B0600070205080204" pitchFamily="50" charset="-128"/>
            </a:rPr>
            <a:t>225,632</a:t>
          </a:r>
          <a:r>
            <a:rPr kumimoji="1" lang="ja-JP" altLang="en-US" sz="1300">
              <a:latin typeface="ＭＳ Ｐゴシック" panose="020B0600070205080204" pitchFamily="50" charset="-128"/>
              <a:ea typeface="ＭＳ Ｐゴシック" panose="020B0600070205080204" pitchFamily="50" charset="-128"/>
            </a:rPr>
            <a:t>千円増、前年度比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％増であった。その要因としては、教育費の学校施設整備事業（小学校）</a:t>
          </a:r>
          <a:r>
            <a:rPr kumimoji="1" lang="en-US" altLang="ja-JP" sz="1300">
              <a:latin typeface="ＭＳ Ｐゴシック" panose="020B0600070205080204" pitchFamily="50" charset="-128"/>
              <a:ea typeface="ＭＳ Ｐゴシック" panose="020B0600070205080204" pitchFamily="50" charset="-128"/>
            </a:rPr>
            <a:t>249,814</a:t>
          </a:r>
          <a:r>
            <a:rPr kumimoji="1" lang="ja-JP" altLang="en-US" sz="1300">
              <a:latin typeface="ＭＳ Ｐゴシック" panose="020B0600070205080204" pitchFamily="50" charset="-128"/>
              <a:ea typeface="ＭＳ Ｐゴシック" panose="020B0600070205080204" pitchFamily="50" charset="-128"/>
            </a:rPr>
            <a:t>千円増、総務費の財政調整基金積立金</a:t>
          </a:r>
          <a:r>
            <a:rPr kumimoji="1" lang="en-US" altLang="ja-JP" sz="1300">
              <a:latin typeface="ＭＳ Ｐゴシック" panose="020B0600070205080204" pitchFamily="50" charset="-128"/>
              <a:ea typeface="ＭＳ Ｐゴシック" panose="020B0600070205080204" pitchFamily="50" charset="-128"/>
            </a:rPr>
            <a:t>543,069</a:t>
          </a:r>
          <a:r>
            <a:rPr kumimoji="1" lang="ja-JP" altLang="en-US" sz="1300">
              <a:latin typeface="ＭＳ Ｐゴシック" panose="020B0600070205080204" pitchFamily="50" charset="-128"/>
              <a:ea typeface="ＭＳ Ｐゴシック" panose="020B0600070205080204" pitchFamily="50" charset="-128"/>
            </a:rPr>
            <a:t>千円増、公債費の防災行政無線放送設備更新等事業債（</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借入分）に係る償還元金</a:t>
          </a:r>
          <a:r>
            <a:rPr kumimoji="1" lang="en-US" altLang="ja-JP" sz="1300">
              <a:latin typeface="ＭＳ Ｐゴシック" panose="020B0600070205080204" pitchFamily="50" charset="-128"/>
              <a:ea typeface="ＭＳ Ｐゴシック" panose="020B0600070205080204" pitchFamily="50" charset="-128"/>
            </a:rPr>
            <a:t>83,364</a:t>
          </a:r>
          <a:r>
            <a:rPr kumimoji="1" lang="ja-JP" altLang="en-US" sz="1300">
              <a:latin typeface="ＭＳ Ｐゴシック" panose="020B0600070205080204" pitchFamily="50" charset="-128"/>
              <a:ea typeface="ＭＳ Ｐゴシック" panose="020B0600070205080204" pitchFamily="50" charset="-128"/>
            </a:rPr>
            <a:t>千円増、商工費の工場誘致奨励事業</a:t>
          </a:r>
          <a:r>
            <a:rPr kumimoji="1" lang="en-US" altLang="ja-JP" sz="1300">
              <a:latin typeface="ＭＳ Ｐゴシック" panose="020B0600070205080204" pitchFamily="50" charset="-128"/>
              <a:ea typeface="ＭＳ Ｐゴシック" panose="020B0600070205080204" pitchFamily="50" charset="-128"/>
            </a:rPr>
            <a:t>108,300</a:t>
          </a:r>
          <a:r>
            <a:rPr kumimoji="1" lang="ja-JP" altLang="en-US" sz="1300">
              <a:latin typeface="ＭＳ Ｐゴシック" panose="020B0600070205080204" pitchFamily="50" charset="-128"/>
              <a:ea typeface="ＭＳ Ｐゴシック" panose="020B0600070205080204" pitchFamily="50" charset="-128"/>
            </a:rPr>
            <a:t>千円増などがあげられる。</a:t>
          </a:r>
        </a:p>
        <a:p>
          <a:r>
            <a:rPr kumimoji="1" lang="ja-JP" altLang="en-US" sz="1300">
              <a:latin typeface="ＭＳ Ｐゴシック" panose="020B0600070205080204" pitchFamily="50" charset="-128"/>
              <a:ea typeface="ＭＳ Ｐゴシック" panose="020B0600070205080204" pitchFamily="50" charset="-128"/>
            </a:rPr>
            <a:t>公債費が類似団体平均を上回っているが、その他の項目では下回っている。</a:t>
          </a:r>
        </a:p>
        <a:p>
          <a:r>
            <a:rPr kumimoji="1" lang="ja-JP" altLang="en-US" sz="1300">
              <a:latin typeface="ＭＳ Ｐゴシック" panose="020B0600070205080204" pitchFamily="50" charset="-128"/>
              <a:ea typeface="ＭＳ Ｐゴシック" panose="020B0600070205080204" pitchFamily="50" charset="-128"/>
            </a:rPr>
            <a:t>健全で持続可能な財政運営を維持していくため、今後も引き続き、行財政改革等による徹底した歳入歳出の見直しに取り組む。</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埼玉県坂戸市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財政調整基金は剰余金額に準じた積立により</a:t>
          </a:r>
          <a:r>
            <a:rPr kumimoji="1" lang="en-US" altLang="ja-JP" sz="1400">
              <a:latin typeface="ＭＳ ゴシック" pitchFamily="49" charset="-128"/>
              <a:ea typeface="ＭＳ ゴシック" pitchFamily="49" charset="-128"/>
            </a:rPr>
            <a:t>686,702</a:t>
          </a:r>
          <a:r>
            <a:rPr kumimoji="1" lang="ja-JP" altLang="en-US" sz="1400">
              <a:latin typeface="ＭＳ ゴシック" pitchFamily="49" charset="-128"/>
              <a:ea typeface="ＭＳ ゴシック" pitchFamily="49" charset="-128"/>
            </a:rPr>
            <a:t>千円増加した。不測の事態に迅速に対応するため、今後も一定の基金残高を確保していく。</a:t>
          </a:r>
        </a:p>
        <a:p>
          <a:r>
            <a:rPr kumimoji="1" lang="ja-JP" altLang="en-US" sz="1400">
              <a:latin typeface="ＭＳ ゴシック" pitchFamily="49" charset="-128"/>
              <a:ea typeface="ＭＳ ゴシック" pitchFamily="49" charset="-128"/>
            </a:rPr>
            <a:t>実質収支額は、臨時財政対策債が</a:t>
          </a:r>
          <a:r>
            <a:rPr kumimoji="1" lang="en-US" altLang="ja-JP" sz="1400">
              <a:latin typeface="ＭＳ ゴシック" pitchFamily="49" charset="-128"/>
              <a:ea typeface="ＭＳ ゴシック" pitchFamily="49" charset="-128"/>
            </a:rPr>
            <a:t>983,881</a:t>
          </a:r>
          <a:r>
            <a:rPr kumimoji="1" lang="ja-JP" altLang="en-US" sz="1400">
              <a:latin typeface="ＭＳ ゴシック" pitchFamily="49" charset="-128"/>
              <a:ea typeface="ＭＳ ゴシック" pitchFamily="49" charset="-128"/>
            </a:rPr>
            <a:t>千円減少したことなどから、</a:t>
          </a:r>
          <a:r>
            <a:rPr kumimoji="1" lang="en-US" altLang="ja-JP" sz="1400">
              <a:latin typeface="ＭＳ ゴシック" pitchFamily="49" charset="-128"/>
              <a:ea typeface="ＭＳ ゴシック" pitchFamily="49" charset="-128"/>
            </a:rPr>
            <a:t>480,172</a:t>
          </a:r>
          <a:r>
            <a:rPr kumimoji="1" lang="ja-JP" altLang="en-US" sz="1400">
              <a:latin typeface="ＭＳ ゴシック" pitchFamily="49" charset="-128"/>
              <a:ea typeface="ＭＳ ゴシック" pitchFamily="49" charset="-128"/>
            </a:rPr>
            <a:t>千円減少した。</a:t>
          </a:r>
        </a:p>
        <a:p>
          <a:r>
            <a:rPr kumimoji="1" lang="ja-JP" altLang="en-US" sz="1400">
              <a:latin typeface="ＭＳ ゴシック" pitchFamily="49" charset="-128"/>
              <a:ea typeface="ＭＳ ゴシック" pitchFamily="49" charset="-128"/>
            </a:rPr>
            <a:t>今後も、事務事業の適正化を図り、適切な財政運営に努める。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埼玉県坂戸市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一般会計は、国庫支出金が</a:t>
          </a:r>
          <a:r>
            <a:rPr kumimoji="1" lang="en-US" altLang="ja-JP" sz="1400">
              <a:latin typeface="ＭＳ ゴシック" pitchFamily="49" charset="-128"/>
              <a:ea typeface="ＭＳ ゴシック" pitchFamily="49" charset="-128"/>
            </a:rPr>
            <a:t>1,398,169</a:t>
          </a:r>
          <a:r>
            <a:rPr kumimoji="1" lang="ja-JP" altLang="en-US" sz="1400">
              <a:latin typeface="ＭＳ ゴシック" pitchFamily="49" charset="-128"/>
              <a:ea typeface="ＭＳ ゴシック" pitchFamily="49" charset="-128"/>
            </a:rPr>
            <a:t>千円、市債が</a:t>
          </a:r>
          <a:r>
            <a:rPr kumimoji="1" lang="en-US" altLang="ja-JP" sz="1400">
              <a:latin typeface="ＭＳ ゴシック" pitchFamily="49" charset="-128"/>
              <a:ea typeface="ＭＳ ゴシック" pitchFamily="49" charset="-128"/>
            </a:rPr>
            <a:t>984,781</a:t>
          </a:r>
          <a:r>
            <a:rPr kumimoji="1" lang="ja-JP" altLang="en-US" sz="1400">
              <a:latin typeface="ＭＳ ゴシック" pitchFamily="49" charset="-128"/>
              <a:ea typeface="ＭＳ ゴシック" pitchFamily="49" charset="-128"/>
            </a:rPr>
            <a:t>千円減少したことなどにより、実質収支は</a:t>
          </a:r>
          <a:r>
            <a:rPr kumimoji="1" lang="en-US" altLang="ja-JP" sz="1400">
              <a:latin typeface="ＭＳ ゴシック" pitchFamily="49" charset="-128"/>
              <a:ea typeface="ＭＳ ゴシック" pitchFamily="49" charset="-128"/>
            </a:rPr>
            <a:t>480,247</a:t>
          </a:r>
          <a:r>
            <a:rPr kumimoji="1" lang="ja-JP" altLang="en-US" sz="1400">
              <a:latin typeface="ＭＳ ゴシック" pitchFamily="49" charset="-128"/>
              <a:ea typeface="ＭＳ ゴシック" pitchFamily="49" charset="-128"/>
            </a:rPr>
            <a:t>千円減少し、比率が</a:t>
          </a:r>
          <a:r>
            <a:rPr kumimoji="1" lang="en-US" altLang="ja-JP" sz="1400">
              <a:latin typeface="ＭＳ ゴシック" pitchFamily="49" charset="-128"/>
              <a:ea typeface="ＭＳ ゴシック" pitchFamily="49" charset="-128"/>
            </a:rPr>
            <a:t>2.15</a:t>
          </a:r>
          <a:r>
            <a:rPr kumimoji="1" lang="ja-JP" altLang="en-US" sz="1400">
              <a:latin typeface="ＭＳ ゴシック" pitchFamily="49" charset="-128"/>
              <a:ea typeface="ＭＳ ゴシック" pitchFamily="49" charset="-128"/>
            </a:rPr>
            <a:t>％低下した。</a:t>
          </a:r>
        </a:p>
        <a:p>
          <a:r>
            <a:rPr kumimoji="1" lang="ja-JP" altLang="en-US" sz="1400">
              <a:latin typeface="ＭＳ ゴシック" pitchFamily="49" charset="-128"/>
              <a:ea typeface="ＭＳ ゴシック" pitchFamily="49" charset="-128"/>
            </a:rPr>
            <a:t>今後、扶助費等の社会保障費や、納税義務者数の減少などによる市税収入の減少が見込まれることから、事務事業の適正化を図り、適切な財政運営に努める。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埼玉県坂戸市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年度に借り入れた防災行政無線放送設備更新等事業に係る市債の元金償還が開始したことなどにより、前年度に比べて元利償還額が</a:t>
          </a:r>
          <a:r>
            <a:rPr kumimoji="1" lang="en-US" altLang="ja-JP" sz="1400">
              <a:latin typeface="ＭＳ ゴシック" pitchFamily="49" charset="-128"/>
              <a:ea typeface="ＭＳ ゴシック" pitchFamily="49" charset="-128"/>
            </a:rPr>
            <a:t>237,046</a:t>
          </a:r>
          <a:r>
            <a:rPr kumimoji="1" lang="ja-JP" altLang="en-US" sz="1400">
              <a:latin typeface="ＭＳ ゴシック" pitchFamily="49" charset="-128"/>
              <a:ea typeface="ＭＳ ゴシック" pitchFamily="49" charset="-128"/>
            </a:rPr>
            <a:t>千円増加した。また、下水道事業に係る繰出金が増加したことなどにより、都市計画税充当可能額が前年度に比べて</a:t>
          </a:r>
          <a:r>
            <a:rPr kumimoji="1" lang="en-US" altLang="ja-JP" sz="1400">
              <a:latin typeface="ＭＳ ゴシック" pitchFamily="49" charset="-128"/>
              <a:ea typeface="ＭＳ ゴシック" pitchFamily="49" charset="-128"/>
            </a:rPr>
            <a:t>3,335</a:t>
          </a:r>
          <a:r>
            <a:rPr kumimoji="1" lang="ja-JP" altLang="en-US" sz="1400">
              <a:latin typeface="ＭＳ ゴシック" pitchFamily="49" charset="-128"/>
              <a:ea typeface="ＭＳ ゴシック" pitchFamily="49" charset="-128"/>
            </a:rPr>
            <a:t>千円減少し、算入公債費等が減少したため、実質公債費比率は</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％上昇した。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今後も、新規事業の精査及び地方債の発行抑制に努める。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埼玉県坂戸市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財政調整基金や公共施設整備基金などの増加により、充当可能基金が</a:t>
          </a:r>
          <a:r>
            <a:rPr kumimoji="1" lang="en-US" altLang="ja-JP" sz="1400">
              <a:latin typeface="ＭＳ ゴシック" pitchFamily="49" charset="-128"/>
              <a:ea typeface="ＭＳ ゴシック" pitchFamily="49" charset="-128"/>
            </a:rPr>
            <a:t>1,006,625</a:t>
          </a:r>
          <a:r>
            <a:rPr kumimoji="1" lang="ja-JP" altLang="en-US" sz="1400">
              <a:latin typeface="ＭＳ ゴシック" pitchFamily="49" charset="-128"/>
              <a:ea typeface="ＭＳ ゴシック" pitchFamily="49" charset="-128"/>
            </a:rPr>
            <a:t>千円増加した。また、新規発行債の減少に加え、令和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年度に借り入れた防災行政無線放送設備更新等事業に係る市債の元金償還が開始したことなどにより、令和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年度における元金償還額が市債の借入額を上回り、一般会計等に係る地方債の現在高が</a:t>
          </a:r>
          <a:r>
            <a:rPr kumimoji="1" lang="en-US" altLang="ja-JP" sz="1400">
              <a:latin typeface="ＭＳ ゴシック" pitchFamily="49" charset="-128"/>
              <a:ea typeface="ＭＳ ゴシック" pitchFamily="49" charset="-128"/>
            </a:rPr>
            <a:t>2,210,306</a:t>
          </a:r>
          <a:r>
            <a:rPr kumimoji="1" lang="ja-JP" altLang="en-US" sz="1400">
              <a:latin typeface="ＭＳ ゴシック" pitchFamily="49" charset="-128"/>
              <a:ea typeface="ＭＳ ゴシック" pitchFamily="49" charset="-128"/>
            </a:rPr>
            <a:t>千円減少したため、充当可能財源等が将来負担額を上回った。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今後も新規事業の精査及び地方債の発行抑制に努めるとともに、引き続き充当可能基金を確保する。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埼玉県坂戸市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に財政調整基金の剰余金額に準じた積立てによる増、今後の公共施設整備のための公共施設整備基金の計画的な積立てによる増、まちづくり応援寄附金受入れ体制強化によるまちづくり応援基金の増が基金全体の残高増加に影響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基金残高は前年度に比べ、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安定した財政運営を行うために、一定の基金残高を確保していく。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今後の公共施設整備のために計画的に積立てている。まちづくり応援基金は、ふるさと納税による寄附金を積立てて、学校施設整備事業やこども医療費支給事業等に充てている。緑と花と清流基金は、自然環境の保全及び創造に要する経費に充てている。森林環境整備基金は、森林環境整備や公共施設の木材利用等に使用する。地域福祉基金は、寄附金の申し出に伴う積立てで、地域の特性に応じた施策を進めるために使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百万円の積立てにより残高が増加した。まちづくり応援基金は、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百万円の積立てに対し、取崩し額が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百万円であるため残高が増加した。森林環境整備基金は、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百万円の積立てに対し、取崩し額が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百万円であるため残高が増加した。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応援基金については、安定した積立額を確保するため、ふるさと納税による寄附額の増加を図る。公共施設整備基金については、多くの公共施設が老朽化しているため、今後の公共施設整備のための計画的な積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基金積立額が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百万円であるため、結果的に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本市を取り巻く社会経済情勢の急激な変化などに対応するため、今後も効率的な財政運営に努め、一定の基金残高を確保していく。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利子の積立てのみのため、基金残高は前年度と変わらない。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必要な時に積立て、取崩す、適切な基金運用を行っていく。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C11A1F1-1616-421E-978E-D20CD0D2E9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9C96B7C-567D-4675-83C9-902706A695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CC6D944B-0DE4-4C4C-A921-4C28538AFFBE}"/>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E5117170-E939-4A2D-94E1-2E29AE1B7E6D}"/>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6383A1B8-30B8-4869-B2F4-E2C896427A7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E36946DE-29CA-458A-A172-F1460E0F429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5FB9D0CD-9B98-4FA5-816B-C55EAFD8168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8F577CB5-C3D7-498B-99D9-3287BD8AB8D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埼玉県坂戸市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4A0F071E-F205-41CA-8D5F-8D55EEC0EA2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28C20149-08FB-49BB-8CDC-CF9FE1AC07A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003F4B1D-05EA-485E-96F9-B3ADDE37E5A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09A576D1-9B84-4897-929E-2358602FAE9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5A5C2241-E185-41AB-8526-D4EAE946F75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F94BA0F5-4662-42B4-9CEB-2F2B3E86B09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99,763
96,693
41.02
37,232,026
34,821,539
2,109,388
19,835,749
26,394,940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1EE93A37-11B8-4362-94D2-9B08CE3A80F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753F304D-1D3A-4D8A-B555-0CEDACBFAE5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491B53A9-ABAE-4F8C-8247-7F79A26AF4B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90AA1866-01B3-4F2D-BCF6-DC4025BCEC0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E054ED74-9E88-476A-9062-B46F09A32A9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C395534A-AF81-41F6-8388-52CCC7DA8AB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A6D59CD8-1746-414F-9CB4-054AC4427DD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876D3864-AEE7-467F-972E-D4034604077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38930100-4569-4296-B395-BC8F712B888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CE08E9DB-417E-416F-9EFD-3C7F44891C8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289BFE84-6393-4CA3-ABF2-5505DFE6617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F3232477-9C64-4892-B35B-80954D369AD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2B0C418A-62B3-472E-B172-E0C05EDDB97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AE4B0D0F-2BDA-4C1A-AB53-40A74F0EF10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A741BA55-0762-4BF6-8C32-3F5ECAC4688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A401ADC6-7A4B-4ED9-9321-B4AEE9BAB3C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692B7565-8D51-4025-9D72-8099C20206A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7372CB60-6AE4-44CA-A405-4726553B469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511302E0-BD83-4F49-9E1B-6268E6B4F10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A8C8A180-9A76-4723-B75B-2DA21BBDB423}"/>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6" name="テキスト ボックス 35">
          <a:extLst>
            <a:ext uri="{FF2B5EF4-FFF2-40B4-BE49-F238E27FC236}">
              <a16:creationId xmlns:a16="http://schemas.microsoft.com/office/drawing/2014/main" id="{1511C584-C8FB-4D58-BC5C-336D3E49563C}"/>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A8880903-D7F4-4FC7-BAD2-674158F89065}"/>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619D4E40-55C5-4956-85BA-6677B274A12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B32D58AF-309E-4D0D-A22C-07FC02261E4D}"/>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9FB8A7CF-1A4B-44B1-A069-2E90B4C1735D}"/>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8E52B160-28CC-483A-B238-4367B305B4D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D74FF3F3-389C-4A34-9986-B1D30964C6E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594EC114-6C17-4759-889A-68F6BBE4B6A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6AAF10C6-2BB3-4255-BB31-A6F86CCCC69D}"/>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95B9573A-E0C3-4AE6-8102-C466246B9E9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FC1961B7-41F6-41DD-BDF4-2AEB4CF2107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79FFD7CE-387F-40B5-BDA9-602EC596BB6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233DB357-7D03-4AFF-8A08-AC3121A93F8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A9EA6210-2678-4EA0-AD79-368BD8FC344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A676E82C-3BE5-4898-A51F-A4160B43405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公共施設の老朽化によって、有形固定資産減価償却率は上昇している。　当市では、令和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年度に第</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回の改訂を実施した公共施設等マネジメント計画において、</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年間で建物数を</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％、延床面積を</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％削減するという目標を掲げ、老朽化した施設の集約化・複合化や除却を進めている。今後も計画に基づいて、可能な限り施設の長寿命化を図るとともに、適切な公共施設の管理に努める。</a:t>
          </a: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1660D264-7915-4DC1-889F-D9C18A2A331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BA1079B9-5EE6-40F5-882E-731DEABE96E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a:extLst>
            <a:ext uri="{FF2B5EF4-FFF2-40B4-BE49-F238E27FC236}">
              <a16:creationId xmlns:a16="http://schemas.microsoft.com/office/drawing/2014/main" id="{C4BD3222-F9A9-4C21-B2A5-9DC722277196}"/>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a:extLst>
            <a:ext uri="{FF2B5EF4-FFF2-40B4-BE49-F238E27FC236}">
              <a16:creationId xmlns:a16="http://schemas.microsoft.com/office/drawing/2014/main" id="{02B0A860-0A45-44D3-B8C3-977595CE7C64}"/>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a:extLst>
            <a:ext uri="{FF2B5EF4-FFF2-40B4-BE49-F238E27FC236}">
              <a16:creationId xmlns:a16="http://schemas.microsoft.com/office/drawing/2014/main" id="{A2FC16E1-4A74-4DF8-9CDD-18A0EBB5244A}"/>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a:extLst>
            <a:ext uri="{FF2B5EF4-FFF2-40B4-BE49-F238E27FC236}">
              <a16:creationId xmlns:a16="http://schemas.microsoft.com/office/drawing/2014/main" id="{D92C0BD6-3C7B-4366-AFD8-9737E5BB72B6}"/>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a:extLst>
            <a:ext uri="{FF2B5EF4-FFF2-40B4-BE49-F238E27FC236}">
              <a16:creationId xmlns:a16="http://schemas.microsoft.com/office/drawing/2014/main" id="{F8A69824-192B-4F6A-99D7-70B38CAC786A}"/>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A166000B-6857-424D-BB19-12D5D735112A}"/>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704824B2-1F07-4335-ABF4-A95BBC28D2DD}"/>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a:extLst>
            <a:ext uri="{FF2B5EF4-FFF2-40B4-BE49-F238E27FC236}">
              <a16:creationId xmlns:a16="http://schemas.microsoft.com/office/drawing/2014/main" id="{7A1C2B15-0FB0-4D76-A2C7-433366EF4CB9}"/>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a:extLst>
            <a:ext uri="{FF2B5EF4-FFF2-40B4-BE49-F238E27FC236}">
              <a16:creationId xmlns:a16="http://schemas.microsoft.com/office/drawing/2014/main" id="{8726F659-1AF5-4ECE-9AEC-8E9215DFDA4B}"/>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a:extLst>
            <a:ext uri="{FF2B5EF4-FFF2-40B4-BE49-F238E27FC236}">
              <a16:creationId xmlns:a16="http://schemas.microsoft.com/office/drawing/2014/main" id="{C8318CB9-7B2A-4EB6-A212-CDCAEC7707DA}"/>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a:extLst>
            <a:ext uri="{FF2B5EF4-FFF2-40B4-BE49-F238E27FC236}">
              <a16:creationId xmlns:a16="http://schemas.microsoft.com/office/drawing/2014/main" id="{CAFF0965-7CD0-433A-B4A6-935A5CAA3B5C}"/>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F6F3AADA-1E4E-4902-86E5-65D7FD72777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9167F132-E79E-4FB0-B0B5-244FC1BDC931}"/>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25D31FAB-00E8-455E-B919-CD4480921C8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23071</xdr:rowOff>
    </xdr:to>
    <xdr:cxnSp macro="">
      <xdr:nvCxnSpPr>
        <xdr:cNvPr id="67" name="直線コネクタ 66">
          <a:extLst>
            <a:ext uri="{FF2B5EF4-FFF2-40B4-BE49-F238E27FC236}">
              <a16:creationId xmlns:a16="http://schemas.microsoft.com/office/drawing/2014/main" id="{5D60695A-8042-4994-B6F0-36415DDFA632}"/>
            </a:ext>
          </a:extLst>
        </xdr:cNvPr>
        <xdr:cNvCxnSpPr/>
      </xdr:nvCxnSpPr>
      <xdr:spPr>
        <a:xfrm flipV="1">
          <a:off x="4760595" y="5471160"/>
          <a:ext cx="1270" cy="132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26898</xdr:rowOff>
    </xdr:from>
    <xdr:ext cx="405111" cy="259045"/>
    <xdr:sp macro="" textlink="">
      <xdr:nvSpPr>
        <xdr:cNvPr id="68" name="有形固定資産減価償却率最小値テキスト">
          <a:extLst>
            <a:ext uri="{FF2B5EF4-FFF2-40B4-BE49-F238E27FC236}">
              <a16:creationId xmlns:a16="http://schemas.microsoft.com/office/drawing/2014/main" id="{45511674-A36F-4F69-AE04-3226E6D471A3}"/>
            </a:ext>
          </a:extLst>
        </xdr:cNvPr>
        <xdr:cNvSpPr txBox="1"/>
      </xdr:nvSpPr>
      <xdr:spPr>
        <a:xfrm>
          <a:off x="4813300" y="6799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23071</xdr:rowOff>
    </xdr:from>
    <xdr:to>
      <xdr:col>23</xdr:col>
      <xdr:colOff>174625</xdr:colOff>
      <xdr:row>35</xdr:row>
      <xdr:rowOff>23071</xdr:rowOff>
    </xdr:to>
    <xdr:cxnSp macro="">
      <xdr:nvCxnSpPr>
        <xdr:cNvPr id="69" name="直線コネクタ 68">
          <a:extLst>
            <a:ext uri="{FF2B5EF4-FFF2-40B4-BE49-F238E27FC236}">
              <a16:creationId xmlns:a16="http://schemas.microsoft.com/office/drawing/2014/main" id="{16104459-1EBF-4182-A945-F3066F784E84}"/>
            </a:ext>
          </a:extLst>
        </xdr:cNvPr>
        <xdr:cNvCxnSpPr/>
      </xdr:nvCxnSpPr>
      <xdr:spPr>
        <a:xfrm>
          <a:off x="4673600" y="6795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0" name="有形固定資産減価償却率最大値テキスト">
          <a:extLst>
            <a:ext uri="{FF2B5EF4-FFF2-40B4-BE49-F238E27FC236}">
              <a16:creationId xmlns:a16="http://schemas.microsoft.com/office/drawing/2014/main" id="{4B84CB53-0440-4409-B63F-DDE831C96FDC}"/>
            </a:ext>
          </a:extLst>
        </xdr:cNvPr>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1" name="直線コネクタ 70">
          <a:extLst>
            <a:ext uri="{FF2B5EF4-FFF2-40B4-BE49-F238E27FC236}">
              <a16:creationId xmlns:a16="http://schemas.microsoft.com/office/drawing/2014/main" id="{95A167AF-4724-48CF-BF95-F3173A2B5ED1}"/>
            </a:ext>
          </a:extLst>
        </xdr:cNvPr>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69232</xdr:rowOff>
    </xdr:from>
    <xdr:ext cx="405111" cy="259045"/>
    <xdr:sp macro="" textlink="">
      <xdr:nvSpPr>
        <xdr:cNvPr id="72" name="有形固定資産減価償却率平均値テキスト">
          <a:extLst>
            <a:ext uri="{FF2B5EF4-FFF2-40B4-BE49-F238E27FC236}">
              <a16:creationId xmlns:a16="http://schemas.microsoft.com/office/drawing/2014/main" id="{9F753F17-3741-4C09-8F42-68CF8B551E68}"/>
            </a:ext>
          </a:extLst>
        </xdr:cNvPr>
        <xdr:cNvSpPr txBox="1"/>
      </xdr:nvSpPr>
      <xdr:spPr>
        <a:xfrm>
          <a:off x="4813300" y="5984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73" name="フローチャート: 判断 72">
          <a:extLst>
            <a:ext uri="{FF2B5EF4-FFF2-40B4-BE49-F238E27FC236}">
              <a16:creationId xmlns:a16="http://schemas.microsoft.com/office/drawing/2014/main" id="{CCC7E6D2-8D13-4D77-BBD1-C00337F7E40A}"/>
            </a:ext>
          </a:extLst>
        </xdr:cNvPr>
        <xdr:cNvSpPr/>
      </xdr:nvSpPr>
      <xdr:spPr>
        <a:xfrm>
          <a:off x="47117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10372</xdr:rowOff>
    </xdr:from>
    <xdr:to>
      <xdr:col>19</xdr:col>
      <xdr:colOff>187325</xdr:colOff>
      <xdr:row>31</xdr:row>
      <xdr:rowOff>111972</xdr:rowOff>
    </xdr:to>
    <xdr:sp macro="" textlink="">
      <xdr:nvSpPr>
        <xdr:cNvPr id="74" name="フローチャート: 判断 73">
          <a:extLst>
            <a:ext uri="{FF2B5EF4-FFF2-40B4-BE49-F238E27FC236}">
              <a16:creationId xmlns:a16="http://schemas.microsoft.com/office/drawing/2014/main" id="{B876509E-F0EC-4D86-AFE3-B5EC7B4290B1}"/>
            </a:ext>
          </a:extLst>
        </xdr:cNvPr>
        <xdr:cNvSpPr/>
      </xdr:nvSpPr>
      <xdr:spPr>
        <a:xfrm>
          <a:off x="4000500" y="609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6773</xdr:rowOff>
    </xdr:from>
    <xdr:to>
      <xdr:col>15</xdr:col>
      <xdr:colOff>187325</xdr:colOff>
      <xdr:row>31</xdr:row>
      <xdr:rowOff>108373</xdr:rowOff>
    </xdr:to>
    <xdr:sp macro="" textlink="">
      <xdr:nvSpPr>
        <xdr:cNvPr id="75" name="フローチャート: 判断 74">
          <a:extLst>
            <a:ext uri="{FF2B5EF4-FFF2-40B4-BE49-F238E27FC236}">
              <a16:creationId xmlns:a16="http://schemas.microsoft.com/office/drawing/2014/main" id="{8996501C-575D-415D-AAD4-196094BC51E0}"/>
            </a:ext>
          </a:extLst>
        </xdr:cNvPr>
        <xdr:cNvSpPr/>
      </xdr:nvSpPr>
      <xdr:spPr>
        <a:xfrm>
          <a:off x="3238500" y="60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156633</xdr:rowOff>
    </xdr:from>
    <xdr:to>
      <xdr:col>11</xdr:col>
      <xdr:colOff>187325</xdr:colOff>
      <xdr:row>31</xdr:row>
      <xdr:rowOff>86783</xdr:rowOff>
    </xdr:to>
    <xdr:sp macro="" textlink="">
      <xdr:nvSpPr>
        <xdr:cNvPr id="76" name="フローチャート: 判断 75">
          <a:extLst>
            <a:ext uri="{FF2B5EF4-FFF2-40B4-BE49-F238E27FC236}">
              <a16:creationId xmlns:a16="http://schemas.microsoft.com/office/drawing/2014/main" id="{EA645199-318C-441E-B7B3-A8E704128AB4}"/>
            </a:ext>
          </a:extLst>
        </xdr:cNvPr>
        <xdr:cNvSpPr/>
      </xdr:nvSpPr>
      <xdr:spPr>
        <a:xfrm>
          <a:off x="2476500" y="60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124248</xdr:rowOff>
    </xdr:from>
    <xdr:to>
      <xdr:col>7</xdr:col>
      <xdr:colOff>187325</xdr:colOff>
      <xdr:row>31</xdr:row>
      <xdr:rowOff>54398</xdr:rowOff>
    </xdr:to>
    <xdr:sp macro="" textlink="">
      <xdr:nvSpPr>
        <xdr:cNvPr id="77" name="フローチャート: 判断 76">
          <a:extLst>
            <a:ext uri="{FF2B5EF4-FFF2-40B4-BE49-F238E27FC236}">
              <a16:creationId xmlns:a16="http://schemas.microsoft.com/office/drawing/2014/main" id="{A8AD1D1C-5E12-4351-B125-8C1169B1932B}"/>
            </a:ext>
          </a:extLst>
        </xdr:cNvPr>
        <xdr:cNvSpPr/>
      </xdr:nvSpPr>
      <xdr:spPr>
        <a:xfrm>
          <a:off x="1714500" y="60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C151705E-E796-45CA-B6C2-C1E4A1C8054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977203B7-11A6-4900-84C6-1F6AECBDCD5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23D24784-5F75-4BB6-ACD0-1DA97F4370A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D5D28158-EDB8-4272-8F41-B45FA9A302C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82EF5510-C6D8-4497-842D-2F17A86DEFD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139912</xdr:rowOff>
    </xdr:from>
    <xdr:to>
      <xdr:col>23</xdr:col>
      <xdr:colOff>136525</xdr:colOff>
      <xdr:row>32</xdr:row>
      <xdr:rowOff>70062</xdr:rowOff>
    </xdr:to>
    <xdr:sp macro="" textlink="">
      <xdr:nvSpPr>
        <xdr:cNvPr id="83" name="楕円 82">
          <a:extLst>
            <a:ext uri="{FF2B5EF4-FFF2-40B4-BE49-F238E27FC236}">
              <a16:creationId xmlns:a16="http://schemas.microsoft.com/office/drawing/2014/main" id="{31C5ACB2-4F3E-45B6-AA86-755DB290C15A}"/>
            </a:ext>
          </a:extLst>
        </xdr:cNvPr>
        <xdr:cNvSpPr/>
      </xdr:nvSpPr>
      <xdr:spPr>
        <a:xfrm>
          <a:off x="4711700" y="622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118339</xdr:rowOff>
    </xdr:from>
    <xdr:ext cx="405111" cy="259045"/>
    <xdr:sp macro="" textlink="">
      <xdr:nvSpPr>
        <xdr:cNvPr id="84" name="有形固定資産減価償却率該当値テキスト">
          <a:extLst>
            <a:ext uri="{FF2B5EF4-FFF2-40B4-BE49-F238E27FC236}">
              <a16:creationId xmlns:a16="http://schemas.microsoft.com/office/drawing/2014/main" id="{F659A866-3918-4CD4-AD35-279E3A9BB05C}"/>
            </a:ext>
          </a:extLst>
        </xdr:cNvPr>
        <xdr:cNvSpPr txBox="1"/>
      </xdr:nvSpPr>
      <xdr:spPr>
        <a:xfrm>
          <a:off x="4813300" y="6204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82338</xdr:rowOff>
    </xdr:from>
    <xdr:to>
      <xdr:col>19</xdr:col>
      <xdr:colOff>187325</xdr:colOff>
      <xdr:row>32</xdr:row>
      <xdr:rowOff>12488</xdr:rowOff>
    </xdr:to>
    <xdr:sp macro="" textlink="">
      <xdr:nvSpPr>
        <xdr:cNvPr id="85" name="楕円 84">
          <a:extLst>
            <a:ext uri="{FF2B5EF4-FFF2-40B4-BE49-F238E27FC236}">
              <a16:creationId xmlns:a16="http://schemas.microsoft.com/office/drawing/2014/main" id="{775A9D94-A144-4D84-A155-C39F50380B92}"/>
            </a:ext>
          </a:extLst>
        </xdr:cNvPr>
        <xdr:cNvSpPr/>
      </xdr:nvSpPr>
      <xdr:spPr>
        <a:xfrm>
          <a:off x="4000500" y="616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133138</xdr:rowOff>
    </xdr:from>
    <xdr:to>
      <xdr:col>23</xdr:col>
      <xdr:colOff>85725</xdr:colOff>
      <xdr:row>32</xdr:row>
      <xdr:rowOff>19262</xdr:rowOff>
    </xdr:to>
    <xdr:cxnSp macro="">
      <xdr:nvCxnSpPr>
        <xdr:cNvPr id="86" name="直線コネクタ 85">
          <a:extLst>
            <a:ext uri="{FF2B5EF4-FFF2-40B4-BE49-F238E27FC236}">
              <a16:creationId xmlns:a16="http://schemas.microsoft.com/office/drawing/2014/main" id="{0D92F4BB-5C3C-4656-8101-F6738A005198}"/>
            </a:ext>
          </a:extLst>
        </xdr:cNvPr>
        <xdr:cNvCxnSpPr/>
      </xdr:nvCxnSpPr>
      <xdr:spPr>
        <a:xfrm>
          <a:off x="4051300" y="6219613"/>
          <a:ext cx="7112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31962</xdr:rowOff>
    </xdr:from>
    <xdr:to>
      <xdr:col>15</xdr:col>
      <xdr:colOff>187325</xdr:colOff>
      <xdr:row>31</xdr:row>
      <xdr:rowOff>133562</xdr:rowOff>
    </xdr:to>
    <xdr:sp macro="" textlink="">
      <xdr:nvSpPr>
        <xdr:cNvPr id="87" name="楕円 86">
          <a:extLst>
            <a:ext uri="{FF2B5EF4-FFF2-40B4-BE49-F238E27FC236}">
              <a16:creationId xmlns:a16="http://schemas.microsoft.com/office/drawing/2014/main" id="{14FFF5C9-4848-42F2-B53D-DD78DB9F0A8B}"/>
            </a:ext>
          </a:extLst>
        </xdr:cNvPr>
        <xdr:cNvSpPr/>
      </xdr:nvSpPr>
      <xdr:spPr>
        <a:xfrm>
          <a:off x="3238500" y="611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82762</xdr:rowOff>
    </xdr:from>
    <xdr:to>
      <xdr:col>19</xdr:col>
      <xdr:colOff>136525</xdr:colOff>
      <xdr:row>31</xdr:row>
      <xdr:rowOff>133138</xdr:rowOff>
    </xdr:to>
    <xdr:cxnSp macro="">
      <xdr:nvCxnSpPr>
        <xdr:cNvPr id="88" name="直線コネクタ 87">
          <a:extLst>
            <a:ext uri="{FF2B5EF4-FFF2-40B4-BE49-F238E27FC236}">
              <a16:creationId xmlns:a16="http://schemas.microsoft.com/office/drawing/2014/main" id="{5A5EEBEB-461B-40CA-818D-0EBEF9E6C99E}"/>
            </a:ext>
          </a:extLst>
        </xdr:cNvPr>
        <xdr:cNvCxnSpPr/>
      </xdr:nvCxnSpPr>
      <xdr:spPr>
        <a:xfrm>
          <a:off x="3289300" y="6169237"/>
          <a:ext cx="7620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149437</xdr:rowOff>
    </xdr:from>
    <xdr:to>
      <xdr:col>11</xdr:col>
      <xdr:colOff>187325</xdr:colOff>
      <xdr:row>31</xdr:row>
      <xdr:rowOff>79587</xdr:rowOff>
    </xdr:to>
    <xdr:sp macro="" textlink="">
      <xdr:nvSpPr>
        <xdr:cNvPr id="89" name="楕円 88">
          <a:extLst>
            <a:ext uri="{FF2B5EF4-FFF2-40B4-BE49-F238E27FC236}">
              <a16:creationId xmlns:a16="http://schemas.microsoft.com/office/drawing/2014/main" id="{6D4408EB-5193-459E-97A4-8C141D4BDFBB}"/>
            </a:ext>
          </a:extLst>
        </xdr:cNvPr>
        <xdr:cNvSpPr/>
      </xdr:nvSpPr>
      <xdr:spPr>
        <a:xfrm>
          <a:off x="2476500" y="606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28787</xdr:rowOff>
    </xdr:from>
    <xdr:to>
      <xdr:col>15</xdr:col>
      <xdr:colOff>136525</xdr:colOff>
      <xdr:row>31</xdr:row>
      <xdr:rowOff>82762</xdr:rowOff>
    </xdr:to>
    <xdr:cxnSp macro="">
      <xdr:nvCxnSpPr>
        <xdr:cNvPr id="90" name="直線コネクタ 89">
          <a:extLst>
            <a:ext uri="{FF2B5EF4-FFF2-40B4-BE49-F238E27FC236}">
              <a16:creationId xmlns:a16="http://schemas.microsoft.com/office/drawing/2014/main" id="{A556E342-D4D5-47BE-B584-220DEEEDA224}"/>
            </a:ext>
          </a:extLst>
        </xdr:cNvPr>
        <xdr:cNvCxnSpPr/>
      </xdr:nvCxnSpPr>
      <xdr:spPr>
        <a:xfrm>
          <a:off x="2527300" y="6115262"/>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84667</xdr:rowOff>
    </xdr:from>
    <xdr:to>
      <xdr:col>7</xdr:col>
      <xdr:colOff>187325</xdr:colOff>
      <xdr:row>31</xdr:row>
      <xdr:rowOff>14817</xdr:rowOff>
    </xdr:to>
    <xdr:sp macro="" textlink="">
      <xdr:nvSpPr>
        <xdr:cNvPr id="91" name="楕円 90">
          <a:extLst>
            <a:ext uri="{FF2B5EF4-FFF2-40B4-BE49-F238E27FC236}">
              <a16:creationId xmlns:a16="http://schemas.microsoft.com/office/drawing/2014/main" id="{819C0BA3-BE6B-4D99-B9F1-430C426DCED1}"/>
            </a:ext>
          </a:extLst>
        </xdr:cNvPr>
        <xdr:cNvSpPr/>
      </xdr:nvSpPr>
      <xdr:spPr>
        <a:xfrm>
          <a:off x="1714500" y="599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135467</xdr:rowOff>
    </xdr:from>
    <xdr:to>
      <xdr:col>11</xdr:col>
      <xdr:colOff>136525</xdr:colOff>
      <xdr:row>31</xdr:row>
      <xdr:rowOff>28787</xdr:rowOff>
    </xdr:to>
    <xdr:cxnSp macro="">
      <xdr:nvCxnSpPr>
        <xdr:cNvPr id="92" name="直線コネクタ 91">
          <a:extLst>
            <a:ext uri="{FF2B5EF4-FFF2-40B4-BE49-F238E27FC236}">
              <a16:creationId xmlns:a16="http://schemas.microsoft.com/office/drawing/2014/main" id="{B22BF8C2-D142-47DD-914A-F604C763B043}"/>
            </a:ext>
          </a:extLst>
        </xdr:cNvPr>
        <xdr:cNvCxnSpPr/>
      </xdr:nvCxnSpPr>
      <xdr:spPr>
        <a:xfrm>
          <a:off x="1765300" y="6050492"/>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128499</xdr:rowOff>
    </xdr:from>
    <xdr:ext cx="405111" cy="259045"/>
    <xdr:sp macro="" textlink="">
      <xdr:nvSpPr>
        <xdr:cNvPr id="93" name="n_1aveValue有形固定資産減価償却率">
          <a:extLst>
            <a:ext uri="{FF2B5EF4-FFF2-40B4-BE49-F238E27FC236}">
              <a16:creationId xmlns:a16="http://schemas.microsoft.com/office/drawing/2014/main" id="{247DFCA2-8714-448F-AD60-CAB03F24770F}"/>
            </a:ext>
          </a:extLst>
        </xdr:cNvPr>
        <xdr:cNvSpPr txBox="1"/>
      </xdr:nvSpPr>
      <xdr:spPr>
        <a:xfrm>
          <a:off x="3836044" y="5872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124900</xdr:rowOff>
    </xdr:from>
    <xdr:ext cx="405111" cy="259045"/>
    <xdr:sp macro="" textlink="">
      <xdr:nvSpPr>
        <xdr:cNvPr id="94" name="n_2aveValue有形固定資産減価償却率">
          <a:extLst>
            <a:ext uri="{FF2B5EF4-FFF2-40B4-BE49-F238E27FC236}">
              <a16:creationId xmlns:a16="http://schemas.microsoft.com/office/drawing/2014/main" id="{5BE789C0-727D-4946-AFE8-9AEBDCE618CD}"/>
            </a:ext>
          </a:extLst>
        </xdr:cNvPr>
        <xdr:cNvSpPr txBox="1"/>
      </xdr:nvSpPr>
      <xdr:spPr>
        <a:xfrm>
          <a:off x="3086744" y="5868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77910</xdr:rowOff>
    </xdr:from>
    <xdr:ext cx="405111" cy="259045"/>
    <xdr:sp macro="" textlink="">
      <xdr:nvSpPr>
        <xdr:cNvPr id="95" name="n_3aveValue有形固定資産減価償却率">
          <a:extLst>
            <a:ext uri="{FF2B5EF4-FFF2-40B4-BE49-F238E27FC236}">
              <a16:creationId xmlns:a16="http://schemas.microsoft.com/office/drawing/2014/main" id="{29FE70DE-AF2E-48D0-9656-4DB6FBBCD519}"/>
            </a:ext>
          </a:extLst>
        </xdr:cNvPr>
        <xdr:cNvSpPr txBox="1"/>
      </xdr:nvSpPr>
      <xdr:spPr>
        <a:xfrm>
          <a:off x="2324744" y="616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45525</xdr:rowOff>
    </xdr:from>
    <xdr:ext cx="405111" cy="259045"/>
    <xdr:sp macro="" textlink="">
      <xdr:nvSpPr>
        <xdr:cNvPr id="96" name="n_4aveValue有形固定資産減価償却率">
          <a:extLst>
            <a:ext uri="{FF2B5EF4-FFF2-40B4-BE49-F238E27FC236}">
              <a16:creationId xmlns:a16="http://schemas.microsoft.com/office/drawing/2014/main" id="{1866A3C3-F7A7-452B-88E3-05D4DAD98614}"/>
            </a:ext>
          </a:extLst>
        </xdr:cNvPr>
        <xdr:cNvSpPr txBox="1"/>
      </xdr:nvSpPr>
      <xdr:spPr>
        <a:xfrm>
          <a:off x="1562744" y="61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3615</xdr:rowOff>
    </xdr:from>
    <xdr:ext cx="405111" cy="259045"/>
    <xdr:sp macro="" textlink="">
      <xdr:nvSpPr>
        <xdr:cNvPr id="97" name="n_1mainValue有形固定資産減価償却率">
          <a:extLst>
            <a:ext uri="{FF2B5EF4-FFF2-40B4-BE49-F238E27FC236}">
              <a16:creationId xmlns:a16="http://schemas.microsoft.com/office/drawing/2014/main" id="{4A853304-C309-4C64-A82D-3F087089154B}"/>
            </a:ext>
          </a:extLst>
        </xdr:cNvPr>
        <xdr:cNvSpPr txBox="1"/>
      </xdr:nvSpPr>
      <xdr:spPr>
        <a:xfrm>
          <a:off x="3836044" y="6261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124689</xdr:rowOff>
    </xdr:from>
    <xdr:ext cx="405111" cy="259045"/>
    <xdr:sp macro="" textlink="">
      <xdr:nvSpPr>
        <xdr:cNvPr id="98" name="n_2mainValue有形固定資産減価償却率">
          <a:extLst>
            <a:ext uri="{FF2B5EF4-FFF2-40B4-BE49-F238E27FC236}">
              <a16:creationId xmlns:a16="http://schemas.microsoft.com/office/drawing/2014/main" id="{634D82A2-10FC-4BA7-8E80-C15386DC9109}"/>
            </a:ext>
          </a:extLst>
        </xdr:cNvPr>
        <xdr:cNvSpPr txBox="1"/>
      </xdr:nvSpPr>
      <xdr:spPr>
        <a:xfrm>
          <a:off x="3086744" y="621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96114</xdr:rowOff>
    </xdr:from>
    <xdr:ext cx="405111" cy="259045"/>
    <xdr:sp macro="" textlink="">
      <xdr:nvSpPr>
        <xdr:cNvPr id="99" name="n_3mainValue有形固定資産減価償却率">
          <a:extLst>
            <a:ext uri="{FF2B5EF4-FFF2-40B4-BE49-F238E27FC236}">
              <a16:creationId xmlns:a16="http://schemas.microsoft.com/office/drawing/2014/main" id="{37AA8B59-3D88-4B22-9A87-7DAD33A4DF15}"/>
            </a:ext>
          </a:extLst>
        </xdr:cNvPr>
        <xdr:cNvSpPr txBox="1"/>
      </xdr:nvSpPr>
      <xdr:spPr>
        <a:xfrm>
          <a:off x="2324744" y="583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31344</xdr:rowOff>
    </xdr:from>
    <xdr:ext cx="405111" cy="259045"/>
    <xdr:sp macro="" textlink="">
      <xdr:nvSpPr>
        <xdr:cNvPr id="100" name="n_4mainValue有形固定資産減価償却率">
          <a:extLst>
            <a:ext uri="{FF2B5EF4-FFF2-40B4-BE49-F238E27FC236}">
              <a16:creationId xmlns:a16="http://schemas.microsoft.com/office/drawing/2014/main" id="{FE34FF82-9CE6-43B8-AC3C-99DD97C53E8F}"/>
            </a:ext>
          </a:extLst>
        </xdr:cNvPr>
        <xdr:cNvSpPr txBox="1"/>
      </xdr:nvSpPr>
      <xdr:spPr>
        <a:xfrm>
          <a:off x="1562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69B7F694-B7F1-475A-8525-34B5030E5F0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B00556B3-B080-4674-9B8A-2412921905E2}"/>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C8CC1D75-2A70-46A4-9D3F-2982E36B581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29C6043F-BC9D-4D7B-9520-C564F981AA39}"/>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421139D0-74E3-43C3-9D5E-796500BBC76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19E5C3DB-47F1-4CF4-B9F9-D1078E46216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4434A1F6-9B96-4098-B06C-91E741304BA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7D6B6E8-155D-495A-8D91-BBAB609735E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123B5FC2-D464-48B7-A948-ACB29C93561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7EB6C2A8-80BE-4988-8C7E-5D405FC62348}"/>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8353A40E-8BD7-450F-AE11-14B92015655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559A0FEB-5971-429F-888F-D78E63041C7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F0BC79E5-3006-4B87-956D-4F2A11A1F95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将来負担額の</a:t>
          </a:r>
          <a:r>
            <a:rPr kumimoji="1" lang="en-US" altLang="ja-JP" sz="1100">
              <a:latin typeface="ＭＳ Ｐゴシック" panose="020B0600070205080204" pitchFamily="50" charset="-128"/>
              <a:ea typeface="ＭＳ Ｐゴシック" panose="020B0600070205080204" pitchFamily="50" charset="-128"/>
            </a:rPr>
            <a:t>70</a:t>
          </a:r>
          <a:r>
            <a:rPr kumimoji="1" lang="ja-JP" altLang="en-US" sz="1100">
              <a:latin typeface="ＭＳ Ｐゴシック" panose="020B0600070205080204" pitchFamily="50" charset="-128"/>
              <a:ea typeface="ＭＳ Ｐゴシック" panose="020B0600070205080204" pitchFamily="50" charset="-128"/>
            </a:rPr>
            <a:t>％以上を市債が占めていることから、市債の借入を最小限に抑制することで、市債の現在高を圧縮していく必要がある。併せて徴収率の向上を図り、市税を安定的に確保することで、経常的一般財源を増加させ、適正な財政運営に努める。</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577E670A-1D88-4FA9-AB9B-C103CD3889F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E44A1DAB-E5AA-45DD-8A25-DCC45061F47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801B7960-E52F-4B90-8485-51F9D5D3222E}"/>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29297CE5-AE7B-4D5F-91C9-F47D8D988B6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5320188C-A4F4-4365-8F88-8871C1FDE5DE}"/>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BC73975B-BD0C-4E57-966E-5F893599CB02}"/>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B9FF9F53-9BA3-4756-A5FC-03E7B3E2453D}"/>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B2A379AE-B059-4852-AE52-53CF8FBACC18}"/>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3072432A-B527-41EF-BABD-47897E934ECE}"/>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C91DA354-81AF-45C9-B8BC-B80B602553A6}"/>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C94261C9-24EA-49F1-B43B-D1B017FC9778}"/>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DA966982-9ECF-413F-B37C-7AE05A2162C2}"/>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437DF018-4736-4DF6-A669-3706E805F872}"/>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44DA29A5-572D-4921-8A81-D1414CD30D4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12DBBEA9-71A3-45CE-8342-18F30E55AB1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136158</xdr:rowOff>
    </xdr:to>
    <xdr:cxnSp macro="">
      <xdr:nvCxnSpPr>
        <xdr:cNvPr id="129" name="直線コネクタ 128">
          <a:extLst>
            <a:ext uri="{FF2B5EF4-FFF2-40B4-BE49-F238E27FC236}">
              <a16:creationId xmlns:a16="http://schemas.microsoft.com/office/drawing/2014/main" id="{29BB7432-E3F7-4BDD-94B2-A48116444B52}"/>
            </a:ext>
          </a:extLst>
        </xdr:cNvPr>
        <xdr:cNvCxnSpPr/>
      </xdr:nvCxnSpPr>
      <xdr:spPr>
        <a:xfrm flipV="1">
          <a:off x="14793595" y="5312833"/>
          <a:ext cx="1269" cy="125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139985</xdr:rowOff>
    </xdr:from>
    <xdr:ext cx="560923" cy="259045"/>
    <xdr:sp macro="" textlink="">
      <xdr:nvSpPr>
        <xdr:cNvPr id="130" name="債務償還比率最小値テキスト">
          <a:extLst>
            <a:ext uri="{FF2B5EF4-FFF2-40B4-BE49-F238E27FC236}">
              <a16:creationId xmlns:a16="http://schemas.microsoft.com/office/drawing/2014/main" id="{517A62CA-83BA-41E5-8078-CEF9D37D30B3}"/>
            </a:ext>
          </a:extLst>
        </xdr:cNvPr>
        <xdr:cNvSpPr txBox="1"/>
      </xdr:nvSpPr>
      <xdr:spPr>
        <a:xfrm>
          <a:off x="14846300" y="656936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136158</xdr:rowOff>
    </xdr:from>
    <xdr:to>
      <xdr:col>76</xdr:col>
      <xdr:colOff>111125</xdr:colOff>
      <xdr:row>33</xdr:row>
      <xdr:rowOff>136158</xdr:rowOff>
    </xdr:to>
    <xdr:cxnSp macro="">
      <xdr:nvCxnSpPr>
        <xdr:cNvPr id="131" name="直線コネクタ 130">
          <a:extLst>
            <a:ext uri="{FF2B5EF4-FFF2-40B4-BE49-F238E27FC236}">
              <a16:creationId xmlns:a16="http://schemas.microsoft.com/office/drawing/2014/main" id="{D63D1B47-65F9-4B19-A5CB-ADF4313AE084}"/>
            </a:ext>
          </a:extLst>
        </xdr:cNvPr>
        <xdr:cNvCxnSpPr/>
      </xdr:nvCxnSpPr>
      <xdr:spPr>
        <a:xfrm>
          <a:off x="14706600" y="6565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D0061D8C-54A1-48D1-94E0-2F1D85ECC36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E631906C-B3B3-4AE8-84BE-4152BC3237DB}"/>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54867</xdr:rowOff>
    </xdr:from>
    <xdr:ext cx="469744" cy="259045"/>
    <xdr:sp macro="" textlink="">
      <xdr:nvSpPr>
        <xdr:cNvPr id="134" name="債務償還比率平均値テキスト">
          <a:extLst>
            <a:ext uri="{FF2B5EF4-FFF2-40B4-BE49-F238E27FC236}">
              <a16:creationId xmlns:a16="http://schemas.microsoft.com/office/drawing/2014/main" id="{DC8BAF45-28BA-49C4-81EC-80F2FD5741E8}"/>
            </a:ext>
          </a:extLst>
        </xdr:cNvPr>
        <xdr:cNvSpPr txBox="1"/>
      </xdr:nvSpPr>
      <xdr:spPr>
        <a:xfrm>
          <a:off x="14846300" y="5798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76440</xdr:rowOff>
    </xdr:from>
    <xdr:to>
      <xdr:col>76</xdr:col>
      <xdr:colOff>73025</xdr:colOff>
      <xdr:row>30</xdr:row>
      <xdr:rowOff>6590</xdr:rowOff>
    </xdr:to>
    <xdr:sp macro="" textlink="">
      <xdr:nvSpPr>
        <xdr:cNvPr id="135" name="フローチャート: 判断 134">
          <a:extLst>
            <a:ext uri="{FF2B5EF4-FFF2-40B4-BE49-F238E27FC236}">
              <a16:creationId xmlns:a16="http://schemas.microsoft.com/office/drawing/2014/main" id="{5CA76A2D-3097-4889-8033-CCA7C844AB2C}"/>
            </a:ext>
          </a:extLst>
        </xdr:cNvPr>
        <xdr:cNvSpPr/>
      </xdr:nvSpPr>
      <xdr:spPr>
        <a:xfrm>
          <a:off x="14744700" y="582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33140</xdr:rowOff>
    </xdr:from>
    <xdr:to>
      <xdr:col>72</xdr:col>
      <xdr:colOff>123825</xdr:colOff>
      <xdr:row>29</xdr:row>
      <xdr:rowOff>134740</xdr:rowOff>
    </xdr:to>
    <xdr:sp macro="" textlink="">
      <xdr:nvSpPr>
        <xdr:cNvPr id="136" name="フローチャート: 判断 135">
          <a:extLst>
            <a:ext uri="{FF2B5EF4-FFF2-40B4-BE49-F238E27FC236}">
              <a16:creationId xmlns:a16="http://schemas.microsoft.com/office/drawing/2014/main" id="{9D63F3C1-8BF3-498C-AE70-055026F263ED}"/>
            </a:ext>
          </a:extLst>
        </xdr:cNvPr>
        <xdr:cNvSpPr/>
      </xdr:nvSpPr>
      <xdr:spPr>
        <a:xfrm>
          <a:off x="14033500" y="577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50362</xdr:rowOff>
    </xdr:from>
    <xdr:to>
      <xdr:col>68</xdr:col>
      <xdr:colOff>123825</xdr:colOff>
      <xdr:row>30</xdr:row>
      <xdr:rowOff>151962</xdr:rowOff>
    </xdr:to>
    <xdr:sp macro="" textlink="">
      <xdr:nvSpPr>
        <xdr:cNvPr id="137" name="フローチャート: 判断 136">
          <a:extLst>
            <a:ext uri="{FF2B5EF4-FFF2-40B4-BE49-F238E27FC236}">
              <a16:creationId xmlns:a16="http://schemas.microsoft.com/office/drawing/2014/main" id="{D5B89E9D-1C0A-49FB-888E-47219F37D768}"/>
            </a:ext>
          </a:extLst>
        </xdr:cNvPr>
        <xdr:cNvSpPr/>
      </xdr:nvSpPr>
      <xdr:spPr>
        <a:xfrm>
          <a:off x="13271500" y="59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73032</xdr:rowOff>
    </xdr:from>
    <xdr:to>
      <xdr:col>64</xdr:col>
      <xdr:colOff>123825</xdr:colOff>
      <xdr:row>31</xdr:row>
      <xdr:rowOff>3182</xdr:rowOff>
    </xdr:to>
    <xdr:sp macro="" textlink="">
      <xdr:nvSpPr>
        <xdr:cNvPr id="138" name="フローチャート: 判断 137">
          <a:extLst>
            <a:ext uri="{FF2B5EF4-FFF2-40B4-BE49-F238E27FC236}">
              <a16:creationId xmlns:a16="http://schemas.microsoft.com/office/drawing/2014/main" id="{DD0D204A-9A1C-4F9C-917F-57DE91387C4D}"/>
            </a:ext>
          </a:extLst>
        </xdr:cNvPr>
        <xdr:cNvSpPr/>
      </xdr:nvSpPr>
      <xdr:spPr>
        <a:xfrm>
          <a:off x="12509500" y="5988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58279</xdr:rowOff>
    </xdr:from>
    <xdr:to>
      <xdr:col>60</xdr:col>
      <xdr:colOff>123825</xdr:colOff>
      <xdr:row>30</xdr:row>
      <xdr:rowOff>159879</xdr:rowOff>
    </xdr:to>
    <xdr:sp macro="" textlink="">
      <xdr:nvSpPr>
        <xdr:cNvPr id="139" name="フローチャート: 判断 138">
          <a:extLst>
            <a:ext uri="{FF2B5EF4-FFF2-40B4-BE49-F238E27FC236}">
              <a16:creationId xmlns:a16="http://schemas.microsoft.com/office/drawing/2014/main" id="{CB83F500-0EE0-4656-A5BD-C7C357AEFAAC}"/>
            </a:ext>
          </a:extLst>
        </xdr:cNvPr>
        <xdr:cNvSpPr/>
      </xdr:nvSpPr>
      <xdr:spPr>
        <a:xfrm>
          <a:off x="11747500" y="597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1A199344-369D-48A7-A8DD-BAA497D2CFB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53A16F62-AE45-4F65-8373-76B488EC9CD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1C75336-49B2-46C5-BB72-ADDD3A7970C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40B4A871-BE6E-48DA-981F-C84C63DFEA8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A0E5F27D-1E77-49AD-AA32-8B2D0DED0FB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2314</xdr:rowOff>
    </xdr:from>
    <xdr:to>
      <xdr:col>76</xdr:col>
      <xdr:colOff>73025</xdr:colOff>
      <xdr:row>29</xdr:row>
      <xdr:rowOff>103914</xdr:rowOff>
    </xdr:to>
    <xdr:sp macro="" textlink="">
      <xdr:nvSpPr>
        <xdr:cNvPr id="145" name="楕円 144">
          <a:extLst>
            <a:ext uri="{FF2B5EF4-FFF2-40B4-BE49-F238E27FC236}">
              <a16:creationId xmlns:a16="http://schemas.microsoft.com/office/drawing/2014/main" id="{3994B261-2FEB-498F-81EE-E0FFED566A45}"/>
            </a:ext>
          </a:extLst>
        </xdr:cNvPr>
        <xdr:cNvSpPr/>
      </xdr:nvSpPr>
      <xdr:spPr>
        <a:xfrm>
          <a:off x="14744700" y="574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25191</xdr:rowOff>
    </xdr:from>
    <xdr:ext cx="469744" cy="259045"/>
    <xdr:sp macro="" textlink="">
      <xdr:nvSpPr>
        <xdr:cNvPr id="146" name="債務償還比率該当値テキスト">
          <a:extLst>
            <a:ext uri="{FF2B5EF4-FFF2-40B4-BE49-F238E27FC236}">
              <a16:creationId xmlns:a16="http://schemas.microsoft.com/office/drawing/2014/main" id="{5051E1C3-CD6B-46D2-AF38-1DD49454A608}"/>
            </a:ext>
          </a:extLst>
        </xdr:cNvPr>
        <xdr:cNvSpPr txBox="1"/>
      </xdr:nvSpPr>
      <xdr:spPr>
        <a:xfrm>
          <a:off x="14846300" y="559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149416</xdr:rowOff>
    </xdr:from>
    <xdr:to>
      <xdr:col>72</xdr:col>
      <xdr:colOff>123825</xdr:colOff>
      <xdr:row>29</xdr:row>
      <xdr:rowOff>79566</xdr:rowOff>
    </xdr:to>
    <xdr:sp macro="" textlink="">
      <xdr:nvSpPr>
        <xdr:cNvPr id="147" name="楕円 146">
          <a:extLst>
            <a:ext uri="{FF2B5EF4-FFF2-40B4-BE49-F238E27FC236}">
              <a16:creationId xmlns:a16="http://schemas.microsoft.com/office/drawing/2014/main" id="{0F56D0EC-134F-40A5-8F6E-FC4E569E5FBF}"/>
            </a:ext>
          </a:extLst>
        </xdr:cNvPr>
        <xdr:cNvSpPr/>
      </xdr:nvSpPr>
      <xdr:spPr>
        <a:xfrm>
          <a:off x="14033500" y="572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28766</xdr:rowOff>
    </xdr:from>
    <xdr:to>
      <xdr:col>76</xdr:col>
      <xdr:colOff>22225</xdr:colOff>
      <xdr:row>29</xdr:row>
      <xdr:rowOff>53114</xdr:rowOff>
    </xdr:to>
    <xdr:cxnSp macro="">
      <xdr:nvCxnSpPr>
        <xdr:cNvPr id="148" name="直線コネクタ 147">
          <a:extLst>
            <a:ext uri="{FF2B5EF4-FFF2-40B4-BE49-F238E27FC236}">
              <a16:creationId xmlns:a16="http://schemas.microsoft.com/office/drawing/2014/main" id="{2BE633BB-FCAF-494C-8343-B2FF04B0A17C}"/>
            </a:ext>
          </a:extLst>
        </xdr:cNvPr>
        <xdr:cNvCxnSpPr/>
      </xdr:nvCxnSpPr>
      <xdr:spPr>
        <a:xfrm>
          <a:off x="14084300" y="5772341"/>
          <a:ext cx="711200" cy="2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48083</xdr:rowOff>
    </xdr:from>
    <xdr:to>
      <xdr:col>68</xdr:col>
      <xdr:colOff>123825</xdr:colOff>
      <xdr:row>30</xdr:row>
      <xdr:rowOff>149683</xdr:rowOff>
    </xdr:to>
    <xdr:sp macro="" textlink="">
      <xdr:nvSpPr>
        <xdr:cNvPr id="149" name="楕円 148">
          <a:extLst>
            <a:ext uri="{FF2B5EF4-FFF2-40B4-BE49-F238E27FC236}">
              <a16:creationId xmlns:a16="http://schemas.microsoft.com/office/drawing/2014/main" id="{A0D34DAE-EE75-45AC-B121-4C03FB4BAED3}"/>
            </a:ext>
          </a:extLst>
        </xdr:cNvPr>
        <xdr:cNvSpPr/>
      </xdr:nvSpPr>
      <xdr:spPr>
        <a:xfrm>
          <a:off x="13271500" y="59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28766</xdr:rowOff>
    </xdr:from>
    <xdr:to>
      <xdr:col>72</xdr:col>
      <xdr:colOff>73025</xdr:colOff>
      <xdr:row>30</xdr:row>
      <xdr:rowOff>98883</xdr:rowOff>
    </xdr:to>
    <xdr:cxnSp macro="">
      <xdr:nvCxnSpPr>
        <xdr:cNvPr id="150" name="直線コネクタ 149">
          <a:extLst>
            <a:ext uri="{FF2B5EF4-FFF2-40B4-BE49-F238E27FC236}">
              <a16:creationId xmlns:a16="http://schemas.microsoft.com/office/drawing/2014/main" id="{DA579F0B-AA45-41FA-8C8C-0A0F34EA61EF}"/>
            </a:ext>
          </a:extLst>
        </xdr:cNvPr>
        <xdr:cNvCxnSpPr/>
      </xdr:nvCxnSpPr>
      <xdr:spPr>
        <a:xfrm flipV="1">
          <a:off x="13322300" y="5772341"/>
          <a:ext cx="762000" cy="24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125328</xdr:rowOff>
    </xdr:from>
    <xdr:to>
      <xdr:col>64</xdr:col>
      <xdr:colOff>123825</xdr:colOff>
      <xdr:row>31</xdr:row>
      <xdr:rowOff>55478</xdr:rowOff>
    </xdr:to>
    <xdr:sp macro="" textlink="">
      <xdr:nvSpPr>
        <xdr:cNvPr id="151" name="楕円 150">
          <a:extLst>
            <a:ext uri="{FF2B5EF4-FFF2-40B4-BE49-F238E27FC236}">
              <a16:creationId xmlns:a16="http://schemas.microsoft.com/office/drawing/2014/main" id="{264291DA-DAD6-4BFD-94CC-3DE062FE0723}"/>
            </a:ext>
          </a:extLst>
        </xdr:cNvPr>
        <xdr:cNvSpPr/>
      </xdr:nvSpPr>
      <xdr:spPr>
        <a:xfrm>
          <a:off x="12509500" y="604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98883</xdr:rowOff>
    </xdr:from>
    <xdr:to>
      <xdr:col>68</xdr:col>
      <xdr:colOff>73025</xdr:colOff>
      <xdr:row>31</xdr:row>
      <xdr:rowOff>4678</xdr:rowOff>
    </xdr:to>
    <xdr:cxnSp macro="">
      <xdr:nvCxnSpPr>
        <xdr:cNvPr id="152" name="直線コネクタ 151">
          <a:extLst>
            <a:ext uri="{FF2B5EF4-FFF2-40B4-BE49-F238E27FC236}">
              <a16:creationId xmlns:a16="http://schemas.microsoft.com/office/drawing/2014/main" id="{28CA087A-33D1-42E8-BDD5-87E19D0E63B1}"/>
            </a:ext>
          </a:extLst>
        </xdr:cNvPr>
        <xdr:cNvCxnSpPr/>
      </xdr:nvCxnSpPr>
      <xdr:spPr>
        <a:xfrm flipV="1">
          <a:off x="12560300" y="6013908"/>
          <a:ext cx="762000" cy="7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73992</xdr:rowOff>
    </xdr:from>
    <xdr:to>
      <xdr:col>60</xdr:col>
      <xdr:colOff>123825</xdr:colOff>
      <xdr:row>31</xdr:row>
      <xdr:rowOff>4142</xdr:rowOff>
    </xdr:to>
    <xdr:sp macro="" textlink="">
      <xdr:nvSpPr>
        <xdr:cNvPr id="153" name="楕円 152">
          <a:extLst>
            <a:ext uri="{FF2B5EF4-FFF2-40B4-BE49-F238E27FC236}">
              <a16:creationId xmlns:a16="http://schemas.microsoft.com/office/drawing/2014/main" id="{BBC5CDDD-3DA7-4ADD-811E-AF7758510FDD}"/>
            </a:ext>
          </a:extLst>
        </xdr:cNvPr>
        <xdr:cNvSpPr/>
      </xdr:nvSpPr>
      <xdr:spPr>
        <a:xfrm>
          <a:off x="11747500" y="598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124792</xdr:rowOff>
    </xdr:from>
    <xdr:to>
      <xdr:col>64</xdr:col>
      <xdr:colOff>73025</xdr:colOff>
      <xdr:row>31</xdr:row>
      <xdr:rowOff>4678</xdr:rowOff>
    </xdr:to>
    <xdr:cxnSp macro="">
      <xdr:nvCxnSpPr>
        <xdr:cNvPr id="154" name="直線コネクタ 153">
          <a:extLst>
            <a:ext uri="{FF2B5EF4-FFF2-40B4-BE49-F238E27FC236}">
              <a16:creationId xmlns:a16="http://schemas.microsoft.com/office/drawing/2014/main" id="{4D9C1B9A-D803-4AEF-8C1E-F28796F7F7B0}"/>
            </a:ext>
          </a:extLst>
        </xdr:cNvPr>
        <xdr:cNvCxnSpPr/>
      </xdr:nvCxnSpPr>
      <xdr:spPr>
        <a:xfrm>
          <a:off x="11798300" y="6039817"/>
          <a:ext cx="762000" cy="5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125867</xdr:rowOff>
    </xdr:from>
    <xdr:ext cx="469744" cy="259045"/>
    <xdr:sp macro="" textlink="">
      <xdr:nvSpPr>
        <xdr:cNvPr id="155" name="n_1aveValue債務償還比率">
          <a:extLst>
            <a:ext uri="{FF2B5EF4-FFF2-40B4-BE49-F238E27FC236}">
              <a16:creationId xmlns:a16="http://schemas.microsoft.com/office/drawing/2014/main" id="{1029F1D8-1271-49AE-8E68-5EEC764D2C47}"/>
            </a:ext>
          </a:extLst>
        </xdr:cNvPr>
        <xdr:cNvSpPr txBox="1"/>
      </xdr:nvSpPr>
      <xdr:spPr>
        <a:xfrm>
          <a:off x="13836727" y="586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143089</xdr:rowOff>
    </xdr:from>
    <xdr:ext cx="469744" cy="259045"/>
    <xdr:sp macro="" textlink="">
      <xdr:nvSpPr>
        <xdr:cNvPr id="156" name="n_2aveValue債務償還比率">
          <a:extLst>
            <a:ext uri="{FF2B5EF4-FFF2-40B4-BE49-F238E27FC236}">
              <a16:creationId xmlns:a16="http://schemas.microsoft.com/office/drawing/2014/main" id="{D8541823-56EB-416A-BD82-74C31EFDD248}"/>
            </a:ext>
          </a:extLst>
        </xdr:cNvPr>
        <xdr:cNvSpPr txBox="1"/>
      </xdr:nvSpPr>
      <xdr:spPr>
        <a:xfrm>
          <a:off x="13087427" y="6058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19709</xdr:rowOff>
    </xdr:from>
    <xdr:ext cx="469744" cy="259045"/>
    <xdr:sp macro="" textlink="">
      <xdr:nvSpPr>
        <xdr:cNvPr id="157" name="n_3aveValue債務償還比率">
          <a:extLst>
            <a:ext uri="{FF2B5EF4-FFF2-40B4-BE49-F238E27FC236}">
              <a16:creationId xmlns:a16="http://schemas.microsoft.com/office/drawing/2014/main" id="{A813CF32-8151-4D09-BD81-59CDB4603F9D}"/>
            </a:ext>
          </a:extLst>
        </xdr:cNvPr>
        <xdr:cNvSpPr txBox="1"/>
      </xdr:nvSpPr>
      <xdr:spPr>
        <a:xfrm>
          <a:off x="12325427" y="5763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4956</xdr:rowOff>
    </xdr:from>
    <xdr:ext cx="469744" cy="259045"/>
    <xdr:sp macro="" textlink="">
      <xdr:nvSpPr>
        <xdr:cNvPr id="158" name="n_4aveValue債務償還比率">
          <a:extLst>
            <a:ext uri="{FF2B5EF4-FFF2-40B4-BE49-F238E27FC236}">
              <a16:creationId xmlns:a16="http://schemas.microsoft.com/office/drawing/2014/main" id="{378F4CC1-B8DC-434A-8A89-F2A8659A3E9B}"/>
            </a:ext>
          </a:extLst>
        </xdr:cNvPr>
        <xdr:cNvSpPr txBox="1"/>
      </xdr:nvSpPr>
      <xdr:spPr>
        <a:xfrm>
          <a:off x="11563427" y="574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96093</xdr:rowOff>
    </xdr:from>
    <xdr:ext cx="469744" cy="259045"/>
    <xdr:sp macro="" textlink="">
      <xdr:nvSpPr>
        <xdr:cNvPr id="159" name="n_1mainValue債務償還比率">
          <a:extLst>
            <a:ext uri="{FF2B5EF4-FFF2-40B4-BE49-F238E27FC236}">
              <a16:creationId xmlns:a16="http://schemas.microsoft.com/office/drawing/2014/main" id="{E1AA3F72-0CE5-4B53-9B85-F0E1B85E29B0}"/>
            </a:ext>
          </a:extLst>
        </xdr:cNvPr>
        <xdr:cNvSpPr txBox="1"/>
      </xdr:nvSpPr>
      <xdr:spPr>
        <a:xfrm>
          <a:off x="13836727" y="5496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166210</xdr:rowOff>
    </xdr:from>
    <xdr:ext cx="469744" cy="259045"/>
    <xdr:sp macro="" textlink="">
      <xdr:nvSpPr>
        <xdr:cNvPr id="160" name="n_2mainValue債務償還比率">
          <a:extLst>
            <a:ext uri="{FF2B5EF4-FFF2-40B4-BE49-F238E27FC236}">
              <a16:creationId xmlns:a16="http://schemas.microsoft.com/office/drawing/2014/main" id="{513F061E-6E70-479F-A60C-1F9060E972F7}"/>
            </a:ext>
          </a:extLst>
        </xdr:cNvPr>
        <xdr:cNvSpPr txBox="1"/>
      </xdr:nvSpPr>
      <xdr:spPr>
        <a:xfrm>
          <a:off x="13087427" y="573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46605</xdr:rowOff>
    </xdr:from>
    <xdr:ext cx="469744" cy="259045"/>
    <xdr:sp macro="" textlink="">
      <xdr:nvSpPr>
        <xdr:cNvPr id="161" name="n_3mainValue債務償還比率">
          <a:extLst>
            <a:ext uri="{FF2B5EF4-FFF2-40B4-BE49-F238E27FC236}">
              <a16:creationId xmlns:a16="http://schemas.microsoft.com/office/drawing/2014/main" id="{B27B68BC-0E42-4EBF-A074-84097789026F}"/>
            </a:ext>
          </a:extLst>
        </xdr:cNvPr>
        <xdr:cNvSpPr txBox="1"/>
      </xdr:nvSpPr>
      <xdr:spPr>
        <a:xfrm>
          <a:off x="12325427" y="6133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166719</xdr:rowOff>
    </xdr:from>
    <xdr:ext cx="469744" cy="259045"/>
    <xdr:sp macro="" textlink="">
      <xdr:nvSpPr>
        <xdr:cNvPr id="162" name="n_4mainValue債務償還比率">
          <a:extLst>
            <a:ext uri="{FF2B5EF4-FFF2-40B4-BE49-F238E27FC236}">
              <a16:creationId xmlns:a16="http://schemas.microsoft.com/office/drawing/2014/main" id="{E540410E-6BA2-498A-A606-B65F277B6D62}"/>
            </a:ext>
          </a:extLst>
        </xdr:cNvPr>
        <xdr:cNvSpPr txBox="1"/>
      </xdr:nvSpPr>
      <xdr:spPr>
        <a:xfrm>
          <a:off x="11563427" y="608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6CF03F22-F680-4BFC-A9ED-B7558C03058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A51769B3-3633-4AB8-B10C-D67ED3DA76C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BFB521AF-7AEE-46BA-9CF3-C4DB422776D1}"/>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9A0E063D-4A21-4DA1-8B05-9891512B8AC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398C004E-CDB0-4078-8A0C-EF7EC2C5D1D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A6077076-63AF-4270-AC0B-DABCE1C30A4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86F2788-6C68-4337-898C-3253B2F62FC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B537CE3-CEA3-4D57-B502-187BD5A7EDF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EE64B02-8D80-45E6-96C9-855A60282DB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AC5F845-22CE-4352-919F-AB4FBAF5CA1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埼玉県坂戸市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DA98D88-009C-4495-9844-20D4AE676F3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7278C64-669E-4FAA-9BC0-DE0269CF61B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7EFAF25-E485-45FC-9605-9F64946342E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555171F-B416-4C9E-982D-7E0D71D9A07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C850601-6E7B-4157-AC6E-DA51E6AC746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3D763FF-097F-4C1F-A055-517584EFD54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99,763
96,693
41.02
37,232,026
34,821,539
2,109,388
19,835,749
26,394,940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4E8596A-71E3-4EE2-9D54-9C788CD3A6B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5E82D47-A38F-416C-A88A-0995123D2D6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8936EDC-A83B-4D55-9BA2-2B054248CC4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F5FA61B-67D3-4D82-8852-2463BA09FC0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FF25565-A266-4CED-AAA8-3F1DD1CD5D8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C2920E8-C1B1-4B50-AE8D-9BDA539ED2E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715B66C-B765-41CE-8166-09405D95C61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B8109F8-50A4-4527-80AD-98E4707FC37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72F2434-47A7-4A15-8374-A6BD0C2F38F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EDFDA03-AEC4-4259-B02D-9A320F644BE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8385A11-AF81-4131-B051-CEBFA60DB9F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3A6ADB7-C114-421B-AB09-780CEC4693B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8C765B2-814C-4EB3-8B61-926BDE3D395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AF36305-5F40-430C-82A5-787D82E76BC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F9EBF14-B062-4E1D-8390-29A5E772E21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6D66087-AF45-40CF-B337-2D5FC674D83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4E7B4B2-AD40-483C-BE91-3AA5E3A50E5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FDB1339-2DC7-4024-9BC9-4CAD3E0846B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945C10D-AF0A-48E8-8154-4EF569F94FB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B3DAA44-76F4-4409-99F1-9D6DF63E3C5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EFEEAD0-1243-4D37-ACB2-1BC0BE904AC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717002F-40F1-49E6-AE75-3A27C233B04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30B309B-B158-42E0-83C1-CB8BA74DDB3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23B22EA-5B3F-4B34-8831-19B436CE999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43BA3CE-E507-4DEF-B8AC-04081AF84FE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2C2F338-EDE1-4FA7-86DE-E3CEBEE6014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4A22D6A-DF12-443E-989D-20405953445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2EE7094-9442-40EB-A155-26501B2BA2C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81D76CD-058F-4745-9B85-46A5B752B31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26159BB-F198-4624-834A-4FF3BE487D2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943CC14-A618-4298-AE27-737D74AD36B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DD97CC7-A12D-45CF-B2C3-A1B9339E8FA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314E8AA-83A0-4231-87ED-2FD8DE59DB5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30D75E9F-800B-46E2-BE90-A75470777DE5}"/>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B162B9B5-7869-45BA-BCFE-55FB5E6BEC54}"/>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627A0355-0CDD-4382-A79E-7CC838A1D851}"/>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781DE112-F885-4882-A5A0-DE4B0B4E4A85}"/>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5FDDAA5-06A9-47B0-A53C-23471354F9C8}"/>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2A546C62-064C-4C17-80C5-DEF0977DF00D}"/>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40BE763B-26BD-4F34-A3E2-0E6BEF875BC4}"/>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C5EFB312-CE21-4170-91E5-B18704173E2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66467F7A-77CA-486A-84E6-7B3C106AEBD9}"/>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32A79ACB-A5FD-4E42-A895-B19C701A754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41</xdr:row>
      <xdr:rowOff>44196</xdr:rowOff>
    </xdr:to>
    <xdr:cxnSp macro="">
      <xdr:nvCxnSpPr>
        <xdr:cNvPr id="55" name="直線コネクタ 54">
          <a:extLst>
            <a:ext uri="{FF2B5EF4-FFF2-40B4-BE49-F238E27FC236}">
              <a16:creationId xmlns:a16="http://schemas.microsoft.com/office/drawing/2014/main" id="{1E92037C-2720-4DA7-BA6A-514D408EDE18}"/>
            </a:ext>
          </a:extLst>
        </xdr:cNvPr>
        <xdr:cNvCxnSpPr/>
      </xdr:nvCxnSpPr>
      <xdr:spPr>
        <a:xfrm flipV="1">
          <a:off x="4634865" y="5763768"/>
          <a:ext cx="0" cy="130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a:extLst>
            <a:ext uri="{FF2B5EF4-FFF2-40B4-BE49-F238E27FC236}">
              <a16:creationId xmlns:a16="http://schemas.microsoft.com/office/drawing/2014/main" id="{E553275D-94DD-4CF1-9B48-0998666E0F7E}"/>
            </a:ext>
          </a:extLst>
        </xdr:cNvPr>
        <xdr:cNvSpPr txBox="1"/>
      </xdr:nvSpPr>
      <xdr:spPr>
        <a:xfrm>
          <a:off x="4673600" y="707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a:extLst>
            <a:ext uri="{FF2B5EF4-FFF2-40B4-BE49-F238E27FC236}">
              <a16:creationId xmlns:a16="http://schemas.microsoft.com/office/drawing/2014/main" id="{F806DCB9-D63C-46BB-BB2F-11C269A1AA12}"/>
            </a:ext>
          </a:extLst>
        </xdr:cNvPr>
        <xdr:cNvCxnSpPr/>
      </xdr:nvCxnSpPr>
      <xdr:spPr>
        <a:xfrm>
          <a:off x="4546600" y="707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a:extLst>
            <a:ext uri="{FF2B5EF4-FFF2-40B4-BE49-F238E27FC236}">
              <a16:creationId xmlns:a16="http://schemas.microsoft.com/office/drawing/2014/main" id="{433DE557-08F4-4616-AB65-4CD4F8DF8243}"/>
            </a:ext>
          </a:extLst>
        </xdr:cNvPr>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a:extLst>
            <a:ext uri="{FF2B5EF4-FFF2-40B4-BE49-F238E27FC236}">
              <a16:creationId xmlns:a16="http://schemas.microsoft.com/office/drawing/2014/main" id="{C82D8D9E-D538-48A9-B3ED-259D3FAADF50}"/>
            </a:ext>
          </a:extLst>
        </xdr:cNvPr>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26687</xdr:rowOff>
    </xdr:from>
    <xdr:ext cx="405111" cy="259045"/>
    <xdr:sp macro="" textlink="">
      <xdr:nvSpPr>
        <xdr:cNvPr id="60" name="【道路】&#10;有形固定資産減価償却率平均値テキスト">
          <a:extLst>
            <a:ext uri="{FF2B5EF4-FFF2-40B4-BE49-F238E27FC236}">
              <a16:creationId xmlns:a16="http://schemas.microsoft.com/office/drawing/2014/main" id="{EB4A56DA-57F3-4729-9974-9DEFE9D5B412}"/>
            </a:ext>
          </a:extLst>
        </xdr:cNvPr>
        <xdr:cNvSpPr txBox="1"/>
      </xdr:nvSpPr>
      <xdr:spPr>
        <a:xfrm>
          <a:off x="4673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61" name="フローチャート: 判断 60">
          <a:extLst>
            <a:ext uri="{FF2B5EF4-FFF2-40B4-BE49-F238E27FC236}">
              <a16:creationId xmlns:a16="http://schemas.microsoft.com/office/drawing/2014/main" id="{6F4AE2A3-D227-4BCD-A7F0-BB0F76BB71B7}"/>
            </a:ext>
          </a:extLst>
        </xdr:cNvPr>
        <xdr:cNvSpPr/>
      </xdr:nvSpPr>
      <xdr:spPr>
        <a:xfrm>
          <a:off x="4584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FADB476E-9DC9-4B95-B873-6E4B57BA819A}"/>
            </a:ext>
          </a:extLst>
        </xdr:cNvPr>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155702</xdr:rowOff>
    </xdr:from>
    <xdr:to>
      <xdr:col>15</xdr:col>
      <xdr:colOff>101600</xdr:colOff>
      <xdr:row>37</xdr:row>
      <xdr:rowOff>85852</xdr:rowOff>
    </xdr:to>
    <xdr:sp macro="" textlink="">
      <xdr:nvSpPr>
        <xdr:cNvPr id="63" name="フローチャート: 判断 62">
          <a:extLst>
            <a:ext uri="{FF2B5EF4-FFF2-40B4-BE49-F238E27FC236}">
              <a16:creationId xmlns:a16="http://schemas.microsoft.com/office/drawing/2014/main" id="{A5692A06-2801-4D35-97BC-95FE2E1D128F}"/>
            </a:ext>
          </a:extLst>
        </xdr:cNvPr>
        <xdr:cNvSpPr/>
      </xdr:nvSpPr>
      <xdr:spPr>
        <a:xfrm>
          <a:off x="2857500" y="632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141986</xdr:rowOff>
    </xdr:from>
    <xdr:to>
      <xdr:col>10</xdr:col>
      <xdr:colOff>165100</xdr:colOff>
      <xdr:row>37</xdr:row>
      <xdr:rowOff>72136</xdr:rowOff>
    </xdr:to>
    <xdr:sp macro="" textlink="">
      <xdr:nvSpPr>
        <xdr:cNvPr id="64" name="フローチャート: 判断 63">
          <a:extLst>
            <a:ext uri="{FF2B5EF4-FFF2-40B4-BE49-F238E27FC236}">
              <a16:creationId xmlns:a16="http://schemas.microsoft.com/office/drawing/2014/main" id="{091497C9-9A69-4A9A-9FED-364298C1D9C2}"/>
            </a:ext>
          </a:extLst>
        </xdr:cNvPr>
        <xdr:cNvSpPr/>
      </xdr:nvSpPr>
      <xdr:spPr>
        <a:xfrm>
          <a:off x="19685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103124</xdr:rowOff>
    </xdr:from>
    <xdr:to>
      <xdr:col>6</xdr:col>
      <xdr:colOff>38100</xdr:colOff>
      <xdr:row>37</xdr:row>
      <xdr:rowOff>33274</xdr:rowOff>
    </xdr:to>
    <xdr:sp macro="" textlink="">
      <xdr:nvSpPr>
        <xdr:cNvPr id="65" name="フローチャート: 判断 64">
          <a:extLst>
            <a:ext uri="{FF2B5EF4-FFF2-40B4-BE49-F238E27FC236}">
              <a16:creationId xmlns:a16="http://schemas.microsoft.com/office/drawing/2014/main" id="{690C0576-B973-43FA-9367-53E22E8DD091}"/>
            </a:ext>
          </a:extLst>
        </xdr:cNvPr>
        <xdr:cNvSpPr/>
      </xdr:nvSpPr>
      <xdr:spPr>
        <a:xfrm>
          <a:off x="1079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6EE69146-ADD6-444E-A31E-E166D7913C5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9B1B381-677D-48A9-9330-0343A9ABAC1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4191F7C-AA96-469B-8612-F9279B991AD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7B82A67-6584-48BE-9AE0-BA402B29713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EE2FD9F-BDBE-4E88-9D78-759D115846C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116840</xdr:rowOff>
    </xdr:from>
    <xdr:to>
      <xdr:col>24</xdr:col>
      <xdr:colOff>114300</xdr:colOff>
      <xdr:row>37</xdr:row>
      <xdr:rowOff>46990</xdr:rowOff>
    </xdr:to>
    <xdr:sp macro="" textlink="">
      <xdr:nvSpPr>
        <xdr:cNvPr id="71" name="楕円 70">
          <a:extLst>
            <a:ext uri="{FF2B5EF4-FFF2-40B4-BE49-F238E27FC236}">
              <a16:creationId xmlns:a16="http://schemas.microsoft.com/office/drawing/2014/main" id="{0FD6FF70-8F4F-46F5-B210-1460E2AF0CF2}"/>
            </a:ext>
          </a:extLst>
        </xdr:cNvPr>
        <xdr:cNvSpPr/>
      </xdr:nvSpPr>
      <xdr:spPr>
        <a:xfrm>
          <a:off x="45847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139717</xdr:rowOff>
    </xdr:from>
    <xdr:ext cx="405111" cy="259045"/>
    <xdr:sp macro="" textlink="">
      <xdr:nvSpPr>
        <xdr:cNvPr id="72" name="【道路】&#10;有形固定資産減価償却率該当値テキスト">
          <a:extLst>
            <a:ext uri="{FF2B5EF4-FFF2-40B4-BE49-F238E27FC236}">
              <a16:creationId xmlns:a16="http://schemas.microsoft.com/office/drawing/2014/main" id="{F2738D45-D7D0-4D68-B9ED-2E2CB2C41585}"/>
            </a:ext>
          </a:extLst>
        </xdr:cNvPr>
        <xdr:cNvSpPr txBox="1"/>
      </xdr:nvSpPr>
      <xdr:spPr>
        <a:xfrm>
          <a:off x="4673600"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71120</xdr:rowOff>
    </xdr:from>
    <xdr:to>
      <xdr:col>20</xdr:col>
      <xdr:colOff>38100</xdr:colOff>
      <xdr:row>37</xdr:row>
      <xdr:rowOff>1270</xdr:rowOff>
    </xdr:to>
    <xdr:sp macro="" textlink="">
      <xdr:nvSpPr>
        <xdr:cNvPr id="73" name="楕円 72">
          <a:extLst>
            <a:ext uri="{FF2B5EF4-FFF2-40B4-BE49-F238E27FC236}">
              <a16:creationId xmlns:a16="http://schemas.microsoft.com/office/drawing/2014/main" id="{DA601E8F-3A73-4405-B93D-CF9CE2C7591D}"/>
            </a:ext>
          </a:extLst>
        </xdr:cNvPr>
        <xdr:cNvSpPr/>
      </xdr:nvSpPr>
      <xdr:spPr>
        <a:xfrm>
          <a:off x="3746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121920</xdr:rowOff>
    </xdr:from>
    <xdr:to>
      <xdr:col>24</xdr:col>
      <xdr:colOff>63500</xdr:colOff>
      <xdr:row>36</xdr:row>
      <xdr:rowOff>167640</xdr:rowOff>
    </xdr:to>
    <xdr:cxnSp macro="">
      <xdr:nvCxnSpPr>
        <xdr:cNvPr id="74" name="直線コネクタ 73">
          <a:extLst>
            <a:ext uri="{FF2B5EF4-FFF2-40B4-BE49-F238E27FC236}">
              <a16:creationId xmlns:a16="http://schemas.microsoft.com/office/drawing/2014/main" id="{73760113-D5A3-4206-A68E-93538CA21558}"/>
            </a:ext>
          </a:extLst>
        </xdr:cNvPr>
        <xdr:cNvCxnSpPr/>
      </xdr:nvCxnSpPr>
      <xdr:spPr>
        <a:xfrm>
          <a:off x="3797300" y="62941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25400</xdr:rowOff>
    </xdr:from>
    <xdr:to>
      <xdr:col>15</xdr:col>
      <xdr:colOff>101600</xdr:colOff>
      <xdr:row>36</xdr:row>
      <xdr:rowOff>127000</xdr:rowOff>
    </xdr:to>
    <xdr:sp macro="" textlink="">
      <xdr:nvSpPr>
        <xdr:cNvPr id="75" name="楕円 74">
          <a:extLst>
            <a:ext uri="{FF2B5EF4-FFF2-40B4-BE49-F238E27FC236}">
              <a16:creationId xmlns:a16="http://schemas.microsoft.com/office/drawing/2014/main" id="{84763DB8-660A-4AE4-8B11-7C3F9B3FD17E}"/>
            </a:ext>
          </a:extLst>
        </xdr:cNvPr>
        <xdr:cNvSpPr/>
      </xdr:nvSpPr>
      <xdr:spPr>
        <a:xfrm>
          <a:off x="2857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76200</xdr:rowOff>
    </xdr:from>
    <xdr:to>
      <xdr:col>19</xdr:col>
      <xdr:colOff>177800</xdr:colOff>
      <xdr:row>36</xdr:row>
      <xdr:rowOff>121920</xdr:rowOff>
    </xdr:to>
    <xdr:cxnSp macro="">
      <xdr:nvCxnSpPr>
        <xdr:cNvPr id="76" name="直線コネクタ 75">
          <a:extLst>
            <a:ext uri="{FF2B5EF4-FFF2-40B4-BE49-F238E27FC236}">
              <a16:creationId xmlns:a16="http://schemas.microsoft.com/office/drawing/2014/main" id="{DA221B9C-A9AF-4247-AAF9-6427E16C12EF}"/>
            </a:ext>
          </a:extLst>
        </xdr:cNvPr>
        <xdr:cNvCxnSpPr/>
      </xdr:nvCxnSpPr>
      <xdr:spPr>
        <a:xfrm>
          <a:off x="2908300" y="6248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146558</xdr:rowOff>
    </xdr:from>
    <xdr:to>
      <xdr:col>10</xdr:col>
      <xdr:colOff>165100</xdr:colOff>
      <xdr:row>36</xdr:row>
      <xdr:rowOff>76708</xdr:rowOff>
    </xdr:to>
    <xdr:sp macro="" textlink="">
      <xdr:nvSpPr>
        <xdr:cNvPr id="77" name="楕円 76">
          <a:extLst>
            <a:ext uri="{FF2B5EF4-FFF2-40B4-BE49-F238E27FC236}">
              <a16:creationId xmlns:a16="http://schemas.microsoft.com/office/drawing/2014/main" id="{AFF8F51A-0B75-475C-B2C9-57501D0D0C00}"/>
            </a:ext>
          </a:extLst>
        </xdr:cNvPr>
        <xdr:cNvSpPr/>
      </xdr:nvSpPr>
      <xdr:spPr>
        <a:xfrm>
          <a:off x="1968500" y="614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25908</xdr:rowOff>
    </xdr:from>
    <xdr:to>
      <xdr:col>15</xdr:col>
      <xdr:colOff>50800</xdr:colOff>
      <xdr:row>36</xdr:row>
      <xdr:rowOff>76200</xdr:rowOff>
    </xdr:to>
    <xdr:cxnSp macro="">
      <xdr:nvCxnSpPr>
        <xdr:cNvPr id="78" name="直線コネクタ 77">
          <a:extLst>
            <a:ext uri="{FF2B5EF4-FFF2-40B4-BE49-F238E27FC236}">
              <a16:creationId xmlns:a16="http://schemas.microsoft.com/office/drawing/2014/main" id="{5C32768E-AD74-4447-BC65-DB4F871AC7FC}"/>
            </a:ext>
          </a:extLst>
        </xdr:cNvPr>
        <xdr:cNvCxnSpPr/>
      </xdr:nvCxnSpPr>
      <xdr:spPr>
        <a:xfrm>
          <a:off x="2019300" y="61981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105410</xdr:rowOff>
    </xdr:from>
    <xdr:to>
      <xdr:col>6</xdr:col>
      <xdr:colOff>38100</xdr:colOff>
      <xdr:row>36</xdr:row>
      <xdr:rowOff>35560</xdr:rowOff>
    </xdr:to>
    <xdr:sp macro="" textlink="">
      <xdr:nvSpPr>
        <xdr:cNvPr id="79" name="楕円 78">
          <a:extLst>
            <a:ext uri="{FF2B5EF4-FFF2-40B4-BE49-F238E27FC236}">
              <a16:creationId xmlns:a16="http://schemas.microsoft.com/office/drawing/2014/main" id="{92FBA51E-A9DE-4FA1-9CE8-F2DB7F709705}"/>
            </a:ext>
          </a:extLst>
        </xdr:cNvPr>
        <xdr:cNvSpPr/>
      </xdr:nvSpPr>
      <xdr:spPr>
        <a:xfrm>
          <a:off x="1079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156210</xdr:rowOff>
    </xdr:from>
    <xdr:to>
      <xdr:col>10</xdr:col>
      <xdr:colOff>114300</xdr:colOff>
      <xdr:row>36</xdr:row>
      <xdr:rowOff>25908</xdr:rowOff>
    </xdr:to>
    <xdr:cxnSp macro="">
      <xdr:nvCxnSpPr>
        <xdr:cNvPr id="80" name="直線コネクタ 79">
          <a:extLst>
            <a:ext uri="{FF2B5EF4-FFF2-40B4-BE49-F238E27FC236}">
              <a16:creationId xmlns:a16="http://schemas.microsoft.com/office/drawing/2014/main" id="{E7F117C2-7E3B-429C-A8E8-4C24EC9756F1}"/>
            </a:ext>
          </a:extLst>
        </xdr:cNvPr>
        <xdr:cNvCxnSpPr/>
      </xdr:nvCxnSpPr>
      <xdr:spPr>
        <a:xfrm>
          <a:off x="1130300" y="61569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86123</xdr:rowOff>
    </xdr:from>
    <xdr:ext cx="405111" cy="259045"/>
    <xdr:sp macro="" textlink="">
      <xdr:nvSpPr>
        <xdr:cNvPr id="81" name="n_1aveValue【道路】&#10;有形固定資産減価償却率">
          <a:extLst>
            <a:ext uri="{FF2B5EF4-FFF2-40B4-BE49-F238E27FC236}">
              <a16:creationId xmlns:a16="http://schemas.microsoft.com/office/drawing/2014/main" id="{E9FA2D7D-D933-4D8D-8E1E-A6226FC7C53A}"/>
            </a:ext>
          </a:extLst>
        </xdr:cNvPr>
        <xdr:cNvSpPr txBox="1"/>
      </xdr:nvSpPr>
      <xdr:spPr>
        <a:xfrm>
          <a:off x="3582044"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76979</xdr:rowOff>
    </xdr:from>
    <xdr:ext cx="405111" cy="259045"/>
    <xdr:sp macro="" textlink="">
      <xdr:nvSpPr>
        <xdr:cNvPr id="82" name="n_2aveValue【道路】&#10;有形固定資産減価償却率">
          <a:extLst>
            <a:ext uri="{FF2B5EF4-FFF2-40B4-BE49-F238E27FC236}">
              <a16:creationId xmlns:a16="http://schemas.microsoft.com/office/drawing/2014/main" id="{F989A0A6-3972-4DE2-8BC9-BBEC396E40F7}"/>
            </a:ext>
          </a:extLst>
        </xdr:cNvPr>
        <xdr:cNvSpPr txBox="1"/>
      </xdr:nvSpPr>
      <xdr:spPr>
        <a:xfrm>
          <a:off x="2705744" y="642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63263</xdr:rowOff>
    </xdr:from>
    <xdr:ext cx="405111" cy="259045"/>
    <xdr:sp macro="" textlink="">
      <xdr:nvSpPr>
        <xdr:cNvPr id="83" name="n_3aveValue【道路】&#10;有形固定資産減価償却率">
          <a:extLst>
            <a:ext uri="{FF2B5EF4-FFF2-40B4-BE49-F238E27FC236}">
              <a16:creationId xmlns:a16="http://schemas.microsoft.com/office/drawing/2014/main" id="{F08DB708-FE78-4B6F-ADF2-81E9235D31E1}"/>
            </a:ext>
          </a:extLst>
        </xdr:cNvPr>
        <xdr:cNvSpPr txBox="1"/>
      </xdr:nvSpPr>
      <xdr:spPr>
        <a:xfrm>
          <a:off x="1816744" y="640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24401</xdr:rowOff>
    </xdr:from>
    <xdr:ext cx="405111" cy="259045"/>
    <xdr:sp macro="" textlink="">
      <xdr:nvSpPr>
        <xdr:cNvPr id="84" name="n_4aveValue【道路】&#10;有形固定資産減価償却率">
          <a:extLst>
            <a:ext uri="{FF2B5EF4-FFF2-40B4-BE49-F238E27FC236}">
              <a16:creationId xmlns:a16="http://schemas.microsoft.com/office/drawing/2014/main" id="{BD626A22-FF2E-4EFA-ABC0-86A1AE34957B}"/>
            </a:ext>
          </a:extLst>
        </xdr:cNvPr>
        <xdr:cNvSpPr txBox="1"/>
      </xdr:nvSpPr>
      <xdr:spPr>
        <a:xfrm>
          <a:off x="9277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17797</xdr:rowOff>
    </xdr:from>
    <xdr:ext cx="405111" cy="259045"/>
    <xdr:sp macro="" textlink="">
      <xdr:nvSpPr>
        <xdr:cNvPr id="85" name="n_1mainValue【道路】&#10;有形固定資産減価償却率">
          <a:extLst>
            <a:ext uri="{FF2B5EF4-FFF2-40B4-BE49-F238E27FC236}">
              <a16:creationId xmlns:a16="http://schemas.microsoft.com/office/drawing/2014/main" id="{5332AEA2-460F-4606-8BB2-700DFE6DE8AA}"/>
            </a:ext>
          </a:extLst>
        </xdr:cNvPr>
        <xdr:cNvSpPr txBox="1"/>
      </xdr:nvSpPr>
      <xdr:spPr>
        <a:xfrm>
          <a:off x="35820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143527</xdr:rowOff>
    </xdr:from>
    <xdr:ext cx="405111" cy="259045"/>
    <xdr:sp macro="" textlink="">
      <xdr:nvSpPr>
        <xdr:cNvPr id="86" name="n_2mainValue【道路】&#10;有形固定資産減価償却率">
          <a:extLst>
            <a:ext uri="{FF2B5EF4-FFF2-40B4-BE49-F238E27FC236}">
              <a16:creationId xmlns:a16="http://schemas.microsoft.com/office/drawing/2014/main" id="{79A0372F-239F-452B-8363-47145D968FC9}"/>
            </a:ext>
          </a:extLst>
        </xdr:cNvPr>
        <xdr:cNvSpPr txBox="1"/>
      </xdr:nvSpPr>
      <xdr:spPr>
        <a:xfrm>
          <a:off x="2705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93235</xdr:rowOff>
    </xdr:from>
    <xdr:ext cx="405111" cy="259045"/>
    <xdr:sp macro="" textlink="">
      <xdr:nvSpPr>
        <xdr:cNvPr id="87" name="n_3mainValue【道路】&#10;有形固定資産減価償却率">
          <a:extLst>
            <a:ext uri="{FF2B5EF4-FFF2-40B4-BE49-F238E27FC236}">
              <a16:creationId xmlns:a16="http://schemas.microsoft.com/office/drawing/2014/main" id="{772EA771-0B0A-4CEC-ACC1-50A3834E4905}"/>
            </a:ext>
          </a:extLst>
        </xdr:cNvPr>
        <xdr:cNvSpPr txBox="1"/>
      </xdr:nvSpPr>
      <xdr:spPr>
        <a:xfrm>
          <a:off x="1816744" y="592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52087</xdr:rowOff>
    </xdr:from>
    <xdr:ext cx="405111" cy="259045"/>
    <xdr:sp macro="" textlink="">
      <xdr:nvSpPr>
        <xdr:cNvPr id="88" name="n_4mainValue【道路】&#10;有形固定資産減価償却率">
          <a:extLst>
            <a:ext uri="{FF2B5EF4-FFF2-40B4-BE49-F238E27FC236}">
              <a16:creationId xmlns:a16="http://schemas.microsoft.com/office/drawing/2014/main" id="{40D418FF-BBE5-4661-96CD-DA4B120B10A8}"/>
            </a:ext>
          </a:extLst>
        </xdr:cNvPr>
        <xdr:cNvSpPr txBox="1"/>
      </xdr:nvSpPr>
      <xdr:spPr>
        <a:xfrm>
          <a:off x="927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24768FCA-14E3-43A3-ABF4-562448A5E74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D3352A6C-7171-4882-BE50-CBB3B3CBA51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CAA082D6-4D7E-40AF-9D8E-6E8E0EF47C3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D5B87DCE-279A-4B0C-BC97-EE51D041E4B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55BBD28A-7AD1-4BF9-A70A-BE6588D0C2B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DAFBD6AB-0BC0-4265-84B4-E36F7CCCDB7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4360822B-3356-4F42-9A39-A30DF9CD184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55631EB6-69D4-4AE1-9C71-C7259BC9D7D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D3E8F5BC-D1C3-41DC-94C9-0A853DA8D47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F199DB4A-583C-48CD-AA83-8E282660315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BF2729D6-6842-4737-B3AA-F636BBAD25B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63BDD16F-47FA-4DF1-806E-C20E5DBD2B8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E791B41E-A88D-4226-B143-D4C663A566C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B478D7DB-0DFF-4C82-9646-DF68AFB842A1}"/>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86894B8-FA58-4426-A0DD-92C4C4D3E4A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743D58F7-F7BE-4BB9-8DA6-6CEA1191219E}"/>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33BF8C96-78C3-46A6-B370-6557FAFCB0A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6FCDB8AA-DE25-4283-85C1-E144FD33073C}"/>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5988CE97-B969-4813-86B6-51AC679E80B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8508C84-A07E-4A9D-BB91-F1E96FDE3AF2}"/>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F7A7E65C-5CB1-44D4-8301-656620EE1CC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2E8362D3-B72D-4EF8-8E3C-D53B31357EBD}"/>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E9C5F435-2A83-40A7-9146-3CE3609D53B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83439</xdr:rowOff>
    </xdr:from>
    <xdr:to>
      <xdr:col>54</xdr:col>
      <xdr:colOff>189865</xdr:colOff>
      <xdr:row>41</xdr:row>
      <xdr:rowOff>104166</xdr:rowOff>
    </xdr:to>
    <xdr:cxnSp macro="">
      <xdr:nvCxnSpPr>
        <xdr:cNvPr id="112" name="直線コネクタ 111">
          <a:extLst>
            <a:ext uri="{FF2B5EF4-FFF2-40B4-BE49-F238E27FC236}">
              <a16:creationId xmlns:a16="http://schemas.microsoft.com/office/drawing/2014/main" id="{4B2B6A6B-ADCF-4082-B904-B489DACC571D}"/>
            </a:ext>
          </a:extLst>
        </xdr:cNvPr>
        <xdr:cNvCxnSpPr/>
      </xdr:nvCxnSpPr>
      <xdr:spPr>
        <a:xfrm flipV="1">
          <a:off x="10476865" y="5912739"/>
          <a:ext cx="0" cy="1220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107993</xdr:rowOff>
    </xdr:from>
    <xdr:ext cx="469744" cy="259045"/>
    <xdr:sp macro="" textlink="">
      <xdr:nvSpPr>
        <xdr:cNvPr id="113" name="【道路】&#10;一人当たり延長最小値テキスト">
          <a:extLst>
            <a:ext uri="{FF2B5EF4-FFF2-40B4-BE49-F238E27FC236}">
              <a16:creationId xmlns:a16="http://schemas.microsoft.com/office/drawing/2014/main" id="{75DB0D1F-EEDE-4F61-AE2B-94C2D7DB3139}"/>
            </a:ext>
          </a:extLst>
        </xdr:cNvPr>
        <xdr:cNvSpPr txBox="1"/>
      </xdr:nvSpPr>
      <xdr:spPr>
        <a:xfrm>
          <a:off x="10515600" y="713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104166</xdr:rowOff>
    </xdr:from>
    <xdr:to>
      <xdr:col>55</xdr:col>
      <xdr:colOff>88900</xdr:colOff>
      <xdr:row>41</xdr:row>
      <xdr:rowOff>104166</xdr:rowOff>
    </xdr:to>
    <xdr:cxnSp macro="">
      <xdr:nvCxnSpPr>
        <xdr:cNvPr id="114" name="直線コネクタ 113">
          <a:extLst>
            <a:ext uri="{FF2B5EF4-FFF2-40B4-BE49-F238E27FC236}">
              <a16:creationId xmlns:a16="http://schemas.microsoft.com/office/drawing/2014/main" id="{B9CE617D-AA71-4D19-8A9C-2B277F1CD8BD}"/>
            </a:ext>
          </a:extLst>
        </xdr:cNvPr>
        <xdr:cNvCxnSpPr/>
      </xdr:nvCxnSpPr>
      <xdr:spPr>
        <a:xfrm>
          <a:off x="10388600" y="7133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30116</xdr:rowOff>
    </xdr:from>
    <xdr:ext cx="534377" cy="259045"/>
    <xdr:sp macro="" textlink="">
      <xdr:nvSpPr>
        <xdr:cNvPr id="115" name="【道路】&#10;一人当たり延長最大値テキスト">
          <a:extLst>
            <a:ext uri="{FF2B5EF4-FFF2-40B4-BE49-F238E27FC236}">
              <a16:creationId xmlns:a16="http://schemas.microsoft.com/office/drawing/2014/main" id="{68E6BA90-7F09-49C4-AC52-D471D2DA0C8E}"/>
            </a:ext>
          </a:extLst>
        </xdr:cNvPr>
        <xdr:cNvSpPr txBox="1"/>
      </xdr:nvSpPr>
      <xdr:spPr>
        <a:xfrm>
          <a:off x="10515600" y="568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83439</xdr:rowOff>
    </xdr:from>
    <xdr:to>
      <xdr:col>55</xdr:col>
      <xdr:colOff>88900</xdr:colOff>
      <xdr:row>34</xdr:row>
      <xdr:rowOff>83439</xdr:rowOff>
    </xdr:to>
    <xdr:cxnSp macro="">
      <xdr:nvCxnSpPr>
        <xdr:cNvPr id="116" name="直線コネクタ 115">
          <a:extLst>
            <a:ext uri="{FF2B5EF4-FFF2-40B4-BE49-F238E27FC236}">
              <a16:creationId xmlns:a16="http://schemas.microsoft.com/office/drawing/2014/main" id="{E9F429F4-6141-4EC4-9662-1701810F443D}"/>
            </a:ext>
          </a:extLst>
        </xdr:cNvPr>
        <xdr:cNvCxnSpPr/>
      </xdr:nvCxnSpPr>
      <xdr:spPr>
        <a:xfrm>
          <a:off x="10388600" y="591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70502</xdr:rowOff>
    </xdr:from>
    <xdr:ext cx="469744" cy="259045"/>
    <xdr:sp macro="" textlink="">
      <xdr:nvSpPr>
        <xdr:cNvPr id="117" name="【道路】&#10;一人当たり延長平均値テキスト">
          <a:extLst>
            <a:ext uri="{FF2B5EF4-FFF2-40B4-BE49-F238E27FC236}">
              <a16:creationId xmlns:a16="http://schemas.microsoft.com/office/drawing/2014/main" id="{6D1D6852-7D86-4135-B9E0-D2B5A56872FA}"/>
            </a:ext>
          </a:extLst>
        </xdr:cNvPr>
        <xdr:cNvSpPr txBox="1"/>
      </xdr:nvSpPr>
      <xdr:spPr>
        <a:xfrm>
          <a:off x="10515600" y="6757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92075</xdr:rowOff>
    </xdr:from>
    <xdr:to>
      <xdr:col>55</xdr:col>
      <xdr:colOff>50800</xdr:colOff>
      <xdr:row>40</xdr:row>
      <xdr:rowOff>22225</xdr:rowOff>
    </xdr:to>
    <xdr:sp macro="" textlink="">
      <xdr:nvSpPr>
        <xdr:cNvPr id="118" name="フローチャート: 判断 117">
          <a:extLst>
            <a:ext uri="{FF2B5EF4-FFF2-40B4-BE49-F238E27FC236}">
              <a16:creationId xmlns:a16="http://schemas.microsoft.com/office/drawing/2014/main" id="{DB4B374E-4F40-4CC1-BA82-6FB35386F97E}"/>
            </a:ext>
          </a:extLst>
        </xdr:cNvPr>
        <xdr:cNvSpPr/>
      </xdr:nvSpPr>
      <xdr:spPr>
        <a:xfrm>
          <a:off x="10426700" y="677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86208</xdr:rowOff>
    </xdr:from>
    <xdr:to>
      <xdr:col>50</xdr:col>
      <xdr:colOff>165100</xdr:colOff>
      <xdr:row>40</xdr:row>
      <xdr:rowOff>16358</xdr:rowOff>
    </xdr:to>
    <xdr:sp macro="" textlink="">
      <xdr:nvSpPr>
        <xdr:cNvPr id="119" name="フローチャート: 判断 118">
          <a:extLst>
            <a:ext uri="{FF2B5EF4-FFF2-40B4-BE49-F238E27FC236}">
              <a16:creationId xmlns:a16="http://schemas.microsoft.com/office/drawing/2014/main" id="{B322F9E2-5FC4-48A5-8FCF-E928DFA4130A}"/>
            </a:ext>
          </a:extLst>
        </xdr:cNvPr>
        <xdr:cNvSpPr/>
      </xdr:nvSpPr>
      <xdr:spPr>
        <a:xfrm>
          <a:off x="9588500" y="67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67767</xdr:rowOff>
    </xdr:from>
    <xdr:to>
      <xdr:col>46</xdr:col>
      <xdr:colOff>38100</xdr:colOff>
      <xdr:row>39</xdr:row>
      <xdr:rowOff>169367</xdr:rowOff>
    </xdr:to>
    <xdr:sp macro="" textlink="">
      <xdr:nvSpPr>
        <xdr:cNvPr id="120" name="フローチャート: 判断 119">
          <a:extLst>
            <a:ext uri="{FF2B5EF4-FFF2-40B4-BE49-F238E27FC236}">
              <a16:creationId xmlns:a16="http://schemas.microsoft.com/office/drawing/2014/main" id="{7729A6A8-25D4-4663-8F79-4E0C6B702761}"/>
            </a:ext>
          </a:extLst>
        </xdr:cNvPr>
        <xdr:cNvSpPr/>
      </xdr:nvSpPr>
      <xdr:spPr>
        <a:xfrm>
          <a:off x="8699500" y="675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89560</xdr:rowOff>
    </xdr:from>
    <xdr:to>
      <xdr:col>41</xdr:col>
      <xdr:colOff>101600</xdr:colOff>
      <xdr:row>40</xdr:row>
      <xdr:rowOff>19710</xdr:rowOff>
    </xdr:to>
    <xdr:sp macro="" textlink="">
      <xdr:nvSpPr>
        <xdr:cNvPr id="121" name="フローチャート: 判断 120">
          <a:extLst>
            <a:ext uri="{FF2B5EF4-FFF2-40B4-BE49-F238E27FC236}">
              <a16:creationId xmlns:a16="http://schemas.microsoft.com/office/drawing/2014/main" id="{54209BB2-B708-494C-9E7C-43AE03F42007}"/>
            </a:ext>
          </a:extLst>
        </xdr:cNvPr>
        <xdr:cNvSpPr/>
      </xdr:nvSpPr>
      <xdr:spPr>
        <a:xfrm>
          <a:off x="7810500" y="677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85674</xdr:rowOff>
    </xdr:from>
    <xdr:to>
      <xdr:col>36</xdr:col>
      <xdr:colOff>165100</xdr:colOff>
      <xdr:row>40</xdr:row>
      <xdr:rowOff>15824</xdr:rowOff>
    </xdr:to>
    <xdr:sp macro="" textlink="">
      <xdr:nvSpPr>
        <xdr:cNvPr id="122" name="フローチャート: 判断 121">
          <a:extLst>
            <a:ext uri="{FF2B5EF4-FFF2-40B4-BE49-F238E27FC236}">
              <a16:creationId xmlns:a16="http://schemas.microsoft.com/office/drawing/2014/main" id="{69633DAB-1103-497F-8B8F-6ABB6DFDC6D2}"/>
            </a:ext>
          </a:extLst>
        </xdr:cNvPr>
        <xdr:cNvSpPr/>
      </xdr:nvSpPr>
      <xdr:spPr>
        <a:xfrm>
          <a:off x="6921500" y="677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740144FC-8BD2-42FC-8B6A-B9FDDCA16BD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569B415-758B-47FC-ACA0-CCE6818D61D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1A4C489-B184-4EFB-82D5-529BA95F63F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25262AF-D524-4539-B7DB-B2AE27EF08E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F6C186F-82FC-4895-B25A-42622B26937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134289</xdr:rowOff>
    </xdr:from>
    <xdr:to>
      <xdr:col>55</xdr:col>
      <xdr:colOff>50800</xdr:colOff>
      <xdr:row>39</xdr:row>
      <xdr:rowOff>64439</xdr:rowOff>
    </xdr:to>
    <xdr:sp macro="" textlink="">
      <xdr:nvSpPr>
        <xdr:cNvPr id="128" name="楕円 127">
          <a:extLst>
            <a:ext uri="{FF2B5EF4-FFF2-40B4-BE49-F238E27FC236}">
              <a16:creationId xmlns:a16="http://schemas.microsoft.com/office/drawing/2014/main" id="{82CC2CA7-6A0F-4C1E-80F5-E2AFE73DD18B}"/>
            </a:ext>
          </a:extLst>
        </xdr:cNvPr>
        <xdr:cNvSpPr/>
      </xdr:nvSpPr>
      <xdr:spPr>
        <a:xfrm>
          <a:off x="10426700" y="664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157166</xdr:rowOff>
    </xdr:from>
    <xdr:ext cx="469744" cy="259045"/>
    <xdr:sp macro="" textlink="">
      <xdr:nvSpPr>
        <xdr:cNvPr id="129" name="【道路】&#10;一人当たり延長該当値テキスト">
          <a:extLst>
            <a:ext uri="{FF2B5EF4-FFF2-40B4-BE49-F238E27FC236}">
              <a16:creationId xmlns:a16="http://schemas.microsoft.com/office/drawing/2014/main" id="{05CB7B34-F0BB-4CAB-B841-C8A7ED9AB1B9}"/>
            </a:ext>
          </a:extLst>
        </xdr:cNvPr>
        <xdr:cNvSpPr txBox="1"/>
      </xdr:nvSpPr>
      <xdr:spPr>
        <a:xfrm>
          <a:off x="10515600" y="650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136423</xdr:rowOff>
    </xdr:from>
    <xdr:to>
      <xdr:col>50</xdr:col>
      <xdr:colOff>165100</xdr:colOff>
      <xdr:row>39</xdr:row>
      <xdr:rowOff>66573</xdr:rowOff>
    </xdr:to>
    <xdr:sp macro="" textlink="">
      <xdr:nvSpPr>
        <xdr:cNvPr id="130" name="楕円 129">
          <a:extLst>
            <a:ext uri="{FF2B5EF4-FFF2-40B4-BE49-F238E27FC236}">
              <a16:creationId xmlns:a16="http://schemas.microsoft.com/office/drawing/2014/main" id="{B3EF5A75-25E8-4364-A445-21BE7F9D311B}"/>
            </a:ext>
          </a:extLst>
        </xdr:cNvPr>
        <xdr:cNvSpPr/>
      </xdr:nvSpPr>
      <xdr:spPr>
        <a:xfrm>
          <a:off x="9588500" y="665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13639</xdr:rowOff>
    </xdr:from>
    <xdr:to>
      <xdr:col>55</xdr:col>
      <xdr:colOff>0</xdr:colOff>
      <xdr:row>39</xdr:row>
      <xdr:rowOff>15773</xdr:rowOff>
    </xdr:to>
    <xdr:cxnSp macro="">
      <xdr:nvCxnSpPr>
        <xdr:cNvPr id="131" name="直線コネクタ 130">
          <a:extLst>
            <a:ext uri="{FF2B5EF4-FFF2-40B4-BE49-F238E27FC236}">
              <a16:creationId xmlns:a16="http://schemas.microsoft.com/office/drawing/2014/main" id="{8EE55B71-2F14-4471-9394-2CA12B303A0D}"/>
            </a:ext>
          </a:extLst>
        </xdr:cNvPr>
        <xdr:cNvCxnSpPr/>
      </xdr:nvCxnSpPr>
      <xdr:spPr>
        <a:xfrm flipV="1">
          <a:off x="9639300" y="6700189"/>
          <a:ext cx="8382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32" name="楕円 131">
          <a:extLst>
            <a:ext uri="{FF2B5EF4-FFF2-40B4-BE49-F238E27FC236}">
              <a16:creationId xmlns:a16="http://schemas.microsoft.com/office/drawing/2014/main" id="{5D9BAA58-A0DE-4B60-A39D-0D3B5BBEEF1F}"/>
            </a:ext>
          </a:extLst>
        </xdr:cNvPr>
        <xdr:cNvSpPr/>
      </xdr:nvSpPr>
      <xdr:spPr>
        <a:xfrm>
          <a:off x="869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15773</xdr:rowOff>
    </xdr:from>
    <xdr:to>
      <xdr:col>50</xdr:col>
      <xdr:colOff>114300</xdr:colOff>
      <xdr:row>39</xdr:row>
      <xdr:rowOff>19050</xdr:rowOff>
    </xdr:to>
    <xdr:cxnSp macro="">
      <xdr:nvCxnSpPr>
        <xdr:cNvPr id="133" name="直線コネクタ 132">
          <a:extLst>
            <a:ext uri="{FF2B5EF4-FFF2-40B4-BE49-F238E27FC236}">
              <a16:creationId xmlns:a16="http://schemas.microsoft.com/office/drawing/2014/main" id="{A0B035BF-C6F5-4E95-9D66-802D82A19EAF}"/>
            </a:ext>
          </a:extLst>
        </xdr:cNvPr>
        <xdr:cNvCxnSpPr/>
      </xdr:nvCxnSpPr>
      <xdr:spPr>
        <a:xfrm flipV="1">
          <a:off x="8750300" y="6702323"/>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143129</xdr:rowOff>
    </xdr:from>
    <xdr:to>
      <xdr:col>41</xdr:col>
      <xdr:colOff>101600</xdr:colOff>
      <xdr:row>39</xdr:row>
      <xdr:rowOff>73279</xdr:rowOff>
    </xdr:to>
    <xdr:sp macro="" textlink="">
      <xdr:nvSpPr>
        <xdr:cNvPr id="134" name="楕円 133">
          <a:extLst>
            <a:ext uri="{FF2B5EF4-FFF2-40B4-BE49-F238E27FC236}">
              <a16:creationId xmlns:a16="http://schemas.microsoft.com/office/drawing/2014/main" id="{8053F97D-94C3-4850-BB62-B6D0798D0996}"/>
            </a:ext>
          </a:extLst>
        </xdr:cNvPr>
        <xdr:cNvSpPr/>
      </xdr:nvSpPr>
      <xdr:spPr>
        <a:xfrm>
          <a:off x="7810500" y="66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19050</xdr:rowOff>
    </xdr:from>
    <xdr:to>
      <xdr:col>45</xdr:col>
      <xdr:colOff>177800</xdr:colOff>
      <xdr:row>39</xdr:row>
      <xdr:rowOff>22479</xdr:rowOff>
    </xdr:to>
    <xdr:cxnSp macro="">
      <xdr:nvCxnSpPr>
        <xdr:cNvPr id="135" name="直線コネクタ 134">
          <a:extLst>
            <a:ext uri="{FF2B5EF4-FFF2-40B4-BE49-F238E27FC236}">
              <a16:creationId xmlns:a16="http://schemas.microsoft.com/office/drawing/2014/main" id="{8F2FDB77-AB74-4B99-BF83-DBA9F572A16A}"/>
            </a:ext>
          </a:extLst>
        </xdr:cNvPr>
        <xdr:cNvCxnSpPr/>
      </xdr:nvCxnSpPr>
      <xdr:spPr>
        <a:xfrm flipV="1">
          <a:off x="7861300" y="670560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146101</xdr:rowOff>
    </xdr:from>
    <xdr:to>
      <xdr:col>36</xdr:col>
      <xdr:colOff>165100</xdr:colOff>
      <xdr:row>39</xdr:row>
      <xdr:rowOff>76251</xdr:rowOff>
    </xdr:to>
    <xdr:sp macro="" textlink="">
      <xdr:nvSpPr>
        <xdr:cNvPr id="136" name="楕円 135">
          <a:extLst>
            <a:ext uri="{FF2B5EF4-FFF2-40B4-BE49-F238E27FC236}">
              <a16:creationId xmlns:a16="http://schemas.microsoft.com/office/drawing/2014/main" id="{ABF20D99-C102-4E3C-8890-693EB5739A17}"/>
            </a:ext>
          </a:extLst>
        </xdr:cNvPr>
        <xdr:cNvSpPr/>
      </xdr:nvSpPr>
      <xdr:spPr>
        <a:xfrm>
          <a:off x="6921500" y="666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22479</xdr:rowOff>
    </xdr:from>
    <xdr:to>
      <xdr:col>41</xdr:col>
      <xdr:colOff>50800</xdr:colOff>
      <xdr:row>39</xdr:row>
      <xdr:rowOff>25451</xdr:rowOff>
    </xdr:to>
    <xdr:cxnSp macro="">
      <xdr:nvCxnSpPr>
        <xdr:cNvPr id="137" name="直線コネクタ 136">
          <a:extLst>
            <a:ext uri="{FF2B5EF4-FFF2-40B4-BE49-F238E27FC236}">
              <a16:creationId xmlns:a16="http://schemas.microsoft.com/office/drawing/2014/main" id="{91C5E85D-E542-432D-82DD-A638D543E54E}"/>
            </a:ext>
          </a:extLst>
        </xdr:cNvPr>
        <xdr:cNvCxnSpPr/>
      </xdr:nvCxnSpPr>
      <xdr:spPr>
        <a:xfrm flipV="1">
          <a:off x="6972300" y="6709029"/>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7485</xdr:rowOff>
    </xdr:from>
    <xdr:ext cx="469744" cy="259045"/>
    <xdr:sp macro="" textlink="">
      <xdr:nvSpPr>
        <xdr:cNvPr id="138" name="n_1aveValue【道路】&#10;一人当たり延長">
          <a:extLst>
            <a:ext uri="{FF2B5EF4-FFF2-40B4-BE49-F238E27FC236}">
              <a16:creationId xmlns:a16="http://schemas.microsoft.com/office/drawing/2014/main" id="{6F6F88B4-1785-41F5-A382-13CFF873B3A1}"/>
            </a:ext>
          </a:extLst>
        </xdr:cNvPr>
        <xdr:cNvSpPr txBox="1"/>
      </xdr:nvSpPr>
      <xdr:spPr>
        <a:xfrm>
          <a:off x="9391727" y="686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160494</xdr:rowOff>
    </xdr:from>
    <xdr:ext cx="469744" cy="259045"/>
    <xdr:sp macro="" textlink="">
      <xdr:nvSpPr>
        <xdr:cNvPr id="139" name="n_2aveValue【道路】&#10;一人当たり延長">
          <a:extLst>
            <a:ext uri="{FF2B5EF4-FFF2-40B4-BE49-F238E27FC236}">
              <a16:creationId xmlns:a16="http://schemas.microsoft.com/office/drawing/2014/main" id="{82F742EA-513A-4E4B-9CF2-BD64413B200A}"/>
            </a:ext>
          </a:extLst>
        </xdr:cNvPr>
        <xdr:cNvSpPr txBox="1"/>
      </xdr:nvSpPr>
      <xdr:spPr>
        <a:xfrm>
          <a:off x="8515427" y="684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10837</xdr:rowOff>
    </xdr:from>
    <xdr:ext cx="469744" cy="259045"/>
    <xdr:sp macro="" textlink="">
      <xdr:nvSpPr>
        <xdr:cNvPr id="140" name="n_3aveValue【道路】&#10;一人当たり延長">
          <a:extLst>
            <a:ext uri="{FF2B5EF4-FFF2-40B4-BE49-F238E27FC236}">
              <a16:creationId xmlns:a16="http://schemas.microsoft.com/office/drawing/2014/main" id="{C2844FEF-51A6-4696-93CE-5632A4C0568F}"/>
            </a:ext>
          </a:extLst>
        </xdr:cNvPr>
        <xdr:cNvSpPr txBox="1"/>
      </xdr:nvSpPr>
      <xdr:spPr>
        <a:xfrm>
          <a:off x="7626427" y="686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6951</xdr:rowOff>
    </xdr:from>
    <xdr:ext cx="469744" cy="259045"/>
    <xdr:sp macro="" textlink="">
      <xdr:nvSpPr>
        <xdr:cNvPr id="141" name="n_4aveValue【道路】&#10;一人当たり延長">
          <a:extLst>
            <a:ext uri="{FF2B5EF4-FFF2-40B4-BE49-F238E27FC236}">
              <a16:creationId xmlns:a16="http://schemas.microsoft.com/office/drawing/2014/main" id="{796669E0-B3BC-459F-9519-8761CF621AB3}"/>
            </a:ext>
          </a:extLst>
        </xdr:cNvPr>
        <xdr:cNvSpPr txBox="1"/>
      </xdr:nvSpPr>
      <xdr:spPr>
        <a:xfrm>
          <a:off x="6737427" y="686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83100</xdr:rowOff>
    </xdr:from>
    <xdr:ext cx="469744" cy="259045"/>
    <xdr:sp macro="" textlink="">
      <xdr:nvSpPr>
        <xdr:cNvPr id="142" name="n_1mainValue【道路】&#10;一人当たり延長">
          <a:extLst>
            <a:ext uri="{FF2B5EF4-FFF2-40B4-BE49-F238E27FC236}">
              <a16:creationId xmlns:a16="http://schemas.microsoft.com/office/drawing/2014/main" id="{6CDAE939-EFBC-470B-BC05-D9530E4C2E6A}"/>
            </a:ext>
          </a:extLst>
        </xdr:cNvPr>
        <xdr:cNvSpPr txBox="1"/>
      </xdr:nvSpPr>
      <xdr:spPr>
        <a:xfrm>
          <a:off x="9391727" y="642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43" name="n_2mainValue【道路】&#10;一人当たり延長">
          <a:extLst>
            <a:ext uri="{FF2B5EF4-FFF2-40B4-BE49-F238E27FC236}">
              <a16:creationId xmlns:a16="http://schemas.microsoft.com/office/drawing/2014/main" id="{0789DB7C-C6AD-4FEC-AB9C-17919545885B}"/>
            </a:ext>
          </a:extLst>
        </xdr:cNvPr>
        <xdr:cNvSpPr txBox="1"/>
      </xdr:nvSpPr>
      <xdr:spPr>
        <a:xfrm>
          <a:off x="8515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89806</xdr:rowOff>
    </xdr:from>
    <xdr:ext cx="469744" cy="259045"/>
    <xdr:sp macro="" textlink="">
      <xdr:nvSpPr>
        <xdr:cNvPr id="144" name="n_3mainValue【道路】&#10;一人当たり延長">
          <a:extLst>
            <a:ext uri="{FF2B5EF4-FFF2-40B4-BE49-F238E27FC236}">
              <a16:creationId xmlns:a16="http://schemas.microsoft.com/office/drawing/2014/main" id="{C28A745A-5E63-4008-AE7B-1F27D964D8D1}"/>
            </a:ext>
          </a:extLst>
        </xdr:cNvPr>
        <xdr:cNvSpPr txBox="1"/>
      </xdr:nvSpPr>
      <xdr:spPr>
        <a:xfrm>
          <a:off x="7626427" y="643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92778</xdr:rowOff>
    </xdr:from>
    <xdr:ext cx="469744" cy="259045"/>
    <xdr:sp macro="" textlink="">
      <xdr:nvSpPr>
        <xdr:cNvPr id="145" name="n_4mainValue【道路】&#10;一人当たり延長">
          <a:extLst>
            <a:ext uri="{FF2B5EF4-FFF2-40B4-BE49-F238E27FC236}">
              <a16:creationId xmlns:a16="http://schemas.microsoft.com/office/drawing/2014/main" id="{DF5DD906-7B26-4047-8672-EAD8CE8CEB8D}"/>
            </a:ext>
          </a:extLst>
        </xdr:cNvPr>
        <xdr:cNvSpPr txBox="1"/>
      </xdr:nvSpPr>
      <xdr:spPr>
        <a:xfrm>
          <a:off x="6737427" y="643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8DA1782D-6C9B-4ADA-A6BE-D390BD9E038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9E626473-2C2D-41CB-87BC-344F4614848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80B585F8-FC3D-4C69-979C-54AE673DADD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FA9262BF-7442-4099-BE3A-E82A0A12E77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751637F5-24EC-4D67-A5A9-D85E5842531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80A1E213-334B-4F8E-A04D-BC08D06F806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BDA46F30-B109-4298-8852-397A9001512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40D1286C-3C13-473B-BA26-294BD38BA18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75BA8C8A-A5D5-4BF2-B490-6010B34EB1D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D6FA8731-84A6-474C-97CD-DB15191E410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51E9CC2B-6087-47E7-B486-468BF6BEB6B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65088CCD-DEC3-4952-9841-3E8BDF87FD4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B54ED863-BA72-4D9E-862D-6267DA32C948}"/>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575B9EDD-5E95-4182-AADB-C2B510C9C98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4D99EBEB-49A6-45F0-96C9-0B0E66808AA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B48F6CEA-9B7F-4C0C-9C74-F43EA0892D59}"/>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9662D918-8F3C-412E-8D66-B6502A0B0BDE}"/>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E1549A4-64C9-4898-9795-A4BF962B904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C6A2589-AF40-4E24-8F85-09C8D6DEBA2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AA3603DA-935C-417F-946C-37E301E9FDD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9EA14CB2-C44D-4B87-A8E0-B339FB6525DE}"/>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C18306FF-65ED-450D-B231-B86ECC6D3E2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FF2757C6-8554-4630-9906-8065B37F2AB2}"/>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9D4934D9-CD32-4B0D-8D16-990CD6EE93D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53340</xdr:rowOff>
    </xdr:to>
    <xdr:cxnSp macro="">
      <xdr:nvCxnSpPr>
        <xdr:cNvPr id="170" name="直線コネクタ 169">
          <a:extLst>
            <a:ext uri="{FF2B5EF4-FFF2-40B4-BE49-F238E27FC236}">
              <a16:creationId xmlns:a16="http://schemas.microsoft.com/office/drawing/2014/main" id="{928B9D80-4737-4AA5-AA47-137863EF74A1}"/>
            </a:ext>
          </a:extLst>
        </xdr:cNvPr>
        <xdr:cNvCxnSpPr/>
      </xdr:nvCxnSpPr>
      <xdr:spPr>
        <a:xfrm flipV="1">
          <a:off x="4634865" y="96850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AFDF5847-38D1-486C-9369-7F2C2140A3C7}"/>
            </a:ext>
          </a:extLst>
        </xdr:cNvPr>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2" name="直線コネクタ 171">
          <a:extLst>
            <a:ext uri="{FF2B5EF4-FFF2-40B4-BE49-F238E27FC236}">
              <a16:creationId xmlns:a16="http://schemas.microsoft.com/office/drawing/2014/main" id="{5CB8BEE8-E563-4DB1-90E2-6AC88DC60C0B}"/>
            </a:ext>
          </a:extLst>
        </xdr:cNvPr>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F57AF50B-643A-4627-8351-4B0FBF235E1F}"/>
            </a:ext>
          </a:extLst>
        </xdr:cNvPr>
        <xdr:cNvSpPr txBox="1"/>
      </xdr:nvSpPr>
      <xdr:spPr>
        <a:xfrm>
          <a:off x="46736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4" name="直線コネクタ 173">
          <a:extLst>
            <a:ext uri="{FF2B5EF4-FFF2-40B4-BE49-F238E27FC236}">
              <a16:creationId xmlns:a16="http://schemas.microsoft.com/office/drawing/2014/main" id="{2DAF959E-5221-4C09-8C1A-763D6D8C0A70}"/>
            </a:ext>
          </a:extLst>
        </xdr:cNvPr>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53357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BB86EAF1-F5E5-49FC-A056-4C1AA8A679D5}"/>
            </a:ext>
          </a:extLst>
        </xdr:cNvPr>
        <xdr:cNvSpPr txBox="1"/>
      </xdr:nvSpPr>
      <xdr:spPr>
        <a:xfrm>
          <a:off x="4673600" y="1034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6" name="フローチャート: 判断 175">
          <a:extLst>
            <a:ext uri="{FF2B5EF4-FFF2-40B4-BE49-F238E27FC236}">
              <a16:creationId xmlns:a16="http://schemas.microsoft.com/office/drawing/2014/main" id="{1090C6E1-9D3F-41FE-84DC-10DAB60466FA}"/>
            </a:ext>
          </a:extLst>
        </xdr:cNvPr>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59690</xdr:rowOff>
    </xdr:from>
    <xdr:to>
      <xdr:col>20</xdr:col>
      <xdr:colOff>38100</xdr:colOff>
      <xdr:row>60</xdr:row>
      <xdr:rowOff>161290</xdr:rowOff>
    </xdr:to>
    <xdr:sp macro="" textlink="">
      <xdr:nvSpPr>
        <xdr:cNvPr id="177" name="フローチャート: 判断 176">
          <a:extLst>
            <a:ext uri="{FF2B5EF4-FFF2-40B4-BE49-F238E27FC236}">
              <a16:creationId xmlns:a16="http://schemas.microsoft.com/office/drawing/2014/main" id="{60BFFF86-127C-4651-928C-542A1484AD5C}"/>
            </a:ext>
          </a:extLst>
        </xdr:cNvPr>
        <xdr:cNvSpPr/>
      </xdr:nvSpPr>
      <xdr:spPr>
        <a:xfrm>
          <a:off x="3746500" y="103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8" name="フローチャート: 判断 177">
          <a:extLst>
            <a:ext uri="{FF2B5EF4-FFF2-40B4-BE49-F238E27FC236}">
              <a16:creationId xmlns:a16="http://schemas.microsoft.com/office/drawing/2014/main" id="{8B15A58C-F1B2-461B-8D30-79D8CA1BF93D}"/>
            </a:ext>
          </a:extLst>
        </xdr:cNvPr>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25400</xdr:rowOff>
    </xdr:from>
    <xdr:to>
      <xdr:col>10</xdr:col>
      <xdr:colOff>165100</xdr:colOff>
      <xdr:row>60</xdr:row>
      <xdr:rowOff>127000</xdr:rowOff>
    </xdr:to>
    <xdr:sp macro="" textlink="">
      <xdr:nvSpPr>
        <xdr:cNvPr id="179" name="フローチャート: 判断 178">
          <a:extLst>
            <a:ext uri="{FF2B5EF4-FFF2-40B4-BE49-F238E27FC236}">
              <a16:creationId xmlns:a16="http://schemas.microsoft.com/office/drawing/2014/main" id="{35719A45-7F0A-49B9-A5D8-94E03233AFA9}"/>
            </a:ext>
          </a:extLst>
        </xdr:cNvPr>
        <xdr:cNvSpPr/>
      </xdr:nvSpPr>
      <xdr:spPr>
        <a:xfrm>
          <a:off x="1968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158750</xdr:rowOff>
    </xdr:from>
    <xdr:to>
      <xdr:col>6</xdr:col>
      <xdr:colOff>38100</xdr:colOff>
      <xdr:row>60</xdr:row>
      <xdr:rowOff>88900</xdr:rowOff>
    </xdr:to>
    <xdr:sp macro="" textlink="">
      <xdr:nvSpPr>
        <xdr:cNvPr id="180" name="フローチャート: 判断 179">
          <a:extLst>
            <a:ext uri="{FF2B5EF4-FFF2-40B4-BE49-F238E27FC236}">
              <a16:creationId xmlns:a16="http://schemas.microsoft.com/office/drawing/2014/main" id="{DFDBF0D0-FBD7-4004-A2FC-1B3C22573BCE}"/>
            </a:ext>
          </a:extLst>
        </xdr:cNvPr>
        <xdr:cNvSpPr/>
      </xdr:nvSpPr>
      <xdr:spPr>
        <a:xfrm>
          <a:off x="1079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65CB7F54-470F-4151-91DF-04F9B971BD3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A8D54EA0-D671-40FB-BFC4-32A1A065F14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F76750FA-11C8-40BF-B55F-F6392563261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7AF52B6-5CAC-479A-8D47-7EC724964CB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204C31F-E120-43DF-99D2-398FC19B975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59690</xdr:rowOff>
    </xdr:from>
    <xdr:to>
      <xdr:col>24</xdr:col>
      <xdr:colOff>114300</xdr:colOff>
      <xdr:row>58</xdr:row>
      <xdr:rowOff>161290</xdr:rowOff>
    </xdr:to>
    <xdr:sp macro="" textlink="">
      <xdr:nvSpPr>
        <xdr:cNvPr id="186" name="楕円 185">
          <a:extLst>
            <a:ext uri="{FF2B5EF4-FFF2-40B4-BE49-F238E27FC236}">
              <a16:creationId xmlns:a16="http://schemas.microsoft.com/office/drawing/2014/main" id="{AD7CA602-EFDB-4228-A845-669C4A70F78F}"/>
            </a:ext>
          </a:extLst>
        </xdr:cNvPr>
        <xdr:cNvSpPr/>
      </xdr:nvSpPr>
      <xdr:spPr>
        <a:xfrm>
          <a:off x="45847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82567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EED83679-BA55-4162-83E1-1884F0AAA5D1}"/>
            </a:ext>
          </a:extLst>
        </xdr:cNvPr>
        <xdr:cNvSpPr txBox="1"/>
      </xdr:nvSpPr>
      <xdr:spPr>
        <a:xfrm>
          <a:off x="4673600"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27305</xdr:rowOff>
    </xdr:from>
    <xdr:to>
      <xdr:col>20</xdr:col>
      <xdr:colOff>38100</xdr:colOff>
      <xdr:row>58</xdr:row>
      <xdr:rowOff>128905</xdr:rowOff>
    </xdr:to>
    <xdr:sp macro="" textlink="">
      <xdr:nvSpPr>
        <xdr:cNvPr id="188" name="楕円 187">
          <a:extLst>
            <a:ext uri="{FF2B5EF4-FFF2-40B4-BE49-F238E27FC236}">
              <a16:creationId xmlns:a16="http://schemas.microsoft.com/office/drawing/2014/main" id="{16B5E03F-F93A-423C-A937-D91B6585E181}"/>
            </a:ext>
          </a:extLst>
        </xdr:cNvPr>
        <xdr:cNvSpPr/>
      </xdr:nvSpPr>
      <xdr:spPr>
        <a:xfrm>
          <a:off x="37465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78105</xdr:rowOff>
    </xdr:from>
    <xdr:to>
      <xdr:col>24</xdr:col>
      <xdr:colOff>63500</xdr:colOff>
      <xdr:row>58</xdr:row>
      <xdr:rowOff>110490</xdr:rowOff>
    </xdr:to>
    <xdr:cxnSp macro="">
      <xdr:nvCxnSpPr>
        <xdr:cNvPr id="189" name="直線コネクタ 188">
          <a:extLst>
            <a:ext uri="{FF2B5EF4-FFF2-40B4-BE49-F238E27FC236}">
              <a16:creationId xmlns:a16="http://schemas.microsoft.com/office/drawing/2014/main" id="{D9B371BD-C1F0-4A70-852B-99A81A321F50}"/>
            </a:ext>
          </a:extLst>
        </xdr:cNvPr>
        <xdr:cNvCxnSpPr/>
      </xdr:nvCxnSpPr>
      <xdr:spPr>
        <a:xfrm>
          <a:off x="3797300" y="1002220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84455</xdr:rowOff>
    </xdr:from>
    <xdr:to>
      <xdr:col>15</xdr:col>
      <xdr:colOff>101600</xdr:colOff>
      <xdr:row>59</xdr:row>
      <xdr:rowOff>14605</xdr:rowOff>
    </xdr:to>
    <xdr:sp macro="" textlink="">
      <xdr:nvSpPr>
        <xdr:cNvPr id="190" name="楕円 189">
          <a:extLst>
            <a:ext uri="{FF2B5EF4-FFF2-40B4-BE49-F238E27FC236}">
              <a16:creationId xmlns:a16="http://schemas.microsoft.com/office/drawing/2014/main" id="{642E300A-3DCD-42BD-ADF5-72AA30EF9D6E}"/>
            </a:ext>
          </a:extLst>
        </xdr:cNvPr>
        <xdr:cNvSpPr/>
      </xdr:nvSpPr>
      <xdr:spPr>
        <a:xfrm>
          <a:off x="28575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78105</xdr:rowOff>
    </xdr:from>
    <xdr:to>
      <xdr:col>19</xdr:col>
      <xdr:colOff>177800</xdr:colOff>
      <xdr:row>58</xdr:row>
      <xdr:rowOff>135255</xdr:rowOff>
    </xdr:to>
    <xdr:cxnSp macro="">
      <xdr:nvCxnSpPr>
        <xdr:cNvPr id="191" name="直線コネクタ 190">
          <a:extLst>
            <a:ext uri="{FF2B5EF4-FFF2-40B4-BE49-F238E27FC236}">
              <a16:creationId xmlns:a16="http://schemas.microsoft.com/office/drawing/2014/main" id="{B4199AE5-42B9-44DC-9878-4C6B89A339A1}"/>
            </a:ext>
          </a:extLst>
        </xdr:cNvPr>
        <xdr:cNvCxnSpPr/>
      </xdr:nvCxnSpPr>
      <xdr:spPr>
        <a:xfrm flipV="1">
          <a:off x="2908300" y="1002220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52070</xdr:rowOff>
    </xdr:from>
    <xdr:to>
      <xdr:col>10</xdr:col>
      <xdr:colOff>165100</xdr:colOff>
      <xdr:row>58</xdr:row>
      <xdr:rowOff>153670</xdr:rowOff>
    </xdr:to>
    <xdr:sp macro="" textlink="">
      <xdr:nvSpPr>
        <xdr:cNvPr id="192" name="楕円 191">
          <a:extLst>
            <a:ext uri="{FF2B5EF4-FFF2-40B4-BE49-F238E27FC236}">
              <a16:creationId xmlns:a16="http://schemas.microsoft.com/office/drawing/2014/main" id="{5BBFA5CD-61D7-4366-9AC7-CFEAFF384F44}"/>
            </a:ext>
          </a:extLst>
        </xdr:cNvPr>
        <xdr:cNvSpPr/>
      </xdr:nvSpPr>
      <xdr:spPr>
        <a:xfrm>
          <a:off x="1968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102870</xdr:rowOff>
    </xdr:from>
    <xdr:to>
      <xdr:col>15</xdr:col>
      <xdr:colOff>50800</xdr:colOff>
      <xdr:row>58</xdr:row>
      <xdr:rowOff>135255</xdr:rowOff>
    </xdr:to>
    <xdr:cxnSp macro="">
      <xdr:nvCxnSpPr>
        <xdr:cNvPr id="193" name="直線コネクタ 192">
          <a:extLst>
            <a:ext uri="{FF2B5EF4-FFF2-40B4-BE49-F238E27FC236}">
              <a16:creationId xmlns:a16="http://schemas.microsoft.com/office/drawing/2014/main" id="{97B37A55-0C2F-4934-B4E3-95A31883C58C}"/>
            </a:ext>
          </a:extLst>
        </xdr:cNvPr>
        <xdr:cNvCxnSpPr/>
      </xdr:nvCxnSpPr>
      <xdr:spPr>
        <a:xfrm>
          <a:off x="2019300" y="100469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31115</xdr:rowOff>
    </xdr:from>
    <xdr:to>
      <xdr:col>6</xdr:col>
      <xdr:colOff>38100</xdr:colOff>
      <xdr:row>58</xdr:row>
      <xdr:rowOff>132715</xdr:rowOff>
    </xdr:to>
    <xdr:sp macro="" textlink="">
      <xdr:nvSpPr>
        <xdr:cNvPr id="194" name="楕円 193">
          <a:extLst>
            <a:ext uri="{FF2B5EF4-FFF2-40B4-BE49-F238E27FC236}">
              <a16:creationId xmlns:a16="http://schemas.microsoft.com/office/drawing/2014/main" id="{0D4E527B-35C9-4EF6-92A4-8AC2A10A8881}"/>
            </a:ext>
          </a:extLst>
        </xdr:cNvPr>
        <xdr:cNvSpPr/>
      </xdr:nvSpPr>
      <xdr:spPr>
        <a:xfrm>
          <a:off x="10795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81915</xdr:rowOff>
    </xdr:from>
    <xdr:to>
      <xdr:col>10</xdr:col>
      <xdr:colOff>114300</xdr:colOff>
      <xdr:row>58</xdr:row>
      <xdr:rowOff>102870</xdr:rowOff>
    </xdr:to>
    <xdr:cxnSp macro="">
      <xdr:nvCxnSpPr>
        <xdr:cNvPr id="195" name="直線コネクタ 194">
          <a:extLst>
            <a:ext uri="{FF2B5EF4-FFF2-40B4-BE49-F238E27FC236}">
              <a16:creationId xmlns:a16="http://schemas.microsoft.com/office/drawing/2014/main" id="{41E4312C-6E39-4E24-87A5-A68FA67C3D57}"/>
            </a:ext>
          </a:extLst>
        </xdr:cNvPr>
        <xdr:cNvCxnSpPr/>
      </xdr:nvCxnSpPr>
      <xdr:spPr>
        <a:xfrm>
          <a:off x="1130300" y="1002601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152417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1A5E1EC4-DB4D-4CC5-A241-C750DF95191A}"/>
            </a:ext>
          </a:extLst>
        </xdr:cNvPr>
        <xdr:cNvSpPr txBox="1"/>
      </xdr:nvSpPr>
      <xdr:spPr>
        <a:xfrm>
          <a:off x="35820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125747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F7F5D011-67E5-4D36-ABD6-B0DBDBF65E96}"/>
            </a:ext>
          </a:extLst>
        </xdr:cNvPr>
        <xdr:cNvSpPr txBox="1"/>
      </xdr:nvSpPr>
      <xdr:spPr>
        <a:xfrm>
          <a:off x="2705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118127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DED7C1CC-6836-4465-97D3-248BB1696F6D}"/>
            </a:ext>
          </a:extLst>
        </xdr:cNvPr>
        <xdr:cNvSpPr txBox="1"/>
      </xdr:nvSpPr>
      <xdr:spPr>
        <a:xfrm>
          <a:off x="1816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80027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7FADFFB5-801C-4589-B066-F7455B4E6DC8}"/>
            </a:ext>
          </a:extLst>
        </xdr:cNvPr>
        <xdr:cNvSpPr txBox="1"/>
      </xdr:nvSpPr>
      <xdr:spPr>
        <a:xfrm>
          <a:off x="927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145432</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29771C3C-DAD3-4652-9434-AAB3AD345E88}"/>
            </a:ext>
          </a:extLst>
        </xdr:cNvPr>
        <xdr:cNvSpPr txBox="1"/>
      </xdr:nvSpPr>
      <xdr:spPr>
        <a:xfrm>
          <a:off x="3582044"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31132</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9A9992CC-BC88-44D4-90DF-D16147B7E6B1}"/>
            </a:ext>
          </a:extLst>
        </xdr:cNvPr>
        <xdr:cNvSpPr txBox="1"/>
      </xdr:nvSpPr>
      <xdr:spPr>
        <a:xfrm>
          <a:off x="2705744" y="980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170197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ACDC0C2B-BDBE-4FDF-BE86-DF9C2166C9A3}"/>
            </a:ext>
          </a:extLst>
        </xdr:cNvPr>
        <xdr:cNvSpPr txBox="1"/>
      </xdr:nvSpPr>
      <xdr:spPr>
        <a:xfrm>
          <a:off x="1816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149242</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22D8B9E1-BCD9-4762-B2A9-AF42040289B9}"/>
            </a:ext>
          </a:extLst>
        </xdr:cNvPr>
        <xdr:cNvSpPr txBox="1"/>
      </xdr:nvSpPr>
      <xdr:spPr>
        <a:xfrm>
          <a:off x="9277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730E3FD9-AB7E-4739-BE7B-DFB7567E089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8F6C6831-F61E-437F-8B3D-4C869C69132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698F487F-2217-4C6C-996C-E8881946819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3919BA28-4B96-40EA-90E4-92C33D09F69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C2D8C42A-555F-4722-ADF8-B931F8E5ADC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BF1E3E82-1847-409B-80BB-4F4AB864D7A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B6B0054D-25B3-466E-BBA5-995C60DBF06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A914F11D-C67A-4681-B3F8-D05F7B75957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DEA38471-25FF-4900-A9A7-5599C2BD923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2A967B8A-9965-43FD-87D3-663732A31B0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a:extLst>
            <a:ext uri="{FF2B5EF4-FFF2-40B4-BE49-F238E27FC236}">
              <a16:creationId xmlns:a16="http://schemas.microsoft.com/office/drawing/2014/main" id="{47269C33-8EA8-422E-A6F1-06C8A506C75A}"/>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a:extLst>
            <a:ext uri="{FF2B5EF4-FFF2-40B4-BE49-F238E27FC236}">
              <a16:creationId xmlns:a16="http://schemas.microsoft.com/office/drawing/2014/main" id="{1BE422A1-F6D3-4727-997D-7EA626FB5C3C}"/>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a:extLst>
            <a:ext uri="{FF2B5EF4-FFF2-40B4-BE49-F238E27FC236}">
              <a16:creationId xmlns:a16="http://schemas.microsoft.com/office/drawing/2014/main" id="{72F26C33-D2F7-43CF-8898-E483788D7728}"/>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7" name="テキスト ボックス 216">
          <a:extLst>
            <a:ext uri="{FF2B5EF4-FFF2-40B4-BE49-F238E27FC236}">
              <a16:creationId xmlns:a16="http://schemas.microsoft.com/office/drawing/2014/main" id="{486C10B7-EF18-44A7-BD69-0C10A02C2D9E}"/>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a:extLst>
            <a:ext uri="{FF2B5EF4-FFF2-40B4-BE49-F238E27FC236}">
              <a16:creationId xmlns:a16="http://schemas.microsoft.com/office/drawing/2014/main" id="{E8F7199E-9EBF-4D8B-AD16-3E5DDAE37BA2}"/>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9" name="テキスト ボックス 218">
          <a:extLst>
            <a:ext uri="{FF2B5EF4-FFF2-40B4-BE49-F238E27FC236}">
              <a16:creationId xmlns:a16="http://schemas.microsoft.com/office/drawing/2014/main" id="{8F48649C-F337-4EDB-8374-24EA89335227}"/>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a:extLst>
            <a:ext uri="{FF2B5EF4-FFF2-40B4-BE49-F238E27FC236}">
              <a16:creationId xmlns:a16="http://schemas.microsoft.com/office/drawing/2014/main" id="{E1EB72A7-9701-47F0-AD16-D852A8A67C97}"/>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1" name="テキスト ボックス 220">
          <a:extLst>
            <a:ext uri="{FF2B5EF4-FFF2-40B4-BE49-F238E27FC236}">
              <a16:creationId xmlns:a16="http://schemas.microsoft.com/office/drawing/2014/main" id="{987C3246-5A4C-4E63-8278-AF1A3F2761B1}"/>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a:extLst>
            <a:ext uri="{FF2B5EF4-FFF2-40B4-BE49-F238E27FC236}">
              <a16:creationId xmlns:a16="http://schemas.microsoft.com/office/drawing/2014/main" id="{F26A5FE0-4E6D-426B-951B-44E4E192D1EE}"/>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3" name="テキスト ボックス 222">
          <a:extLst>
            <a:ext uri="{FF2B5EF4-FFF2-40B4-BE49-F238E27FC236}">
              <a16:creationId xmlns:a16="http://schemas.microsoft.com/office/drawing/2014/main" id="{CCAC3CE9-8F7A-47F1-8522-0D8714E4583A}"/>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a:extLst>
            <a:ext uri="{FF2B5EF4-FFF2-40B4-BE49-F238E27FC236}">
              <a16:creationId xmlns:a16="http://schemas.microsoft.com/office/drawing/2014/main" id="{99A31058-3A71-43C1-AA14-06A18FDE7504}"/>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5" name="テキスト ボックス 224">
          <a:extLst>
            <a:ext uri="{FF2B5EF4-FFF2-40B4-BE49-F238E27FC236}">
              <a16:creationId xmlns:a16="http://schemas.microsoft.com/office/drawing/2014/main" id="{5249AB6F-9B09-444C-9DD0-212FAA747A69}"/>
            </a:ext>
          </a:extLst>
        </xdr:cNvPr>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A396621D-11DE-4AF5-AA98-C576708AFB2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a:extLst>
            <a:ext uri="{FF2B5EF4-FFF2-40B4-BE49-F238E27FC236}">
              <a16:creationId xmlns:a16="http://schemas.microsoft.com/office/drawing/2014/main" id="{D04A4DA1-82CB-4334-BACF-DF2A58133B6C}"/>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B9FCC03-C8B9-41BE-8712-BF23D0BBBA5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63309</xdr:rowOff>
    </xdr:from>
    <xdr:to>
      <xdr:col>54</xdr:col>
      <xdr:colOff>189865</xdr:colOff>
      <xdr:row>64</xdr:row>
      <xdr:rowOff>119933</xdr:rowOff>
    </xdr:to>
    <xdr:cxnSp macro="">
      <xdr:nvCxnSpPr>
        <xdr:cNvPr id="229" name="直線コネクタ 228">
          <a:extLst>
            <a:ext uri="{FF2B5EF4-FFF2-40B4-BE49-F238E27FC236}">
              <a16:creationId xmlns:a16="http://schemas.microsoft.com/office/drawing/2014/main" id="{BACC5595-9958-4038-82AB-380579D6D469}"/>
            </a:ext>
          </a:extLst>
        </xdr:cNvPr>
        <xdr:cNvCxnSpPr/>
      </xdr:nvCxnSpPr>
      <xdr:spPr>
        <a:xfrm flipV="1">
          <a:off x="10476865" y="9664509"/>
          <a:ext cx="0" cy="142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123760</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3899FA25-00D2-45D4-B018-E35D07C773CB}"/>
            </a:ext>
          </a:extLst>
        </xdr:cNvPr>
        <xdr:cNvSpPr txBox="1"/>
      </xdr:nvSpPr>
      <xdr:spPr>
        <a:xfrm>
          <a:off x="10515600" y="1109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119933</xdr:rowOff>
    </xdr:from>
    <xdr:to>
      <xdr:col>55</xdr:col>
      <xdr:colOff>88900</xdr:colOff>
      <xdr:row>64</xdr:row>
      <xdr:rowOff>119933</xdr:rowOff>
    </xdr:to>
    <xdr:cxnSp macro="">
      <xdr:nvCxnSpPr>
        <xdr:cNvPr id="231" name="直線コネクタ 230">
          <a:extLst>
            <a:ext uri="{FF2B5EF4-FFF2-40B4-BE49-F238E27FC236}">
              <a16:creationId xmlns:a16="http://schemas.microsoft.com/office/drawing/2014/main" id="{76E7CE15-30CC-456E-83F8-F944439F05A3}"/>
            </a:ext>
          </a:extLst>
        </xdr:cNvPr>
        <xdr:cNvCxnSpPr/>
      </xdr:nvCxnSpPr>
      <xdr:spPr>
        <a:xfrm>
          <a:off x="10388600" y="1109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9986</xdr:rowOff>
    </xdr:from>
    <xdr:ext cx="599010" cy="259045"/>
    <xdr:sp macro="" textlink="">
      <xdr:nvSpPr>
        <xdr:cNvPr id="232" name="【橋りょう・トンネル】&#10;一人当たり有形固定資産（償却資産）額最大値テキスト">
          <a:extLst>
            <a:ext uri="{FF2B5EF4-FFF2-40B4-BE49-F238E27FC236}">
              <a16:creationId xmlns:a16="http://schemas.microsoft.com/office/drawing/2014/main" id="{F9602791-F190-4FDF-97AD-93969F3BBD6B}"/>
            </a:ext>
          </a:extLst>
        </xdr:cNvPr>
        <xdr:cNvSpPr txBox="1"/>
      </xdr:nvSpPr>
      <xdr:spPr>
        <a:xfrm>
          <a:off x="10515600" y="943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63309</xdr:rowOff>
    </xdr:from>
    <xdr:to>
      <xdr:col>55</xdr:col>
      <xdr:colOff>88900</xdr:colOff>
      <xdr:row>56</xdr:row>
      <xdr:rowOff>63309</xdr:rowOff>
    </xdr:to>
    <xdr:cxnSp macro="">
      <xdr:nvCxnSpPr>
        <xdr:cNvPr id="233" name="直線コネクタ 232">
          <a:extLst>
            <a:ext uri="{FF2B5EF4-FFF2-40B4-BE49-F238E27FC236}">
              <a16:creationId xmlns:a16="http://schemas.microsoft.com/office/drawing/2014/main" id="{41AB986D-086E-49EC-BC01-757BE291F862}"/>
            </a:ext>
          </a:extLst>
        </xdr:cNvPr>
        <xdr:cNvCxnSpPr/>
      </xdr:nvCxnSpPr>
      <xdr:spPr>
        <a:xfrm>
          <a:off x="10388600" y="9664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81393</xdr:rowOff>
    </xdr:from>
    <xdr:ext cx="534377" cy="259045"/>
    <xdr:sp macro="" textlink="">
      <xdr:nvSpPr>
        <xdr:cNvPr id="234" name="【橋りょう・トンネル】&#10;一人当たり有形固定資産（償却資産）額平均値テキスト">
          <a:extLst>
            <a:ext uri="{FF2B5EF4-FFF2-40B4-BE49-F238E27FC236}">
              <a16:creationId xmlns:a16="http://schemas.microsoft.com/office/drawing/2014/main" id="{2360930C-47A0-4E70-B1CE-222A0FBCC430}"/>
            </a:ext>
          </a:extLst>
        </xdr:cNvPr>
        <xdr:cNvSpPr txBox="1"/>
      </xdr:nvSpPr>
      <xdr:spPr>
        <a:xfrm>
          <a:off x="10515600" y="10711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102966</xdr:rowOff>
    </xdr:from>
    <xdr:to>
      <xdr:col>55</xdr:col>
      <xdr:colOff>50800</xdr:colOff>
      <xdr:row>63</xdr:row>
      <xdr:rowOff>33116</xdr:rowOff>
    </xdr:to>
    <xdr:sp macro="" textlink="">
      <xdr:nvSpPr>
        <xdr:cNvPr id="235" name="フローチャート: 判断 234">
          <a:extLst>
            <a:ext uri="{FF2B5EF4-FFF2-40B4-BE49-F238E27FC236}">
              <a16:creationId xmlns:a16="http://schemas.microsoft.com/office/drawing/2014/main" id="{58EC1B68-F307-4739-881F-20AA070039B1}"/>
            </a:ext>
          </a:extLst>
        </xdr:cNvPr>
        <xdr:cNvSpPr/>
      </xdr:nvSpPr>
      <xdr:spPr>
        <a:xfrm>
          <a:off x="10426700" y="1073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110830</xdr:rowOff>
    </xdr:from>
    <xdr:to>
      <xdr:col>50</xdr:col>
      <xdr:colOff>165100</xdr:colOff>
      <xdr:row>63</xdr:row>
      <xdr:rowOff>40980</xdr:rowOff>
    </xdr:to>
    <xdr:sp macro="" textlink="">
      <xdr:nvSpPr>
        <xdr:cNvPr id="236" name="フローチャート: 判断 235">
          <a:extLst>
            <a:ext uri="{FF2B5EF4-FFF2-40B4-BE49-F238E27FC236}">
              <a16:creationId xmlns:a16="http://schemas.microsoft.com/office/drawing/2014/main" id="{5CB1FC9C-6B99-48C3-8C56-47362A49585E}"/>
            </a:ext>
          </a:extLst>
        </xdr:cNvPr>
        <xdr:cNvSpPr/>
      </xdr:nvSpPr>
      <xdr:spPr>
        <a:xfrm>
          <a:off x="9588500" y="1074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110660</xdr:rowOff>
    </xdr:from>
    <xdr:to>
      <xdr:col>46</xdr:col>
      <xdr:colOff>38100</xdr:colOff>
      <xdr:row>63</xdr:row>
      <xdr:rowOff>40810</xdr:rowOff>
    </xdr:to>
    <xdr:sp macro="" textlink="">
      <xdr:nvSpPr>
        <xdr:cNvPr id="237" name="フローチャート: 判断 236">
          <a:extLst>
            <a:ext uri="{FF2B5EF4-FFF2-40B4-BE49-F238E27FC236}">
              <a16:creationId xmlns:a16="http://schemas.microsoft.com/office/drawing/2014/main" id="{27D520AA-2B61-4E3C-87E7-56E510C6AD9C}"/>
            </a:ext>
          </a:extLst>
        </xdr:cNvPr>
        <xdr:cNvSpPr/>
      </xdr:nvSpPr>
      <xdr:spPr>
        <a:xfrm>
          <a:off x="8699500" y="1074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128064</xdr:rowOff>
    </xdr:from>
    <xdr:to>
      <xdr:col>41</xdr:col>
      <xdr:colOff>101600</xdr:colOff>
      <xdr:row>63</xdr:row>
      <xdr:rowOff>58214</xdr:rowOff>
    </xdr:to>
    <xdr:sp macro="" textlink="">
      <xdr:nvSpPr>
        <xdr:cNvPr id="238" name="フローチャート: 判断 237">
          <a:extLst>
            <a:ext uri="{FF2B5EF4-FFF2-40B4-BE49-F238E27FC236}">
              <a16:creationId xmlns:a16="http://schemas.microsoft.com/office/drawing/2014/main" id="{4AAAB23F-468D-4DC4-AD0E-8E2E1C4686C9}"/>
            </a:ext>
          </a:extLst>
        </xdr:cNvPr>
        <xdr:cNvSpPr/>
      </xdr:nvSpPr>
      <xdr:spPr>
        <a:xfrm>
          <a:off x="7810500" y="1075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135731</xdr:rowOff>
    </xdr:from>
    <xdr:to>
      <xdr:col>36</xdr:col>
      <xdr:colOff>165100</xdr:colOff>
      <xdr:row>63</xdr:row>
      <xdr:rowOff>65881</xdr:rowOff>
    </xdr:to>
    <xdr:sp macro="" textlink="">
      <xdr:nvSpPr>
        <xdr:cNvPr id="239" name="フローチャート: 判断 238">
          <a:extLst>
            <a:ext uri="{FF2B5EF4-FFF2-40B4-BE49-F238E27FC236}">
              <a16:creationId xmlns:a16="http://schemas.microsoft.com/office/drawing/2014/main" id="{80EF458F-1161-4F14-9C79-97B76F118273}"/>
            </a:ext>
          </a:extLst>
        </xdr:cNvPr>
        <xdr:cNvSpPr/>
      </xdr:nvSpPr>
      <xdr:spPr>
        <a:xfrm>
          <a:off x="6921500" y="1076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DA774587-BA99-414A-B8C7-07682708D77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7268DC6D-087A-4264-A694-D017AD624A6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A9610EC-5FBA-4A95-810A-4545DFA9927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FD421AF-8A6C-491E-8C6F-FE44FBFFFD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8F15E41-CD19-441B-A6A3-D059529F7E6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79401</xdr:rowOff>
    </xdr:from>
    <xdr:to>
      <xdr:col>55</xdr:col>
      <xdr:colOff>50800</xdr:colOff>
      <xdr:row>63</xdr:row>
      <xdr:rowOff>9551</xdr:rowOff>
    </xdr:to>
    <xdr:sp macro="" textlink="">
      <xdr:nvSpPr>
        <xdr:cNvPr id="245" name="楕円 244">
          <a:extLst>
            <a:ext uri="{FF2B5EF4-FFF2-40B4-BE49-F238E27FC236}">
              <a16:creationId xmlns:a16="http://schemas.microsoft.com/office/drawing/2014/main" id="{D66EDD9A-3779-4557-89DE-BB6AB19F1EC0}"/>
            </a:ext>
          </a:extLst>
        </xdr:cNvPr>
        <xdr:cNvSpPr/>
      </xdr:nvSpPr>
      <xdr:spPr>
        <a:xfrm>
          <a:off x="10426700" y="1070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102278</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36DABFA2-F39E-42E2-809F-20D7B4F461BE}"/>
            </a:ext>
          </a:extLst>
        </xdr:cNvPr>
        <xdr:cNvSpPr txBox="1"/>
      </xdr:nvSpPr>
      <xdr:spPr>
        <a:xfrm>
          <a:off x="10515600" y="1056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80325</xdr:rowOff>
    </xdr:from>
    <xdr:to>
      <xdr:col>50</xdr:col>
      <xdr:colOff>165100</xdr:colOff>
      <xdr:row>63</xdr:row>
      <xdr:rowOff>10475</xdr:rowOff>
    </xdr:to>
    <xdr:sp macro="" textlink="">
      <xdr:nvSpPr>
        <xdr:cNvPr id="247" name="楕円 246">
          <a:extLst>
            <a:ext uri="{FF2B5EF4-FFF2-40B4-BE49-F238E27FC236}">
              <a16:creationId xmlns:a16="http://schemas.microsoft.com/office/drawing/2014/main" id="{53EC1237-2884-40F4-BA92-16D75F3BAC72}"/>
            </a:ext>
          </a:extLst>
        </xdr:cNvPr>
        <xdr:cNvSpPr/>
      </xdr:nvSpPr>
      <xdr:spPr>
        <a:xfrm>
          <a:off x="9588500" y="1071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130201</xdr:rowOff>
    </xdr:from>
    <xdr:to>
      <xdr:col>55</xdr:col>
      <xdr:colOff>0</xdr:colOff>
      <xdr:row>62</xdr:row>
      <xdr:rowOff>131125</xdr:rowOff>
    </xdr:to>
    <xdr:cxnSp macro="">
      <xdr:nvCxnSpPr>
        <xdr:cNvPr id="248" name="直線コネクタ 247">
          <a:extLst>
            <a:ext uri="{FF2B5EF4-FFF2-40B4-BE49-F238E27FC236}">
              <a16:creationId xmlns:a16="http://schemas.microsoft.com/office/drawing/2014/main" id="{258BD62F-3E87-446F-8929-AFF9222D4474}"/>
            </a:ext>
          </a:extLst>
        </xdr:cNvPr>
        <xdr:cNvCxnSpPr/>
      </xdr:nvCxnSpPr>
      <xdr:spPr>
        <a:xfrm flipV="1">
          <a:off x="9639300" y="10760101"/>
          <a:ext cx="838200" cy="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113577</xdr:rowOff>
    </xdr:from>
    <xdr:to>
      <xdr:col>46</xdr:col>
      <xdr:colOff>38100</xdr:colOff>
      <xdr:row>63</xdr:row>
      <xdr:rowOff>43727</xdr:rowOff>
    </xdr:to>
    <xdr:sp macro="" textlink="">
      <xdr:nvSpPr>
        <xdr:cNvPr id="249" name="楕円 248">
          <a:extLst>
            <a:ext uri="{FF2B5EF4-FFF2-40B4-BE49-F238E27FC236}">
              <a16:creationId xmlns:a16="http://schemas.microsoft.com/office/drawing/2014/main" id="{BD42E5D1-81B6-492B-8427-1C6FB5284E3E}"/>
            </a:ext>
          </a:extLst>
        </xdr:cNvPr>
        <xdr:cNvSpPr/>
      </xdr:nvSpPr>
      <xdr:spPr>
        <a:xfrm>
          <a:off x="8699500" y="1074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131125</xdr:rowOff>
    </xdr:from>
    <xdr:to>
      <xdr:col>50</xdr:col>
      <xdr:colOff>114300</xdr:colOff>
      <xdr:row>62</xdr:row>
      <xdr:rowOff>164377</xdr:rowOff>
    </xdr:to>
    <xdr:cxnSp macro="">
      <xdr:nvCxnSpPr>
        <xdr:cNvPr id="250" name="直線コネクタ 249">
          <a:extLst>
            <a:ext uri="{FF2B5EF4-FFF2-40B4-BE49-F238E27FC236}">
              <a16:creationId xmlns:a16="http://schemas.microsoft.com/office/drawing/2014/main" id="{DE4AB5D1-4E1E-494C-A21D-9126421FC294}"/>
            </a:ext>
          </a:extLst>
        </xdr:cNvPr>
        <xdr:cNvCxnSpPr/>
      </xdr:nvCxnSpPr>
      <xdr:spPr>
        <a:xfrm flipV="1">
          <a:off x="8750300" y="10761025"/>
          <a:ext cx="889000" cy="3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114843</xdr:rowOff>
    </xdr:from>
    <xdr:to>
      <xdr:col>41</xdr:col>
      <xdr:colOff>101600</xdr:colOff>
      <xdr:row>63</xdr:row>
      <xdr:rowOff>44993</xdr:rowOff>
    </xdr:to>
    <xdr:sp macro="" textlink="">
      <xdr:nvSpPr>
        <xdr:cNvPr id="251" name="楕円 250">
          <a:extLst>
            <a:ext uri="{FF2B5EF4-FFF2-40B4-BE49-F238E27FC236}">
              <a16:creationId xmlns:a16="http://schemas.microsoft.com/office/drawing/2014/main" id="{9A58FCD4-7E71-4008-89C0-41EA95FA3C42}"/>
            </a:ext>
          </a:extLst>
        </xdr:cNvPr>
        <xdr:cNvSpPr/>
      </xdr:nvSpPr>
      <xdr:spPr>
        <a:xfrm>
          <a:off x="7810500" y="107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164377</xdr:rowOff>
    </xdr:from>
    <xdr:to>
      <xdr:col>45</xdr:col>
      <xdr:colOff>177800</xdr:colOff>
      <xdr:row>62</xdr:row>
      <xdr:rowOff>165643</xdr:rowOff>
    </xdr:to>
    <xdr:cxnSp macro="">
      <xdr:nvCxnSpPr>
        <xdr:cNvPr id="252" name="直線コネクタ 251">
          <a:extLst>
            <a:ext uri="{FF2B5EF4-FFF2-40B4-BE49-F238E27FC236}">
              <a16:creationId xmlns:a16="http://schemas.microsoft.com/office/drawing/2014/main" id="{3B659296-F011-4D13-A0D4-B2C30A28CDF6}"/>
            </a:ext>
          </a:extLst>
        </xdr:cNvPr>
        <xdr:cNvCxnSpPr/>
      </xdr:nvCxnSpPr>
      <xdr:spPr>
        <a:xfrm flipV="1">
          <a:off x="7861300" y="10794277"/>
          <a:ext cx="889000" cy="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119762</xdr:rowOff>
    </xdr:from>
    <xdr:to>
      <xdr:col>36</xdr:col>
      <xdr:colOff>165100</xdr:colOff>
      <xdr:row>63</xdr:row>
      <xdr:rowOff>49912</xdr:rowOff>
    </xdr:to>
    <xdr:sp macro="" textlink="">
      <xdr:nvSpPr>
        <xdr:cNvPr id="253" name="楕円 252">
          <a:extLst>
            <a:ext uri="{FF2B5EF4-FFF2-40B4-BE49-F238E27FC236}">
              <a16:creationId xmlns:a16="http://schemas.microsoft.com/office/drawing/2014/main" id="{CD6451AB-83F8-41A9-A681-8852E4B7ADE5}"/>
            </a:ext>
          </a:extLst>
        </xdr:cNvPr>
        <xdr:cNvSpPr/>
      </xdr:nvSpPr>
      <xdr:spPr>
        <a:xfrm>
          <a:off x="6921500" y="1074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165643</xdr:rowOff>
    </xdr:from>
    <xdr:to>
      <xdr:col>41</xdr:col>
      <xdr:colOff>50800</xdr:colOff>
      <xdr:row>62</xdr:row>
      <xdr:rowOff>170562</xdr:rowOff>
    </xdr:to>
    <xdr:cxnSp macro="">
      <xdr:nvCxnSpPr>
        <xdr:cNvPr id="254" name="直線コネクタ 253">
          <a:extLst>
            <a:ext uri="{FF2B5EF4-FFF2-40B4-BE49-F238E27FC236}">
              <a16:creationId xmlns:a16="http://schemas.microsoft.com/office/drawing/2014/main" id="{ED85CE6C-80B1-4C4F-ACBE-7C9E4DB1956B}"/>
            </a:ext>
          </a:extLst>
        </xdr:cNvPr>
        <xdr:cNvCxnSpPr/>
      </xdr:nvCxnSpPr>
      <xdr:spPr>
        <a:xfrm flipV="1">
          <a:off x="6972300" y="10795543"/>
          <a:ext cx="889000" cy="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63</xdr:row>
      <xdr:rowOff>32107</xdr:rowOff>
    </xdr:from>
    <xdr:ext cx="534377" cy="259045"/>
    <xdr:sp macro="" textlink="">
      <xdr:nvSpPr>
        <xdr:cNvPr id="255" name="n_1aveValue【橋りょう・トンネル】&#10;一人当たり有形固定資産（償却資産）額">
          <a:extLst>
            <a:ext uri="{FF2B5EF4-FFF2-40B4-BE49-F238E27FC236}">
              <a16:creationId xmlns:a16="http://schemas.microsoft.com/office/drawing/2014/main" id="{2EEE5521-E0A8-4D12-85FA-DCF66F2F5572}"/>
            </a:ext>
          </a:extLst>
        </xdr:cNvPr>
        <xdr:cNvSpPr txBox="1"/>
      </xdr:nvSpPr>
      <xdr:spPr>
        <a:xfrm>
          <a:off x="9359411" y="1083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57337</xdr:rowOff>
    </xdr:from>
    <xdr:ext cx="534377" cy="259045"/>
    <xdr:sp macro="" textlink="">
      <xdr:nvSpPr>
        <xdr:cNvPr id="256" name="n_2aveValue【橋りょう・トンネル】&#10;一人当たり有形固定資産（償却資産）額">
          <a:extLst>
            <a:ext uri="{FF2B5EF4-FFF2-40B4-BE49-F238E27FC236}">
              <a16:creationId xmlns:a16="http://schemas.microsoft.com/office/drawing/2014/main" id="{01242CDC-33EE-4EF3-919D-77F316899A01}"/>
            </a:ext>
          </a:extLst>
        </xdr:cNvPr>
        <xdr:cNvSpPr txBox="1"/>
      </xdr:nvSpPr>
      <xdr:spPr>
        <a:xfrm>
          <a:off x="8483111" y="1051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49341</xdr:rowOff>
    </xdr:from>
    <xdr:ext cx="534377" cy="259045"/>
    <xdr:sp macro="" textlink="">
      <xdr:nvSpPr>
        <xdr:cNvPr id="257" name="n_3aveValue【橋りょう・トンネル】&#10;一人当たり有形固定資産（償却資産）額">
          <a:extLst>
            <a:ext uri="{FF2B5EF4-FFF2-40B4-BE49-F238E27FC236}">
              <a16:creationId xmlns:a16="http://schemas.microsoft.com/office/drawing/2014/main" id="{DB28F756-C81D-45D9-93ED-44A04E498267}"/>
            </a:ext>
          </a:extLst>
        </xdr:cNvPr>
        <xdr:cNvSpPr txBox="1"/>
      </xdr:nvSpPr>
      <xdr:spPr>
        <a:xfrm>
          <a:off x="7594111" y="1085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57008</xdr:rowOff>
    </xdr:from>
    <xdr:ext cx="534377" cy="259045"/>
    <xdr:sp macro="" textlink="">
      <xdr:nvSpPr>
        <xdr:cNvPr id="258" name="n_4aveValue【橋りょう・トンネル】&#10;一人当たり有形固定資産（償却資産）額">
          <a:extLst>
            <a:ext uri="{FF2B5EF4-FFF2-40B4-BE49-F238E27FC236}">
              <a16:creationId xmlns:a16="http://schemas.microsoft.com/office/drawing/2014/main" id="{747F1F56-C508-44D2-AF91-C4DF96755609}"/>
            </a:ext>
          </a:extLst>
        </xdr:cNvPr>
        <xdr:cNvSpPr txBox="1"/>
      </xdr:nvSpPr>
      <xdr:spPr>
        <a:xfrm>
          <a:off x="6705111" y="1085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27002</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D31BB4B7-CEF0-4FD8-A8EB-BD5216859ABA}"/>
            </a:ext>
          </a:extLst>
        </xdr:cNvPr>
        <xdr:cNvSpPr txBox="1"/>
      </xdr:nvSpPr>
      <xdr:spPr>
        <a:xfrm>
          <a:off x="9327095" y="10485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34854</xdr:rowOff>
    </xdr:from>
    <xdr:ext cx="534377" cy="259045"/>
    <xdr:sp macro="" textlink="">
      <xdr:nvSpPr>
        <xdr:cNvPr id="260" name="n_2mainValue【橋りょう・トンネル】&#10;一人当たり有形固定資産（償却資産）額">
          <a:extLst>
            <a:ext uri="{FF2B5EF4-FFF2-40B4-BE49-F238E27FC236}">
              <a16:creationId xmlns:a16="http://schemas.microsoft.com/office/drawing/2014/main" id="{FB63000A-BD05-4C5F-B39E-6646DE5C46BF}"/>
            </a:ext>
          </a:extLst>
        </xdr:cNvPr>
        <xdr:cNvSpPr txBox="1"/>
      </xdr:nvSpPr>
      <xdr:spPr>
        <a:xfrm>
          <a:off x="8483111" y="1083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61520</xdr:rowOff>
    </xdr:from>
    <xdr:ext cx="534377" cy="259045"/>
    <xdr:sp macro="" textlink="">
      <xdr:nvSpPr>
        <xdr:cNvPr id="261" name="n_3mainValue【橋りょう・トンネル】&#10;一人当たり有形固定資産（償却資産）額">
          <a:extLst>
            <a:ext uri="{FF2B5EF4-FFF2-40B4-BE49-F238E27FC236}">
              <a16:creationId xmlns:a16="http://schemas.microsoft.com/office/drawing/2014/main" id="{98D58EAB-FFC9-456E-800C-AC5C75069E75}"/>
            </a:ext>
          </a:extLst>
        </xdr:cNvPr>
        <xdr:cNvSpPr txBox="1"/>
      </xdr:nvSpPr>
      <xdr:spPr>
        <a:xfrm>
          <a:off x="7594111" y="1051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66439</xdr:rowOff>
    </xdr:from>
    <xdr:ext cx="534377" cy="259045"/>
    <xdr:sp macro="" textlink="">
      <xdr:nvSpPr>
        <xdr:cNvPr id="262" name="n_4mainValue【橋りょう・トンネル】&#10;一人当たり有形固定資産（償却資産）額">
          <a:extLst>
            <a:ext uri="{FF2B5EF4-FFF2-40B4-BE49-F238E27FC236}">
              <a16:creationId xmlns:a16="http://schemas.microsoft.com/office/drawing/2014/main" id="{EB6F4B52-0D97-4894-B61E-8D636EA664DC}"/>
            </a:ext>
          </a:extLst>
        </xdr:cNvPr>
        <xdr:cNvSpPr txBox="1"/>
      </xdr:nvSpPr>
      <xdr:spPr>
        <a:xfrm>
          <a:off x="6705111" y="1052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8D319234-682C-43FE-A664-2E47980B594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EC95B2B6-976D-4D66-BC78-F41C894F71B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2B3C40F8-6A15-44EE-82AA-6D34B722C55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AD94296A-8707-4967-BCA2-81549CC88F8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F8B83F27-837B-44B3-B421-418C10AFFCD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422913DC-1C3B-4610-9BD7-8139F0DE95C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A47CF9B3-3DDD-426D-B4F2-A1100A73F0C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71986CC3-DCE6-4B17-826D-3E5456C0B83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F38317C9-0F7C-4F40-A514-DA23C61BC2B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BE3143E3-14EC-49B7-8E24-F09AC7823F1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D2DF4C0B-2980-46D7-B895-25AD07AD812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DB46BCDC-C80F-472A-A58E-C4064B889AE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18EC9A8E-3AE2-4B3D-909C-720B74D4FCD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E820787D-D545-470E-8B92-8704FE0472A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EE104436-91F5-4DCC-96DA-285ADCF049D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5D479131-05A0-46AB-AA64-94A755D4303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06B8FA22-A43C-4820-BC8D-A480268B7FD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06B26339-EFDC-4357-B1FB-7C774163757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89B2D056-FA0C-4C3D-95F6-ADB8EF3D5D7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67064B98-C6CC-419D-8860-FD851FA4372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51C4385C-C1A6-43F8-BE85-FCE02DA8DBF4}"/>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81653555-8C93-4366-94D2-40962E9B9C6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AE0D6F9D-EF10-4F73-8694-9B46289643EB}"/>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29B28FBF-1A7C-4DC5-B5A2-79BD149358B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60961</xdr:rowOff>
    </xdr:to>
    <xdr:cxnSp macro="">
      <xdr:nvCxnSpPr>
        <xdr:cNvPr id="287" name="直線コネクタ 286">
          <a:extLst>
            <a:ext uri="{FF2B5EF4-FFF2-40B4-BE49-F238E27FC236}">
              <a16:creationId xmlns:a16="http://schemas.microsoft.com/office/drawing/2014/main" id="{CFB08F9D-073D-4596-9DF8-FD2983E526F3}"/>
            </a:ext>
          </a:extLst>
        </xdr:cNvPr>
        <xdr:cNvCxnSpPr/>
      </xdr:nvCxnSpPr>
      <xdr:spPr>
        <a:xfrm flipV="1">
          <a:off x="4634865" y="13451205"/>
          <a:ext cx="0" cy="13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33669617-4743-4C97-86A8-191C2FB1D42A}"/>
            </a:ext>
          </a:extLst>
        </xdr:cNvPr>
        <xdr:cNvSpPr txBox="1"/>
      </xdr:nvSpPr>
      <xdr:spPr>
        <a:xfrm>
          <a:off x="4673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89" name="直線コネクタ 288">
          <a:extLst>
            <a:ext uri="{FF2B5EF4-FFF2-40B4-BE49-F238E27FC236}">
              <a16:creationId xmlns:a16="http://schemas.microsoft.com/office/drawing/2014/main" id="{EADA325E-1E36-4B91-A93E-876F3B43B806}"/>
            </a:ext>
          </a:extLst>
        </xdr:cNvPr>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06748816-806C-43EF-83D6-52A8329259BF}"/>
            </a:ext>
          </a:extLst>
        </xdr:cNvPr>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a:extLst>
            <a:ext uri="{FF2B5EF4-FFF2-40B4-BE49-F238E27FC236}">
              <a16:creationId xmlns:a16="http://schemas.microsoft.com/office/drawing/2014/main" id="{51CFC468-8E74-434F-A4F8-6DDF2870D0C6}"/>
            </a:ext>
          </a:extLst>
        </xdr:cNvPr>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86377</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F9FF48E0-D6BA-48C9-8173-0B689EF31C49}"/>
            </a:ext>
          </a:extLst>
        </xdr:cNvPr>
        <xdr:cNvSpPr txBox="1"/>
      </xdr:nvSpPr>
      <xdr:spPr>
        <a:xfrm>
          <a:off x="4673600" y="1397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3" name="フローチャート: 判断 292">
          <a:extLst>
            <a:ext uri="{FF2B5EF4-FFF2-40B4-BE49-F238E27FC236}">
              <a16:creationId xmlns:a16="http://schemas.microsoft.com/office/drawing/2014/main" id="{BBE7D227-0843-4845-BEFC-BB2ADD50AD16}"/>
            </a:ext>
          </a:extLst>
        </xdr:cNvPr>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57786</xdr:rowOff>
    </xdr:from>
    <xdr:to>
      <xdr:col>20</xdr:col>
      <xdr:colOff>38100</xdr:colOff>
      <xdr:row>82</xdr:row>
      <xdr:rowOff>159386</xdr:rowOff>
    </xdr:to>
    <xdr:sp macro="" textlink="">
      <xdr:nvSpPr>
        <xdr:cNvPr id="294" name="フローチャート: 判断 293">
          <a:extLst>
            <a:ext uri="{FF2B5EF4-FFF2-40B4-BE49-F238E27FC236}">
              <a16:creationId xmlns:a16="http://schemas.microsoft.com/office/drawing/2014/main" id="{22E3CBB9-71D4-4EC9-A753-FED217B5C7AA}"/>
            </a:ext>
          </a:extLst>
        </xdr:cNvPr>
        <xdr:cNvSpPr/>
      </xdr:nvSpPr>
      <xdr:spPr>
        <a:xfrm>
          <a:off x="3746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122555</xdr:rowOff>
    </xdr:from>
    <xdr:to>
      <xdr:col>15</xdr:col>
      <xdr:colOff>101600</xdr:colOff>
      <xdr:row>83</xdr:row>
      <xdr:rowOff>52705</xdr:rowOff>
    </xdr:to>
    <xdr:sp macro="" textlink="">
      <xdr:nvSpPr>
        <xdr:cNvPr id="295" name="フローチャート: 判断 294">
          <a:extLst>
            <a:ext uri="{FF2B5EF4-FFF2-40B4-BE49-F238E27FC236}">
              <a16:creationId xmlns:a16="http://schemas.microsoft.com/office/drawing/2014/main" id="{2B305DFB-E738-4D86-A50C-25C2183230C4}"/>
            </a:ext>
          </a:extLst>
        </xdr:cNvPr>
        <xdr:cNvSpPr/>
      </xdr:nvSpPr>
      <xdr:spPr>
        <a:xfrm>
          <a:off x="2857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118745</xdr:rowOff>
    </xdr:from>
    <xdr:to>
      <xdr:col>10</xdr:col>
      <xdr:colOff>165100</xdr:colOff>
      <xdr:row>83</xdr:row>
      <xdr:rowOff>48895</xdr:rowOff>
    </xdr:to>
    <xdr:sp macro="" textlink="">
      <xdr:nvSpPr>
        <xdr:cNvPr id="296" name="フローチャート: 判断 295">
          <a:extLst>
            <a:ext uri="{FF2B5EF4-FFF2-40B4-BE49-F238E27FC236}">
              <a16:creationId xmlns:a16="http://schemas.microsoft.com/office/drawing/2014/main" id="{F3214AC4-3CE9-4EB0-9896-B96482427703}"/>
            </a:ext>
          </a:extLst>
        </xdr:cNvPr>
        <xdr:cNvSpPr/>
      </xdr:nvSpPr>
      <xdr:spPr>
        <a:xfrm>
          <a:off x="1968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126364</xdr:rowOff>
    </xdr:from>
    <xdr:to>
      <xdr:col>6</xdr:col>
      <xdr:colOff>38100</xdr:colOff>
      <xdr:row>83</xdr:row>
      <xdr:rowOff>56514</xdr:rowOff>
    </xdr:to>
    <xdr:sp macro="" textlink="">
      <xdr:nvSpPr>
        <xdr:cNvPr id="297" name="フローチャート: 判断 296">
          <a:extLst>
            <a:ext uri="{FF2B5EF4-FFF2-40B4-BE49-F238E27FC236}">
              <a16:creationId xmlns:a16="http://schemas.microsoft.com/office/drawing/2014/main" id="{461AF05B-6591-469D-BB62-42FA646E4501}"/>
            </a:ext>
          </a:extLst>
        </xdr:cNvPr>
        <xdr:cNvSpPr/>
      </xdr:nvSpPr>
      <xdr:spPr>
        <a:xfrm>
          <a:off x="1079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FBA62EFC-DCEC-457F-B534-E17D66BE96F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29605F9B-1731-46DA-899A-3351D0E1EE7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2E4ADFE-C706-474B-897E-2CDEB64CCEF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3E40DBB-2737-4D89-92DD-A06F1350EE0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91F91E9-769C-4955-99E1-06ED9E47B9C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101600</xdr:rowOff>
    </xdr:from>
    <xdr:to>
      <xdr:col>24</xdr:col>
      <xdr:colOff>114300</xdr:colOff>
      <xdr:row>84</xdr:row>
      <xdr:rowOff>31750</xdr:rowOff>
    </xdr:to>
    <xdr:sp macro="" textlink="">
      <xdr:nvSpPr>
        <xdr:cNvPr id="303" name="楕円 302">
          <a:extLst>
            <a:ext uri="{FF2B5EF4-FFF2-40B4-BE49-F238E27FC236}">
              <a16:creationId xmlns:a16="http://schemas.microsoft.com/office/drawing/2014/main" id="{D48C7EB0-CDC6-4873-AAC9-0521571ED10B}"/>
            </a:ext>
          </a:extLst>
        </xdr:cNvPr>
        <xdr:cNvSpPr/>
      </xdr:nvSpPr>
      <xdr:spPr>
        <a:xfrm>
          <a:off x="45847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80027</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9E6D931A-E8EB-4B74-8FD1-FAC9BFB14AF2}"/>
            </a:ext>
          </a:extLst>
        </xdr:cNvPr>
        <xdr:cNvSpPr txBox="1"/>
      </xdr:nvSpPr>
      <xdr:spPr>
        <a:xfrm>
          <a:off x="4673600"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82550</xdr:rowOff>
    </xdr:from>
    <xdr:to>
      <xdr:col>20</xdr:col>
      <xdr:colOff>38100</xdr:colOff>
      <xdr:row>84</xdr:row>
      <xdr:rowOff>12700</xdr:rowOff>
    </xdr:to>
    <xdr:sp macro="" textlink="">
      <xdr:nvSpPr>
        <xdr:cNvPr id="305" name="楕円 304">
          <a:extLst>
            <a:ext uri="{FF2B5EF4-FFF2-40B4-BE49-F238E27FC236}">
              <a16:creationId xmlns:a16="http://schemas.microsoft.com/office/drawing/2014/main" id="{9F22AB18-D608-47A3-9A62-D82F24F518AB}"/>
            </a:ext>
          </a:extLst>
        </xdr:cNvPr>
        <xdr:cNvSpPr/>
      </xdr:nvSpPr>
      <xdr:spPr>
        <a:xfrm>
          <a:off x="3746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133350</xdr:rowOff>
    </xdr:from>
    <xdr:to>
      <xdr:col>24</xdr:col>
      <xdr:colOff>63500</xdr:colOff>
      <xdr:row>83</xdr:row>
      <xdr:rowOff>152400</xdr:rowOff>
    </xdr:to>
    <xdr:cxnSp macro="">
      <xdr:nvCxnSpPr>
        <xdr:cNvPr id="306" name="直線コネクタ 305">
          <a:extLst>
            <a:ext uri="{FF2B5EF4-FFF2-40B4-BE49-F238E27FC236}">
              <a16:creationId xmlns:a16="http://schemas.microsoft.com/office/drawing/2014/main" id="{D3AEC220-FEE9-4317-B6FA-7297A58F091A}"/>
            </a:ext>
          </a:extLst>
        </xdr:cNvPr>
        <xdr:cNvCxnSpPr/>
      </xdr:nvCxnSpPr>
      <xdr:spPr>
        <a:xfrm>
          <a:off x="3797300" y="14363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57786</xdr:rowOff>
    </xdr:from>
    <xdr:to>
      <xdr:col>15</xdr:col>
      <xdr:colOff>101600</xdr:colOff>
      <xdr:row>83</xdr:row>
      <xdr:rowOff>159386</xdr:rowOff>
    </xdr:to>
    <xdr:sp macro="" textlink="">
      <xdr:nvSpPr>
        <xdr:cNvPr id="307" name="楕円 306">
          <a:extLst>
            <a:ext uri="{FF2B5EF4-FFF2-40B4-BE49-F238E27FC236}">
              <a16:creationId xmlns:a16="http://schemas.microsoft.com/office/drawing/2014/main" id="{EEC05EC6-D6E0-4F4D-9A6C-D32C6458B698}"/>
            </a:ext>
          </a:extLst>
        </xdr:cNvPr>
        <xdr:cNvSpPr/>
      </xdr:nvSpPr>
      <xdr:spPr>
        <a:xfrm>
          <a:off x="2857500" y="1428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108586</xdr:rowOff>
    </xdr:from>
    <xdr:to>
      <xdr:col>19</xdr:col>
      <xdr:colOff>177800</xdr:colOff>
      <xdr:row>83</xdr:row>
      <xdr:rowOff>133350</xdr:rowOff>
    </xdr:to>
    <xdr:cxnSp macro="">
      <xdr:nvCxnSpPr>
        <xdr:cNvPr id="308" name="直線コネクタ 307">
          <a:extLst>
            <a:ext uri="{FF2B5EF4-FFF2-40B4-BE49-F238E27FC236}">
              <a16:creationId xmlns:a16="http://schemas.microsoft.com/office/drawing/2014/main" id="{07653AEE-BF4C-4674-A63D-B9CF6C278BE9}"/>
            </a:ext>
          </a:extLst>
        </xdr:cNvPr>
        <xdr:cNvCxnSpPr/>
      </xdr:nvCxnSpPr>
      <xdr:spPr>
        <a:xfrm>
          <a:off x="2908300" y="14338936"/>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38736</xdr:rowOff>
    </xdr:from>
    <xdr:to>
      <xdr:col>10</xdr:col>
      <xdr:colOff>165100</xdr:colOff>
      <xdr:row>83</xdr:row>
      <xdr:rowOff>140336</xdr:rowOff>
    </xdr:to>
    <xdr:sp macro="" textlink="">
      <xdr:nvSpPr>
        <xdr:cNvPr id="309" name="楕円 308">
          <a:extLst>
            <a:ext uri="{FF2B5EF4-FFF2-40B4-BE49-F238E27FC236}">
              <a16:creationId xmlns:a16="http://schemas.microsoft.com/office/drawing/2014/main" id="{A852A257-D719-4780-A995-83D147400A03}"/>
            </a:ext>
          </a:extLst>
        </xdr:cNvPr>
        <xdr:cNvSpPr/>
      </xdr:nvSpPr>
      <xdr:spPr>
        <a:xfrm>
          <a:off x="19685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89536</xdr:rowOff>
    </xdr:from>
    <xdr:to>
      <xdr:col>15</xdr:col>
      <xdr:colOff>50800</xdr:colOff>
      <xdr:row>83</xdr:row>
      <xdr:rowOff>108586</xdr:rowOff>
    </xdr:to>
    <xdr:cxnSp macro="">
      <xdr:nvCxnSpPr>
        <xdr:cNvPr id="310" name="直線コネクタ 309">
          <a:extLst>
            <a:ext uri="{FF2B5EF4-FFF2-40B4-BE49-F238E27FC236}">
              <a16:creationId xmlns:a16="http://schemas.microsoft.com/office/drawing/2014/main" id="{9471A718-EA31-421A-AAB1-A1C4F005A510}"/>
            </a:ext>
          </a:extLst>
        </xdr:cNvPr>
        <xdr:cNvCxnSpPr/>
      </xdr:nvCxnSpPr>
      <xdr:spPr>
        <a:xfrm>
          <a:off x="2019300" y="1431988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15875</xdr:rowOff>
    </xdr:from>
    <xdr:to>
      <xdr:col>6</xdr:col>
      <xdr:colOff>38100</xdr:colOff>
      <xdr:row>83</xdr:row>
      <xdr:rowOff>117475</xdr:rowOff>
    </xdr:to>
    <xdr:sp macro="" textlink="">
      <xdr:nvSpPr>
        <xdr:cNvPr id="311" name="楕円 310">
          <a:extLst>
            <a:ext uri="{FF2B5EF4-FFF2-40B4-BE49-F238E27FC236}">
              <a16:creationId xmlns:a16="http://schemas.microsoft.com/office/drawing/2014/main" id="{1FC1A7CC-8A5C-40E7-A892-1AC9D107CD6B}"/>
            </a:ext>
          </a:extLst>
        </xdr:cNvPr>
        <xdr:cNvSpPr/>
      </xdr:nvSpPr>
      <xdr:spPr>
        <a:xfrm>
          <a:off x="10795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66675</xdr:rowOff>
    </xdr:from>
    <xdr:to>
      <xdr:col>10</xdr:col>
      <xdr:colOff>114300</xdr:colOff>
      <xdr:row>83</xdr:row>
      <xdr:rowOff>89536</xdr:rowOff>
    </xdr:to>
    <xdr:cxnSp macro="">
      <xdr:nvCxnSpPr>
        <xdr:cNvPr id="312" name="直線コネクタ 311">
          <a:extLst>
            <a:ext uri="{FF2B5EF4-FFF2-40B4-BE49-F238E27FC236}">
              <a16:creationId xmlns:a16="http://schemas.microsoft.com/office/drawing/2014/main" id="{ABDB85A4-FC88-4AC8-A43E-CD0A911A0B09}"/>
            </a:ext>
          </a:extLst>
        </xdr:cNvPr>
        <xdr:cNvCxnSpPr/>
      </xdr:nvCxnSpPr>
      <xdr:spPr>
        <a:xfrm>
          <a:off x="1130300" y="1429702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4463</xdr:rowOff>
    </xdr:from>
    <xdr:ext cx="405111" cy="259045"/>
    <xdr:sp macro="" textlink="">
      <xdr:nvSpPr>
        <xdr:cNvPr id="313" name="n_1aveValue【公営住宅】&#10;有形固定資産減価償却率">
          <a:extLst>
            <a:ext uri="{FF2B5EF4-FFF2-40B4-BE49-F238E27FC236}">
              <a16:creationId xmlns:a16="http://schemas.microsoft.com/office/drawing/2014/main" id="{1D5BEDE4-8827-41BF-906F-870C1E362CA5}"/>
            </a:ext>
          </a:extLst>
        </xdr:cNvPr>
        <xdr:cNvSpPr txBox="1"/>
      </xdr:nvSpPr>
      <xdr:spPr>
        <a:xfrm>
          <a:off x="35820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69232</xdr:rowOff>
    </xdr:from>
    <xdr:ext cx="405111" cy="259045"/>
    <xdr:sp macro="" textlink="">
      <xdr:nvSpPr>
        <xdr:cNvPr id="314" name="n_2aveValue【公営住宅】&#10;有形固定資産減価償却率">
          <a:extLst>
            <a:ext uri="{FF2B5EF4-FFF2-40B4-BE49-F238E27FC236}">
              <a16:creationId xmlns:a16="http://schemas.microsoft.com/office/drawing/2014/main" id="{AEB3DBA6-F92E-41AD-8458-3E4DB73B1923}"/>
            </a:ext>
          </a:extLst>
        </xdr:cNvPr>
        <xdr:cNvSpPr txBox="1"/>
      </xdr:nvSpPr>
      <xdr:spPr>
        <a:xfrm>
          <a:off x="2705744" y="1395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65422</xdr:rowOff>
    </xdr:from>
    <xdr:ext cx="405111" cy="259045"/>
    <xdr:sp macro="" textlink="">
      <xdr:nvSpPr>
        <xdr:cNvPr id="315" name="n_3aveValue【公営住宅】&#10;有形固定資産減価償却率">
          <a:extLst>
            <a:ext uri="{FF2B5EF4-FFF2-40B4-BE49-F238E27FC236}">
              <a16:creationId xmlns:a16="http://schemas.microsoft.com/office/drawing/2014/main" id="{055005DC-D72B-4030-A5B8-7C9B2DC79E70}"/>
            </a:ext>
          </a:extLst>
        </xdr:cNvPr>
        <xdr:cNvSpPr txBox="1"/>
      </xdr:nvSpPr>
      <xdr:spPr>
        <a:xfrm>
          <a:off x="18167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73041</xdr:rowOff>
    </xdr:from>
    <xdr:ext cx="405111" cy="259045"/>
    <xdr:sp macro="" textlink="">
      <xdr:nvSpPr>
        <xdr:cNvPr id="316" name="n_4aveValue【公営住宅】&#10;有形固定資産減価償却率">
          <a:extLst>
            <a:ext uri="{FF2B5EF4-FFF2-40B4-BE49-F238E27FC236}">
              <a16:creationId xmlns:a16="http://schemas.microsoft.com/office/drawing/2014/main" id="{0B1A44B3-F26F-448D-8E45-AA4DC73B197A}"/>
            </a:ext>
          </a:extLst>
        </xdr:cNvPr>
        <xdr:cNvSpPr txBox="1"/>
      </xdr:nvSpPr>
      <xdr:spPr>
        <a:xfrm>
          <a:off x="9277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3827</xdr:rowOff>
    </xdr:from>
    <xdr:ext cx="405111" cy="259045"/>
    <xdr:sp macro="" textlink="">
      <xdr:nvSpPr>
        <xdr:cNvPr id="317" name="n_1mainValue【公営住宅】&#10;有形固定資産減価償却率">
          <a:extLst>
            <a:ext uri="{FF2B5EF4-FFF2-40B4-BE49-F238E27FC236}">
              <a16:creationId xmlns:a16="http://schemas.microsoft.com/office/drawing/2014/main" id="{8CFDD0D9-3161-4DDB-A0A3-6E3522E2A7F8}"/>
            </a:ext>
          </a:extLst>
        </xdr:cNvPr>
        <xdr:cNvSpPr txBox="1"/>
      </xdr:nvSpPr>
      <xdr:spPr>
        <a:xfrm>
          <a:off x="3582044"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150513</xdr:rowOff>
    </xdr:from>
    <xdr:ext cx="405111" cy="259045"/>
    <xdr:sp macro="" textlink="">
      <xdr:nvSpPr>
        <xdr:cNvPr id="318" name="n_2mainValue【公営住宅】&#10;有形固定資産減価償却率">
          <a:extLst>
            <a:ext uri="{FF2B5EF4-FFF2-40B4-BE49-F238E27FC236}">
              <a16:creationId xmlns:a16="http://schemas.microsoft.com/office/drawing/2014/main" id="{A47E1482-7961-4F54-9107-66FA33D0516D}"/>
            </a:ext>
          </a:extLst>
        </xdr:cNvPr>
        <xdr:cNvSpPr txBox="1"/>
      </xdr:nvSpPr>
      <xdr:spPr>
        <a:xfrm>
          <a:off x="2705744" y="1438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131463</xdr:rowOff>
    </xdr:from>
    <xdr:ext cx="405111" cy="259045"/>
    <xdr:sp macro="" textlink="">
      <xdr:nvSpPr>
        <xdr:cNvPr id="319" name="n_3mainValue【公営住宅】&#10;有形固定資産減価償却率">
          <a:extLst>
            <a:ext uri="{FF2B5EF4-FFF2-40B4-BE49-F238E27FC236}">
              <a16:creationId xmlns:a16="http://schemas.microsoft.com/office/drawing/2014/main" id="{A31EF3B8-9F36-4FD5-8295-1232BDECFD85}"/>
            </a:ext>
          </a:extLst>
        </xdr:cNvPr>
        <xdr:cNvSpPr txBox="1"/>
      </xdr:nvSpPr>
      <xdr:spPr>
        <a:xfrm>
          <a:off x="18167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108602</xdr:rowOff>
    </xdr:from>
    <xdr:ext cx="405111" cy="259045"/>
    <xdr:sp macro="" textlink="">
      <xdr:nvSpPr>
        <xdr:cNvPr id="320" name="n_4mainValue【公営住宅】&#10;有形固定資産減価償却率">
          <a:extLst>
            <a:ext uri="{FF2B5EF4-FFF2-40B4-BE49-F238E27FC236}">
              <a16:creationId xmlns:a16="http://schemas.microsoft.com/office/drawing/2014/main" id="{556FAD14-C171-497F-A150-466F654A88E6}"/>
            </a:ext>
          </a:extLst>
        </xdr:cNvPr>
        <xdr:cNvSpPr txBox="1"/>
      </xdr:nvSpPr>
      <xdr:spPr>
        <a:xfrm>
          <a:off x="927744" y="1433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7929C7C1-B3F6-4812-8F97-94343D51BCB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9C13339E-2CB3-4D21-AB16-DD4D683878B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F24A212D-1DF4-4BA6-B8EB-8B5A9D4733F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D0C59834-3087-423E-A343-0286812AACF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365A99E8-6652-47F6-A2EC-7B867D1B980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FAAF1E57-FD1F-4512-A61F-227AB99FE8B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EAB01CBA-2728-4BA2-9080-3EE582B0001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8F79593F-11A6-440E-AD10-C65B6628C05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A3A3250A-55A0-4D24-9DB6-1F3CB4F9131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52A01510-E1F7-4DA5-9FB7-C4FC10ABA34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EE2B7ED4-2272-4230-96DA-C5E94842B02C}"/>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AC151602-A5A9-4483-AD0D-903876CBFEE4}"/>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1C9A8030-C31B-4AB7-B55D-660A2CDE047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F103F69E-EFEB-49D6-B09B-20E03531AF0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7851F77A-F2B1-4C2F-AA86-B4921EF7B7B2}"/>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35F7298A-313C-4701-B1B9-10EEE0BE4F5A}"/>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CCDB8496-FE45-470E-AD36-117F7C14F2F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88542466-9F2E-49F9-A8B5-0EA3278A38A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a:extLst>
            <a:ext uri="{FF2B5EF4-FFF2-40B4-BE49-F238E27FC236}">
              <a16:creationId xmlns:a16="http://schemas.microsoft.com/office/drawing/2014/main" id="{DBA32770-EF0C-49F7-B3B4-DCA6047E51A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27812</xdr:rowOff>
    </xdr:from>
    <xdr:to>
      <xdr:col>54</xdr:col>
      <xdr:colOff>189865</xdr:colOff>
      <xdr:row>85</xdr:row>
      <xdr:rowOff>89536</xdr:rowOff>
    </xdr:to>
    <xdr:cxnSp macro="">
      <xdr:nvCxnSpPr>
        <xdr:cNvPr id="340" name="直線コネクタ 339">
          <a:extLst>
            <a:ext uri="{FF2B5EF4-FFF2-40B4-BE49-F238E27FC236}">
              <a16:creationId xmlns:a16="http://schemas.microsoft.com/office/drawing/2014/main" id="{2483D213-474B-48ED-A2B4-7873F36006E1}"/>
            </a:ext>
          </a:extLst>
        </xdr:cNvPr>
        <xdr:cNvCxnSpPr/>
      </xdr:nvCxnSpPr>
      <xdr:spPr>
        <a:xfrm flipV="1">
          <a:off x="10476865" y="13400912"/>
          <a:ext cx="0" cy="126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1" name="【公営住宅】&#10;一人当たり面積最小値テキスト">
          <a:extLst>
            <a:ext uri="{FF2B5EF4-FFF2-40B4-BE49-F238E27FC236}">
              <a16:creationId xmlns:a16="http://schemas.microsoft.com/office/drawing/2014/main" id="{B780042B-5846-4639-94B3-46B7B091DC45}"/>
            </a:ext>
          </a:extLst>
        </xdr:cNvPr>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2" name="直線コネクタ 341">
          <a:extLst>
            <a:ext uri="{FF2B5EF4-FFF2-40B4-BE49-F238E27FC236}">
              <a16:creationId xmlns:a16="http://schemas.microsoft.com/office/drawing/2014/main" id="{DBFE3072-2C76-4637-854F-2EBDF8516B04}"/>
            </a:ext>
          </a:extLst>
        </xdr:cNvPr>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145939</xdr:rowOff>
    </xdr:from>
    <xdr:ext cx="469744" cy="259045"/>
    <xdr:sp macro="" textlink="">
      <xdr:nvSpPr>
        <xdr:cNvPr id="343" name="【公営住宅】&#10;一人当たり面積最大値テキスト">
          <a:extLst>
            <a:ext uri="{FF2B5EF4-FFF2-40B4-BE49-F238E27FC236}">
              <a16:creationId xmlns:a16="http://schemas.microsoft.com/office/drawing/2014/main" id="{6F7C0871-1B4B-46E1-8DFF-C8B09DE5A944}"/>
            </a:ext>
          </a:extLst>
        </xdr:cNvPr>
        <xdr:cNvSpPr txBox="1"/>
      </xdr:nvSpPr>
      <xdr:spPr>
        <a:xfrm>
          <a:off x="10515600" y="13176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27812</xdr:rowOff>
    </xdr:from>
    <xdr:to>
      <xdr:col>55</xdr:col>
      <xdr:colOff>88900</xdr:colOff>
      <xdr:row>78</xdr:row>
      <xdr:rowOff>27812</xdr:rowOff>
    </xdr:to>
    <xdr:cxnSp macro="">
      <xdr:nvCxnSpPr>
        <xdr:cNvPr id="344" name="直線コネクタ 343">
          <a:extLst>
            <a:ext uri="{FF2B5EF4-FFF2-40B4-BE49-F238E27FC236}">
              <a16:creationId xmlns:a16="http://schemas.microsoft.com/office/drawing/2014/main" id="{92E5D89E-420F-4A50-ACAD-848F2EA457B2}"/>
            </a:ext>
          </a:extLst>
        </xdr:cNvPr>
        <xdr:cNvCxnSpPr/>
      </xdr:nvCxnSpPr>
      <xdr:spPr>
        <a:xfrm>
          <a:off x="10388600" y="1340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119333</xdr:rowOff>
    </xdr:from>
    <xdr:ext cx="469744" cy="259045"/>
    <xdr:sp macro="" textlink="">
      <xdr:nvSpPr>
        <xdr:cNvPr id="345" name="【公営住宅】&#10;一人当たり面積平均値テキスト">
          <a:extLst>
            <a:ext uri="{FF2B5EF4-FFF2-40B4-BE49-F238E27FC236}">
              <a16:creationId xmlns:a16="http://schemas.microsoft.com/office/drawing/2014/main" id="{ECC5A9CC-26EA-49E2-B74E-DC05CA57FD96}"/>
            </a:ext>
          </a:extLst>
        </xdr:cNvPr>
        <xdr:cNvSpPr txBox="1"/>
      </xdr:nvSpPr>
      <xdr:spPr>
        <a:xfrm>
          <a:off x="10515600" y="14178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346" name="フローチャート: 判断 345">
          <a:extLst>
            <a:ext uri="{FF2B5EF4-FFF2-40B4-BE49-F238E27FC236}">
              <a16:creationId xmlns:a16="http://schemas.microsoft.com/office/drawing/2014/main" id="{BEC78D1F-7FD4-420E-9ADA-DC2B1C1042B9}"/>
            </a:ext>
          </a:extLst>
        </xdr:cNvPr>
        <xdr:cNvSpPr/>
      </xdr:nvSpPr>
      <xdr:spPr>
        <a:xfrm>
          <a:off x="10426700" y="1432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107886</xdr:rowOff>
    </xdr:from>
    <xdr:to>
      <xdr:col>50</xdr:col>
      <xdr:colOff>165100</xdr:colOff>
      <xdr:row>84</xdr:row>
      <xdr:rowOff>38036</xdr:rowOff>
    </xdr:to>
    <xdr:sp macro="" textlink="">
      <xdr:nvSpPr>
        <xdr:cNvPr id="347" name="フローチャート: 判断 346">
          <a:extLst>
            <a:ext uri="{FF2B5EF4-FFF2-40B4-BE49-F238E27FC236}">
              <a16:creationId xmlns:a16="http://schemas.microsoft.com/office/drawing/2014/main" id="{406B909D-F61F-4190-AC4C-D5D47A328240}"/>
            </a:ext>
          </a:extLst>
        </xdr:cNvPr>
        <xdr:cNvSpPr/>
      </xdr:nvSpPr>
      <xdr:spPr>
        <a:xfrm>
          <a:off x="9588500" y="1433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130747</xdr:rowOff>
    </xdr:from>
    <xdr:to>
      <xdr:col>46</xdr:col>
      <xdr:colOff>38100</xdr:colOff>
      <xdr:row>84</xdr:row>
      <xdr:rowOff>60897</xdr:rowOff>
    </xdr:to>
    <xdr:sp macro="" textlink="">
      <xdr:nvSpPr>
        <xdr:cNvPr id="348" name="フローチャート: 判断 347">
          <a:extLst>
            <a:ext uri="{FF2B5EF4-FFF2-40B4-BE49-F238E27FC236}">
              <a16:creationId xmlns:a16="http://schemas.microsoft.com/office/drawing/2014/main" id="{23324B8E-E7A3-4677-8B59-A4CDEA8CBA1E}"/>
            </a:ext>
          </a:extLst>
        </xdr:cNvPr>
        <xdr:cNvSpPr/>
      </xdr:nvSpPr>
      <xdr:spPr>
        <a:xfrm>
          <a:off x="8699500" y="1436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152464</xdr:rowOff>
    </xdr:from>
    <xdr:to>
      <xdr:col>41</xdr:col>
      <xdr:colOff>101600</xdr:colOff>
      <xdr:row>84</xdr:row>
      <xdr:rowOff>82614</xdr:rowOff>
    </xdr:to>
    <xdr:sp macro="" textlink="">
      <xdr:nvSpPr>
        <xdr:cNvPr id="349" name="フローチャート: 判断 348">
          <a:extLst>
            <a:ext uri="{FF2B5EF4-FFF2-40B4-BE49-F238E27FC236}">
              <a16:creationId xmlns:a16="http://schemas.microsoft.com/office/drawing/2014/main" id="{F1ACE921-B0EA-449A-B34E-3C898D552ECF}"/>
            </a:ext>
          </a:extLst>
        </xdr:cNvPr>
        <xdr:cNvSpPr/>
      </xdr:nvSpPr>
      <xdr:spPr>
        <a:xfrm>
          <a:off x="7810500" y="1438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157607</xdr:rowOff>
    </xdr:from>
    <xdr:to>
      <xdr:col>36</xdr:col>
      <xdr:colOff>165100</xdr:colOff>
      <xdr:row>84</xdr:row>
      <xdr:rowOff>87757</xdr:rowOff>
    </xdr:to>
    <xdr:sp macro="" textlink="">
      <xdr:nvSpPr>
        <xdr:cNvPr id="350" name="フローチャート: 判断 349">
          <a:extLst>
            <a:ext uri="{FF2B5EF4-FFF2-40B4-BE49-F238E27FC236}">
              <a16:creationId xmlns:a16="http://schemas.microsoft.com/office/drawing/2014/main" id="{467CB8BF-FEE1-4B64-B952-93A03E5BD429}"/>
            </a:ext>
          </a:extLst>
        </xdr:cNvPr>
        <xdr:cNvSpPr/>
      </xdr:nvSpPr>
      <xdr:spPr>
        <a:xfrm>
          <a:off x="6921500" y="1438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C54C1A6A-2513-4018-BEFC-A396AD00038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3D8CCCA8-D54E-4F20-A1DB-6313424DED5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1D27C3ED-736A-402F-B6C3-5F663974621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B6FDB75B-BF60-4235-8547-95BAC374164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45D1CC81-584B-4C6A-969D-1D37DC6A2B6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1588</xdr:rowOff>
    </xdr:from>
    <xdr:to>
      <xdr:col>55</xdr:col>
      <xdr:colOff>50800</xdr:colOff>
      <xdr:row>85</xdr:row>
      <xdr:rowOff>103188</xdr:rowOff>
    </xdr:to>
    <xdr:sp macro="" textlink="">
      <xdr:nvSpPr>
        <xdr:cNvPr id="356" name="楕円 355">
          <a:extLst>
            <a:ext uri="{FF2B5EF4-FFF2-40B4-BE49-F238E27FC236}">
              <a16:creationId xmlns:a16="http://schemas.microsoft.com/office/drawing/2014/main" id="{70B06635-EFE6-460B-A406-C8E791A34EF4}"/>
            </a:ext>
          </a:extLst>
        </xdr:cNvPr>
        <xdr:cNvSpPr/>
      </xdr:nvSpPr>
      <xdr:spPr>
        <a:xfrm>
          <a:off x="10426700" y="1457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87965</xdr:rowOff>
    </xdr:from>
    <xdr:ext cx="469744" cy="259045"/>
    <xdr:sp macro="" textlink="">
      <xdr:nvSpPr>
        <xdr:cNvPr id="357" name="【公営住宅】&#10;一人当たり面積該当値テキスト">
          <a:extLst>
            <a:ext uri="{FF2B5EF4-FFF2-40B4-BE49-F238E27FC236}">
              <a16:creationId xmlns:a16="http://schemas.microsoft.com/office/drawing/2014/main" id="{B84CF816-952F-437B-B3A1-52A404D7D474}"/>
            </a:ext>
          </a:extLst>
        </xdr:cNvPr>
        <xdr:cNvSpPr txBox="1"/>
      </xdr:nvSpPr>
      <xdr:spPr>
        <a:xfrm>
          <a:off x="10515600" y="1448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2160</xdr:rowOff>
    </xdr:from>
    <xdr:to>
      <xdr:col>50</xdr:col>
      <xdr:colOff>165100</xdr:colOff>
      <xdr:row>85</xdr:row>
      <xdr:rowOff>103760</xdr:rowOff>
    </xdr:to>
    <xdr:sp macro="" textlink="">
      <xdr:nvSpPr>
        <xdr:cNvPr id="358" name="楕円 357">
          <a:extLst>
            <a:ext uri="{FF2B5EF4-FFF2-40B4-BE49-F238E27FC236}">
              <a16:creationId xmlns:a16="http://schemas.microsoft.com/office/drawing/2014/main" id="{1D1067EC-BACA-4605-9E06-703ADB73E34B}"/>
            </a:ext>
          </a:extLst>
        </xdr:cNvPr>
        <xdr:cNvSpPr/>
      </xdr:nvSpPr>
      <xdr:spPr>
        <a:xfrm>
          <a:off x="9588500" y="1457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52388</xdr:rowOff>
    </xdr:from>
    <xdr:to>
      <xdr:col>55</xdr:col>
      <xdr:colOff>0</xdr:colOff>
      <xdr:row>85</xdr:row>
      <xdr:rowOff>52960</xdr:rowOff>
    </xdr:to>
    <xdr:cxnSp macro="">
      <xdr:nvCxnSpPr>
        <xdr:cNvPr id="359" name="直線コネクタ 358">
          <a:extLst>
            <a:ext uri="{FF2B5EF4-FFF2-40B4-BE49-F238E27FC236}">
              <a16:creationId xmlns:a16="http://schemas.microsoft.com/office/drawing/2014/main" id="{3AB534D7-9827-4BDE-8DC4-E6F9435327A2}"/>
            </a:ext>
          </a:extLst>
        </xdr:cNvPr>
        <xdr:cNvCxnSpPr/>
      </xdr:nvCxnSpPr>
      <xdr:spPr>
        <a:xfrm flipV="1">
          <a:off x="9639300" y="14625638"/>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2160</xdr:rowOff>
    </xdr:from>
    <xdr:to>
      <xdr:col>46</xdr:col>
      <xdr:colOff>38100</xdr:colOff>
      <xdr:row>85</xdr:row>
      <xdr:rowOff>103760</xdr:rowOff>
    </xdr:to>
    <xdr:sp macro="" textlink="">
      <xdr:nvSpPr>
        <xdr:cNvPr id="360" name="楕円 359">
          <a:extLst>
            <a:ext uri="{FF2B5EF4-FFF2-40B4-BE49-F238E27FC236}">
              <a16:creationId xmlns:a16="http://schemas.microsoft.com/office/drawing/2014/main" id="{E56C8BEB-795C-4E2E-92B7-5F892387D275}"/>
            </a:ext>
          </a:extLst>
        </xdr:cNvPr>
        <xdr:cNvSpPr/>
      </xdr:nvSpPr>
      <xdr:spPr>
        <a:xfrm>
          <a:off x="8699500" y="1457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52960</xdr:rowOff>
    </xdr:from>
    <xdr:to>
      <xdr:col>50</xdr:col>
      <xdr:colOff>114300</xdr:colOff>
      <xdr:row>85</xdr:row>
      <xdr:rowOff>52960</xdr:rowOff>
    </xdr:to>
    <xdr:cxnSp macro="">
      <xdr:nvCxnSpPr>
        <xdr:cNvPr id="361" name="直線コネクタ 360">
          <a:extLst>
            <a:ext uri="{FF2B5EF4-FFF2-40B4-BE49-F238E27FC236}">
              <a16:creationId xmlns:a16="http://schemas.microsoft.com/office/drawing/2014/main" id="{7FF7E5A1-7892-4B5F-A6D9-620CA2D4EAC5}"/>
            </a:ext>
          </a:extLst>
        </xdr:cNvPr>
        <xdr:cNvCxnSpPr/>
      </xdr:nvCxnSpPr>
      <xdr:spPr>
        <a:xfrm>
          <a:off x="8750300" y="14626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2160</xdr:rowOff>
    </xdr:from>
    <xdr:to>
      <xdr:col>41</xdr:col>
      <xdr:colOff>101600</xdr:colOff>
      <xdr:row>85</xdr:row>
      <xdr:rowOff>103760</xdr:rowOff>
    </xdr:to>
    <xdr:sp macro="" textlink="">
      <xdr:nvSpPr>
        <xdr:cNvPr id="362" name="楕円 361">
          <a:extLst>
            <a:ext uri="{FF2B5EF4-FFF2-40B4-BE49-F238E27FC236}">
              <a16:creationId xmlns:a16="http://schemas.microsoft.com/office/drawing/2014/main" id="{2399D0E4-349B-4B9B-AC60-8D5228B06ECA}"/>
            </a:ext>
          </a:extLst>
        </xdr:cNvPr>
        <xdr:cNvSpPr/>
      </xdr:nvSpPr>
      <xdr:spPr>
        <a:xfrm>
          <a:off x="7810500" y="1457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52960</xdr:rowOff>
    </xdr:from>
    <xdr:to>
      <xdr:col>45</xdr:col>
      <xdr:colOff>177800</xdr:colOff>
      <xdr:row>85</xdr:row>
      <xdr:rowOff>52960</xdr:rowOff>
    </xdr:to>
    <xdr:cxnSp macro="">
      <xdr:nvCxnSpPr>
        <xdr:cNvPr id="363" name="直線コネクタ 362">
          <a:extLst>
            <a:ext uri="{FF2B5EF4-FFF2-40B4-BE49-F238E27FC236}">
              <a16:creationId xmlns:a16="http://schemas.microsoft.com/office/drawing/2014/main" id="{9B857369-AC5E-403C-851F-D21450C17C4B}"/>
            </a:ext>
          </a:extLst>
        </xdr:cNvPr>
        <xdr:cNvCxnSpPr/>
      </xdr:nvCxnSpPr>
      <xdr:spPr>
        <a:xfrm>
          <a:off x="7861300" y="14626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2160</xdr:rowOff>
    </xdr:from>
    <xdr:to>
      <xdr:col>36</xdr:col>
      <xdr:colOff>165100</xdr:colOff>
      <xdr:row>85</xdr:row>
      <xdr:rowOff>103760</xdr:rowOff>
    </xdr:to>
    <xdr:sp macro="" textlink="">
      <xdr:nvSpPr>
        <xdr:cNvPr id="364" name="楕円 363">
          <a:extLst>
            <a:ext uri="{FF2B5EF4-FFF2-40B4-BE49-F238E27FC236}">
              <a16:creationId xmlns:a16="http://schemas.microsoft.com/office/drawing/2014/main" id="{8B1DE4E7-61D0-4F38-B101-004251F14C00}"/>
            </a:ext>
          </a:extLst>
        </xdr:cNvPr>
        <xdr:cNvSpPr/>
      </xdr:nvSpPr>
      <xdr:spPr>
        <a:xfrm>
          <a:off x="6921500" y="1457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52960</xdr:rowOff>
    </xdr:from>
    <xdr:to>
      <xdr:col>41</xdr:col>
      <xdr:colOff>50800</xdr:colOff>
      <xdr:row>85</xdr:row>
      <xdr:rowOff>52960</xdr:rowOff>
    </xdr:to>
    <xdr:cxnSp macro="">
      <xdr:nvCxnSpPr>
        <xdr:cNvPr id="365" name="直線コネクタ 364">
          <a:extLst>
            <a:ext uri="{FF2B5EF4-FFF2-40B4-BE49-F238E27FC236}">
              <a16:creationId xmlns:a16="http://schemas.microsoft.com/office/drawing/2014/main" id="{21F5C04A-C0D0-46F4-813C-55B4A503819A}"/>
            </a:ext>
          </a:extLst>
        </xdr:cNvPr>
        <xdr:cNvCxnSpPr/>
      </xdr:nvCxnSpPr>
      <xdr:spPr>
        <a:xfrm>
          <a:off x="6972300" y="14626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54563</xdr:rowOff>
    </xdr:from>
    <xdr:ext cx="469744" cy="259045"/>
    <xdr:sp macro="" textlink="">
      <xdr:nvSpPr>
        <xdr:cNvPr id="366" name="n_1aveValue【公営住宅】&#10;一人当たり面積">
          <a:extLst>
            <a:ext uri="{FF2B5EF4-FFF2-40B4-BE49-F238E27FC236}">
              <a16:creationId xmlns:a16="http://schemas.microsoft.com/office/drawing/2014/main" id="{5BE44287-721A-4D7A-B2FB-0B20BDA900A5}"/>
            </a:ext>
          </a:extLst>
        </xdr:cNvPr>
        <xdr:cNvSpPr txBox="1"/>
      </xdr:nvSpPr>
      <xdr:spPr>
        <a:xfrm>
          <a:off x="9391727" y="1411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77424</xdr:rowOff>
    </xdr:from>
    <xdr:ext cx="469744" cy="259045"/>
    <xdr:sp macro="" textlink="">
      <xdr:nvSpPr>
        <xdr:cNvPr id="367" name="n_2aveValue【公営住宅】&#10;一人当たり面積">
          <a:extLst>
            <a:ext uri="{FF2B5EF4-FFF2-40B4-BE49-F238E27FC236}">
              <a16:creationId xmlns:a16="http://schemas.microsoft.com/office/drawing/2014/main" id="{25C90EEC-E93C-4DF2-B0D4-55F97E147523}"/>
            </a:ext>
          </a:extLst>
        </xdr:cNvPr>
        <xdr:cNvSpPr txBox="1"/>
      </xdr:nvSpPr>
      <xdr:spPr>
        <a:xfrm>
          <a:off x="8515427" y="1413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99141</xdr:rowOff>
    </xdr:from>
    <xdr:ext cx="469744" cy="259045"/>
    <xdr:sp macro="" textlink="">
      <xdr:nvSpPr>
        <xdr:cNvPr id="368" name="n_3aveValue【公営住宅】&#10;一人当たり面積">
          <a:extLst>
            <a:ext uri="{FF2B5EF4-FFF2-40B4-BE49-F238E27FC236}">
              <a16:creationId xmlns:a16="http://schemas.microsoft.com/office/drawing/2014/main" id="{751B9AD1-7B0E-4A74-B13C-BA624700183A}"/>
            </a:ext>
          </a:extLst>
        </xdr:cNvPr>
        <xdr:cNvSpPr txBox="1"/>
      </xdr:nvSpPr>
      <xdr:spPr>
        <a:xfrm>
          <a:off x="7626427" y="1415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104284</xdr:rowOff>
    </xdr:from>
    <xdr:ext cx="469744" cy="259045"/>
    <xdr:sp macro="" textlink="">
      <xdr:nvSpPr>
        <xdr:cNvPr id="369" name="n_4aveValue【公営住宅】&#10;一人当たり面積">
          <a:extLst>
            <a:ext uri="{FF2B5EF4-FFF2-40B4-BE49-F238E27FC236}">
              <a16:creationId xmlns:a16="http://schemas.microsoft.com/office/drawing/2014/main" id="{34F37503-DF0C-4F58-B671-52B3B7ED2746}"/>
            </a:ext>
          </a:extLst>
        </xdr:cNvPr>
        <xdr:cNvSpPr txBox="1"/>
      </xdr:nvSpPr>
      <xdr:spPr>
        <a:xfrm>
          <a:off x="6737427" y="1416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94887</xdr:rowOff>
    </xdr:from>
    <xdr:ext cx="469744" cy="259045"/>
    <xdr:sp macro="" textlink="">
      <xdr:nvSpPr>
        <xdr:cNvPr id="370" name="n_1mainValue【公営住宅】&#10;一人当たり面積">
          <a:extLst>
            <a:ext uri="{FF2B5EF4-FFF2-40B4-BE49-F238E27FC236}">
              <a16:creationId xmlns:a16="http://schemas.microsoft.com/office/drawing/2014/main" id="{E6ABB99F-8BA1-4E1C-86B6-EEC2B56916AE}"/>
            </a:ext>
          </a:extLst>
        </xdr:cNvPr>
        <xdr:cNvSpPr txBox="1"/>
      </xdr:nvSpPr>
      <xdr:spPr>
        <a:xfrm>
          <a:off x="9391727" y="1466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94887</xdr:rowOff>
    </xdr:from>
    <xdr:ext cx="469744" cy="259045"/>
    <xdr:sp macro="" textlink="">
      <xdr:nvSpPr>
        <xdr:cNvPr id="371" name="n_2mainValue【公営住宅】&#10;一人当たり面積">
          <a:extLst>
            <a:ext uri="{FF2B5EF4-FFF2-40B4-BE49-F238E27FC236}">
              <a16:creationId xmlns:a16="http://schemas.microsoft.com/office/drawing/2014/main" id="{BB8424CA-1A81-48A9-9199-07D53573C8B4}"/>
            </a:ext>
          </a:extLst>
        </xdr:cNvPr>
        <xdr:cNvSpPr txBox="1"/>
      </xdr:nvSpPr>
      <xdr:spPr>
        <a:xfrm>
          <a:off x="8515427" y="1466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94887</xdr:rowOff>
    </xdr:from>
    <xdr:ext cx="469744" cy="259045"/>
    <xdr:sp macro="" textlink="">
      <xdr:nvSpPr>
        <xdr:cNvPr id="372" name="n_3mainValue【公営住宅】&#10;一人当たり面積">
          <a:extLst>
            <a:ext uri="{FF2B5EF4-FFF2-40B4-BE49-F238E27FC236}">
              <a16:creationId xmlns:a16="http://schemas.microsoft.com/office/drawing/2014/main" id="{F59E6F4F-BB56-429E-B646-041C35A2C001}"/>
            </a:ext>
          </a:extLst>
        </xdr:cNvPr>
        <xdr:cNvSpPr txBox="1"/>
      </xdr:nvSpPr>
      <xdr:spPr>
        <a:xfrm>
          <a:off x="7626427" y="1466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94887</xdr:rowOff>
    </xdr:from>
    <xdr:ext cx="469744" cy="259045"/>
    <xdr:sp macro="" textlink="">
      <xdr:nvSpPr>
        <xdr:cNvPr id="373" name="n_4mainValue【公営住宅】&#10;一人当たり面積">
          <a:extLst>
            <a:ext uri="{FF2B5EF4-FFF2-40B4-BE49-F238E27FC236}">
              <a16:creationId xmlns:a16="http://schemas.microsoft.com/office/drawing/2014/main" id="{5A091310-D373-4405-89B4-2A0293698BD8}"/>
            </a:ext>
          </a:extLst>
        </xdr:cNvPr>
        <xdr:cNvSpPr txBox="1"/>
      </xdr:nvSpPr>
      <xdr:spPr>
        <a:xfrm>
          <a:off x="6737427" y="1466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C16F71A4-1040-4224-A1F6-18387CA775E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E2732EB8-969F-4F48-9664-A8B5FEF2710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50F9FACD-30EE-4323-9AD5-45A6736DFCD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3E4B830E-CCA0-4613-8E98-247D9E55A3D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C89D4E8D-E04E-44C8-BD78-B4ED19F454E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E7913D4D-EDA0-4907-9477-1487986A4B0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B9164E23-CE4C-4D2B-8B23-B45E746F754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363238B0-E128-4C73-AFE1-B41E53EAF7C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a:extLst>
            <a:ext uri="{FF2B5EF4-FFF2-40B4-BE49-F238E27FC236}">
              <a16:creationId xmlns:a16="http://schemas.microsoft.com/office/drawing/2014/main" id="{F8B29A32-9E0D-46A7-B8D7-BC2EB60FC0C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a:extLst>
            <a:ext uri="{FF2B5EF4-FFF2-40B4-BE49-F238E27FC236}">
              <a16:creationId xmlns:a16="http://schemas.microsoft.com/office/drawing/2014/main" id="{CAFBCC72-D2BF-4CB3-A292-9193DAE40DF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a:extLst>
            <a:ext uri="{FF2B5EF4-FFF2-40B4-BE49-F238E27FC236}">
              <a16:creationId xmlns:a16="http://schemas.microsoft.com/office/drawing/2014/main" id="{1FA401B7-93A2-4465-B5D0-89EABB4CCBC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a:extLst>
            <a:ext uri="{FF2B5EF4-FFF2-40B4-BE49-F238E27FC236}">
              <a16:creationId xmlns:a16="http://schemas.microsoft.com/office/drawing/2014/main" id="{BF22C5A8-8DE0-4966-AD66-8D337001F3F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a:extLst>
            <a:ext uri="{FF2B5EF4-FFF2-40B4-BE49-F238E27FC236}">
              <a16:creationId xmlns:a16="http://schemas.microsoft.com/office/drawing/2014/main" id="{B2A431EA-D91B-4CB9-BF79-C056752E55D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a:extLst>
            <a:ext uri="{FF2B5EF4-FFF2-40B4-BE49-F238E27FC236}">
              <a16:creationId xmlns:a16="http://schemas.microsoft.com/office/drawing/2014/main" id="{DA49A64F-2988-4A50-9C78-6ECF60CCD4B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a:extLst>
            <a:ext uri="{FF2B5EF4-FFF2-40B4-BE49-F238E27FC236}">
              <a16:creationId xmlns:a16="http://schemas.microsoft.com/office/drawing/2014/main" id="{182D0241-91F5-433A-9F0C-EBBBE057444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a:extLst>
            <a:ext uri="{FF2B5EF4-FFF2-40B4-BE49-F238E27FC236}">
              <a16:creationId xmlns:a16="http://schemas.microsoft.com/office/drawing/2014/main" id="{44D38C66-0ABE-4979-AC00-10E9D8C700C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2EE962A1-4B77-4731-91C1-4EDC3C77B85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C0A8E586-99B7-4F5A-844E-9549DCD4FB8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C1737E74-FA60-4CAC-BE87-20AF5B9383A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E8EC8050-A125-45CB-AE80-1C2DF8DB0E1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4525DA59-B5DF-40BD-AAC7-27CD53580DF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32FB3736-8497-400B-926C-5DCE1FA11A1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AF7BA798-F00A-4F82-999A-9FA8F1D788D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3EFEDE55-79BE-4203-87E1-8D061488586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id="{FADCC284-5FCD-4D51-88C0-BB70BABFFD3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2955176D-92A4-4B58-ABC6-F2ABE5DDCD7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a:extLst>
            <a:ext uri="{FF2B5EF4-FFF2-40B4-BE49-F238E27FC236}">
              <a16:creationId xmlns:a16="http://schemas.microsoft.com/office/drawing/2014/main" id="{5C797440-23EF-4E00-9098-77920A4A8BF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a:extLst>
            <a:ext uri="{FF2B5EF4-FFF2-40B4-BE49-F238E27FC236}">
              <a16:creationId xmlns:a16="http://schemas.microsoft.com/office/drawing/2014/main" id="{A40F4717-493D-4921-A9B9-472232752DD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a:extLst>
            <a:ext uri="{FF2B5EF4-FFF2-40B4-BE49-F238E27FC236}">
              <a16:creationId xmlns:a16="http://schemas.microsoft.com/office/drawing/2014/main" id="{A0485374-F274-437D-9C4A-6398F42B876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a:extLst>
            <a:ext uri="{FF2B5EF4-FFF2-40B4-BE49-F238E27FC236}">
              <a16:creationId xmlns:a16="http://schemas.microsoft.com/office/drawing/2014/main" id="{5BEA8139-68C9-4316-AFDC-8CBFD535CBF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a:extLst>
            <a:ext uri="{FF2B5EF4-FFF2-40B4-BE49-F238E27FC236}">
              <a16:creationId xmlns:a16="http://schemas.microsoft.com/office/drawing/2014/main" id="{0E572F5D-C4D3-4A59-B103-0DD8CCB4FCD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a:extLst>
            <a:ext uri="{FF2B5EF4-FFF2-40B4-BE49-F238E27FC236}">
              <a16:creationId xmlns:a16="http://schemas.microsoft.com/office/drawing/2014/main" id="{C3B37173-87EE-4726-A4D1-C8E1BF88AB2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a:extLst>
            <a:ext uri="{FF2B5EF4-FFF2-40B4-BE49-F238E27FC236}">
              <a16:creationId xmlns:a16="http://schemas.microsoft.com/office/drawing/2014/main" id="{EFA01641-32A2-4D92-BE45-5D876DEE490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a:extLst>
            <a:ext uri="{FF2B5EF4-FFF2-40B4-BE49-F238E27FC236}">
              <a16:creationId xmlns:a16="http://schemas.microsoft.com/office/drawing/2014/main" id="{E9E957EE-709E-46C1-A915-25232960E1A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a:extLst>
            <a:ext uri="{FF2B5EF4-FFF2-40B4-BE49-F238E27FC236}">
              <a16:creationId xmlns:a16="http://schemas.microsoft.com/office/drawing/2014/main" id="{131F2068-F68F-4E6A-8931-50115077AA8C}"/>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a:extLst>
            <a:ext uri="{FF2B5EF4-FFF2-40B4-BE49-F238E27FC236}">
              <a16:creationId xmlns:a16="http://schemas.microsoft.com/office/drawing/2014/main" id="{AEBBA765-6AF4-4EF1-A669-78628B26C9E5}"/>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a:extLst>
            <a:ext uri="{FF2B5EF4-FFF2-40B4-BE49-F238E27FC236}">
              <a16:creationId xmlns:a16="http://schemas.microsoft.com/office/drawing/2014/main" id="{3CEB5502-10EE-4740-B32F-4D138ED6BF72}"/>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C6BADB5D-F373-4DA0-9155-20A87818BA7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a:extLst>
            <a:ext uri="{FF2B5EF4-FFF2-40B4-BE49-F238E27FC236}">
              <a16:creationId xmlns:a16="http://schemas.microsoft.com/office/drawing/2014/main" id="{8D70AA4B-5DCD-47E8-B298-8D6C3D44EE87}"/>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8DCB65D7-CD9B-486A-976A-E3D799C5ADE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68580</xdr:rowOff>
    </xdr:from>
    <xdr:to>
      <xdr:col>85</xdr:col>
      <xdr:colOff>126364</xdr:colOff>
      <xdr:row>41</xdr:row>
      <xdr:rowOff>20955</xdr:rowOff>
    </xdr:to>
    <xdr:cxnSp macro="">
      <xdr:nvCxnSpPr>
        <xdr:cNvPr id="414" name="直線コネクタ 413">
          <a:extLst>
            <a:ext uri="{FF2B5EF4-FFF2-40B4-BE49-F238E27FC236}">
              <a16:creationId xmlns:a16="http://schemas.microsoft.com/office/drawing/2014/main" id="{0D6AD223-6A35-4DFF-A341-25127BFBAA9E}"/>
            </a:ext>
          </a:extLst>
        </xdr:cNvPr>
        <xdr:cNvCxnSpPr/>
      </xdr:nvCxnSpPr>
      <xdr:spPr>
        <a:xfrm flipV="1">
          <a:off x="16318864" y="5726430"/>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415" name="【認定こども園・幼稚園・保育所】&#10;有形固定資産減価償却率最小値テキスト">
          <a:extLst>
            <a:ext uri="{FF2B5EF4-FFF2-40B4-BE49-F238E27FC236}">
              <a16:creationId xmlns:a16="http://schemas.microsoft.com/office/drawing/2014/main" id="{EC9BAE31-945A-4A8C-A58D-6D96F3B8AC00}"/>
            </a:ext>
          </a:extLst>
        </xdr:cNvPr>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416" name="直線コネクタ 415">
          <a:extLst>
            <a:ext uri="{FF2B5EF4-FFF2-40B4-BE49-F238E27FC236}">
              <a16:creationId xmlns:a16="http://schemas.microsoft.com/office/drawing/2014/main" id="{37065979-898E-48D5-8562-CF459A765CCF}"/>
            </a:ext>
          </a:extLst>
        </xdr:cNvPr>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15257</xdr:rowOff>
    </xdr:from>
    <xdr:ext cx="405111" cy="259045"/>
    <xdr:sp macro="" textlink="">
      <xdr:nvSpPr>
        <xdr:cNvPr id="417" name="【認定こども園・幼稚園・保育所】&#10;有形固定資産減価償却率最大値テキスト">
          <a:extLst>
            <a:ext uri="{FF2B5EF4-FFF2-40B4-BE49-F238E27FC236}">
              <a16:creationId xmlns:a16="http://schemas.microsoft.com/office/drawing/2014/main" id="{93F239D5-431A-45EE-85BC-54C78AFA174C}"/>
            </a:ext>
          </a:extLst>
        </xdr:cNvPr>
        <xdr:cNvSpPr txBox="1"/>
      </xdr:nvSpPr>
      <xdr:spPr>
        <a:xfrm>
          <a:off x="16357600" y="550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68580</xdr:rowOff>
    </xdr:from>
    <xdr:to>
      <xdr:col>86</xdr:col>
      <xdr:colOff>25400</xdr:colOff>
      <xdr:row>33</xdr:row>
      <xdr:rowOff>68580</xdr:rowOff>
    </xdr:to>
    <xdr:cxnSp macro="">
      <xdr:nvCxnSpPr>
        <xdr:cNvPr id="418" name="直線コネクタ 417">
          <a:extLst>
            <a:ext uri="{FF2B5EF4-FFF2-40B4-BE49-F238E27FC236}">
              <a16:creationId xmlns:a16="http://schemas.microsoft.com/office/drawing/2014/main" id="{19335743-51AB-4181-B985-EA41B1FFB760}"/>
            </a:ext>
          </a:extLst>
        </xdr:cNvPr>
        <xdr:cNvCxnSpPr/>
      </xdr:nvCxnSpPr>
      <xdr:spPr>
        <a:xfrm>
          <a:off x="16230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122572</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17BC6911-8420-4998-9CA6-3023D764C55D}"/>
            </a:ext>
          </a:extLst>
        </xdr:cNvPr>
        <xdr:cNvSpPr txBox="1"/>
      </xdr:nvSpPr>
      <xdr:spPr>
        <a:xfrm>
          <a:off x="16357600" y="612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420" name="フローチャート: 判断 419">
          <a:extLst>
            <a:ext uri="{FF2B5EF4-FFF2-40B4-BE49-F238E27FC236}">
              <a16:creationId xmlns:a16="http://schemas.microsoft.com/office/drawing/2014/main" id="{609FD240-25EA-4750-9C57-E6224D21CF29}"/>
            </a:ext>
          </a:extLst>
        </xdr:cNvPr>
        <xdr:cNvSpPr/>
      </xdr:nvSpPr>
      <xdr:spPr>
        <a:xfrm>
          <a:off x="162687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macro="" textlink="">
      <xdr:nvSpPr>
        <xdr:cNvPr id="421" name="フローチャート: 判断 420">
          <a:extLst>
            <a:ext uri="{FF2B5EF4-FFF2-40B4-BE49-F238E27FC236}">
              <a16:creationId xmlns:a16="http://schemas.microsoft.com/office/drawing/2014/main" id="{AF00FAF1-1826-4449-B5CD-54E1F8EABB75}"/>
            </a:ext>
          </a:extLst>
        </xdr:cNvPr>
        <xdr:cNvSpPr/>
      </xdr:nvSpPr>
      <xdr:spPr>
        <a:xfrm>
          <a:off x="15430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154940</xdr:rowOff>
    </xdr:from>
    <xdr:to>
      <xdr:col>76</xdr:col>
      <xdr:colOff>165100</xdr:colOff>
      <xdr:row>37</xdr:row>
      <xdr:rowOff>85090</xdr:rowOff>
    </xdr:to>
    <xdr:sp macro="" textlink="">
      <xdr:nvSpPr>
        <xdr:cNvPr id="422" name="フローチャート: 判断 421">
          <a:extLst>
            <a:ext uri="{FF2B5EF4-FFF2-40B4-BE49-F238E27FC236}">
              <a16:creationId xmlns:a16="http://schemas.microsoft.com/office/drawing/2014/main" id="{CA782DE2-0B1F-42D8-9A66-DB4473C80F3E}"/>
            </a:ext>
          </a:extLst>
        </xdr:cNvPr>
        <xdr:cNvSpPr/>
      </xdr:nvSpPr>
      <xdr:spPr>
        <a:xfrm>
          <a:off x="14541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423" name="フローチャート: 判断 422">
          <a:extLst>
            <a:ext uri="{FF2B5EF4-FFF2-40B4-BE49-F238E27FC236}">
              <a16:creationId xmlns:a16="http://schemas.microsoft.com/office/drawing/2014/main" id="{296F37C0-A932-4D18-8E6C-A626C5DA6D7F}"/>
            </a:ext>
          </a:extLst>
        </xdr:cNvPr>
        <xdr:cNvSpPr/>
      </xdr:nvSpPr>
      <xdr:spPr>
        <a:xfrm>
          <a:off x="13652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164465</xdr:rowOff>
    </xdr:from>
    <xdr:to>
      <xdr:col>67</xdr:col>
      <xdr:colOff>101600</xdr:colOff>
      <xdr:row>37</xdr:row>
      <xdr:rowOff>94615</xdr:rowOff>
    </xdr:to>
    <xdr:sp macro="" textlink="">
      <xdr:nvSpPr>
        <xdr:cNvPr id="424" name="フローチャート: 判断 423">
          <a:extLst>
            <a:ext uri="{FF2B5EF4-FFF2-40B4-BE49-F238E27FC236}">
              <a16:creationId xmlns:a16="http://schemas.microsoft.com/office/drawing/2014/main" id="{980B1810-9C21-450C-9AA5-DEE029D66ECA}"/>
            </a:ext>
          </a:extLst>
        </xdr:cNvPr>
        <xdr:cNvSpPr/>
      </xdr:nvSpPr>
      <xdr:spPr>
        <a:xfrm>
          <a:off x="12763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BC9F258C-F0CC-4079-AD3A-41D3ABEBA95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6383E066-167B-424F-BDE6-07373C79B9D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5F149FA3-3C7B-4032-A24A-433BD93B8CF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320A195F-E32A-4FE8-A480-98261A33916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F0EB87B5-F19A-459B-9C83-C90394D74BC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48260</xdr:rowOff>
    </xdr:from>
    <xdr:to>
      <xdr:col>85</xdr:col>
      <xdr:colOff>177800</xdr:colOff>
      <xdr:row>40</xdr:row>
      <xdr:rowOff>149860</xdr:rowOff>
    </xdr:to>
    <xdr:sp macro="" textlink="">
      <xdr:nvSpPr>
        <xdr:cNvPr id="430" name="楕円 429">
          <a:extLst>
            <a:ext uri="{FF2B5EF4-FFF2-40B4-BE49-F238E27FC236}">
              <a16:creationId xmlns:a16="http://schemas.microsoft.com/office/drawing/2014/main" id="{577BBB17-5EFD-4E94-B868-D5894451A923}"/>
            </a:ext>
          </a:extLst>
        </xdr:cNvPr>
        <xdr:cNvSpPr/>
      </xdr:nvSpPr>
      <xdr:spPr>
        <a:xfrm>
          <a:off x="16268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134637</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70C1EAC3-6A95-4AF7-BFAF-FA233262F19A}"/>
            </a:ext>
          </a:extLst>
        </xdr:cNvPr>
        <xdr:cNvSpPr txBox="1"/>
      </xdr:nvSpPr>
      <xdr:spPr>
        <a:xfrm>
          <a:off x="16357600" y="682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17780</xdr:rowOff>
    </xdr:from>
    <xdr:to>
      <xdr:col>81</xdr:col>
      <xdr:colOff>101600</xdr:colOff>
      <xdr:row>40</xdr:row>
      <xdr:rowOff>119380</xdr:rowOff>
    </xdr:to>
    <xdr:sp macro="" textlink="">
      <xdr:nvSpPr>
        <xdr:cNvPr id="432" name="楕円 431">
          <a:extLst>
            <a:ext uri="{FF2B5EF4-FFF2-40B4-BE49-F238E27FC236}">
              <a16:creationId xmlns:a16="http://schemas.microsoft.com/office/drawing/2014/main" id="{DA9A67AD-E7B2-48FD-9FD0-56B97D575C88}"/>
            </a:ext>
          </a:extLst>
        </xdr:cNvPr>
        <xdr:cNvSpPr/>
      </xdr:nvSpPr>
      <xdr:spPr>
        <a:xfrm>
          <a:off x="15430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68580</xdr:rowOff>
    </xdr:from>
    <xdr:to>
      <xdr:col>85</xdr:col>
      <xdr:colOff>127000</xdr:colOff>
      <xdr:row>40</xdr:row>
      <xdr:rowOff>99060</xdr:rowOff>
    </xdr:to>
    <xdr:cxnSp macro="">
      <xdr:nvCxnSpPr>
        <xdr:cNvPr id="433" name="直線コネクタ 432">
          <a:extLst>
            <a:ext uri="{FF2B5EF4-FFF2-40B4-BE49-F238E27FC236}">
              <a16:creationId xmlns:a16="http://schemas.microsoft.com/office/drawing/2014/main" id="{C92D5D82-7491-40C8-8AE7-42AF1BA2762A}"/>
            </a:ext>
          </a:extLst>
        </xdr:cNvPr>
        <xdr:cNvCxnSpPr/>
      </xdr:nvCxnSpPr>
      <xdr:spPr>
        <a:xfrm>
          <a:off x="15481300" y="69265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160655</xdr:rowOff>
    </xdr:from>
    <xdr:to>
      <xdr:col>76</xdr:col>
      <xdr:colOff>165100</xdr:colOff>
      <xdr:row>40</xdr:row>
      <xdr:rowOff>90805</xdr:rowOff>
    </xdr:to>
    <xdr:sp macro="" textlink="">
      <xdr:nvSpPr>
        <xdr:cNvPr id="434" name="楕円 433">
          <a:extLst>
            <a:ext uri="{FF2B5EF4-FFF2-40B4-BE49-F238E27FC236}">
              <a16:creationId xmlns:a16="http://schemas.microsoft.com/office/drawing/2014/main" id="{8E12EACA-124E-4465-A601-8A4B11042CC1}"/>
            </a:ext>
          </a:extLst>
        </xdr:cNvPr>
        <xdr:cNvSpPr/>
      </xdr:nvSpPr>
      <xdr:spPr>
        <a:xfrm>
          <a:off x="14541500" y="684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40005</xdr:rowOff>
    </xdr:from>
    <xdr:to>
      <xdr:col>81</xdr:col>
      <xdr:colOff>50800</xdr:colOff>
      <xdr:row>40</xdr:row>
      <xdr:rowOff>68580</xdr:rowOff>
    </xdr:to>
    <xdr:cxnSp macro="">
      <xdr:nvCxnSpPr>
        <xdr:cNvPr id="435" name="直線コネクタ 434">
          <a:extLst>
            <a:ext uri="{FF2B5EF4-FFF2-40B4-BE49-F238E27FC236}">
              <a16:creationId xmlns:a16="http://schemas.microsoft.com/office/drawing/2014/main" id="{28596579-07A6-48C2-A85D-300A03ECB1CD}"/>
            </a:ext>
          </a:extLst>
        </xdr:cNvPr>
        <xdr:cNvCxnSpPr/>
      </xdr:nvCxnSpPr>
      <xdr:spPr>
        <a:xfrm>
          <a:off x="14592300" y="68980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128270</xdr:rowOff>
    </xdr:from>
    <xdr:to>
      <xdr:col>72</xdr:col>
      <xdr:colOff>38100</xdr:colOff>
      <xdr:row>40</xdr:row>
      <xdr:rowOff>58420</xdr:rowOff>
    </xdr:to>
    <xdr:sp macro="" textlink="">
      <xdr:nvSpPr>
        <xdr:cNvPr id="436" name="楕円 435">
          <a:extLst>
            <a:ext uri="{FF2B5EF4-FFF2-40B4-BE49-F238E27FC236}">
              <a16:creationId xmlns:a16="http://schemas.microsoft.com/office/drawing/2014/main" id="{56095772-1ABA-479A-AA5B-11DA31CB7986}"/>
            </a:ext>
          </a:extLst>
        </xdr:cNvPr>
        <xdr:cNvSpPr/>
      </xdr:nvSpPr>
      <xdr:spPr>
        <a:xfrm>
          <a:off x="13652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7620</xdr:rowOff>
    </xdr:from>
    <xdr:to>
      <xdr:col>76</xdr:col>
      <xdr:colOff>114300</xdr:colOff>
      <xdr:row>40</xdr:row>
      <xdr:rowOff>40005</xdr:rowOff>
    </xdr:to>
    <xdr:cxnSp macro="">
      <xdr:nvCxnSpPr>
        <xdr:cNvPr id="437" name="直線コネクタ 436">
          <a:extLst>
            <a:ext uri="{FF2B5EF4-FFF2-40B4-BE49-F238E27FC236}">
              <a16:creationId xmlns:a16="http://schemas.microsoft.com/office/drawing/2014/main" id="{27ED8900-C9EE-4D42-8B1E-9A5FF29DAEAE}"/>
            </a:ext>
          </a:extLst>
        </xdr:cNvPr>
        <xdr:cNvCxnSpPr/>
      </xdr:nvCxnSpPr>
      <xdr:spPr>
        <a:xfrm>
          <a:off x="13703300" y="68656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120650</xdr:rowOff>
    </xdr:from>
    <xdr:to>
      <xdr:col>67</xdr:col>
      <xdr:colOff>101600</xdr:colOff>
      <xdr:row>40</xdr:row>
      <xdr:rowOff>50800</xdr:rowOff>
    </xdr:to>
    <xdr:sp macro="" textlink="">
      <xdr:nvSpPr>
        <xdr:cNvPr id="438" name="楕円 437">
          <a:extLst>
            <a:ext uri="{FF2B5EF4-FFF2-40B4-BE49-F238E27FC236}">
              <a16:creationId xmlns:a16="http://schemas.microsoft.com/office/drawing/2014/main" id="{0FDEBE44-CA86-41C8-A8D2-69338BBADF3D}"/>
            </a:ext>
          </a:extLst>
        </xdr:cNvPr>
        <xdr:cNvSpPr/>
      </xdr:nvSpPr>
      <xdr:spPr>
        <a:xfrm>
          <a:off x="12763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0</xdr:rowOff>
    </xdr:from>
    <xdr:to>
      <xdr:col>71</xdr:col>
      <xdr:colOff>177800</xdr:colOff>
      <xdr:row>40</xdr:row>
      <xdr:rowOff>7620</xdr:rowOff>
    </xdr:to>
    <xdr:cxnSp macro="">
      <xdr:nvCxnSpPr>
        <xdr:cNvPr id="439" name="直線コネクタ 438">
          <a:extLst>
            <a:ext uri="{FF2B5EF4-FFF2-40B4-BE49-F238E27FC236}">
              <a16:creationId xmlns:a16="http://schemas.microsoft.com/office/drawing/2014/main" id="{79467696-09ED-491F-8A8A-92BB17D41C5E}"/>
            </a:ext>
          </a:extLst>
        </xdr:cNvPr>
        <xdr:cNvCxnSpPr/>
      </xdr:nvCxnSpPr>
      <xdr:spPr>
        <a:xfrm>
          <a:off x="12814300" y="6858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40657</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D5E257B6-C9A3-448A-93EE-CC52EDEB0EE9}"/>
            </a:ext>
          </a:extLst>
        </xdr:cNvPr>
        <xdr:cNvSpPr txBox="1"/>
      </xdr:nvSpPr>
      <xdr:spPr>
        <a:xfrm>
          <a:off x="15266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101617</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49825E6D-A9EF-47FC-8755-FFF98CDF93BA}"/>
            </a:ext>
          </a:extLst>
        </xdr:cNvPr>
        <xdr:cNvSpPr txBox="1"/>
      </xdr:nvSpPr>
      <xdr:spPr>
        <a:xfrm>
          <a:off x="14389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114952</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2B9BE78B-CB8E-4F06-8F24-252D871A9D83}"/>
            </a:ext>
          </a:extLst>
        </xdr:cNvPr>
        <xdr:cNvSpPr txBox="1"/>
      </xdr:nvSpPr>
      <xdr:spPr>
        <a:xfrm>
          <a:off x="13500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111142</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10FC6FF0-E7C4-4F00-8A52-70D0A6280928}"/>
            </a:ext>
          </a:extLst>
        </xdr:cNvPr>
        <xdr:cNvSpPr txBox="1"/>
      </xdr:nvSpPr>
      <xdr:spPr>
        <a:xfrm>
          <a:off x="12611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110507</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FF961321-6E12-40E4-AFF0-805B16CC598A}"/>
            </a:ext>
          </a:extLst>
        </xdr:cNvPr>
        <xdr:cNvSpPr txBox="1"/>
      </xdr:nvSpPr>
      <xdr:spPr>
        <a:xfrm>
          <a:off x="15266044" y="696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81932</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20F0DF76-A741-4272-B8EC-E6E7BD0D5E1F}"/>
            </a:ext>
          </a:extLst>
        </xdr:cNvPr>
        <xdr:cNvSpPr txBox="1"/>
      </xdr:nvSpPr>
      <xdr:spPr>
        <a:xfrm>
          <a:off x="14389744" y="693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49547</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A44EBB87-46FC-406C-8208-D9E417F3CBA8}"/>
            </a:ext>
          </a:extLst>
        </xdr:cNvPr>
        <xdr:cNvSpPr txBox="1"/>
      </xdr:nvSpPr>
      <xdr:spPr>
        <a:xfrm>
          <a:off x="13500744"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41927</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6425C3DA-1C30-426F-8E97-4053DE0F096A}"/>
            </a:ext>
          </a:extLst>
        </xdr:cNvPr>
        <xdr:cNvSpPr txBox="1"/>
      </xdr:nvSpPr>
      <xdr:spPr>
        <a:xfrm>
          <a:off x="12611744" y="689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EC5F3364-C8A0-432B-A083-C3F556C67AE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6B98627D-D0C1-4FFD-8FAE-273D56C364A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E2F1CA28-8308-42A3-B241-7DC2A43E1FB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452327B5-B256-4C8F-BE85-753DABEE0C2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CE3844C0-2505-4915-B497-C200BEFD98C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EF8EEC79-FA4D-4791-846D-E278579F13D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30564F7D-C857-4D65-97CB-18FE399C527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2AF5F516-6E99-4EE7-97A8-F1A9DEE7380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07020B0B-517A-4096-8FEC-98CF025F9C7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BCB80765-D05F-4008-A911-7AC5A93807A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a:extLst>
            <a:ext uri="{FF2B5EF4-FFF2-40B4-BE49-F238E27FC236}">
              <a16:creationId xmlns:a16="http://schemas.microsoft.com/office/drawing/2014/main" id="{F7049EE4-47B2-49DE-B5FB-4482A5FE4036}"/>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9" name="テキスト ボックス 458">
          <a:extLst>
            <a:ext uri="{FF2B5EF4-FFF2-40B4-BE49-F238E27FC236}">
              <a16:creationId xmlns:a16="http://schemas.microsoft.com/office/drawing/2014/main" id="{7DDF5FE0-79A1-4A79-85A7-61C54102FFE6}"/>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a:extLst>
            <a:ext uri="{FF2B5EF4-FFF2-40B4-BE49-F238E27FC236}">
              <a16:creationId xmlns:a16="http://schemas.microsoft.com/office/drawing/2014/main" id="{401A6C04-D00D-4E47-801F-F36496E9048F}"/>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1" name="テキスト ボックス 460">
          <a:extLst>
            <a:ext uri="{FF2B5EF4-FFF2-40B4-BE49-F238E27FC236}">
              <a16:creationId xmlns:a16="http://schemas.microsoft.com/office/drawing/2014/main" id="{E85C8B9A-63C0-44C6-9667-20664F00699F}"/>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a:extLst>
            <a:ext uri="{FF2B5EF4-FFF2-40B4-BE49-F238E27FC236}">
              <a16:creationId xmlns:a16="http://schemas.microsoft.com/office/drawing/2014/main" id="{1318196F-488D-4692-B036-3F5D776865F4}"/>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3" name="テキスト ボックス 462">
          <a:extLst>
            <a:ext uri="{FF2B5EF4-FFF2-40B4-BE49-F238E27FC236}">
              <a16:creationId xmlns:a16="http://schemas.microsoft.com/office/drawing/2014/main" id="{90D38842-1589-4727-A6DD-4683F4F6012B}"/>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a:extLst>
            <a:ext uri="{FF2B5EF4-FFF2-40B4-BE49-F238E27FC236}">
              <a16:creationId xmlns:a16="http://schemas.microsoft.com/office/drawing/2014/main" id="{8C7AD1B9-677E-49CA-9441-DB048831A1C2}"/>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5" name="テキスト ボックス 464">
          <a:extLst>
            <a:ext uri="{FF2B5EF4-FFF2-40B4-BE49-F238E27FC236}">
              <a16:creationId xmlns:a16="http://schemas.microsoft.com/office/drawing/2014/main" id="{A515728A-6F11-45C0-B686-1780228249DE}"/>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a:extLst>
            <a:ext uri="{FF2B5EF4-FFF2-40B4-BE49-F238E27FC236}">
              <a16:creationId xmlns:a16="http://schemas.microsoft.com/office/drawing/2014/main" id="{ED4EECAC-8921-4E86-9F82-A05ABC9EE53D}"/>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7" name="テキスト ボックス 466">
          <a:extLst>
            <a:ext uri="{FF2B5EF4-FFF2-40B4-BE49-F238E27FC236}">
              <a16:creationId xmlns:a16="http://schemas.microsoft.com/office/drawing/2014/main" id="{B852400B-42A3-46EF-A0EE-24A8434E6E8E}"/>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D8033A2B-7EC0-45CD-BCCC-36279E3E8CC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85D3F6B0-0FF9-401E-9420-56EEB28E3F8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29F17C90-79F1-46D2-813E-8AD0EF639DF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106680</xdr:rowOff>
    </xdr:from>
    <xdr:to>
      <xdr:col>116</xdr:col>
      <xdr:colOff>62864</xdr:colOff>
      <xdr:row>42</xdr:row>
      <xdr:rowOff>0</xdr:rowOff>
    </xdr:to>
    <xdr:cxnSp macro="">
      <xdr:nvCxnSpPr>
        <xdr:cNvPr id="471" name="直線コネクタ 470">
          <a:extLst>
            <a:ext uri="{FF2B5EF4-FFF2-40B4-BE49-F238E27FC236}">
              <a16:creationId xmlns:a16="http://schemas.microsoft.com/office/drawing/2014/main" id="{7BCAE0DF-FE9D-4D98-AF24-F6EA5A11E691}"/>
            </a:ext>
          </a:extLst>
        </xdr:cNvPr>
        <xdr:cNvCxnSpPr/>
      </xdr:nvCxnSpPr>
      <xdr:spPr>
        <a:xfrm flipV="1">
          <a:off x="22160864" y="59359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2CA5E938-85D9-4464-8057-67898EF04A31}"/>
            </a:ext>
          </a:extLst>
        </xdr:cNvPr>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3" name="直線コネクタ 472">
          <a:extLst>
            <a:ext uri="{FF2B5EF4-FFF2-40B4-BE49-F238E27FC236}">
              <a16:creationId xmlns:a16="http://schemas.microsoft.com/office/drawing/2014/main" id="{51047E3A-5F87-4452-931C-D809B6442C0F}"/>
            </a:ext>
          </a:extLst>
        </xdr:cNvPr>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53357</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BEDD0F8D-5916-44E9-9052-9DD52EAA9DAB}"/>
            </a:ext>
          </a:extLst>
        </xdr:cNvPr>
        <xdr:cNvSpPr txBox="1"/>
      </xdr:nvSpPr>
      <xdr:spPr>
        <a:xfrm>
          <a:off x="22199600" y="571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106680</xdr:rowOff>
    </xdr:from>
    <xdr:to>
      <xdr:col>116</xdr:col>
      <xdr:colOff>152400</xdr:colOff>
      <xdr:row>34</xdr:row>
      <xdr:rowOff>106680</xdr:rowOff>
    </xdr:to>
    <xdr:cxnSp macro="">
      <xdr:nvCxnSpPr>
        <xdr:cNvPr id="475" name="直線コネクタ 474">
          <a:extLst>
            <a:ext uri="{FF2B5EF4-FFF2-40B4-BE49-F238E27FC236}">
              <a16:creationId xmlns:a16="http://schemas.microsoft.com/office/drawing/2014/main" id="{0A7A5F65-BD21-4087-A594-9C7B36865C4C}"/>
            </a:ext>
          </a:extLst>
        </xdr:cNvPr>
        <xdr:cNvCxnSpPr/>
      </xdr:nvCxnSpPr>
      <xdr:spPr>
        <a:xfrm>
          <a:off x="22072600" y="59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52087</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D4F452EA-4B59-4BD6-A9B5-9FB1E53F9E5A}"/>
            </a:ext>
          </a:extLst>
        </xdr:cNvPr>
        <xdr:cNvSpPr txBox="1"/>
      </xdr:nvSpPr>
      <xdr:spPr>
        <a:xfrm>
          <a:off x="22199600" y="656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477" name="フローチャート: 判断 476">
          <a:extLst>
            <a:ext uri="{FF2B5EF4-FFF2-40B4-BE49-F238E27FC236}">
              <a16:creationId xmlns:a16="http://schemas.microsoft.com/office/drawing/2014/main" id="{718430F8-83C0-4F69-84D7-3A7123C5BF21}"/>
            </a:ext>
          </a:extLst>
        </xdr:cNvPr>
        <xdr:cNvSpPr/>
      </xdr:nvSpPr>
      <xdr:spPr>
        <a:xfrm>
          <a:off x="22110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29210</xdr:rowOff>
    </xdr:from>
    <xdr:to>
      <xdr:col>112</xdr:col>
      <xdr:colOff>38100</xdr:colOff>
      <xdr:row>39</xdr:row>
      <xdr:rowOff>130810</xdr:rowOff>
    </xdr:to>
    <xdr:sp macro="" textlink="">
      <xdr:nvSpPr>
        <xdr:cNvPr id="478" name="フローチャート: 判断 477">
          <a:extLst>
            <a:ext uri="{FF2B5EF4-FFF2-40B4-BE49-F238E27FC236}">
              <a16:creationId xmlns:a16="http://schemas.microsoft.com/office/drawing/2014/main" id="{35A20728-A89D-4626-A8B3-A87137FEC927}"/>
            </a:ext>
          </a:extLst>
        </xdr:cNvPr>
        <xdr:cNvSpPr/>
      </xdr:nvSpPr>
      <xdr:spPr>
        <a:xfrm>
          <a:off x="21272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52070</xdr:rowOff>
    </xdr:from>
    <xdr:to>
      <xdr:col>107</xdr:col>
      <xdr:colOff>101600</xdr:colOff>
      <xdr:row>39</xdr:row>
      <xdr:rowOff>153670</xdr:rowOff>
    </xdr:to>
    <xdr:sp macro="" textlink="">
      <xdr:nvSpPr>
        <xdr:cNvPr id="479" name="フローチャート: 判断 478">
          <a:extLst>
            <a:ext uri="{FF2B5EF4-FFF2-40B4-BE49-F238E27FC236}">
              <a16:creationId xmlns:a16="http://schemas.microsoft.com/office/drawing/2014/main" id="{1A871DF5-4F0C-4605-A477-CBAD1A6F71FE}"/>
            </a:ext>
          </a:extLst>
        </xdr:cNvPr>
        <xdr:cNvSpPr/>
      </xdr:nvSpPr>
      <xdr:spPr>
        <a:xfrm>
          <a:off x="20383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480" name="フローチャート: 判断 479">
          <a:extLst>
            <a:ext uri="{FF2B5EF4-FFF2-40B4-BE49-F238E27FC236}">
              <a16:creationId xmlns:a16="http://schemas.microsoft.com/office/drawing/2014/main" id="{7AB13DB6-5DD2-4BD5-B024-7542AA5CF3A4}"/>
            </a:ext>
          </a:extLst>
        </xdr:cNvPr>
        <xdr:cNvSpPr/>
      </xdr:nvSpPr>
      <xdr:spPr>
        <a:xfrm>
          <a:off x="19494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481" name="フローチャート: 判断 480">
          <a:extLst>
            <a:ext uri="{FF2B5EF4-FFF2-40B4-BE49-F238E27FC236}">
              <a16:creationId xmlns:a16="http://schemas.microsoft.com/office/drawing/2014/main" id="{EDFA8B51-823D-445A-A6CC-65BDC6BD2A43}"/>
            </a:ext>
          </a:extLst>
        </xdr:cNvPr>
        <xdr:cNvSpPr/>
      </xdr:nvSpPr>
      <xdr:spPr>
        <a:xfrm>
          <a:off x="18605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3ADA89E5-1D79-48EA-8E40-4BED646F905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7B7E2018-78F4-4368-A731-7F956983478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A7B18EE0-D930-4BB5-8FE2-A8E24321FD9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1FEAA93D-0E7D-4C47-871A-4C848403DA9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365F0A80-C464-4E95-A00B-EEAC442F905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113030</xdr:rowOff>
    </xdr:from>
    <xdr:to>
      <xdr:col>116</xdr:col>
      <xdr:colOff>114300</xdr:colOff>
      <xdr:row>40</xdr:row>
      <xdr:rowOff>43180</xdr:rowOff>
    </xdr:to>
    <xdr:sp macro="" textlink="">
      <xdr:nvSpPr>
        <xdr:cNvPr id="487" name="楕円 486">
          <a:extLst>
            <a:ext uri="{FF2B5EF4-FFF2-40B4-BE49-F238E27FC236}">
              <a16:creationId xmlns:a16="http://schemas.microsoft.com/office/drawing/2014/main" id="{5702E318-B494-471C-83E8-9B0D2A4ADDBF}"/>
            </a:ext>
          </a:extLst>
        </xdr:cNvPr>
        <xdr:cNvSpPr/>
      </xdr:nvSpPr>
      <xdr:spPr>
        <a:xfrm>
          <a:off x="221107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91457</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74ECB017-39FF-461B-99AC-947B5951F8AC}"/>
            </a:ext>
          </a:extLst>
        </xdr:cNvPr>
        <xdr:cNvSpPr txBox="1"/>
      </xdr:nvSpPr>
      <xdr:spPr>
        <a:xfrm>
          <a:off x="22199600"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113030</xdr:rowOff>
    </xdr:from>
    <xdr:to>
      <xdr:col>112</xdr:col>
      <xdr:colOff>38100</xdr:colOff>
      <xdr:row>40</xdr:row>
      <xdr:rowOff>43180</xdr:rowOff>
    </xdr:to>
    <xdr:sp macro="" textlink="">
      <xdr:nvSpPr>
        <xdr:cNvPr id="489" name="楕円 488">
          <a:extLst>
            <a:ext uri="{FF2B5EF4-FFF2-40B4-BE49-F238E27FC236}">
              <a16:creationId xmlns:a16="http://schemas.microsoft.com/office/drawing/2014/main" id="{DB67B45E-8E82-46C4-8D95-7A3070D80E2C}"/>
            </a:ext>
          </a:extLst>
        </xdr:cNvPr>
        <xdr:cNvSpPr/>
      </xdr:nvSpPr>
      <xdr:spPr>
        <a:xfrm>
          <a:off x="21272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163830</xdr:rowOff>
    </xdr:from>
    <xdr:to>
      <xdr:col>116</xdr:col>
      <xdr:colOff>63500</xdr:colOff>
      <xdr:row>39</xdr:row>
      <xdr:rowOff>163830</xdr:rowOff>
    </xdr:to>
    <xdr:cxnSp macro="">
      <xdr:nvCxnSpPr>
        <xdr:cNvPr id="490" name="直線コネクタ 489">
          <a:extLst>
            <a:ext uri="{FF2B5EF4-FFF2-40B4-BE49-F238E27FC236}">
              <a16:creationId xmlns:a16="http://schemas.microsoft.com/office/drawing/2014/main" id="{B0ABFFE4-4D74-4071-A31A-0748FA972DD4}"/>
            </a:ext>
          </a:extLst>
        </xdr:cNvPr>
        <xdr:cNvCxnSpPr/>
      </xdr:nvCxnSpPr>
      <xdr:spPr>
        <a:xfrm>
          <a:off x="21323300" y="6850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113030</xdr:rowOff>
    </xdr:from>
    <xdr:to>
      <xdr:col>107</xdr:col>
      <xdr:colOff>101600</xdr:colOff>
      <xdr:row>40</xdr:row>
      <xdr:rowOff>43180</xdr:rowOff>
    </xdr:to>
    <xdr:sp macro="" textlink="">
      <xdr:nvSpPr>
        <xdr:cNvPr id="491" name="楕円 490">
          <a:extLst>
            <a:ext uri="{FF2B5EF4-FFF2-40B4-BE49-F238E27FC236}">
              <a16:creationId xmlns:a16="http://schemas.microsoft.com/office/drawing/2014/main" id="{D1352BF7-193F-4D78-861B-299B3E08C746}"/>
            </a:ext>
          </a:extLst>
        </xdr:cNvPr>
        <xdr:cNvSpPr/>
      </xdr:nvSpPr>
      <xdr:spPr>
        <a:xfrm>
          <a:off x="20383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163830</xdr:rowOff>
    </xdr:from>
    <xdr:to>
      <xdr:col>111</xdr:col>
      <xdr:colOff>177800</xdr:colOff>
      <xdr:row>39</xdr:row>
      <xdr:rowOff>163830</xdr:rowOff>
    </xdr:to>
    <xdr:cxnSp macro="">
      <xdr:nvCxnSpPr>
        <xdr:cNvPr id="492" name="直線コネクタ 491">
          <a:extLst>
            <a:ext uri="{FF2B5EF4-FFF2-40B4-BE49-F238E27FC236}">
              <a16:creationId xmlns:a16="http://schemas.microsoft.com/office/drawing/2014/main" id="{B6126BD1-0754-4B7E-8C56-9700333BB0A7}"/>
            </a:ext>
          </a:extLst>
        </xdr:cNvPr>
        <xdr:cNvCxnSpPr/>
      </xdr:nvCxnSpPr>
      <xdr:spPr>
        <a:xfrm>
          <a:off x="20434300" y="6850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97790</xdr:rowOff>
    </xdr:from>
    <xdr:to>
      <xdr:col>102</xdr:col>
      <xdr:colOff>165100</xdr:colOff>
      <xdr:row>40</xdr:row>
      <xdr:rowOff>27940</xdr:rowOff>
    </xdr:to>
    <xdr:sp macro="" textlink="">
      <xdr:nvSpPr>
        <xdr:cNvPr id="493" name="楕円 492">
          <a:extLst>
            <a:ext uri="{FF2B5EF4-FFF2-40B4-BE49-F238E27FC236}">
              <a16:creationId xmlns:a16="http://schemas.microsoft.com/office/drawing/2014/main" id="{9ECA4667-746D-4CA1-8F5B-44628946B42A}"/>
            </a:ext>
          </a:extLst>
        </xdr:cNvPr>
        <xdr:cNvSpPr/>
      </xdr:nvSpPr>
      <xdr:spPr>
        <a:xfrm>
          <a:off x="19494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148590</xdr:rowOff>
    </xdr:from>
    <xdr:to>
      <xdr:col>107</xdr:col>
      <xdr:colOff>50800</xdr:colOff>
      <xdr:row>39</xdr:row>
      <xdr:rowOff>163830</xdr:rowOff>
    </xdr:to>
    <xdr:cxnSp macro="">
      <xdr:nvCxnSpPr>
        <xdr:cNvPr id="494" name="直線コネクタ 493">
          <a:extLst>
            <a:ext uri="{FF2B5EF4-FFF2-40B4-BE49-F238E27FC236}">
              <a16:creationId xmlns:a16="http://schemas.microsoft.com/office/drawing/2014/main" id="{8E3F6DF9-9E69-42B9-B20A-56AEC2D89D8E}"/>
            </a:ext>
          </a:extLst>
        </xdr:cNvPr>
        <xdr:cNvCxnSpPr/>
      </xdr:nvCxnSpPr>
      <xdr:spPr>
        <a:xfrm>
          <a:off x="19545300" y="6835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97790</xdr:rowOff>
    </xdr:from>
    <xdr:to>
      <xdr:col>98</xdr:col>
      <xdr:colOff>38100</xdr:colOff>
      <xdr:row>40</xdr:row>
      <xdr:rowOff>27940</xdr:rowOff>
    </xdr:to>
    <xdr:sp macro="" textlink="">
      <xdr:nvSpPr>
        <xdr:cNvPr id="495" name="楕円 494">
          <a:extLst>
            <a:ext uri="{FF2B5EF4-FFF2-40B4-BE49-F238E27FC236}">
              <a16:creationId xmlns:a16="http://schemas.microsoft.com/office/drawing/2014/main" id="{4823161E-1EA4-467B-A63A-FB70216721E1}"/>
            </a:ext>
          </a:extLst>
        </xdr:cNvPr>
        <xdr:cNvSpPr/>
      </xdr:nvSpPr>
      <xdr:spPr>
        <a:xfrm>
          <a:off x="18605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148590</xdr:rowOff>
    </xdr:from>
    <xdr:to>
      <xdr:col>102</xdr:col>
      <xdr:colOff>114300</xdr:colOff>
      <xdr:row>39</xdr:row>
      <xdr:rowOff>148590</xdr:rowOff>
    </xdr:to>
    <xdr:cxnSp macro="">
      <xdr:nvCxnSpPr>
        <xdr:cNvPr id="496" name="直線コネクタ 495">
          <a:extLst>
            <a:ext uri="{FF2B5EF4-FFF2-40B4-BE49-F238E27FC236}">
              <a16:creationId xmlns:a16="http://schemas.microsoft.com/office/drawing/2014/main" id="{54147088-632F-497C-B428-55BD7E135A5D}"/>
            </a:ext>
          </a:extLst>
        </xdr:cNvPr>
        <xdr:cNvCxnSpPr/>
      </xdr:nvCxnSpPr>
      <xdr:spPr>
        <a:xfrm>
          <a:off x="18656300" y="6835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147337</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C992F646-4349-4A70-AB64-4B3920931E6B}"/>
            </a:ext>
          </a:extLst>
        </xdr:cNvPr>
        <xdr:cNvSpPr txBox="1"/>
      </xdr:nvSpPr>
      <xdr:spPr>
        <a:xfrm>
          <a:off x="210757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170197</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D495B3CF-4A68-4C50-9E43-1780838144E1}"/>
            </a:ext>
          </a:extLst>
        </xdr:cNvPr>
        <xdr:cNvSpPr txBox="1"/>
      </xdr:nvSpPr>
      <xdr:spPr>
        <a:xfrm>
          <a:off x="201994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162577</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id="{A8218F2D-7BE3-48DE-ABE6-00CCAC2ADA06}"/>
            </a:ext>
          </a:extLst>
        </xdr:cNvPr>
        <xdr:cNvSpPr txBox="1"/>
      </xdr:nvSpPr>
      <xdr:spPr>
        <a:xfrm>
          <a:off x="19310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154957</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id="{2CC35DFF-DFF0-4ACE-8F89-716AECBEF329}"/>
            </a:ext>
          </a:extLst>
        </xdr:cNvPr>
        <xdr:cNvSpPr txBox="1"/>
      </xdr:nvSpPr>
      <xdr:spPr>
        <a:xfrm>
          <a:off x="18421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34307</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id="{11985EA0-3B3C-493A-A926-067320B5254E}"/>
            </a:ext>
          </a:extLst>
        </xdr:cNvPr>
        <xdr:cNvSpPr txBox="1"/>
      </xdr:nvSpPr>
      <xdr:spPr>
        <a:xfrm>
          <a:off x="210757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34307</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id="{A52083BF-A5D4-4706-938A-82345F69520D}"/>
            </a:ext>
          </a:extLst>
        </xdr:cNvPr>
        <xdr:cNvSpPr txBox="1"/>
      </xdr:nvSpPr>
      <xdr:spPr>
        <a:xfrm>
          <a:off x="20199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19067</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id="{F2CDB337-B995-47FB-BBDB-7DB627F0DE24}"/>
            </a:ext>
          </a:extLst>
        </xdr:cNvPr>
        <xdr:cNvSpPr txBox="1"/>
      </xdr:nvSpPr>
      <xdr:spPr>
        <a:xfrm>
          <a:off x="19310427"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19067</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id="{59678CB7-B792-44A8-AF9B-E530156376D7}"/>
            </a:ext>
          </a:extLst>
        </xdr:cNvPr>
        <xdr:cNvSpPr txBox="1"/>
      </xdr:nvSpPr>
      <xdr:spPr>
        <a:xfrm>
          <a:off x="18421427"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C8A2BEC9-1D24-4662-8D0A-BFC13EE5AA4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83AF8DF6-638B-4AF2-9234-6B9697EF224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55D9FF8F-3A14-473D-8632-67A92DF22BA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65C3F959-B469-43E9-84CB-535A5F09BE5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521733E6-A070-46E6-9750-915C3384339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AAE70A08-A473-424D-9227-17F85169BA3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9E169ED6-AF73-44F8-A34C-E42A1FE6D08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E73EEB5B-D0EF-434C-B531-3528CA4FAF1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53CBA549-F90E-4CAC-B668-DD975805BA8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F2699BAD-ECBC-40EB-8D7F-AC02370BCFA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E849191C-830B-4D2D-AEAF-F2084568B60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16" name="直線コネクタ 515">
          <a:extLst>
            <a:ext uri="{FF2B5EF4-FFF2-40B4-BE49-F238E27FC236}">
              <a16:creationId xmlns:a16="http://schemas.microsoft.com/office/drawing/2014/main" id="{1E86F743-6A8B-467B-9709-E7CE2F7DEAB8}"/>
            </a:ext>
          </a:extLst>
        </xdr:cNvPr>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17" name="テキスト ボックス 516">
          <a:extLst>
            <a:ext uri="{FF2B5EF4-FFF2-40B4-BE49-F238E27FC236}">
              <a16:creationId xmlns:a16="http://schemas.microsoft.com/office/drawing/2014/main" id="{9CB48842-63BF-4E68-B509-0722D9E5F02F}"/>
            </a:ext>
          </a:extLst>
        </xdr:cNvPr>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8" name="直線コネクタ 517">
          <a:extLst>
            <a:ext uri="{FF2B5EF4-FFF2-40B4-BE49-F238E27FC236}">
              <a16:creationId xmlns:a16="http://schemas.microsoft.com/office/drawing/2014/main" id="{CB678492-EDE5-4D07-B800-8CECC1666DF6}"/>
            </a:ext>
          </a:extLst>
        </xdr:cNvPr>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19" name="テキスト ボックス 518">
          <a:extLst>
            <a:ext uri="{FF2B5EF4-FFF2-40B4-BE49-F238E27FC236}">
              <a16:creationId xmlns:a16="http://schemas.microsoft.com/office/drawing/2014/main" id="{0A2357FD-4529-47D6-83E0-68489F416617}"/>
            </a:ext>
          </a:extLst>
        </xdr:cNvPr>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20" name="直線コネクタ 519">
          <a:extLst>
            <a:ext uri="{FF2B5EF4-FFF2-40B4-BE49-F238E27FC236}">
              <a16:creationId xmlns:a16="http://schemas.microsoft.com/office/drawing/2014/main" id="{0D20898D-5E69-42D6-90ED-31199C082863}"/>
            </a:ext>
          </a:extLst>
        </xdr:cNvPr>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21" name="テキスト ボックス 520">
          <a:extLst>
            <a:ext uri="{FF2B5EF4-FFF2-40B4-BE49-F238E27FC236}">
              <a16:creationId xmlns:a16="http://schemas.microsoft.com/office/drawing/2014/main" id="{79FA7CF5-7667-42AB-9588-02BF94BEAE59}"/>
            </a:ext>
          </a:extLst>
        </xdr:cNvPr>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25B768A4-8B73-4A15-A650-05E5B311B69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080A13B0-4492-4FB0-ACC7-73E551BC65C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24" name="直線コネクタ 523">
          <a:extLst>
            <a:ext uri="{FF2B5EF4-FFF2-40B4-BE49-F238E27FC236}">
              <a16:creationId xmlns:a16="http://schemas.microsoft.com/office/drawing/2014/main" id="{18B21386-4F22-4ED0-A41A-A2F654E474C6}"/>
            </a:ext>
          </a:extLst>
        </xdr:cNvPr>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25" name="テキスト ボックス 524">
          <a:extLst>
            <a:ext uri="{FF2B5EF4-FFF2-40B4-BE49-F238E27FC236}">
              <a16:creationId xmlns:a16="http://schemas.microsoft.com/office/drawing/2014/main" id="{A8106B3B-11E8-4DCB-ACCD-F62745FD3148}"/>
            </a:ext>
          </a:extLst>
        </xdr:cNvPr>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6" name="直線コネクタ 525">
          <a:extLst>
            <a:ext uri="{FF2B5EF4-FFF2-40B4-BE49-F238E27FC236}">
              <a16:creationId xmlns:a16="http://schemas.microsoft.com/office/drawing/2014/main" id="{88E9E1A5-3F6D-45FA-A3C0-697F942437FA}"/>
            </a:ext>
          </a:extLst>
        </xdr:cNvPr>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7" name="テキスト ボックス 526">
          <a:extLst>
            <a:ext uri="{FF2B5EF4-FFF2-40B4-BE49-F238E27FC236}">
              <a16:creationId xmlns:a16="http://schemas.microsoft.com/office/drawing/2014/main" id="{3CD7CC44-763D-4BF7-BA5C-A7DA8B3DD818}"/>
            </a:ext>
          </a:extLst>
        </xdr:cNvPr>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28" name="直線コネクタ 527">
          <a:extLst>
            <a:ext uri="{FF2B5EF4-FFF2-40B4-BE49-F238E27FC236}">
              <a16:creationId xmlns:a16="http://schemas.microsoft.com/office/drawing/2014/main" id="{C44C9262-4727-432E-ACDC-A01BA5F9C3C1}"/>
            </a:ext>
          </a:extLst>
        </xdr:cNvPr>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29" name="テキスト ボックス 528">
          <a:extLst>
            <a:ext uri="{FF2B5EF4-FFF2-40B4-BE49-F238E27FC236}">
              <a16:creationId xmlns:a16="http://schemas.microsoft.com/office/drawing/2014/main" id="{8B844A86-936A-46EE-B104-AAF2115A02BB}"/>
            </a:ext>
          </a:extLst>
        </xdr:cNvPr>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402A051D-A6B0-4C12-BD4B-5D5D74B0207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a:extLst>
            <a:ext uri="{FF2B5EF4-FFF2-40B4-BE49-F238E27FC236}">
              <a16:creationId xmlns:a16="http://schemas.microsoft.com/office/drawing/2014/main" id="{58DF41A7-F843-493A-A733-268CC69BBED9}"/>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A562BEA1-0E86-4D2C-9FD6-E0B64151E41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168593</xdr:rowOff>
    </xdr:from>
    <xdr:to>
      <xdr:col>85</xdr:col>
      <xdr:colOff>126364</xdr:colOff>
      <xdr:row>64</xdr:row>
      <xdr:rowOff>45720</xdr:rowOff>
    </xdr:to>
    <xdr:cxnSp macro="">
      <xdr:nvCxnSpPr>
        <xdr:cNvPr id="533" name="直線コネクタ 532">
          <a:extLst>
            <a:ext uri="{FF2B5EF4-FFF2-40B4-BE49-F238E27FC236}">
              <a16:creationId xmlns:a16="http://schemas.microsoft.com/office/drawing/2014/main" id="{97698C2A-CAF6-4916-9D27-683DFF7A07C6}"/>
            </a:ext>
          </a:extLst>
        </xdr:cNvPr>
        <xdr:cNvCxnSpPr/>
      </xdr:nvCxnSpPr>
      <xdr:spPr>
        <a:xfrm flipV="1">
          <a:off x="16318864" y="9598343"/>
          <a:ext cx="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B8EDEDD6-D6C2-4319-A098-536E1BEDF1FB}"/>
            </a:ext>
          </a:extLst>
        </xdr:cNvPr>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535" name="直線コネクタ 534">
          <a:extLst>
            <a:ext uri="{FF2B5EF4-FFF2-40B4-BE49-F238E27FC236}">
              <a16:creationId xmlns:a16="http://schemas.microsoft.com/office/drawing/2014/main" id="{840622A9-8DF8-423E-9745-E98FD582D043}"/>
            </a:ext>
          </a:extLst>
        </xdr:cNvPr>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115270</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A1E7D112-006D-41CE-A0FB-4AAB46099A66}"/>
            </a:ext>
          </a:extLst>
        </xdr:cNvPr>
        <xdr:cNvSpPr txBox="1"/>
      </xdr:nvSpPr>
      <xdr:spPr>
        <a:xfrm>
          <a:off x="16357600" y="9373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168593</xdr:rowOff>
    </xdr:from>
    <xdr:to>
      <xdr:col>86</xdr:col>
      <xdr:colOff>25400</xdr:colOff>
      <xdr:row>55</xdr:row>
      <xdr:rowOff>168593</xdr:rowOff>
    </xdr:to>
    <xdr:cxnSp macro="">
      <xdr:nvCxnSpPr>
        <xdr:cNvPr id="537" name="直線コネクタ 536">
          <a:extLst>
            <a:ext uri="{FF2B5EF4-FFF2-40B4-BE49-F238E27FC236}">
              <a16:creationId xmlns:a16="http://schemas.microsoft.com/office/drawing/2014/main" id="{B67E5DBE-F1A1-4B9D-9D44-09362388795F}"/>
            </a:ext>
          </a:extLst>
        </xdr:cNvPr>
        <xdr:cNvCxnSpPr/>
      </xdr:nvCxnSpPr>
      <xdr:spPr>
        <a:xfrm>
          <a:off x="16230600" y="959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117809</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7B77BC53-DE71-4933-B448-D2AFEBD7B455}"/>
            </a:ext>
          </a:extLst>
        </xdr:cNvPr>
        <xdr:cNvSpPr txBox="1"/>
      </xdr:nvSpPr>
      <xdr:spPr>
        <a:xfrm>
          <a:off x="16357600" y="102333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94932</xdr:rowOff>
    </xdr:from>
    <xdr:to>
      <xdr:col>85</xdr:col>
      <xdr:colOff>177800</xdr:colOff>
      <xdr:row>61</xdr:row>
      <xdr:rowOff>25082</xdr:rowOff>
    </xdr:to>
    <xdr:sp macro="" textlink="">
      <xdr:nvSpPr>
        <xdr:cNvPr id="539" name="フローチャート: 判断 538">
          <a:extLst>
            <a:ext uri="{FF2B5EF4-FFF2-40B4-BE49-F238E27FC236}">
              <a16:creationId xmlns:a16="http://schemas.microsoft.com/office/drawing/2014/main" id="{98800CAD-7731-4370-8573-4A280099DA94}"/>
            </a:ext>
          </a:extLst>
        </xdr:cNvPr>
        <xdr:cNvSpPr/>
      </xdr:nvSpPr>
      <xdr:spPr>
        <a:xfrm>
          <a:off x="16268700" y="1038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69215</xdr:rowOff>
    </xdr:from>
    <xdr:to>
      <xdr:col>81</xdr:col>
      <xdr:colOff>101600</xdr:colOff>
      <xdr:row>60</xdr:row>
      <xdr:rowOff>170815</xdr:rowOff>
    </xdr:to>
    <xdr:sp macro="" textlink="">
      <xdr:nvSpPr>
        <xdr:cNvPr id="540" name="フローチャート: 判断 539">
          <a:extLst>
            <a:ext uri="{FF2B5EF4-FFF2-40B4-BE49-F238E27FC236}">
              <a16:creationId xmlns:a16="http://schemas.microsoft.com/office/drawing/2014/main" id="{70CC5E09-44A0-4C2B-B7CE-BEEA6A207C50}"/>
            </a:ext>
          </a:extLst>
        </xdr:cNvPr>
        <xdr:cNvSpPr/>
      </xdr:nvSpPr>
      <xdr:spPr>
        <a:xfrm>
          <a:off x="15430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134938</xdr:rowOff>
    </xdr:from>
    <xdr:to>
      <xdr:col>76</xdr:col>
      <xdr:colOff>165100</xdr:colOff>
      <xdr:row>61</xdr:row>
      <xdr:rowOff>65088</xdr:rowOff>
    </xdr:to>
    <xdr:sp macro="" textlink="">
      <xdr:nvSpPr>
        <xdr:cNvPr id="541" name="フローチャート: 判断 540">
          <a:extLst>
            <a:ext uri="{FF2B5EF4-FFF2-40B4-BE49-F238E27FC236}">
              <a16:creationId xmlns:a16="http://schemas.microsoft.com/office/drawing/2014/main" id="{DF91C90A-1E8E-48D7-8F16-82FC3237F986}"/>
            </a:ext>
          </a:extLst>
        </xdr:cNvPr>
        <xdr:cNvSpPr/>
      </xdr:nvSpPr>
      <xdr:spPr>
        <a:xfrm>
          <a:off x="14541500" y="1042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3493</xdr:rowOff>
    </xdr:from>
    <xdr:to>
      <xdr:col>72</xdr:col>
      <xdr:colOff>38100</xdr:colOff>
      <xdr:row>61</xdr:row>
      <xdr:rowOff>105093</xdr:rowOff>
    </xdr:to>
    <xdr:sp macro="" textlink="">
      <xdr:nvSpPr>
        <xdr:cNvPr id="542" name="フローチャート: 判断 541">
          <a:extLst>
            <a:ext uri="{FF2B5EF4-FFF2-40B4-BE49-F238E27FC236}">
              <a16:creationId xmlns:a16="http://schemas.microsoft.com/office/drawing/2014/main" id="{079CEC0A-5808-4CDD-AAB9-2729DC205A8A}"/>
            </a:ext>
          </a:extLst>
        </xdr:cNvPr>
        <xdr:cNvSpPr/>
      </xdr:nvSpPr>
      <xdr:spPr>
        <a:xfrm>
          <a:off x="13652500"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6350</xdr:rowOff>
    </xdr:from>
    <xdr:to>
      <xdr:col>67</xdr:col>
      <xdr:colOff>101600</xdr:colOff>
      <xdr:row>61</xdr:row>
      <xdr:rowOff>107950</xdr:rowOff>
    </xdr:to>
    <xdr:sp macro="" textlink="">
      <xdr:nvSpPr>
        <xdr:cNvPr id="543" name="フローチャート: 判断 542">
          <a:extLst>
            <a:ext uri="{FF2B5EF4-FFF2-40B4-BE49-F238E27FC236}">
              <a16:creationId xmlns:a16="http://schemas.microsoft.com/office/drawing/2014/main" id="{C1DAE972-263F-4466-AE68-3051E1694A64}"/>
            </a:ext>
          </a:extLst>
        </xdr:cNvPr>
        <xdr:cNvSpPr/>
      </xdr:nvSpPr>
      <xdr:spPr>
        <a:xfrm>
          <a:off x="1276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E5C320E0-AF37-4DAB-A34D-9946D1EFAD5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E8519892-6D2A-4A52-900B-391C4055904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C1DBA0BB-1188-4929-BAEA-8995A04BA43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B74F16A1-117F-4475-9BC0-A44C4C71BFB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5AC1F50F-F754-41F6-9AF6-5F279ADBBE7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89218</xdr:rowOff>
    </xdr:from>
    <xdr:to>
      <xdr:col>85</xdr:col>
      <xdr:colOff>177800</xdr:colOff>
      <xdr:row>63</xdr:row>
      <xdr:rowOff>19368</xdr:rowOff>
    </xdr:to>
    <xdr:sp macro="" textlink="">
      <xdr:nvSpPr>
        <xdr:cNvPr id="549" name="楕円 548">
          <a:extLst>
            <a:ext uri="{FF2B5EF4-FFF2-40B4-BE49-F238E27FC236}">
              <a16:creationId xmlns:a16="http://schemas.microsoft.com/office/drawing/2014/main" id="{5DE8BB47-CC7A-4437-9344-96BA36AE2FCB}"/>
            </a:ext>
          </a:extLst>
        </xdr:cNvPr>
        <xdr:cNvSpPr/>
      </xdr:nvSpPr>
      <xdr:spPr>
        <a:xfrm>
          <a:off x="16268700" y="1071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67645</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4D847BF8-9BD2-4886-AAA8-E1CDBDAC4E51}"/>
            </a:ext>
          </a:extLst>
        </xdr:cNvPr>
        <xdr:cNvSpPr txBox="1"/>
      </xdr:nvSpPr>
      <xdr:spPr>
        <a:xfrm>
          <a:off x="16357600" y="10697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37782</xdr:rowOff>
    </xdr:from>
    <xdr:to>
      <xdr:col>81</xdr:col>
      <xdr:colOff>101600</xdr:colOff>
      <xdr:row>62</xdr:row>
      <xdr:rowOff>139382</xdr:rowOff>
    </xdr:to>
    <xdr:sp macro="" textlink="">
      <xdr:nvSpPr>
        <xdr:cNvPr id="551" name="楕円 550">
          <a:extLst>
            <a:ext uri="{FF2B5EF4-FFF2-40B4-BE49-F238E27FC236}">
              <a16:creationId xmlns:a16="http://schemas.microsoft.com/office/drawing/2014/main" id="{2EE3F0DD-EEE4-4989-BBFE-8C07359ABCB8}"/>
            </a:ext>
          </a:extLst>
        </xdr:cNvPr>
        <xdr:cNvSpPr/>
      </xdr:nvSpPr>
      <xdr:spPr>
        <a:xfrm>
          <a:off x="15430500" y="1066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88582</xdr:rowOff>
    </xdr:from>
    <xdr:to>
      <xdr:col>85</xdr:col>
      <xdr:colOff>127000</xdr:colOff>
      <xdr:row>62</xdr:row>
      <xdr:rowOff>140018</xdr:rowOff>
    </xdr:to>
    <xdr:cxnSp macro="">
      <xdr:nvCxnSpPr>
        <xdr:cNvPr id="552" name="直線コネクタ 551">
          <a:extLst>
            <a:ext uri="{FF2B5EF4-FFF2-40B4-BE49-F238E27FC236}">
              <a16:creationId xmlns:a16="http://schemas.microsoft.com/office/drawing/2014/main" id="{3CE4018E-ECE6-4CB4-AF7D-22E9A7B8CCD1}"/>
            </a:ext>
          </a:extLst>
        </xdr:cNvPr>
        <xdr:cNvCxnSpPr/>
      </xdr:nvCxnSpPr>
      <xdr:spPr>
        <a:xfrm>
          <a:off x="15481300" y="10718482"/>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160655</xdr:rowOff>
    </xdr:from>
    <xdr:to>
      <xdr:col>76</xdr:col>
      <xdr:colOff>165100</xdr:colOff>
      <xdr:row>62</xdr:row>
      <xdr:rowOff>90805</xdr:rowOff>
    </xdr:to>
    <xdr:sp macro="" textlink="">
      <xdr:nvSpPr>
        <xdr:cNvPr id="553" name="楕円 552">
          <a:extLst>
            <a:ext uri="{FF2B5EF4-FFF2-40B4-BE49-F238E27FC236}">
              <a16:creationId xmlns:a16="http://schemas.microsoft.com/office/drawing/2014/main" id="{06874DC5-1D9B-476A-839A-03FF09556275}"/>
            </a:ext>
          </a:extLst>
        </xdr:cNvPr>
        <xdr:cNvSpPr/>
      </xdr:nvSpPr>
      <xdr:spPr>
        <a:xfrm>
          <a:off x="14541500" y="106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40005</xdr:rowOff>
    </xdr:from>
    <xdr:to>
      <xdr:col>81</xdr:col>
      <xdr:colOff>50800</xdr:colOff>
      <xdr:row>62</xdr:row>
      <xdr:rowOff>88582</xdr:rowOff>
    </xdr:to>
    <xdr:cxnSp macro="">
      <xdr:nvCxnSpPr>
        <xdr:cNvPr id="554" name="直線コネクタ 553">
          <a:extLst>
            <a:ext uri="{FF2B5EF4-FFF2-40B4-BE49-F238E27FC236}">
              <a16:creationId xmlns:a16="http://schemas.microsoft.com/office/drawing/2014/main" id="{32F3AF32-1BF7-4F61-BD60-C673B9D30956}"/>
            </a:ext>
          </a:extLst>
        </xdr:cNvPr>
        <xdr:cNvCxnSpPr/>
      </xdr:nvCxnSpPr>
      <xdr:spPr>
        <a:xfrm>
          <a:off x="14592300" y="10669905"/>
          <a:ext cx="8890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120650</xdr:rowOff>
    </xdr:from>
    <xdr:to>
      <xdr:col>72</xdr:col>
      <xdr:colOff>38100</xdr:colOff>
      <xdr:row>62</xdr:row>
      <xdr:rowOff>50800</xdr:rowOff>
    </xdr:to>
    <xdr:sp macro="" textlink="">
      <xdr:nvSpPr>
        <xdr:cNvPr id="555" name="楕円 554">
          <a:extLst>
            <a:ext uri="{FF2B5EF4-FFF2-40B4-BE49-F238E27FC236}">
              <a16:creationId xmlns:a16="http://schemas.microsoft.com/office/drawing/2014/main" id="{E85217A5-7160-4F35-96A3-D5FF6E9B3F2D}"/>
            </a:ext>
          </a:extLst>
        </xdr:cNvPr>
        <xdr:cNvSpPr/>
      </xdr:nvSpPr>
      <xdr:spPr>
        <a:xfrm>
          <a:off x="13652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0</xdr:rowOff>
    </xdr:from>
    <xdr:to>
      <xdr:col>76</xdr:col>
      <xdr:colOff>114300</xdr:colOff>
      <xdr:row>62</xdr:row>
      <xdr:rowOff>40005</xdr:rowOff>
    </xdr:to>
    <xdr:cxnSp macro="">
      <xdr:nvCxnSpPr>
        <xdr:cNvPr id="556" name="直線コネクタ 555">
          <a:extLst>
            <a:ext uri="{FF2B5EF4-FFF2-40B4-BE49-F238E27FC236}">
              <a16:creationId xmlns:a16="http://schemas.microsoft.com/office/drawing/2014/main" id="{A3E95EE2-65B2-41F1-8333-0808D11C50BD}"/>
            </a:ext>
          </a:extLst>
        </xdr:cNvPr>
        <xdr:cNvCxnSpPr/>
      </xdr:nvCxnSpPr>
      <xdr:spPr>
        <a:xfrm>
          <a:off x="13703300" y="106299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80645</xdr:rowOff>
    </xdr:from>
    <xdr:to>
      <xdr:col>67</xdr:col>
      <xdr:colOff>101600</xdr:colOff>
      <xdr:row>62</xdr:row>
      <xdr:rowOff>10795</xdr:rowOff>
    </xdr:to>
    <xdr:sp macro="" textlink="">
      <xdr:nvSpPr>
        <xdr:cNvPr id="557" name="楕円 556">
          <a:extLst>
            <a:ext uri="{FF2B5EF4-FFF2-40B4-BE49-F238E27FC236}">
              <a16:creationId xmlns:a16="http://schemas.microsoft.com/office/drawing/2014/main" id="{B76B1DEC-66D2-4C62-926B-AF9543FD7349}"/>
            </a:ext>
          </a:extLst>
        </xdr:cNvPr>
        <xdr:cNvSpPr/>
      </xdr:nvSpPr>
      <xdr:spPr>
        <a:xfrm>
          <a:off x="12763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131445</xdr:rowOff>
    </xdr:from>
    <xdr:to>
      <xdr:col>71</xdr:col>
      <xdr:colOff>177800</xdr:colOff>
      <xdr:row>62</xdr:row>
      <xdr:rowOff>0</xdr:rowOff>
    </xdr:to>
    <xdr:cxnSp macro="">
      <xdr:nvCxnSpPr>
        <xdr:cNvPr id="558" name="直線コネクタ 557">
          <a:extLst>
            <a:ext uri="{FF2B5EF4-FFF2-40B4-BE49-F238E27FC236}">
              <a16:creationId xmlns:a16="http://schemas.microsoft.com/office/drawing/2014/main" id="{37F5DACA-A0F0-4E47-A265-52BDA5E92C56}"/>
            </a:ext>
          </a:extLst>
        </xdr:cNvPr>
        <xdr:cNvCxnSpPr/>
      </xdr:nvCxnSpPr>
      <xdr:spPr>
        <a:xfrm>
          <a:off x="12814300" y="105898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15892</xdr:rowOff>
    </xdr:from>
    <xdr:ext cx="405111" cy="259045"/>
    <xdr:sp macro="" textlink="">
      <xdr:nvSpPr>
        <xdr:cNvPr id="559" name="n_1aveValue【学校施設】&#10;有形固定資産減価償却率">
          <a:extLst>
            <a:ext uri="{FF2B5EF4-FFF2-40B4-BE49-F238E27FC236}">
              <a16:creationId xmlns:a16="http://schemas.microsoft.com/office/drawing/2014/main" id="{B322709B-85C5-48E3-AB79-29AE26DF92CC}"/>
            </a:ext>
          </a:extLst>
        </xdr:cNvPr>
        <xdr:cNvSpPr txBox="1"/>
      </xdr:nvSpPr>
      <xdr:spPr>
        <a:xfrm>
          <a:off x="15266044" y="1013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81615</xdr:rowOff>
    </xdr:from>
    <xdr:ext cx="405111" cy="259045"/>
    <xdr:sp macro="" textlink="">
      <xdr:nvSpPr>
        <xdr:cNvPr id="560" name="n_2aveValue【学校施設】&#10;有形固定資産減価償却率">
          <a:extLst>
            <a:ext uri="{FF2B5EF4-FFF2-40B4-BE49-F238E27FC236}">
              <a16:creationId xmlns:a16="http://schemas.microsoft.com/office/drawing/2014/main" id="{952CB1C1-C339-4CFC-A8C8-EDF4899799F1}"/>
            </a:ext>
          </a:extLst>
        </xdr:cNvPr>
        <xdr:cNvSpPr txBox="1"/>
      </xdr:nvSpPr>
      <xdr:spPr>
        <a:xfrm>
          <a:off x="14389744" y="10197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121620</xdr:rowOff>
    </xdr:from>
    <xdr:ext cx="405111" cy="259045"/>
    <xdr:sp macro="" textlink="">
      <xdr:nvSpPr>
        <xdr:cNvPr id="561" name="n_3aveValue【学校施設】&#10;有形固定資産減価償却率">
          <a:extLst>
            <a:ext uri="{FF2B5EF4-FFF2-40B4-BE49-F238E27FC236}">
              <a16:creationId xmlns:a16="http://schemas.microsoft.com/office/drawing/2014/main" id="{68411B67-9EAF-469A-8DB9-6DBEF6CC8318}"/>
            </a:ext>
          </a:extLst>
        </xdr:cNvPr>
        <xdr:cNvSpPr txBox="1"/>
      </xdr:nvSpPr>
      <xdr:spPr>
        <a:xfrm>
          <a:off x="13500744" y="10237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124477</xdr:rowOff>
    </xdr:from>
    <xdr:ext cx="405111" cy="259045"/>
    <xdr:sp macro="" textlink="">
      <xdr:nvSpPr>
        <xdr:cNvPr id="562" name="n_4aveValue【学校施設】&#10;有形固定資産減価償却率">
          <a:extLst>
            <a:ext uri="{FF2B5EF4-FFF2-40B4-BE49-F238E27FC236}">
              <a16:creationId xmlns:a16="http://schemas.microsoft.com/office/drawing/2014/main" id="{D0BE2645-9A0F-4DEF-9FE0-CB9B07509073}"/>
            </a:ext>
          </a:extLst>
        </xdr:cNvPr>
        <xdr:cNvSpPr txBox="1"/>
      </xdr:nvSpPr>
      <xdr:spPr>
        <a:xfrm>
          <a:off x="12611744" y="1024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130509</xdr:rowOff>
    </xdr:from>
    <xdr:ext cx="405111" cy="259045"/>
    <xdr:sp macro="" textlink="">
      <xdr:nvSpPr>
        <xdr:cNvPr id="563" name="n_1mainValue【学校施設】&#10;有形固定資産減価償却率">
          <a:extLst>
            <a:ext uri="{FF2B5EF4-FFF2-40B4-BE49-F238E27FC236}">
              <a16:creationId xmlns:a16="http://schemas.microsoft.com/office/drawing/2014/main" id="{82F4FB8B-8040-45AD-BF3C-523D865DA5B5}"/>
            </a:ext>
          </a:extLst>
        </xdr:cNvPr>
        <xdr:cNvSpPr txBox="1"/>
      </xdr:nvSpPr>
      <xdr:spPr>
        <a:xfrm>
          <a:off x="15266044" y="10760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81932</xdr:rowOff>
    </xdr:from>
    <xdr:ext cx="405111" cy="259045"/>
    <xdr:sp macro="" textlink="">
      <xdr:nvSpPr>
        <xdr:cNvPr id="564" name="n_2mainValue【学校施設】&#10;有形固定資産減価償却率">
          <a:extLst>
            <a:ext uri="{FF2B5EF4-FFF2-40B4-BE49-F238E27FC236}">
              <a16:creationId xmlns:a16="http://schemas.microsoft.com/office/drawing/2014/main" id="{67D32E04-B6BB-4EC3-823B-0FB09B9D5959}"/>
            </a:ext>
          </a:extLst>
        </xdr:cNvPr>
        <xdr:cNvSpPr txBox="1"/>
      </xdr:nvSpPr>
      <xdr:spPr>
        <a:xfrm>
          <a:off x="14389744" y="1071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41927</xdr:rowOff>
    </xdr:from>
    <xdr:ext cx="405111" cy="259045"/>
    <xdr:sp macro="" textlink="">
      <xdr:nvSpPr>
        <xdr:cNvPr id="565" name="n_3mainValue【学校施設】&#10;有形固定資産減価償却率">
          <a:extLst>
            <a:ext uri="{FF2B5EF4-FFF2-40B4-BE49-F238E27FC236}">
              <a16:creationId xmlns:a16="http://schemas.microsoft.com/office/drawing/2014/main" id="{6D90241C-88AB-45C1-979A-105E14A6D035}"/>
            </a:ext>
          </a:extLst>
        </xdr:cNvPr>
        <xdr:cNvSpPr txBox="1"/>
      </xdr:nvSpPr>
      <xdr:spPr>
        <a:xfrm>
          <a:off x="13500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1922</xdr:rowOff>
    </xdr:from>
    <xdr:ext cx="405111" cy="259045"/>
    <xdr:sp macro="" textlink="">
      <xdr:nvSpPr>
        <xdr:cNvPr id="566" name="n_4mainValue【学校施設】&#10;有形固定資産減価償却率">
          <a:extLst>
            <a:ext uri="{FF2B5EF4-FFF2-40B4-BE49-F238E27FC236}">
              <a16:creationId xmlns:a16="http://schemas.microsoft.com/office/drawing/2014/main" id="{CA0D33EE-82BE-47DA-A042-E1B6FBBFBDD9}"/>
            </a:ext>
          </a:extLst>
        </xdr:cNvPr>
        <xdr:cNvSpPr txBox="1"/>
      </xdr:nvSpPr>
      <xdr:spPr>
        <a:xfrm>
          <a:off x="12611744" y="106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96EE47E5-66A0-4DA6-AACB-9A7A039541D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DFF502B3-E380-46B3-B309-3346C1565DC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BC535AA5-419F-4232-8375-6515BE341D7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D98B0837-DC5E-4F17-9451-0203D0C31E1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E87CAE96-0BC8-41F3-90B4-101E1CF58C2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8D22118C-28DD-4F9B-A0FB-8E08568DDB1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41CEB9F7-51F6-4638-948C-7D5DC24CAC1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C57930E9-68C7-48AC-A185-FA38E02DDF9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D967C7F2-297B-44BA-AE20-A857170DDB4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2E82070B-A2A7-4575-945A-F2D6923F84C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a:extLst>
            <a:ext uri="{FF2B5EF4-FFF2-40B4-BE49-F238E27FC236}">
              <a16:creationId xmlns:a16="http://schemas.microsoft.com/office/drawing/2014/main" id="{3F1F9C54-0A5F-42F5-A28A-EE9723DAC67E}"/>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8" name="直線コネクタ 577">
          <a:extLst>
            <a:ext uri="{FF2B5EF4-FFF2-40B4-BE49-F238E27FC236}">
              <a16:creationId xmlns:a16="http://schemas.microsoft.com/office/drawing/2014/main" id="{61724320-55B1-42E7-9C2E-8717269DD394}"/>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9" name="テキスト ボックス 578">
          <a:extLst>
            <a:ext uri="{FF2B5EF4-FFF2-40B4-BE49-F238E27FC236}">
              <a16:creationId xmlns:a16="http://schemas.microsoft.com/office/drawing/2014/main" id="{B23D3451-0866-4845-846C-DA19987ED471}"/>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0" name="直線コネクタ 579">
          <a:extLst>
            <a:ext uri="{FF2B5EF4-FFF2-40B4-BE49-F238E27FC236}">
              <a16:creationId xmlns:a16="http://schemas.microsoft.com/office/drawing/2014/main" id="{91C61F9D-18A3-4287-8622-E18D929104A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1" name="テキスト ボックス 580">
          <a:extLst>
            <a:ext uri="{FF2B5EF4-FFF2-40B4-BE49-F238E27FC236}">
              <a16:creationId xmlns:a16="http://schemas.microsoft.com/office/drawing/2014/main" id="{CA9575AC-2549-4455-9FCA-E7550491387B}"/>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2" name="直線コネクタ 581">
          <a:extLst>
            <a:ext uri="{FF2B5EF4-FFF2-40B4-BE49-F238E27FC236}">
              <a16:creationId xmlns:a16="http://schemas.microsoft.com/office/drawing/2014/main" id="{8AAA82EF-003F-4A23-9DC9-25954C056BC1}"/>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3" name="テキスト ボックス 582">
          <a:extLst>
            <a:ext uri="{FF2B5EF4-FFF2-40B4-BE49-F238E27FC236}">
              <a16:creationId xmlns:a16="http://schemas.microsoft.com/office/drawing/2014/main" id="{CB312A19-7F01-4185-9D8B-1660AF56779B}"/>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4" name="直線コネクタ 583">
          <a:extLst>
            <a:ext uri="{FF2B5EF4-FFF2-40B4-BE49-F238E27FC236}">
              <a16:creationId xmlns:a16="http://schemas.microsoft.com/office/drawing/2014/main" id="{5E1F1F17-CACD-4FAE-BB2B-DD19DD54637B}"/>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5" name="テキスト ボックス 584">
          <a:extLst>
            <a:ext uri="{FF2B5EF4-FFF2-40B4-BE49-F238E27FC236}">
              <a16:creationId xmlns:a16="http://schemas.microsoft.com/office/drawing/2014/main" id="{0B1EE456-5A53-4EAB-BD8A-8A72825F3B83}"/>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6" name="直線コネクタ 585">
          <a:extLst>
            <a:ext uri="{FF2B5EF4-FFF2-40B4-BE49-F238E27FC236}">
              <a16:creationId xmlns:a16="http://schemas.microsoft.com/office/drawing/2014/main" id="{4A9DFD03-E037-4240-A3E0-162CB00F4C95}"/>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7" name="テキスト ボックス 586">
          <a:extLst>
            <a:ext uri="{FF2B5EF4-FFF2-40B4-BE49-F238E27FC236}">
              <a16:creationId xmlns:a16="http://schemas.microsoft.com/office/drawing/2014/main" id="{F7031493-A7A3-4E97-9DCC-22B913407932}"/>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8" name="直線コネクタ 587">
          <a:extLst>
            <a:ext uri="{FF2B5EF4-FFF2-40B4-BE49-F238E27FC236}">
              <a16:creationId xmlns:a16="http://schemas.microsoft.com/office/drawing/2014/main" id="{CD44D912-B45A-416F-8EB0-BECC9E1A1F65}"/>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9" name="テキスト ボックス 588">
          <a:extLst>
            <a:ext uri="{FF2B5EF4-FFF2-40B4-BE49-F238E27FC236}">
              <a16:creationId xmlns:a16="http://schemas.microsoft.com/office/drawing/2014/main" id="{3B88E003-B426-4463-8539-14DA7C8B6B8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21330E5F-A88E-4800-825E-182B7D96111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C2D2BB03-D9FB-402B-8B7B-CCBB219E013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F7731580-CF6B-464F-A674-3F48EE8C823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115933</xdr:rowOff>
    </xdr:from>
    <xdr:to>
      <xdr:col>116</xdr:col>
      <xdr:colOff>62864</xdr:colOff>
      <xdr:row>64</xdr:row>
      <xdr:rowOff>50074</xdr:rowOff>
    </xdr:to>
    <xdr:cxnSp macro="">
      <xdr:nvCxnSpPr>
        <xdr:cNvPr id="593" name="直線コネクタ 592">
          <a:extLst>
            <a:ext uri="{FF2B5EF4-FFF2-40B4-BE49-F238E27FC236}">
              <a16:creationId xmlns:a16="http://schemas.microsoft.com/office/drawing/2014/main" id="{F22FF34F-7390-484E-9CC6-22105EEAFFE8}"/>
            </a:ext>
          </a:extLst>
        </xdr:cNvPr>
        <xdr:cNvCxnSpPr/>
      </xdr:nvCxnSpPr>
      <xdr:spPr>
        <a:xfrm flipV="1">
          <a:off x="22160864" y="9545683"/>
          <a:ext cx="0" cy="1477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53901</xdr:rowOff>
    </xdr:from>
    <xdr:ext cx="469744" cy="259045"/>
    <xdr:sp macro="" textlink="">
      <xdr:nvSpPr>
        <xdr:cNvPr id="594" name="【学校施設】&#10;一人当たり面積最小値テキスト">
          <a:extLst>
            <a:ext uri="{FF2B5EF4-FFF2-40B4-BE49-F238E27FC236}">
              <a16:creationId xmlns:a16="http://schemas.microsoft.com/office/drawing/2014/main" id="{67AB7C01-4B24-4677-95C3-9308642A27F4}"/>
            </a:ext>
          </a:extLst>
        </xdr:cNvPr>
        <xdr:cNvSpPr txBox="1"/>
      </xdr:nvSpPr>
      <xdr:spPr>
        <a:xfrm>
          <a:off x="22199600" y="1102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50074</xdr:rowOff>
    </xdr:from>
    <xdr:to>
      <xdr:col>116</xdr:col>
      <xdr:colOff>152400</xdr:colOff>
      <xdr:row>64</xdr:row>
      <xdr:rowOff>50074</xdr:rowOff>
    </xdr:to>
    <xdr:cxnSp macro="">
      <xdr:nvCxnSpPr>
        <xdr:cNvPr id="595" name="直線コネクタ 594">
          <a:extLst>
            <a:ext uri="{FF2B5EF4-FFF2-40B4-BE49-F238E27FC236}">
              <a16:creationId xmlns:a16="http://schemas.microsoft.com/office/drawing/2014/main" id="{AF60A658-65E9-4E3B-ADB0-935AE7589D68}"/>
            </a:ext>
          </a:extLst>
        </xdr:cNvPr>
        <xdr:cNvCxnSpPr/>
      </xdr:nvCxnSpPr>
      <xdr:spPr>
        <a:xfrm>
          <a:off x="22072600" y="110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62610</xdr:rowOff>
    </xdr:from>
    <xdr:ext cx="469744" cy="259045"/>
    <xdr:sp macro="" textlink="">
      <xdr:nvSpPr>
        <xdr:cNvPr id="596" name="【学校施設】&#10;一人当たり面積最大値テキスト">
          <a:extLst>
            <a:ext uri="{FF2B5EF4-FFF2-40B4-BE49-F238E27FC236}">
              <a16:creationId xmlns:a16="http://schemas.microsoft.com/office/drawing/2014/main" id="{03A68DDA-23EA-4A49-847E-A879FCA3032E}"/>
            </a:ext>
          </a:extLst>
        </xdr:cNvPr>
        <xdr:cNvSpPr txBox="1"/>
      </xdr:nvSpPr>
      <xdr:spPr>
        <a:xfrm>
          <a:off x="22199600" y="932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115933</xdr:rowOff>
    </xdr:from>
    <xdr:to>
      <xdr:col>116</xdr:col>
      <xdr:colOff>152400</xdr:colOff>
      <xdr:row>55</xdr:row>
      <xdr:rowOff>115933</xdr:rowOff>
    </xdr:to>
    <xdr:cxnSp macro="">
      <xdr:nvCxnSpPr>
        <xdr:cNvPr id="597" name="直線コネクタ 596">
          <a:extLst>
            <a:ext uri="{FF2B5EF4-FFF2-40B4-BE49-F238E27FC236}">
              <a16:creationId xmlns:a16="http://schemas.microsoft.com/office/drawing/2014/main" id="{92E0A76A-E8E5-4353-A622-C5353D6B1847}"/>
            </a:ext>
          </a:extLst>
        </xdr:cNvPr>
        <xdr:cNvCxnSpPr/>
      </xdr:nvCxnSpPr>
      <xdr:spPr>
        <a:xfrm>
          <a:off x="22072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149151</xdr:rowOff>
    </xdr:from>
    <xdr:ext cx="469744" cy="259045"/>
    <xdr:sp macro="" textlink="">
      <xdr:nvSpPr>
        <xdr:cNvPr id="598" name="【学校施設】&#10;一人当たり面積平均値テキスト">
          <a:extLst>
            <a:ext uri="{FF2B5EF4-FFF2-40B4-BE49-F238E27FC236}">
              <a16:creationId xmlns:a16="http://schemas.microsoft.com/office/drawing/2014/main" id="{37D750B7-3822-4D0A-AB9E-8EC3177BDBEE}"/>
            </a:ext>
          </a:extLst>
        </xdr:cNvPr>
        <xdr:cNvSpPr txBox="1"/>
      </xdr:nvSpPr>
      <xdr:spPr>
        <a:xfrm>
          <a:off x="22199600" y="10264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170724</xdr:rowOff>
    </xdr:from>
    <xdr:to>
      <xdr:col>116</xdr:col>
      <xdr:colOff>114300</xdr:colOff>
      <xdr:row>60</xdr:row>
      <xdr:rowOff>100874</xdr:rowOff>
    </xdr:to>
    <xdr:sp macro="" textlink="">
      <xdr:nvSpPr>
        <xdr:cNvPr id="599" name="フローチャート: 判断 598">
          <a:extLst>
            <a:ext uri="{FF2B5EF4-FFF2-40B4-BE49-F238E27FC236}">
              <a16:creationId xmlns:a16="http://schemas.microsoft.com/office/drawing/2014/main" id="{C6F4CB02-446E-46CF-A009-BDEEA0FA7332}"/>
            </a:ext>
          </a:extLst>
        </xdr:cNvPr>
        <xdr:cNvSpPr/>
      </xdr:nvSpPr>
      <xdr:spPr>
        <a:xfrm>
          <a:off x="22110700" y="1028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163104</xdr:rowOff>
    </xdr:from>
    <xdr:to>
      <xdr:col>112</xdr:col>
      <xdr:colOff>38100</xdr:colOff>
      <xdr:row>60</xdr:row>
      <xdr:rowOff>93254</xdr:rowOff>
    </xdr:to>
    <xdr:sp macro="" textlink="">
      <xdr:nvSpPr>
        <xdr:cNvPr id="600" name="フローチャート: 判断 599">
          <a:extLst>
            <a:ext uri="{FF2B5EF4-FFF2-40B4-BE49-F238E27FC236}">
              <a16:creationId xmlns:a16="http://schemas.microsoft.com/office/drawing/2014/main" id="{D6E7CF88-7931-43BC-AC78-E35775947A86}"/>
            </a:ext>
          </a:extLst>
        </xdr:cNvPr>
        <xdr:cNvSpPr/>
      </xdr:nvSpPr>
      <xdr:spPr>
        <a:xfrm>
          <a:off x="21272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7983</xdr:rowOff>
    </xdr:from>
    <xdr:to>
      <xdr:col>107</xdr:col>
      <xdr:colOff>101600</xdr:colOff>
      <xdr:row>60</xdr:row>
      <xdr:rowOff>109583</xdr:rowOff>
    </xdr:to>
    <xdr:sp macro="" textlink="">
      <xdr:nvSpPr>
        <xdr:cNvPr id="601" name="フローチャート: 判断 600">
          <a:extLst>
            <a:ext uri="{FF2B5EF4-FFF2-40B4-BE49-F238E27FC236}">
              <a16:creationId xmlns:a16="http://schemas.microsoft.com/office/drawing/2014/main" id="{270ECB97-04AF-4A53-BCCF-0F9653FB1E79}"/>
            </a:ext>
          </a:extLst>
        </xdr:cNvPr>
        <xdr:cNvSpPr/>
      </xdr:nvSpPr>
      <xdr:spPr>
        <a:xfrm>
          <a:off x="20383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36285</xdr:rowOff>
    </xdr:from>
    <xdr:to>
      <xdr:col>102</xdr:col>
      <xdr:colOff>165100</xdr:colOff>
      <xdr:row>60</xdr:row>
      <xdr:rowOff>137885</xdr:rowOff>
    </xdr:to>
    <xdr:sp macro="" textlink="">
      <xdr:nvSpPr>
        <xdr:cNvPr id="602" name="フローチャート: 判断 601">
          <a:extLst>
            <a:ext uri="{FF2B5EF4-FFF2-40B4-BE49-F238E27FC236}">
              <a16:creationId xmlns:a16="http://schemas.microsoft.com/office/drawing/2014/main" id="{4788683F-DE60-4404-BC19-BEE52055CAE5}"/>
            </a:ext>
          </a:extLst>
        </xdr:cNvPr>
        <xdr:cNvSpPr/>
      </xdr:nvSpPr>
      <xdr:spPr>
        <a:xfrm>
          <a:off x="19494500" y="1032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52615</xdr:rowOff>
    </xdr:from>
    <xdr:to>
      <xdr:col>98</xdr:col>
      <xdr:colOff>38100</xdr:colOff>
      <xdr:row>60</xdr:row>
      <xdr:rowOff>154215</xdr:rowOff>
    </xdr:to>
    <xdr:sp macro="" textlink="">
      <xdr:nvSpPr>
        <xdr:cNvPr id="603" name="フローチャート: 判断 602">
          <a:extLst>
            <a:ext uri="{FF2B5EF4-FFF2-40B4-BE49-F238E27FC236}">
              <a16:creationId xmlns:a16="http://schemas.microsoft.com/office/drawing/2014/main" id="{9EAB3FD1-BD4A-4D75-ABF1-7171D6CA05AF}"/>
            </a:ext>
          </a:extLst>
        </xdr:cNvPr>
        <xdr:cNvSpPr/>
      </xdr:nvSpPr>
      <xdr:spPr>
        <a:xfrm>
          <a:off x="18605500" y="1033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C9938FEA-3076-4B3B-8A5C-667500DFD6D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F5D13A9F-31C9-43B3-ACAB-2226129CF90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EB89F855-52AF-47F0-B08D-8FBDB0CD4D9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D65E3B7-131C-4109-8B0A-CD691F64622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100DD3FB-DD17-4A80-B379-7FE303261A9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117384</xdr:rowOff>
    </xdr:from>
    <xdr:to>
      <xdr:col>116</xdr:col>
      <xdr:colOff>114300</xdr:colOff>
      <xdr:row>60</xdr:row>
      <xdr:rowOff>47534</xdr:rowOff>
    </xdr:to>
    <xdr:sp macro="" textlink="">
      <xdr:nvSpPr>
        <xdr:cNvPr id="609" name="楕円 608">
          <a:extLst>
            <a:ext uri="{FF2B5EF4-FFF2-40B4-BE49-F238E27FC236}">
              <a16:creationId xmlns:a16="http://schemas.microsoft.com/office/drawing/2014/main" id="{7B751B97-F37A-4E10-AD56-4DD813D56CF5}"/>
            </a:ext>
          </a:extLst>
        </xdr:cNvPr>
        <xdr:cNvSpPr/>
      </xdr:nvSpPr>
      <xdr:spPr>
        <a:xfrm>
          <a:off x="221107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140261</xdr:rowOff>
    </xdr:from>
    <xdr:ext cx="469744" cy="259045"/>
    <xdr:sp macro="" textlink="">
      <xdr:nvSpPr>
        <xdr:cNvPr id="610" name="【学校施設】&#10;一人当たり面積該当値テキスト">
          <a:extLst>
            <a:ext uri="{FF2B5EF4-FFF2-40B4-BE49-F238E27FC236}">
              <a16:creationId xmlns:a16="http://schemas.microsoft.com/office/drawing/2014/main" id="{45171222-15DD-4C2B-A9FA-C47C8C1CD332}"/>
            </a:ext>
          </a:extLst>
        </xdr:cNvPr>
        <xdr:cNvSpPr txBox="1"/>
      </xdr:nvSpPr>
      <xdr:spPr>
        <a:xfrm>
          <a:off x="22199600" y="1008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121738</xdr:rowOff>
    </xdr:from>
    <xdr:to>
      <xdr:col>112</xdr:col>
      <xdr:colOff>38100</xdr:colOff>
      <xdr:row>60</xdr:row>
      <xdr:rowOff>51888</xdr:rowOff>
    </xdr:to>
    <xdr:sp macro="" textlink="">
      <xdr:nvSpPr>
        <xdr:cNvPr id="611" name="楕円 610">
          <a:extLst>
            <a:ext uri="{FF2B5EF4-FFF2-40B4-BE49-F238E27FC236}">
              <a16:creationId xmlns:a16="http://schemas.microsoft.com/office/drawing/2014/main" id="{55843F87-87B3-4C96-88CD-0B77E903E61F}"/>
            </a:ext>
          </a:extLst>
        </xdr:cNvPr>
        <xdr:cNvSpPr/>
      </xdr:nvSpPr>
      <xdr:spPr>
        <a:xfrm>
          <a:off x="21272500" y="1023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168184</xdr:rowOff>
    </xdr:from>
    <xdr:to>
      <xdr:col>116</xdr:col>
      <xdr:colOff>63500</xdr:colOff>
      <xdr:row>60</xdr:row>
      <xdr:rowOff>1088</xdr:rowOff>
    </xdr:to>
    <xdr:cxnSp macro="">
      <xdr:nvCxnSpPr>
        <xdr:cNvPr id="612" name="直線コネクタ 611">
          <a:extLst>
            <a:ext uri="{FF2B5EF4-FFF2-40B4-BE49-F238E27FC236}">
              <a16:creationId xmlns:a16="http://schemas.microsoft.com/office/drawing/2014/main" id="{6950C8C6-9DAA-44D1-8CCA-BEE694009F2F}"/>
            </a:ext>
          </a:extLst>
        </xdr:cNvPr>
        <xdr:cNvCxnSpPr/>
      </xdr:nvCxnSpPr>
      <xdr:spPr>
        <a:xfrm flipV="1">
          <a:off x="21323300" y="10283734"/>
          <a:ext cx="8382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130447</xdr:rowOff>
    </xdr:from>
    <xdr:to>
      <xdr:col>107</xdr:col>
      <xdr:colOff>101600</xdr:colOff>
      <xdr:row>60</xdr:row>
      <xdr:rowOff>60597</xdr:rowOff>
    </xdr:to>
    <xdr:sp macro="" textlink="">
      <xdr:nvSpPr>
        <xdr:cNvPr id="613" name="楕円 612">
          <a:extLst>
            <a:ext uri="{FF2B5EF4-FFF2-40B4-BE49-F238E27FC236}">
              <a16:creationId xmlns:a16="http://schemas.microsoft.com/office/drawing/2014/main" id="{5C660934-C5A0-4A6D-9E73-53C3E9B51646}"/>
            </a:ext>
          </a:extLst>
        </xdr:cNvPr>
        <xdr:cNvSpPr/>
      </xdr:nvSpPr>
      <xdr:spPr>
        <a:xfrm>
          <a:off x="203835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1088</xdr:rowOff>
    </xdr:from>
    <xdr:to>
      <xdr:col>111</xdr:col>
      <xdr:colOff>177800</xdr:colOff>
      <xdr:row>60</xdr:row>
      <xdr:rowOff>9797</xdr:rowOff>
    </xdr:to>
    <xdr:cxnSp macro="">
      <xdr:nvCxnSpPr>
        <xdr:cNvPr id="614" name="直線コネクタ 613">
          <a:extLst>
            <a:ext uri="{FF2B5EF4-FFF2-40B4-BE49-F238E27FC236}">
              <a16:creationId xmlns:a16="http://schemas.microsoft.com/office/drawing/2014/main" id="{E9BF09E1-5D10-40C2-928B-BCF6D4562569}"/>
            </a:ext>
          </a:extLst>
        </xdr:cNvPr>
        <xdr:cNvCxnSpPr/>
      </xdr:nvCxnSpPr>
      <xdr:spPr>
        <a:xfrm flipV="1">
          <a:off x="20434300" y="10288088"/>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129359</xdr:rowOff>
    </xdr:from>
    <xdr:to>
      <xdr:col>102</xdr:col>
      <xdr:colOff>165100</xdr:colOff>
      <xdr:row>60</xdr:row>
      <xdr:rowOff>59509</xdr:rowOff>
    </xdr:to>
    <xdr:sp macro="" textlink="">
      <xdr:nvSpPr>
        <xdr:cNvPr id="615" name="楕円 614">
          <a:extLst>
            <a:ext uri="{FF2B5EF4-FFF2-40B4-BE49-F238E27FC236}">
              <a16:creationId xmlns:a16="http://schemas.microsoft.com/office/drawing/2014/main" id="{29D26805-C773-4AB8-929B-8F25E02A1F2B}"/>
            </a:ext>
          </a:extLst>
        </xdr:cNvPr>
        <xdr:cNvSpPr/>
      </xdr:nvSpPr>
      <xdr:spPr>
        <a:xfrm>
          <a:off x="19494500" y="1024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8709</xdr:rowOff>
    </xdr:from>
    <xdr:to>
      <xdr:col>107</xdr:col>
      <xdr:colOff>50800</xdr:colOff>
      <xdr:row>60</xdr:row>
      <xdr:rowOff>9797</xdr:rowOff>
    </xdr:to>
    <xdr:cxnSp macro="">
      <xdr:nvCxnSpPr>
        <xdr:cNvPr id="616" name="直線コネクタ 615">
          <a:extLst>
            <a:ext uri="{FF2B5EF4-FFF2-40B4-BE49-F238E27FC236}">
              <a16:creationId xmlns:a16="http://schemas.microsoft.com/office/drawing/2014/main" id="{A427E96B-6B0D-47AE-B818-6F02462CF767}"/>
            </a:ext>
          </a:extLst>
        </xdr:cNvPr>
        <xdr:cNvCxnSpPr/>
      </xdr:nvCxnSpPr>
      <xdr:spPr>
        <a:xfrm>
          <a:off x="19545300" y="10295709"/>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133713</xdr:rowOff>
    </xdr:from>
    <xdr:to>
      <xdr:col>98</xdr:col>
      <xdr:colOff>38100</xdr:colOff>
      <xdr:row>60</xdr:row>
      <xdr:rowOff>63863</xdr:rowOff>
    </xdr:to>
    <xdr:sp macro="" textlink="">
      <xdr:nvSpPr>
        <xdr:cNvPr id="617" name="楕円 616">
          <a:extLst>
            <a:ext uri="{FF2B5EF4-FFF2-40B4-BE49-F238E27FC236}">
              <a16:creationId xmlns:a16="http://schemas.microsoft.com/office/drawing/2014/main" id="{078F3AE1-0143-45F6-8A33-127DBA7A6475}"/>
            </a:ext>
          </a:extLst>
        </xdr:cNvPr>
        <xdr:cNvSpPr/>
      </xdr:nvSpPr>
      <xdr:spPr>
        <a:xfrm>
          <a:off x="186055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8709</xdr:rowOff>
    </xdr:from>
    <xdr:to>
      <xdr:col>102</xdr:col>
      <xdr:colOff>114300</xdr:colOff>
      <xdr:row>60</xdr:row>
      <xdr:rowOff>13063</xdr:rowOff>
    </xdr:to>
    <xdr:cxnSp macro="">
      <xdr:nvCxnSpPr>
        <xdr:cNvPr id="618" name="直線コネクタ 617">
          <a:extLst>
            <a:ext uri="{FF2B5EF4-FFF2-40B4-BE49-F238E27FC236}">
              <a16:creationId xmlns:a16="http://schemas.microsoft.com/office/drawing/2014/main" id="{E43F4C62-BD46-4756-8178-5576E45414EF}"/>
            </a:ext>
          </a:extLst>
        </xdr:cNvPr>
        <xdr:cNvCxnSpPr/>
      </xdr:nvCxnSpPr>
      <xdr:spPr>
        <a:xfrm flipV="1">
          <a:off x="18656300" y="10295709"/>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84381</xdr:rowOff>
    </xdr:from>
    <xdr:ext cx="469744" cy="259045"/>
    <xdr:sp macro="" textlink="">
      <xdr:nvSpPr>
        <xdr:cNvPr id="619" name="n_1aveValue【学校施設】&#10;一人当たり面積">
          <a:extLst>
            <a:ext uri="{FF2B5EF4-FFF2-40B4-BE49-F238E27FC236}">
              <a16:creationId xmlns:a16="http://schemas.microsoft.com/office/drawing/2014/main" id="{AEE86FFD-A597-4A20-BC9D-605D0A3764D6}"/>
            </a:ext>
          </a:extLst>
        </xdr:cNvPr>
        <xdr:cNvSpPr txBox="1"/>
      </xdr:nvSpPr>
      <xdr:spPr>
        <a:xfrm>
          <a:off x="21075727" y="10371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100710</xdr:rowOff>
    </xdr:from>
    <xdr:ext cx="469744" cy="259045"/>
    <xdr:sp macro="" textlink="">
      <xdr:nvSpPr>
        <xdr:cNvPr id="620" name="n_2aveValue【学校施設】&#10;一人当たり面積">
          <a:extLst>
            <a:ext uri="{FF2B5EF4-FFF2-40B4-BE49-F238E27FC236}">
              <a16:creationId xmlns:a16="http://schemas.microsoft.com/office/drawing/2014/main" id="{8F723C9E-2DA3-43D5-98F8-4029714C608A}"/>
            </a:ext>
          </a:extLst>
        </xdr:cNvPr>
        <xdr:cNvSpPr txBox="1"/>
      </xdr:nvSpPr>
      <xdr:spPr>
        <a:xfrm>
          <a:off x="20199427" y="1038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129012</xdr:rowOff>
    </xdr:from>
    <xdr:ext cx="469744" cy="259045"/>
    <xdr:sp macro="" textlink="">
      <xdr:nvSpPr>
        <xdr:cNvPr id="621" name="n_3aveValue【学校施設】&#10;一人当たり面積">
          <a:extLst>
            <a:ext uri="{FF2B5EF4-FFF2-40B4-BE49-F238E27FC236}">
              <a16:creationId xmlns:a16="http://schemas.microsoft.com/office/drawing/2014/main" id="{90802308-68CE-4490-A1F4-A7DCF686F442}"/>
            </a:ext>
          </a:extLst>
        </xdr:cNvPr>
        <xdr:cNvSpPr txBox="1"/>
      </xdr:nvSpPr>
      <xdr:spPr>
        <a:xfrm>
          <a:off x="19310427" y="10416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145342</xdr:rowOff>
    </xdr:from>
    <xdr:ext cx="469744" cy="259045"/>
    <xdr:sp macro="" textlink="">
      <xdr:nvSpPr>
        <xdr:cNvPr id="622" name="n_4aveValue【学校施設】&#10;一人当たり面積">
          <a:extLst>
            <a:ext uri="{FF2B5EF4-FFF2-40B4-BE49-F238E27FC236}">
              <a16:creationId xmlns:a16="http://schemas.microsoft.com/office/drawing/2014/main" id="{CBAA7B50-7454-4361-AD20-637F38620ED1}"/>
            </a:ext>
          </a:extLst>
        </xdr:cNvPr>
        <xdr:cNvSpPr txBox="1"/>
      </xdr:nvSpPr>
      <xdr:spPr>
        <a:xfrm>
          <a:off x="18421427" y="1043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68415</xdr:rowOff>
    </xdr:from>
    <xdr:ext cx="469744" cy="259045"/>
    <xdr:sp macro="" textlink="">
      <xdr:nvSpPr>
        <xdr:cNvPr id="623" name="n_1mainValue【学校施設】&#10;一人当たり面積">
          <a:extLst>
            <a:ext uri="{FF2B5EF4-FFF2-40B4-BE49-F238E27FC236}">
              <a16:creationId xmlns:a16="http://schemas.microsoft.com/office/drawing/2014/main" id="{56E94FB4-5840-4477-95AF-F35FCBFAB0CA}"/>
            </a:ext>
          </a:extLst>
        </xdr:cNvPr>
        <xdr:cNvSpPr txBox="1"/>
      </xdr:nvSpPr>
      <xdr:spPr>
        <a:xfrm>
          <a:off x="21075727" y="1001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77124</xdr:rowOff>
    </xdr:from>
    <xdr:ext cx="469744" cy="259045"/>
    <xdr:sp macro="" textlink="">
      <xdr:nvSpPr>
        <xdr:cNvPr id="624" name="n_2mainValue【学校施設】&#10;一人当たり面積">
          <a:extLst>
            <a:ext uri="{FF2B5EF4-FFF2-40B4-BE49-F238E27FC236}">
              <a16:creationId xmlns:a16="http://schemas.microsoft.com/office/drawing/2014/main" id="{08BBD5C6-4938-4965-9753-8E8A1FE1444A}"/>
            </a:ext>
          </a:extLst>
        </xdr:cNvPr>
        <xdr:cNvSpPr txBox="1"/>
      </xdr:nvSpPr>
      <xdr:spPr>
        <a:xfrm>
          <a:off x="20199427" y="1002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76036</xdr:rowOff>
    </xdr:from>
    <xdr:ext cx="469744" cy="259045"/>
    <xdr:sp macro="" textlink="">
      <xdr:nvSpPr>
        <xdr:cNvPr id="625" name="n_3mainValue【学校施設】&#10;一人当たり面積">
          <a:extLst>
            <a:ext uri="{FF2B5EF4-FFF2-40B4-BE49-F238E27FC236}">
              <a16:creationId xmlns:a16="http://schemas.microsoft.com/office/drawing/2014/main" id="{742D5E62-6952-4113-A370-0E554C97265F}"/>
            </a:ext>
          </a:extLst>
        </xdr:cNvPr>
        <xdr:cNvSpPr txBox="1"/>
      </xdr:nvSpPr>
      <xdr:spPr>
        <a:xfrm>
          <a:off x="19310427" y="1002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80390</xdr:rowOff>
    </xdr:from>
    <xdr:ext cx="469744" cy="259045"/>
    <xdr:sp macro="" textlink="">
      <xdr:nvSpPr>
        <xdr:cNvPr id="626" name="n_4mainValue【学校施設】&#10;一人当たり面積">
          <a:extLst>
            <a:ext uri="{FF2B5EF4-FFF2-40B4-BE49-F238E27FC236}">
              <a16:creationId xmlns:a16="http://schemas.microsoft.com/office/drawing/2014/main" id="{65F64045-CB17-454A-B7A5-B261F1F55863}"/>
            </a:ext>
          </a:extLst>
        </xdr:cNvPr>
        <xdr:cNvSpPr txBox="1"/>
      </xdr:nvSpPr>
      <xdr:spPr>
        <a:xfrm>
          <a:off x="18421427" y="1002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DE16276D-F356-46A1-A5DE-BFCB46FBBFB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CFCA8996-D85C-4377-9640-8E2B22AAAD1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59904BF6-69FB-4A4F-A258-7372FC5BCC1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80A1BBB5-F4EC-495E-BD47-59B4AC13350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BC6E6667-F4DB-4221-BEA6-606F2526850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02B6A649-ABC3-4DB7-95B2-D9DB98B35D1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14E9719F-E575-4C9D-B2C1-3A485FE53EC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7C2064E5-82FE-47DD-8003-795D84B9BB5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A42C0021-FC40-4AB6-99C6-6FC160D53A6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F2552953-47BD-4FC3-8DA1-2EE093729E7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05ABDBBC-0B1F-48D2-A287-BDB5C480C24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a:extLst>
            <a:ext uri="{FF2B5EF4-FFF2-40B4-BE49-F238E27FC236}">
              <a16:creationId xmlns:a16="http://schemas.microsoft.com/office/drawing/2014/main" id="{0BAD1C33-3E2E-4ABB-9DC6-476AEA2B896C}"/>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9" name="テキスト ボックス 638">
          <a:extLst>
            <a:ext uri="{FF2B5EF4-FFF2-40B4-BE49-F238E27FC236}">
              <a16:creationId xmlns:a16="http://schemas.microsoft.com/office/drawing/2014/main" id="{2B03F26B-A01E-4BC1-9056-C0A73E01494F}"/>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a:extLst>
            <a:ext uri="{FF2B5EF4-FFF2-40B4-BE49-F238E27FC236}">
              <a16:creationId xmlns:a16="http://schemas.microsoft.com/office/drawing/2014/main" id="{8CEFE4B9-D145-48C4-9B9E-9AF9CD631D61}"/>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a:extLst>
            <a:ext uri="{FF2B5EF4-FFF2-40B4-BE49-F238E27FC236}">
              <a16:creationId xmlns:a16="http://schemas.microsoft.com/office/drawing/2014/main" id="{0F89E57B-E0CD-4A0B-B729-1AABE6337967}"/>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a:extLst>
            <a:ext uri="{FF2B5EF4-FFF2-40B4-BE49-F238E27FC236}">
              <a16:creationId xmlns:a16="http://schemas.microsoft.com/office/drawing/2014/main" id="{E9E341AA-B97F-4B9D-9C66-BA9799614F4A}"/>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a:extLst>
            <a:ext uri="{FF2B5EF4-FFF2-40B4-BE49-F238E27FC236}">
              <a16:creationId xmlns:a16="http://schemas.microsoft.com/office/drawing/2014/main" id="{46997CF6-1CAE-46F5-9C63-A457545E4DBF}"/>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a:extLst>
            <a:ext uri="{FF2B5EF4-FFF2-40B4-BE49-F238E27FC236}">
              <a16:creationId xmlns:a16="http://schemas.microsoft.com/office/drawing/2014/main" id="{153E5627-2137-4E65-A11F-EDDC95F0B163}"/>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a:extLst>
            <a:ext uri="{FF2B5EF4-FFF2-40B4-BE49-F238E27FC236}">
              <a16:creationId xmlns:a16="http://schemas.microsoft.com/office/drawing/2014/main" id="{FDD5A448-9975-4833-9A84-299F14EE6526}"/>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a:extLst>
            <a:ext uri="{FF2B5EF4-FFF2-40B4-BE49-F238E27FC236}">
              <a16:creationId xmlns:a16="http://schemas.microsoft.com/office/drawing/2014/main" id="{F53BA538-83C3-48B8-872C-41C56A94B976}"/>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7" name="テキスト ボックス 646">
          <a:extLst>
            <a:ext uri="{FF2B5EF4-FFF2-40B4-BE49-F238E27FC236}">
              <a16:creationId xmlns:a16="http://schemas.microsoft.com/office/drawing/2014/main" id="{7F605F34-709C-4F4A-82F7-129BD0967904}"/>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401B0EB9-AC9C-4F7C-B147-C0BBC43D58A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9" name="テキスト ボックス 648">
          <a:extLst>
            <a:ext uri="{FF2B5EF4-FFF2-40B4-BE49-F238E27FC236}">
              <a16:creationId xmlns:a16="http://schemas.microsoft.com/office/drawing/2014/main" id="{B34C2596-4A8F-48CC-9394-8787126F39B6}"/>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39FFC38F-78E7-4393-A084-3A63A179CBD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24764</xdr:rowOff>
    </xdr:from>
    <xdr:to>
      <xdr:col>85</xdr:col>
      <xdr:colOff>126364</xdr:colOff>
      <xdr:row>86</xdr:row>
      <xdr:rowOff>114300</xdr:rowOff>
    </xdr:to>
    <xdr:cxnSp macro="">
      <xdr:nvCxnSpPr>
        <xdr:cNvPr id="651" name="直線コネクタ 650">
          <a:extLst>
            <a:ext uri="{FF2B5EF4-FFF2-40B4-BE49-F238E27FC236}">
              <a16:creationId xmlns:a16="http://schemas.microsoft.com/office/drawing/2014/main" id="{FE529950-E777-418D-A005-84E8AAB4AFD2}"/>
            </a:ext>
          </a:extLst>
        </xdr:cNvPr>
        <xdr:cNvCxnSpPr/>
      </xdr:nvCxnSpPr>
      <xdr:spPr>
        <a:xfrm flipV="1">
          <a:off x="16318864" y="13397864"/>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2" name="【児童館】&#10;有形固定資産減価償却率最小値テキスト">
          <a:extLst>
            <a:ext uri="{FF2B5EF4-FFF2-40B4-BE49-F238E27FC236}">
              <a16:creationId xmlns:a16="http://schemas.microsoft.com/office/drawing/2014/main" id="{77AF9E2F-A02A-4276-82E3-4FA3CBB770A1}"/>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3" name="直線コネクタ 652">
          <a:extLst>
            <a:ext uri="{FF2B5EF4-FFF2-40B4-BE49-F238E27FC236}">
              <a16:creationId xmlns:a16="http://schemas.microsoft.com/office/drawing/2014/main" id="{222C3F25-E8FA-449B-BE3D-21E98C721A31}"/>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142891</xdr:rowOff>
    </xdr:from>
    <xdr:ext cx="405111" cy="259045"/>
    <xdr:sp macro="" textlink="">
      <xdr:nvSpPr>
        <xdr:cNvPr id="654" name="【児童館】&#10;有形固定資産減価償却率最大値テキスト">
          <a:extLst>
            <a:ext uri="{FF2B5EF4-FFF2-40B4-BE49-F238E27FC236}">
              <a16:creationId xmlns:a16="http://schemas.microsoft.com/office/drawing/2014/main" id="{8EBD7AF8-1D2E-4D99-A2DA-790812E3834C}"/>
            </a:ext>
          </a:extLst>
        </xdr:cNvPr>
        <xdr:cNvSpPr txBox="1"/>
      </xdr:nvSpPr>
      <xdr:spPr>
        <a:xfrm>
          <a:off x="163576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24764</xdr:rowOff>
    </xdr:from>
    <xdr:to>
      <xdr:col>86</xdr:col>
      <xdr:colOff>25400</xdr:colOff>
      <xdr:row>78</xdr:row>
      <xdr:rowOff>24764</xdr:rowOff>
    </xdr:to>
    <xdr:cxnSp macro="">
      <xdr:nvCxnSpPr>
        <xdr:cNvPr id="655" name="直線コネクタ 654">
          <a:extLst>
            <a:ext uri="{FF2B5EF4-FFF2-40B4-BE49-F238E27FC236}">
              <a16:creationId xmlns:a16="http://schemas.microsoft.com/office/drawing/2014/main" id="{637A7FCE-A2E8-41BD-B878-793D090D2758}"/>
            </a:ext>
          </a:extLst>
        </xdr:cNvPr>
        <xdr:cNvCxnSpPr/>
      </xdr:nvCxnSpPr>
      <xdr:spPr>
        <a:xfrm>
          <a:off x="16230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84472</xdr:rowOff>
    </xdr:from>
    <xdr:ext cx="405111" cy="259045"/>
    <xdr:sp macro="" textlink="">
      <xdr:nvSpPr>
        <xdr:cNvPr id="656" name="【児童館】&#10;有形固定資産減価償却率平均値テキスト">
          <a:extLst>
            <a:ext uri="{FF2B5EF4-FFF2-40B4-BE49-F238E27FC236}">
              <a16:creationId xmlns:a16="http://schemas.microsoft.com/office/drawing/2014/main" id="{B43B5C93-1F53-4665-B91B-C71DF7043F6C}"/>
            </a:ext>
          </a:extLst>
        </xdr:cNvPr>
        <xdr:cNvSpPr txBox="1"/>
      </xdr:nvSpPr>
      <xdr:spPr>
        <a:xfrm>
          <a:off x="16357600" y="13800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657" name="フローチャート: 判断 656">
          <a:extLst>
            <a:ext uri="{FF2B5EF4-FFF2-40B4-BE49-F238E27FC236}">
              <a16:creationId xmlns:a16="http://schemas.microsoft.com/office/drawing/2014/main" id="{D797E57F-675E-4470-A942-AB5D158C3C5E}"/>
            </a:ext>
          </a:extLst>
        </xdr:cNvPr>
        <xdr:cNvSpPr/>
      </xdr:nvSpPr>
      <xdr:spPr>
        <a:xfrm>
          <a:off x="162687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34925</xdr:rowOff>
    </xdr:from>
    <xdr:to>
      <xdr:col>81</xdr:col>
      <xdr:colOff>101600</xdr:colOff>
      <xdr:row>81</xdr:row>
      <xdr:rowOff>136525</xdr:rowOff>
    </xdr:to>
    <xdr:sp macro="" textlink="">
      <xdr:nvSpPr>
        <xdr:cNvPr id="658" name="フローチャート: 判断 657">
          <a:extLst>
            <a:ext uri="{FF2B5EF4-FFF2-40B4-BE49-F238E27FC236}">
              <a16:creationId xmlns:a16="http://schemas.microsoft.com/office/drawing/2014/main" id="{65730DAA-9C33-418E-8785-D57B4BC3F49B}"/>
            </a:ext>
          </a:extLst>
        </xdr:cNvPr>
        <xdr:cNvSpPr/>
      </xdr:nvSpPr>
      <xdr:spPr>
        <a:xfrm>
          <a:off x="154305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120650</xdr:rowOff>
    </xdr:from>
    <xdr:to>
      <xdr:col>76</xdr:col>
      <xdr:colOff>165100</xdr:colOff>
      <xdr:row>82</xdr:row>
      <xdr:rowOff>50800</xdr:rowOff>
    </xdr:to>
    <xdr:sp macro="" textlink="">
      <xdr:nvSpPr>
        <xdr:cNvPr id="659" name="フローチャート: 判断 658">
          <a:extLst>
            <a:ext uri="{FF2B5EF4-FFF2-40B4-BE49-F238E27FC236}">
              <a16:creationId xmlns:a16="http://schemas.microsoft.com/office/drawing/2014/main" id="{8C86980A-3D4C-4398-84F3-1E2EFC703D2C}"/>
            </a:ext>
          </a:extLst>
        </xdr:cNvPr>
        <xdr:cNvSpPr/>
      </xdr:nvSpPr>
      <xdr:spPr>
        <a:xfrm>
          <a:off x="14541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92075</xdr:rowOff>
    </xdr:from>
    <xdr:to>
      <xdr:col>72</xdr:col>
      <xdr:colOff>38100</xdr:colOff>
      <xdr:row>82</xdr:row>
      <xdr:rowOff>22225</xdr:rowOff>
    </xdr:to>
    <xdr:sp macro="" textlink="">
      <xdr:nvSpPr>
        <xdr:cNvPr id="660" name="フローチャート: 判断 659">
          <a:extLst>
            <a:ext uri="{FF2B5EF4-FFF2-40B4-BE49-F238E27FC236}">
              <a16:creationId xmlns:a16="http://schemas.microsoft.com/office/drawing/2014/main" id="{D554AA96-CCF3-459B-AE87-99A86A65445B}"/>
            </a:ext>
          </a:extLst>
        </xdr:cNvPr>
        <xdr:cNvSpPr/>
      </xdr:nvSpPr>
      <xdr:spPr>
        <a:xfrm>
          <a:off x="13652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44450</xdr:rowOff>
    </xdr:from>
    <xdr:to>
      <xdr:col>67</xdr:col>
      <xdr:colOff>101600</xdr:colOff>
      <xdr:row>81</xdr:row>
      <xdr:rowOff>146050</xdr:rowOff>
    </xdr:to>
    <xdr:sp macro="" textlink="">
      <xdr:nvSpPr>
        <xdr:cNvPr id="661" name="フローチャート: 判断 660">
          <a:extLst>
            <a:ext uri="{FF2B5EF4-FFF2-40B4-BE49-F238E27FC236}">
              <a16:creationId xmlns:a16="http://schemas.microsoft.com/office/drawing/2014/main" id="{1C0D4F8F-3EB8-4D6E-9BCA-FC6B32FFD605}"/>
            </a:ext>
          </a:extLst>
        </xdr:cNvPr>
        <xdr:cNvSpPr/>
      </xdr:nvSpPr>
      <xdr:spPr>
        <a:xfrm>
          <a:off x="12763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2902773A-D820-4877-A00C-C517ECE85F2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D5E7FF42-379A-4521-8AD9-EDB5D3AF746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463DD47F-56ED-4621-9E1C-AAC9EDB6BCB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3BC61AD0-D9C3-4C8A-97EA-E114C5375E9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11090ECE-8175-44EF-8300-7197FE7FC40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63500</xdr:rowOff>
    </xdr:from>
    <xdr:to>
      <xdr:col>85</xdr:col>
      <xdr:colOff>177800</xdr:colOff>
      <xdr:row>84</xdr:row>
      <xdr:rowOff>165100</xdr:rowOff>
    </xdr:to>
    <xdr:sp macro="" textlink="">
      <xdr:nvSpPr>
        <xdr:cNvPr id="667" name="楕円 666">
          <a:extLst>
            <a:ext uri="{FF2B5EF4-FFF2-40B4-BE49-F238E27FC236}">
              <a16:creationId xmlns:a16="http://schemas.microsoft.com/office/drawing/2014/main" id="{8ED420A0-3D71-438A-8263-1472ABA15F9A}"/>
            </a:ext>
          </a:extLst>
        </xdr:cNvPr>
        <xdr:cNvSpPr/>
      </xdr:nvSpPr>
      <xdr:spPr>
        <a:xfrm>
          <a:off x="16268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41927</xdr:rowOff>
    </xdr:from>
    <xdr:ext cx="405111" cy="259045"/>
    <xdr:sp macro="" textlink="">
      <xdr:nvSpPr>
        <xdr:cNvPr id="668" name="【児童館】&#10;有形固定資産減価償却率該当値テキスト">
          <a:extLst>
            <a:ext uri="{FF2B5EF4-FFF2-40B4-BE49-F238E27FC236}">
              <a16:creationId xmlns:a16="http://schemas.microsoft.com/office/drawing/2014/main" id="{8FDA0396-F976-446F-B999-DF8A90B78614}"/>
            </a:ext>
          </a:extLst>
        </xdr:cNvPr>
        <xdr:cNvSpPr txBox="1"/>
      </xdr:nvSpPr>
      <xdr:spPr>
        <a:xfrm>
          <a:off x="16357600"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40639</xdr:rowOff>
    </xdr:from>
    <xdr:to>
      <xdr:col>81</xdr:col>
      <xdr:colOff>101600</xdr:colOff>
      <xdr:row>84</xdr:row>
      <xdr:rowOff>142239</xdr:rowOff>
    </xdr:to>
    <xdr:sp macro="" textlink="">
      <xdr:nvSpPr>
        <xdr:cNvPr id="669" name="楕円 668">
          <a:extLst>
            <a:ext uri="{FF2B5EF4-FFF2-40B4-BE49-F238E27FC236}">
              <a16:creationId xmlns:a16="http://schemas.microsoft.com/office/drawing/2014/main" id="{B86D210B-A1C4-4AAD-9B0C-B193B6B53C93}"/>
            </a:ext>
          </a:extLst>
        </xdr:cNvPr>
        <xdr:cNvSpPr/>
      </xdr:nvSpPr>
      <xdr:spPr>
        <a:xfrm>
          <a:off x="154305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91439</xdr:rowOff>
    </xdr:from>
    <xdr:to>
      <xdr:col>85</xdr:col>
      <xdr:colOff>127000</xdr:colOff>
      <xdr:row>84</xdr:row>
      <xdr:rowOff>114300</xdr:rowOff>
    </xdr:to>
    <xdr:cxnSp macro="">
      <xdr:nvCxnSpPr>
        <xdr:cNvPr id="670" name="直線コネクタ 669">
          <a:extLst>
            <a:ext uri="{FF2B5EF4-FFF2-40B4-BE49-F238E27FC236}">
              <a16:creationId xmlns:a16="http://schemas.microsoft.com/office/drawing/2014/main" id="{58B30A17-6D5E-4394-BE51-82A7DE74298C}"/>
            </a:ext>
          </a:extLst>
        </xdr:cNvPr>
        <xdr:cNvCxnSpPr/>
      </xdr:nvCxnSpPr>
      <xdr:spPr>
        <a:xfrm>
          <a:off x="15481300" y="144932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166370</xdr:rowOff>
    </xdr:from>
    <xdr:to>
      <xdr:col>76</xdr:col>
      <xdr:colOff>165100</xdr:colOff>
      <xdr:row>84</xdr:row>
      <xdr:rowOff>96520</xdr:rowOff>
    </xdr:to>
    <xdr:sp macro="" textlink="">
      <xdr:nvSpPr>
        <xdr:cNvPr id="671" name="楕円 670">
          <a:extLst>
            <a:ext uri="{FF2B5EF4-FFF2-40B4-BE49-F238E27FC236}">
              <a16:creationId xmlns:a16="http://schemas.microsoft.com/office/drawing/2014/main" id="{B9C75BF5-1BD8-4C8C-BD64-8F8938EE7A8A}"/>
            </a:ext>
          </a:extLst>
        </xdr:cNvPr>
        <xdr:cNvSpPr/>
      </xdr:nvSpPr>
      <xdr:spPr>
        <a:xfrm>
          <a:off x="14541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45720</xdr:rowOff>
    </xdr:from>
    <xdr:to>
      <xdr:col>81</xdr:col>
      <xdr:colOff>50800</xdr:colOff>
      <xdr:row>84</xdr:row>
      <xdr:rowOff>91439</xdr:rowOff>
    </xdr:to>
    <xdr:cxnSp macro="">
      <xdr:nvCxnSpPr>
        <xdr:cNvPr id="672" name="直線コネクタ 671">
          <a:extLst>
            <a:ext uri="{FF2B5EF4-FFF2-40B4-BE49-F238E27FC236}">
              <a16:creationId xmlns:a16="http://schemas.microsoft.com/office/drawing/2014/main" id="{67D2DCA7-4CAD-41F6-B831-D1D7B17EDADC}"/>
            </a:ext>
          </a:extLst>
        </xdr:cNvPr>
        <xdr:cNvCxnSpPr/>
      </xdr:nvCxnSpPr>
      <xdr:spPr>
        <a:xfrm>
          <a:off x="14592300" y="144475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124461</xdr:rowOff>
    </xdr:from>
    <xdr:to>
      <xdr:col>72</xdr:col>
      <xdr:colOff>38100</xdr:colOff>
      <xdr:row>84</xdr:row>
      <xdr:rowOff>54611</xdr:rowOff>
    </xdr:to>
    <xdr:sp macro="" textlink="">
      <xdr:nvSpPr>
        <xdr:cNvPr id="673" name="楕円 672">
          <a:extLst>
            <a:ext uri="{FF2B5EF4-FFF2-40B4-BE49-F238E27FC236}">
              <a16:creationId xmlns:a16="http://schemas.microsoft.com/office/drawing/2014/main" id="{FB7C55E4-1509-46E5-A0D4-CF23F7294A6C}"/>
            </a:ext>
          </a:extLst>
        </xdr:cNvPr>
        <xdr:cNvSpPr/>
      </xdr:nvSpPr>
      <xdr:spPr>
        <a:xfrm>
          <a:off x="13652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3811</xdr:rowOff>
    </xdr:from>
    <xdr:to>
      <xdr:col>76</xdr:col>
      <xdr:colOff>114300</xdr:colOff>
      <xdr:row>84</xdr:row>
      <xdr:rowOff>45720</xdr:rowOff>
    </xdr:to>
    <xdr:cxnSp macro="">
      <xdr:nvCxnSpPr>
        <xdr:cNvPr id="674" name="直線コネクタ 673">
          <a:extLst>
            <a:ext uri="{FF2B5EF4-FFF2-40B4-BE49-F238E27FC236}">
              <a16:creationId xmlns:a16="http://schemas.microsoft.com/office/drawing/2014/main" id="{98BC94E0-20CB-482D-9097-10A79BE83A76}"/>
            </a:ext>
          </a:extLst>
        </xdr:cNvPr>
        <xdr:cNvCxnSpPr/>
      </xdr:nvCxnSpPr>
      <xdr:spPr>
        <a:xfrm>
          <a:off x="13703300" y="144056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82550</xdr:rowOff>
    </xdr:from>
    <xdr:to>
      <xdr:col>67</xdr:col>
      <xdr:colOff>101600</xdr:colOff>
      <xdr:row>84</xdr:row>
      <xdr:rowOff>12700</xdr:rowOff>
    </xdr:to>
    <xdr:sp macro="" textlink="">
      <xdr:nvSpPr>
        <xdr:cNvPr id="675" name="楕円 674">
          <a:extLst>
            <a:ext uri="{FF2B5EF4-FFF2-40B4-BE49-F238E27FC236}">
              <a16:creationId xmlns:a16="http://schemas.microsoft.com/office/drawing/2014/main" id="{6DF9AB5E-1BFA-40E0-BA10-571B87B6C836}"/>
            </a:ext>
          </a:extLst>
        </xdr:cNvPr>
        <xdr:cNvSpPr/>
      </xdr:nvSpPr>
      <xdr:spPr>
        <a:xfrm>
          <a:off x="12763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133350</xdr:rowOff>
    </xdr:from>
    <xdr:to>
      <xdr:col>71</xdr:col>
      <xdr:colOff>177800</xdr:colOff>
      <xdr:row>84</xdr:row>
      <xdr:rowOff>3811</xdr:rowOff>
    </xdr:to>
    <xdr:cxnSp macro="">
      <xdr:nvCxnSpPr>
        <xdr:cNvPr id="676" name="直線コネクタ 675">
          <a:extLst>
            <a:ext uri="{FF2B5EF4-FFF2-40B4-BE49-F238E27FC236}">
              <a16:creationId xmlns:a16="http://schemas.microsoft.com/office/drawing/2014/main" id="{792D9DD8-AC82-41DF-A84F-984D0A9E220C}"/>
            </a:ext>
          </a:extLst>
        </xdr:cNvPr>
        <xdr:cNvCxnSpPr/>
      </xdr:nvCxnSpPr>
      <xdr:spPr>
        <a:xfrm>
          <a:off x="12814300" y="143637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153052</xdr:rowOff>
    </xdr:from>
    <xdr:ext cx="405111" cy="259045"/>
    <xdr:sp macro="" textlink="">
      <xdr:nvSpPr>
        <xdr:cNvPr id="677" name="n_1aveValue【児童館】&#10;有形固定資産減価償却率">
          <a:extLst>
            <a:ext uri="{FF2B5EF4-FFF2-40B4-BE49-F238E27FC236}">
              <a16:creationId xmlns:a16="http://schemas.microsoft.com/office/drawing/2014/main" id="{85A32866-4A67-420E-9D70-A132293E6BB6}"/>
            </a:ext>
          </a:extLst>
        </xdr:cNvPr>
        <xdr:cNvSpPr txBox="1"/>
      </xdr:nvSpPr>
      <xdr:spPr>
        <a:xfrm>
          <a:off x="1526604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67327</xdr:rowOff>
    </xdr:from>
    <xdr:ext cx="405111" cy="259045"/>
    <xdr:sp macro="" textlink="">
      <xdr:nvSpPr>
        <xdr:cNvPr id="678" name="n_2aveValue【児童館】&#10;有形固定資産減価償却率">
          <a:extLst>
            <a:ext uri="{FF2B5EF4-FFF2-40B4-BE49-F238E27FC236}">
              <a16:creationId xmlns:a16="http://schemas.microsoft.com/office/drawing/2014/main" id="{703C88A8-CC80-479B-A17E-140701910B7E}"/>
            </a:ext>
          </a:extLst>
        </xdr:cNvPr>
        <xdr:cNvSpPr txBox="1"/>
      </xdr:nvSpPr>
      <xdr:spPr>
        <a:xfrm>
          <a:off x="14389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38752</xdr:rowOff>
    </xdr:from>
    <xdr:ext cx="405111" cy="259045"/>
    <xdr:sp macro="" textlink="">
      <xdr:nvSpPr>
        <xdr:cNvPr id="679" name="n_3aveValue【児童館】&#10;有形固定資産減価償却率">
          <a:extLst>
            <a:ext uri="{FF2B5EF4-FFF2-40B4-BE49-F238E27FC236}">
              <a16:creationId xmlns:a16="http://schemas.microsoft.com/office/drawing/2014/main" id="{C6218E2B-8405-4B9C-965C-93FDEF00FE9E}"/>
            </a:ext>
          </a:extLst>
        </xdr:cNvPr>
        <xdr:cNvSpPr txBox="1"/>
      </xdr:nvSpPr>
      <xdr:spPr>
        <a:xfrm>
          <a:off x="13500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162577</xdr:rowOff>
    </xdr:from>
    <xdr:ext cx="405111" cy="259045"/>
    <xdr:sp macro="" textlink="">
      <xdr:nvSpPr>
        <xdr:cNvPr id="680" name="n_4aveValue【児童館】&#10;有形固定資産減価償却率">
          <a:extLst>
            <a:ext uri="{FF2B5EF4-FFF2-40B4-BE49-F238E27FC236}">
              <a16:creationId xmlns:a16="http://schemas.microsoft.com/office/drawing/2014/main" id="{CA4DF082-B82A-4BB9-A349-8DFF5AC34C86}"/>
            </a:ext>
          </a:extLst>
        </xdr:cNvPr>
        <xdr:cNvSpPr txBox="1"/>
      </xdr:nvSpPr>
      <xdr:spPr>
        <a:xfrm>
          <a:off x="12611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133366</xdr:rowOff>
    </xdr:from>
    <xdr:ext cx="405111" cy="259045"/>
    <xdr:sp macro="" textlink="">
      <xdr:nvSpPr>
        <xdr:cNvPr id="681" name="n_1mainValue【児童館】&#10;有形固定資産減価償却率">
          <a:extLst>
            <a:ext uri="{FF2B5EF4-FFF2-40B4-BE49-F238E27FC236}">
              <a16:creationId xmlns:a16="http://schemas.microsoft.com/office/drawing/2014/main" id="{8FB8B4C8-2F3A-41EC-AF37-03C215C63EC3}"/>
            </a:ext>
          </a:extLst>
        </xdr:cNvPr>
        <xdr:cNvSpPr txBox="1"/>
      </xdr:nvSpPr>
      <xdr:spPr>
        <a:xfrm>
          <a:off x="15266044" y="1453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87647</xdr:rowOff>
    </xdr:from>
    <xdr:ext cx="405111" cy="259045"/>
    <xdr:sp macro="" textlink="">
      <xdr:nvSpPr>
        <xdr:cNvPr id="682" name="n_2mainValue【児童館】&#10;有形固定資産減価償却率">
          <a:extLst>
            <a:ext uri="{FF2B5EF4-FFF2-40B4-BE49-F238E27FC236}">
              <a16:creationId xmlns:a16="http://schemas.microsoft.com/office/drawing/2014/main" id="{FA6FE993-3128-4357-A16D-8EE5A7CA88BE}"/>
            </a:ext>
          </a:extLst>
        </xdr:cNvPr>
        <xdr:cNvSpPr txBox="1"/>
      </xdr:nvSpPr>
      <xdr:spPr>
        <a:xfrm>
          <a:off x="14389744"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45738</xdr:rowOff>
    </xdr:from>
    <xdr:ext cx="405111" cy="259045"/>
    <xdr:sp macro="" textlink="">
      <xdr:nvSpPr>
        <xdr:cNvPr id="683" name="n_3mainValue【児童館】&#10;有形固定資産減価償却率">
          <a:extLst>
            <a:ext uri="{FF2B5EF4-FFF2-40B4-BE49-F238E27FC236}">
              <a16:creationId xmlns:a16="http://schemas.microsoft.com/office/drawing/2014/main" id="{58358282-01EB-4EF8-885E-3D2EAD13EF20}"/>
            </a:ext>
          </a:extLst>
        </xdr:cNvPr>
        <xdr:cNvSpPr txBox="1"/>
      </xdr:nvSpPr>
      <xdr:spPr>
        <a:xfrm>
          <a:off x="135007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3827</xdr:rowOff>
    </xdr:from>
    <xdr:ext cx="405111" cy="259045"/>
    <xdr:sp macro="" textlink="">
      <xdr:nvSpPr>
        <xdr:cNvPr id="684" name="n_4mainValue【児童館】&#10;有形固定資産減価償却率">
          <a:extLst>
            <a:ext uri="{FF2B5EF4-FFF2-40B4-BE49-F238E27FC236}">
              <a16:creationId xmlns:a16="http://schemas.microsoft.com/office/drawing/2014/main" id="{F0B7D6A1-78AA-4D34-A57A-9FA74E9465DF}"/>
            </a:ext>
          </a:extLst>
        </xdr:cNvPr>
        <xdr:cNvSpPr txBox="1"/>
      </xdr:nvSpPr>
      <xdr:spPr>
        <a:xfrm>
          <a:off x="12611744"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3ADEFC04-1CDE-422C-9256-AD328ABA83E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4FB4B7F8-0BCA-4CDC-B885-45E37EF26E8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CED47690-46EC-4020-8605-EFF1ED22A1F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AE732CFA-0DB1-4358-8373-CF9015A9685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50518749-A1FB-4360-9D88-0F8DFDD6B3B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744C8FCC-B5F0-4536-BFD0-E2A464838FA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D777B627-4B81-4ECC-B2D4-CA88A7EB6B4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51C0F227-B5E8-4808-93FE-68B658533F0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47C938E7-2C99-4E66-8A1E-8F6524C1314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CFE2C269-EB1A-44DF-BC0F-89857282320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a:extLst>
            <a:ext uri="{FF2B5EF4-FFF2-40B4-BE49-F238E27FC236}">
              <a16:creationId xmlns:a16="http://schemas.microsoft.com/office/drawing/2014/main" id="{ED77F234-D9E7-4657-A9C7-7E921875ADA7}"/>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a:extLst>
            <a:ext uri="{FF2B5EF4-FFF2-40B4-BE49-F238E27FC236}">
              <a16:creationId xmlns:a16="http://schemas.microsoft.com/office/drawing/2014/main" id="{F0E01E9F-645C-4200-9420-8A313D353A8E}"/>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a:extLst>
            <a:ext uri="{FF2B5EF4-FFF2-40B4-BE49-F238E27FC236}">
              <a16:creationId xmlns:a16="http://schemas.microsoft.com/office/drawing/2014/main" id="{20F78F5F-BBDB-4F87-BBA2-7AE8692C4BD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a:extLst>
            <a:ext uri="{FF2B5EF4-FFF2-40B4-BE49-F238E27FC236}">
              <a16:creationId xmlns:a16="http://schemas.microsoft.com/office/drawing/2014/main" id="{43A02807-E7B5-491C-A5C0-079C06AC900C}"/>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a:extLst>
            <a:ext uri="{FF2B5EF4-FFF2-40B4-BE49-F238E27FC236}">
              <a16:creationId xmlns:a16="http://schemas.microsoft.com/office/drawing/2014/main" id="{5C7159E6-89F2-4BB4-8325-DE6E1D726D0A}"/>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a:extLst>
            <a:ext uri="{FF2B5EF4-FFF2-40B4-BE49-F238E27FC236}">
              <a16:creationId xmlns:a16="http://schemas.microsoft.com/office/drawing/2014/main" id="{6BE36702-08D6-4CD9-ACEE-0D44CDFE3DC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a:extLst>
            <a:ext uri="{FF2B5EF4-FFF2-40B4-BE49-F238E27FC236}">
              <a16:creationId xmlns:a16="http://schemas.microsoft.com/office/drawing/2014/main" id="{1CBDEAC9-C07A-4302-B914-82A2B635539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a:extLst>
            <a:ext uri="{FF2B5EF4-FFF2-40B4-BE49-F238E27FC236}">
              <a16:creationId xmlns:a16="http://schemas.microsoft.com/office/drawing/2014/main" id="{E061352F-0D22-40E3-B129-CF609DD17152}"/>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a:extLst>
            <a:ext uri="{FF2B5EF4-FFF2-40B4-BE49-F238E27FC236}">
              <a16:creationId xmlns:a16="http://schemas.microsoft.com/office/drawing/2014/main" id="{5E9632EA-D99E-4AB2-B1EF-07583832554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a:extLst>
            <a:ext uri="{FF2B5EF4-FFF2-40B4-BE49-F238E27FC236}">
              <a16:creationId xmlns:a16="http://schemas.microsoft.com/office/drawing/2014/main" id="{AFA3325D-5575-49A6-B791-BED22B14C578}"/>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AFD82C77-0A3E-458A-86C8-0E6AD37670E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372FA564-9C28-4DF9-AA2E-11ECC4AAF3C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a:extLst>
            <a:ext uri="{FF2B5EF4-FFF2-40B4-BE49-F238E27FC236}">
              <a16:creationId xmlns:a16="http://schemas.microsoft.com/office/drawing/2014/main" id="{9DA8C431-5EB2-473F-8E61-289CD1002D8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38100</xdr:rowOff>
    </xdr:from>
    <xdr:to>
      <xdr:col>116</xdr:col>
      <xdr:colOff>62864</xdr:colOff>
      <xdr:row>86</xdr:row>
      <xdr:rowOff>57150</xdr:rowOff>
    </xdr:to>
    <xdr:cxnSp macro="">
      <xdr:nvCxnSpPr>
        <xdr:cNvPr id="708" name="直線コネクタ 707">
          <a:extLst>
            <a:ext uri="{FF2B5EF4-FFF2-40B4-BE49-F238E27FC236}">
              <a16:creationId xmlns:a16="http://schemas.microsoft.com/office/drawing/2014/main" id="{A9031671-7ACB-4A63-ABE8-51EF4EABC00C}"/>
            </a:ext>
          </a:extLst>
        </xdr:cNvPr>
        <xdr:cNvCxnSpPr/>
      </xdr:nvCxnSpPr>
      <xdr:spPr>
        <a:xfrm flipV="1">
          <a:off x="22160864" y="135826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9" name="【児童館】&#10;一人当たり面積最小値テキスト">
          <a:extLst>
            <a:ext uri="{FF2B5EF4-FFF2-40B4-BE49-F238E27FC236}">
              <a16:creationId xmlns:a16="http://schemas.microsoft.com/office/drawing/2014/main" id="{0A080856-E35F-43B5-A8E5-6B1CF00E66B8}"/>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10" name="直線コネクタ 709">
          <a:extLst>
            <a:ext uri="{FF2B5EF4-FFF2-40B4-BE49-F238E27FC236}">
              <a16:creationId xmlns:a16="http://schemas.microsoft.com/office/drawing/2014/main" id="{4A8AC020-BFD4-411D-9F7E-D3E28A09DFEE}"/>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156227</xdr:rowOff>
    </xdr:from>
    <xdr:ext cx="469744" cy="259045"/>
    <xdr:sp macro="" textlink="">
      <xdr:nvSpPr>
        <xdr:cNvPr id="711" name="【児童館】&#10;一人当たり面積最大値テキスト">
          <a:extLst>
            <a:ext uri="{FF2B5EF4-FFF2-40B4-BE49-F238E27FC236}">
              <a16:creationId xmlns:a16="http://schemas.microsoft.com/office/drawing/2014/main" id="{4C610095-5240-438E-9E19-E95AFAB16834}"/>
            </a:ext>
          </a:extLst>
        </xdr:cNvPr>
        <xdr:cNvSpPr txBox="1"/>
      </xdr:nvSpPr>
      <xdr:spPr>
        <a:xfrm>
          <a:off x="22199600" y="1335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38100</xdr:rowOff>
    </xdr:from>
    <xdr:to>
      <xdr:col>116</xdr:col>
      <xdr:colOff>152400</xdr:colOff>
      <xdr:row>79</xdr:row>
      <xdr:rowOff>38100</xdr:rowOff>
    </xdr:to>
    <xdr:cxnSp macro="">
      <xdr:nvCxnSpPr>
        <xdr:cNvPr id="712" name="直線コネクタ 711">
          <a:extLst>
            <a:ext uri="{FF2B5EF4-FFF2-40B4-BE49-F238E27FC236}">
              <a16:creationId xmlns:a16="http://schemas.microsoft.com/office/drawing/2014/main" id="{6EF6C343-ADAD-4A31-BC0A-BE90B1EA2BE6}"/>
            </a:ext>
          </a:extLst>
        </xdr:cNvPr>
        <xdr:cNvCxnSpPr/>
      </xdr:nvCxnSpPr>
      <xdr:spPr>
        <a:xfrm>
          <a:off x="22072600" y="1358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41927</xdr:rowOff>
    </xdr:from>
    <xdr:ext cx="469744" cy="259045"/>
    <xdr:sp macro="" textlink="">
      <xdr:nvSpPr>
        <xdr:cNvPr id="713" name="【児童館】&#10;一人当たり面積平均値テキスト">
          <a:extLst>
            <a:ext uri="{FF2B5EF4-FFF2-40B4-BE49-F238E27FC236}">
              <a16:creationId xmlns:a16="http://schemas.microsoft.com/office/drawing/2014/main" id="{5610F7F8-A6D1-418E-9228-FCCD530FFFB2}"/>
            </a:ext>
          </a:extLst>
        </xdr:cNvPr>
        <xdr:cNvSpPr txBox="1"/>
      </xdr:nvSpPr>
      <xdr:spPr>
        <a:xfrm>
          <a:off x="22199600" y="1444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714" name="フローチャート: 判断 713">
          <a:extLst>
            <a:ext uri="{FF2B5EF4-FFF2-40B4-BE49-F238E27FC236}">
              <a16:creationId xmlns:a16="http://schemas.microsoft.com/office/drawing/2014/main" id="{B859FCF6-CDDE-4F1E-89DC-1949A569971D}"/>
            </a:ext>
          </a:extLst>
        </xdr:cNvPr>
        <xdr:cNvSpPr/>
      </xdr:nvSpPr>
      <xdr:spPr>
        <a:xfrm>
          <a:off x="221107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63500</xdr:rowOff>
    </xdr:from>
    <xdr:to>
      <xdr:col>112</xdr:col>
      <xdr:colOff>38100</xdr:colOff>
      <xdr:row>84</xdr:row>
      <xdr:rowOff>165100</xdr:rowOff>
    </xdr:to>
    <xdr:sp macro="" textlink="">
      <xdr:nvSpPr>
        <xdr:cNvPr id="715" name="フローチャート: 判断 714">
          <a:extLst>
            <a:ext uri="{FF2B5EF4-FFF2-40B4-BE49-F238E27FC236}">
              <a16:creationId xmlns:a16="http://schemas.microsoft.com/office/drawing/2014/main" id="{CB1AAE2F-C2DD-4255-B516-01EFA4DA903A}"/>
            </a:ext>
          </a:extLst>
        </xdr:cNvPr>
        <xdr:cNvSpPr/>
      </xdr:nvSpPr>
      <xdr:spPr>
        <a:xfrm>
          <a:off x="21272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120650</xdr:rowOff>
    </xdr:from>
    <xdr:to>
      <xdr:col>107</xdr:col>
      <xdr:colOff>101600</xdr:colOff>
      <xdr:row>85</xdr:row>
      <xdr:rowOff>50800</xdr:rowOff>
    </xdr:to>
    <xdr:sp macro="" textlink="">
      <xdr:nvSpPr>
        <xdr:cNvPr id="716" name="フローチャート: 判断 715">
          <a:extLst>
            <a:ext uri="{FF2B5EF4-FFF2-40B4-BE49-F238E27FC236}">
              <a16:creationId xmlns:a16="http://schemas.microsoft.com/office/drawing/2014/main" id="{4A7A4BA9-6A21-45DB-A715-B3F9C9235BFC}"/>
            </a:ext>
          </a:extLst>
        </xdr:cNvPr>
        <xdr:cNvSpPr/>
      </xdr:nvSpPr>
      <xdr:spPr>
        <a:xfrm>
          <a:off x="20383500" y="1452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17" name="フローチャート: 判断 716">
          <a:extLst>
            <a:ext uri="{FF2B5EF4-FFF2-40B4-BE49-F238E27FC236}">
              <a16:creationId xmlns:a16="http://schemas.microsoft.com/office/drawing/2014/main" id="{B13EAD0E-AB02-47FC-B170-4ADC7CF9C190}"/>
            </a:ext>
          </a:extLst>
        </xdr:cNvPr>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18" name="フローチャート: 判断 717">
          <a:extLst>
            <a:ext uri="{FF2B5EF4-FFF2-40B4-BE49-F238E27FC236}">
              <a16:creationId xmlns:a16="http://schemas.microsoft.com/office/drawing/2014/main" id="{C331BD05-8EE1-4CD4-8A3C-046E25C41E69}"/>
            </a:ext>
          </a:extLst>
        </xdr:cNvPr>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BAFD0B52-A4C5-4B69-83B8-53E504F532D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15F12AF7-43EC-462B-805B-7C5C975E7BA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792E75B-8E9F-43E0-971A-16C8DE7944A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7D2E7015-0308-48E5-8A71-275F2395CB9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7EC9BE77-E042-4B18-B11A-62C59F5E450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724" name="楕円 723">
          <a:extLst>
            <a:ext uri="{FF2B5EF4-FFF2-40B4-BE49-F238E27FC236}">
              <a16:creationId xmlns:a16="http://schemas.microsoft.com/office/drawing/2014/main" id="{E523B2A9-BE41-4A24-93BA-B36EBE69CF24}"/>
            </a:ext>
          </a:extLst>
        </xdr:cNvPr>
        <xdr:cNvSpPr/>
      </xdr:nvSpPr>
      <xdr:spPr>
        <a:xfrm>
          <a:off x="221107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162577</xdr:rowOff>
    </xdr:from>
    <xdr:ext cx="469744" cy="259045"/>
    <xdr:sp macro="" textlink="">
      <xdr:nvSpPr>
        <xdr:cNvPr id="725" name="【児童館】&#10;一人当たり面積該当値テキスト">
          <a:extLst>
            <a:ext uri="{FF2B5EF4-FFF2-40B4-BE49-F238E27FC236}">
              <a16:creationId xmlns:a16="http://schemas.microsoft.com/office/drawing/2014/main" id="{1BB525B1-4206-406A-BCDE-51BE1BB3BA3F}"/>
            </a:ext>
          </a:extLst>
        </xdr:cNvPr>
        <xdr:cNvSpPr txBox="1"/>
      </xdr:nvSpPr>
      <xdr:spPr>
        <a:xfrm>
          <a:off x="22199600"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139700</xdr:rowOff>
    </xdr:from>
    <xdr:to>
      <xdr:col>112</xdr:col>
      <xdr:colOff>38100</xdr:colOff>
      <xdr:row>84</xdr:row>
      <xdr:rowOff>69850</xdr:rowOff>
    </xdr:to>
    <xdr:sp macro="" textlink="">
      <xdr:nvSpPr>
        <xdr:cNvPr id="726" name="楕円 725">
          <a:extLst>
            <a:ext uri="{FF2B5EF4-FFF2-40B4-BE49-F238E27FC236}">
              <a16:creationId xmlns:a16="http://schemas.microsoft.com/office/drawing/2014/main" id="{783B33ED-9959-482D-8654-17EEBC49CEC7}"/>
            </a:ext>
          </a:extLst>
        </xdr:cNvPr>
        <xdr:cNvSpPr/>
      </xdr:nvSpPr>
      <xdr:spPr>
        <a:xfrm>
          <a:off x="21272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19050</xdr:rowOff>
    </xdr:from>
    <xdr:to>
      <xdr:col>116</xdr:col>
      <xdr:colOff>63500</xdr:colOff>
      <xdr:row>84</xdr:row>
      <xdr:rowOff>19050</xdr:rowOff>
    </xdr:to>
    <xdr:cxnSp macro="">
      <xdr:nvCxnSpPr>
        <xdr:cNvPr id="727" name="直線コネクタ 726">
          <a:extLst>
            <a:ext uri="{FF2B5EF4-FFF2-40B4-BE49-F238E27FC236}">
              <a16:creationId xmlns:a16="http://schemas.microsoft.com/office/drawing/2014/main" id="{E4E56BF7-0BDD-4050-983E-ED64183757A7}"/>
            </a:ext>
          </a:extLst>
        </xdr:cNvPr>
        <xdr:cNvCxnSpPr/>
      </xdr:nvCxnSpPr>
      <xdr:spPr>
        <a:xfrm>
          <a:off x="21323300" y="14420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139700</xdr:rowOff>
    </xdr:from>
    <xdr:to>
      <xdr:col>107</xdr:col>
      <xdr:colOff>101600</xdr:colOff>
      <xdr:row>84</xdr:row>
      <xdr:rowOff>69850</xdr:rowOff>
    </xdr:to>
    <xdr:sp macro="" textlink="">
      <xdr:nvSpPr>
        <xdr:cNvPr id="728" name="楕円 727">
          <a:extLst>
            <a:ext uri="{FF2B5EF4-FFF2-40B4-BE49-F238E27FC236}">
              <a16:creationId xmlns:a16="http://schemas.microsoft.com/office/drawing/2014/main" id="{10CD8782-C19B-4445-B885-9524D60D5F61}"/>
            </a:ext>
          </a:extLst>
        </xdr:cNvPr>
        <xdr:cNvSpPr/>
      </xdr:nvSpPr>
      <xdr:spPr>
        <a:xfrm>
          <a:off x="20383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19050</xdr:rowOff>
    </xdr:from>
    <xdr:to>
      <xdr:col>111</xdr:col>
      <xdr:colOff>177800</xdr:colOff>
      <xdr:row>84</xdr:row>
      <xdr:rowOff>19050</xdr:rowOff>
    </xdr:to>
    <xdr:cxnSp macro="">
      <xdr:nvCxnSpPr>
        <xdr:cNvPr id="729" name="直線コネクタ 728">
          <a:extLst>
            <a:ext uri="{FF2B5EF4-FFF2-40B4-BE49-F238E27FC236}">
              <a16:creationId xmlns:a16="http://schemas.microsoft.com/office/drawing/2014/main" id="{B79B187F-CB71-4C5B-A13C-C97C5C4C9AF6}"/>
            </a:ext>
          </a:extLst>
        </xdr:cNvPr>
        <xdr:cNvCxnSpPr/>
      </xdr:nvCxnSpPr>
      <xdr:spPr>
        <a:xfrm>
          <a:off x="20434300" y="14420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30" name="楕円 729">
          <a:extLst>
            <a:ext uri="{FF2B5EF4-FFF2-40B4-BE49-F238E27FC236}">
              <a16:creationId xmlns:a16="http://schemas.microsoft.com/office/drawing/2014/main" id="{74BEF64F-882E-427B-A966-08E851B4BA80}"/>
            </a:ext>
          </a:extLst>
        </xdr:cNvPr>
        <xdr:cNvSpPr/>
      </xdr:nvSpPr>
      <xdr:spPr>
        <a:xfrm>
          <a:off x="19494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152400</xdr:rowOff>
    </xdr:from>
    <xdr:to>
      <xdr:col>107</xdr:col>
      <xdr:colOff>50800</xdr:colOff>
      <xdr:row>84</xdr:row>
      <xdr:rowOff>19050</xdr:rowOff>
    </xdr:to>
    <xdr:cxnSp macro="">
      <xdr:nvCxnSpPr>
        <xdr:cNvPr id="731" name="直線コネクタ 730">
          <a:extLst>
            <a:ext uri="{FF2B5EF4-FFF2-40B4-BE49-F238E27FC236}">
              <a16:creationId xmlns:a16="http://schemas.microsoft.com/office/drawing/2014/main" id="{BB5A7750-2468-44CD-830E-30A67B755C5A}"/>
            </a:ext>
          </a:extLst>
        </xdr:cNvPr>
        <xdr:cNvCxnSpPr/>
      </xdr:nvCxnSpPr>
      <xdr:spPr>
        <a:xfrm>
          <a:off x="19545300" y="14382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32" name="楕円 731">
          <a:extLst>
            <a:ext uri="{FF2B5EF4-FFF2-40B4-BE49-F238E27FC236}">
              <a16:creationId xmlns:a16="http://schemas.microsoft.com/office/drawing/2014/main" id="{CAC4E69D-3D48-455D-B9CD-13F5083495F4}"/>
            </a:ext>
          </a:extLst>
        </xdr:cNvPr>
        <xdr:cNvSpPr/>
      </xdr:nvSpPr>
      <xdr:spPr>
        <a:xfrm>
          <a:off x="18605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152400</xdr:rowOff>
    </xdr:from>
    <xdr:to>
      <xdr:col>102</xdr:col>
      <xdr:colOff>114300</xdr:colOff>
      <xdr:row>83</xdr:row>
      <xdr:rowOff>152400</xdr:rowOff>
    </xdr:to>
    <xdr:cxnSp macro="">
      <xdr:nvCxnSpPr>
        <xdr:cNvPr id="733" name="直線コネクタ 732">
          <a:extLst>
            <a:ext uri="{FF2B5EF4-FFF2-40B4-BE49-F238E27FC236}">
              <a16:creationId xmlns:a16="http://schemas.microsoft.com/office/drawing/2014/main" id="{138EBF73-3E2B-4C40-8EDF-3E77C4AB51F1}"/>
            </a:ext>
          </a:extLst>
        </xdr:cNvPr>
        <xdr:cNvCxnSpPr/>
      </xdr:nvCxnSpPr>
      <xdr:spPr>
        <a:xfrm>
          <a:off x="18656300" y="14382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156227</xdr:rowOff>
    </xdr:from>
    <xdr:ext cx="469744" cy="259045"/>
    <xdr:sp macro="" textlink="">
      <xdr:nvSpPr>
        <xdr:cNvPr id="734" name="n_1aveValue【児童館】&#10;一人当たり面積">
          <a:extLst>
            <a:ext uri="{FF2B5EF4-FFF2-40B4-BE49-F238E27FC236}">
              <a16:creationId xmlns:a16="http://schemas.microsoft.com/office/drawing/2014/main" id="{3F039438-E9E1-484D-8180-408A6F9EBFD4}"/>
            </a:ext>
          </a:extLst>
        </xdr:cNvPr>
        <xdr:cNvSpPr txBox="1"/>
      </xdr:nvSpPr>
      <xdr:spPr>
        <a:xfrm>
          <a:off x="21075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41927</xdr:rowOff>
    </xdr:from>
    <xdr:ext cx="469744" cy="259045"/>
    <xdr:sp macro="" textlink="">
      <xdr:nvSpPr>
        <xdr:cNvPr id="735" name="n_2aveValue【児童館】&#10;一人当たり面積">
          <a:extLst>
            <a:ext uri="{FF2B5EF4-FFF2-40B4-BE49-F238E27FC236}">
              <a16:creationId xmlns:a16="http://schemas.microsoft.com/office/drawing/2014/main" id="{42552E82-037B-4CCA-82D2-878E148B4EAE}"/>
            </a:ext>
          </a:extLst>
        </xdr:cNvPr>
        <xdr:cNvSpPr txBox="1"/>
      </xdr:nvSpPr>
      <xdr:spPr>
        <a:xfrm>
          <a:off x="20199427"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736" name="n_3aveValue【児童館】&#10;一人当たり面積">
          <a:extLst>
            <a:ext uri="{FF2B5EF4-FFF2-40B4-BE49-F238E27FC236}">
              <a16:creationId xmlns:a16="http://schemas.microsoft.com/office/drawing/2014/main" id="{251F9047-A92C-4856-A644-07104096B7CA}"/>
            </a:ext>
          </a:extLst>
        </xdr:cNvPr>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737" name="n_4aveValue【児童館】&#10;一人当たり面積">
          <a:extLst>
            <a:ext uri="{FF2B5EF4-FFF2-40B4-BE49-F238E27FC236}">
              <a16:creationId xmlns:a16="http://schemas.microsoft.com/office/drawing/2014/main" id="{A644825F-5DEE-4C8D-B0EA-31E66DBADBD1}"/>
            </a:ext>
          </a:extLst>
        </xdr:cNvPr>
        <xdr:cNvSpPr txBox="1"/>
      </xdr:nvSpPr>
      <xdr:spPr>
        <a:xfrm>
          <a:off x="18421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86377</xdr:rowOff>
    </xdr:from>
    <xdr:ext cx="469744" cy="259045"/>
    <xdr:sp macro="" textlink="">
      <xdr:nvSpPr>
        <xdr:cNvPr id="738" name="n_1mainValue【児童館】&#10;一人当たり面積">
          <a:extLst>
            <a:ext uri="{FF2B5EF4-FFF2-40B4-BE49-F238E27FC236}">
              <a16:creationId xmlns:a16="http://schemas.microsoft.com/office/drawing/2014/main" id="{A58E34C3-A4B3-49E5-B240-09D431F457FC}"/>
            </a:ext>
          </a:extLst>
        </xdr:cNvPr>
        <xdr:cNvSpPr txBox="1"/>
      </xdr:nvSpPr>
      <xdr:spPr>
        <a:xfrm>
          <a:off x="210757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86377</xdr:rowOff>
    </xdr:from>
    <xdr:ext cx="469744" cy="259045"/>
    <xdr:sp macro="" textlink="">
      <xdr:nvSpPr>
        <xdr:cNvPr id="739" name="n_2mainValue【児童館】&#10;一人当たり面積">
          <a:extLst>
            <a:ext uri="{FF2B5EF4-FFF2-40B4-BE49-F238E27FC236}">
              <a16:creationId xmlns:a16="http://schemas.microsoft.com/office/drawing/2014/main" id="{2532DFFC-095F-46ED-AEBE-9CBA13154F24}"/>
            </a:ext>
          </a:extLst>
        </xdr:cNvPr>
        <xdr:cNvSpPr txBox="1"/>
      </xdr:nvSpPr>
      <xdr:spPr>
        <a:xfrm>
          <a:off x="20199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48277</xdr:rowOff>
    </xdr:from>
    <xdr:ext cx="469744" cy="259045"/>
    <xdr:sp macro="" textlink="">
      <xdr:nvSpPr>
        <xdr:cNvPr id="740" name="n_3mainValue【児童館】&#10;一人当たり面積">
          <a:extLst>
            <a:ext uri="{FF2B5EF4-FFF2-40B4-BE49-F238E27FC236}">
              <a16:creationId xmlns:a16="http://schemas.microsoft.com/office/drawing/2014/main" id="{46BC8991-4AA5-4E4C-A657-D17670DF70C2}"/>
            </a:ext>
          </a:extLst>
        </xdr:cNvPr>
        <xdr:cNvSpPr txBox="1"/>
      </xdr:nvSpPr>
      <xdr:spPr>
        <a:xfrm>
          <a:off x="19310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741" name="n_4mainValue【児童館】&#10;一人当たり面積">
          <a:extLst>
            <a:ext uri="{FF2B5EF4-FFF2-40B4-BE49-F238E27FC236}">
              <a16:creationId xmlns:a16="http://schemas.microsoft.com/office/drawing/2014/main" id="{E97E843F-6AAC-4844-BEA1-FECE2698A6B8}"/>
            </a:ext>
          </a:extLst>
        </xdr:cNvPr>
        <xdr:cNvSpPr txBox="1"/>
      </xdr:nvSpPr>
      <xdr:spPr>
        <a:xfrm>
          <a:off x="18421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631A8621-E10E-4E0F-89DE-FA25EFB0D28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001BA08A-7DAE-4A09-901B-C7B47AADAC9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2CBC574E-A2E4-45A8-B640-FD096EE5903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FB9E4F1A-07D6-4B71-8F6E-6EF363C6FF0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76C67209-4360-482B-93B0-E45CC05E41B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A5C9A022-D7F8-4B23-A83C-6FD8A388ACA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E9D6EDED-EE50-4B46-8E9E-42018E22452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80507AF8-48EE-4CDA-BDD7-4F9C19CD3F6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E8E6C0E6-5F38-4381-B65A-523AFA67354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9605F502-03EF-4388-A9F1-C600376820A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936B87FF-1E7F-4FBC-895A-6311B7E14A4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a:extLst>
            <a:ext uri="{FF2B5EF4-FFF2-40B4-BE49-F238E27FC236}">
              <a16:creationId xmlns:a16="http://schemas.microsoft.com/office/drawing/2014/main" id="{F04BAD5C-1410-4587-AAB7-25175A2477BF}"/>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a:extLst>
            <a:ext uri="{FF2B5EF4-FFF2-40B4-BE49-F238E27FC236}">
              <a16:creationId xmlns:a16="http://schemas.microsoft.com/office/drawing/2014/main" id="{358782C7-F043-43E8-BC57-11C5469A6412}"/>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a:extLst>
            <a:ext uri="{FF2B5EF4-FFF2-40B4-BE49-F238E27FC236}">
              <a16:creationId xmlns:a16="http://schemas.microsoft.com/office/drawing/2014/main" id="{BD9082CF-97CC-41C9-BCC9-1639633440CF}"/>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a:extLst>
            <a:ext uri="{FF2B5EF4-FFF2-40B4-BE49-F238E27FC236}">
              <a16:creationId xmlns:a16="http://schemas.microsoft.com/office/drawing/2014/main" id="{9D79B4AB-9C5F-4F38-832E-DA043FCFE7C9}"/>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a:extLst>
            <a:ext uri="{FF2B5EF4-FFF2-40B4-BE49-F238E27FC236}">
              <a16:creationId xmlns:a16="http://schemas.microsoft.com/office/drawing/2014/main" id="{D89C63BE-8690-459D-A79C-4875B44162CB}"/>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a:extLst>
            <a:ext uri="{FF2B5EF4-FFF2-40B4-BE49-F238E27FC236}">
              <a16:creationId xmlns:a16="http://schemas.microsoft.com/office/drawing/2014/main" id="{C29D3A49-7128-4CDB-A2CC-6B75A40AE0ED}"/>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a:extLst>
            <a:ext uri="{FF2B5EF4-FFF2-40B4-BE49-F238E27FC236}">
              <a16:creationId xmlns:a16="http://schemas.microsoft.com/office/drawing/2014/main" id="{EE883335-CE1F-44E4-85E0-FA3232B0CE63}"/>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a:extLst>
            <a:ext uri="{FF2B5EF4-FFF2-40B4-BE49-F238E27FC236}">
              <a16:creationId xmlns:a16="http://schemas.microsoft.com/office/drawing/2014/main" id="{F9DB1198-B3B5-4056-BC6D-4344B09D0C87}"/>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a:extLst>
            <a:ext uri="{FF2B5EF4-FFF2-40B4-BE49-F238E27FC236}">
              <a16:creationId xmlns:a16="http://schemas.microsoft.com/office/drawing/2014/main" id="{596FF482-2619-4067-B9F8-3509151EE90F}"/>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a:extLst>
            <a:ext uri="{FF2B5EF4-FFF2-40B4-BE49-F238E27FC236}">
              <a16:creationId xmlns:a16="http://schemas.microsoft.com/office/drawing/2014/main" id="{107E058C-5CA1-4CE6-9D0F-22EBEFFC0B28}"/>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DCC77624-6455-4A13-B44C-B1D9DDE1A5B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a:extLst>
            <a:ext uri="{FF2B5EF4-FFF2-40B4-BE49-F238E27FC236}">
              <a16:creationId xmlns:a16="http://schemas.microsoft.com/office/drawing/2014/main" id="{A8A78575-0646-4BE1-80C5-860A8876A26D}"/>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a:extLst>
            <a:ext uri="{FF2B5EF4-FFF2-40B4-BE49-F238E27FC236}">
              <a16:creationId xmlns:a16="http://schemas.microsoft.com/office/drawing/2014/main" id="{EEC6614F-92AE-41DD-9712-7E4EC70CD29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108</xdr:row>
      <xdr:rowOff>3811</xdr:rowOff>
    </xdr:to>
    <xdr:cxnSp macro="">
      <xdr:nvCxnSpPr>
        <xdr:cNvPr id="766" name="直線コネクタ 765">
          <a:extLst>
            <a:ext uri="{FF2B5EF4-FFF2-40B4-BE49-F238E27FC236}">
              <a16:creationId xmlns:a16="http://schemas.microsoft.com/office/drawing/2014/main" id="{2EA170ED-9842-42C2-AC15-7D4FE7DEC18C}"/>
            </a:ext>
          </a:extLst>
        </xdr:cNvPr>
        <xdr:cNvCxnSpPr/>
      </xdr:nvCxnSpPr>
      <xdr:spPr>
        <a:xfrm flipV="1">
          <a:off x="16318864" y="17106900"/>
          <a:ext cx="0" cy="1413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macro="" textlink="">
      <xdr:nvSpPr>
        <xdr:cNvPr id="767" name="【公民館】&#10;有形固定資産減価償却率最小値テキスト">
          <a:extLst>
            <a:ext uri="{FF2B5EF4-FFF2-40B4-BE49-F238E27FC236}">
              <a16:creationId xmlns:a16="http://schemas.microsoft.com/office/drawing/2014/main" id="{1D9384F7-0E0C-4A16-BBC8-36723FF747FD}"/>
            </a:ext>
          </a:extLst>
        </xdr:cNvPr>
        <xdr:cNvSpPr txBox="1"/>
      </xdr:nvSpPr>
      <xdr:spPr>
        <a:xfrm>
          <a:off x="16357600" y="1852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768" name="直線コネクタ 767">
          <a:extLst>
            <a:ext uri="{FF2B5EF4-FFF2-40B4-BE49-F238E27FC236}">
              <a16:creationId xmlns:a16="http://schemas.microsoft.com/office/drawing/2014/main" id="{8F40AA15-2F71-48CB-9159-5388B8532178}"/>
            </a:ext>
          </a:extLst>
        </xdr:cNvPr>
        <xdr:cNvCxnSpPr/>
      </xdr:nvCxnSpPr>
      <xdr:spPr>
        <a:xfrm>
          <a:off x="16230600" y="1852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macro="" textlink="">
      <xdr:nvSpPr>
        <xdr:cNvPr id="769" name="【公民館】&#10;有形固定資産減価償却率最大値テキスト">
          <a:extLst>
            <a:ext uri="{FF2B5EF4-FFF2-40B4-BE49-F238E27FC236}">
              <a16:creationId xmlns:a16="http://schemas.microsoft.com/office/drawing/2014/main" id="{FFBC7D91-C7E6-4F4A-BE72-EA4DF6BBC646}"/>
            </a:ext>
          </a:extLst>
        </xdr:cNvPr>
        <xdr:cNvSpPr txBox="1"/>
      </xdr:nvSpPr>
      <xdr:spPr>
        <a:xfrm>
          <a:off x="16357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770" name="直線コネクタ 769">
          <a:extLst>
            <a:ext uri="{FF2B5EF4-FFF2-40B4-BE49-F238E27FC236}">
              <a16:creationId xmlns:a16="http://schemas.microsoft.com/office/drawing/2014/main" id="{5C5C63E4-4BE0-4D30-BFB8-833F96511AF1}"/>
            </a:ext>
          </a:extLst>
        </xdr:cNvPr>
        <xdr:cNvCxnSpPr/>
      </xdr:nvCxnSpPr>
      <xdr:spPr>
        <a:xfrm>
          <a:off x="16230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78757</xdr:rowOff>
    </xdr:from>
    <xdr:ext cx="405111" cy="259045"/>
    <xdr:sp macro="" textlink="">
      <xdr:nvSpPr>
        <xdr:cNvPr id="771" name="【公民館】&#10;有形固定資産減価償却率平均値テキスト">
          <a:extLst>
            <a:ext uri="{FF2B5EF4-FFF2-40B4-BE49-F238E27FC236}">
              <a16:creationId xmlns:a16="http://schemas.microsoft.com/office/drawing/2014/main" id="{6217325C-D75F-4640-B4CF-AAC638458B0F}"/>
            </a:ext>
          </a:extLst>
        </xdr:cNvPr>
        <xdr:cNvSpPr txBox="1"/>
      </xdr:nvSpPr>
      <xdr:spPr>
        <a:xfrm>
          <a:off x="16357600" y="1773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55880</xdr:rowOff>
    </xdr:from>
    <xdr:to>
      <xdr:col>85</xdr:col>
      <xdr:colOff>177800</xdr:colOff>
      <xdr:row>104</xdr:row>
      <xdr:rowOff>157480</xdr:rowOff>
    </xdr:to>
    <xdr:sp macro="" textlink="">
      <xdr:nvSpPr>
        <xdr:cNvPr id="772" name="フローチャート: 判断 771">
          <a:extLst>
            <a:ext uri="{FF2B5EF4-FFF2-40B4-BE49-F238E27FC236}">
              <a16:creationId xmlns:a16="http://schemas.microsoft.com/office/drawing/2014/main" id="{1863AC8F-88D6-4461-ABF8-66307EA0808E}"/>
            </a:ext>
          </a:extLst>
        </xdr:cNvPr>
        <xdr:cNvSpPr/>
      </xdr:nvSpPr>
      <xdr:spPr>
        <a:xfrm>
          <a:off x="162687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773" name="フローチャート: 判断 772">
          <a:extLst>
            <a:ext uri="{FF2B5EF4-FFF2-40B4-BE49-F238E27FC236}">
              <a16:creationId xmlns:a16="http://schemas.microsoft.com/office/drawing/2014/main" id="{2D4F1AEC-475E-4A72-B9E5-9CD5C7D7BA0B}"/>
            </a:ext>
          </a:extLst>
        </xdr:cNvPr>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149225</xdr:rowOff>
    </xdr:from>
    <xdr:to>
      <xdr:col>76</xdr:col>
      <xdr:colOff>165100</xdr:colOff>
      <xdr:row>104</xdr:row>
      <xdr:rowOff>79375</xdr:rowOff>
    </xdr:to>
    <xdr:sp macro="" textlink="">
      <xdr:nvSpPr>
        <xdr:cNvPr id="774" name="フローチャート: 判断 773">
          <a:extLst>
            <a:ext uri="{FF2B5EF4-FFF2-40B4-BE49-F238E27FC236}">
              <a16:creationId xmlns:a16="http://schemas.microsoft.com/office/drawing/2014/main" id="{6767D841-8709-4A19-8434-8D15B1B82983}"/>
            </a:ext>
          </a:extLst>
        </xdr:cNvPr>
        <xdr:cNvSpPr/>
      </xdr:nvSpPr>
      <xdr:spPr>
        <a:xfrm>
          <a:off x="14541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775" name="フローチャート: 判断 774">
          <a:extLst>
            <a:ext uri="{FF2B5EF4-FFF2-40B4-BE49-F238E27FC236}">
              <a16:creationId xmlns:a16="http://schemas.microsoft.com/office/drawing/2014/main" id="{45A82868-DF58-45B0-9537-F1E02D439B70}"/>
            </a:ext>
          </a:extLst>
        </xdr:cNvPr>
        <xdr:cNvSpPr/>
      </xdr:nvSpPr>
      <xdr:spPr>
        <a:xfrm>
          <a:off x="13652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107314</xdr:rowOff>
    </xdr:from>
    <xdr:to>
      <xdr:col>67</xdr:col>
      <xdr:colOff>101600</xdr:colOff>
      <xdr:row>104</xdr:row>
      <xdr:rowOff>37464</xdr:rowOff>
    </xdr:to>
    <xdr:sp macro="" textlink="">
      <xdr:nvSpPr>
        <xdr:cNvPr id="776" name="フローチャート: 判断 775">
          <a:extLst>
            <a:ext uri="{FF2B5EF4-FFF2-40B4-BE49-F238E27FC236}">
              <a16:creationId xmlns:a16="http://schemas.microsoft.com/office/drawing/2014/main" id="{5A29963A-78E8-4B7B-8A9E-7E08309F5811}"/>
            </a:ext>
          </a:extLst>
        </xdr:cNvPr>
        <xdr:cNvSpPr/>
      </xdr:nvSpPr>
      <xdr:spPr>
        <a:xfrm>
          <a:off x="12763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713A30F4-C486-4B33-A937-F0CA6753442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1BC4D950-5479-49A9-83C5-73793FAEEAA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B163AC0B-2335-4C75-9B6A-578B3E5FEBF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567D49D6-2692-4A1F-B65F-EB7CE6AE271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E4436292-3C5F-49CA-A06B-72336C2C794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86361</xdr:rowOff>
    </xdr:from>
    <xdr:to>
      <xdr:col>85</xdr:col>
      <xdr:colOff>177800</xdr:colOff>
      <xdr:row>106</xdr:row>
      <xdr:rowOff>16511</xdr:rowOff>
    </xdr:to>
    <xdr:sp macro="" textlink="">
      <xdr:nvSpPr>
        <xdr:cNvPr id="782" name="楕円 781">
          <a:extLst>
            <a:ext uri="{FF2B5EF4-FFF2-40B4-BE49-F238E27FC236}">
              <a16:creationId xmlns:a16="http://schemas.microsoft.com/office/drawing/2014/main" id="{E4103755-0087-4FB2-8BE6-A2CB9130E3B8}"/>
            </a:ext>
          </a:extLst>
        </xdr:cNvPr>
        <xdr:cNvSpPr/>
      </xdr:nvSpPr>
      <xdr:spPr>
        <a:xfrm>
          <a:off x="16268700" y="18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64788</xdr:rowOff>
    </xdr:from>
    <xdr:ext cx="405111" cy="259045"/>
    <xdr:sp macro="" textlink="">
      <xdr:nvSpPr>
        <xdr:cNvPr id="783" name="【公民館】&#10;有形固定資産減価償却率該当値テキスト">
          <a:extLst>
            <a:ext uri="{FF2B5EF4-FFF2-40B4-BE49-F238E27FC236}">
              <a16:creationId xmlns:a16="http://schemas.microsoft.com/office/drawing/2014/main" id="{2F0423E8-8126-4B8E-A8DB-DF916505E89E}"/>
            </a:ext>
          </a:extLst>
        </xdr:cNvPr>
        <xdr:cNvSpPr txBox="1"/>
      </xdr:nvSpPr>
      <xdr:spPr>
        <a:xfrm>
          <a:off x="16357600"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48261</xdr:rowOff>
    </xdr:from>
    <xdr:to>
      <xdr:col>81</xdr:col>
      <xdr:colOff>101600</xdr:colOff>
      <xdr:row>105</xdr:row>
      <xdr:rowOff>149861</xdr:rowOff>
    </xdr:to>
    <xdr:sp macro="" textlink="">
      <xdr:nvSpPr>
        <xdr:cNvPr id="784" name="楕円 783">
          <a:extLst>
            <a:ext uri="{FF2B5EF4-FFF2-40B4-BE49-F238E27FC236}">
              <a16:creationId xmlns:a16="http://schemas.microsoft.com/office/drawing/2014/main" id="{96A62C9F-F362-4E06-91EF-748697220506}"/>
            </a:ext>
          </a:extLst>
        </xdr:cNvPr>
        <xdr:cNvSpPr/>
      </xdr:nvSpPr>
      <xdr:spPr>
        <a:xfrm>
          <a:off x="15430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99061</xdr:rowOff>
    </xdr:from>
    <xdr:to>
      <xdr:col>85</xdr:col>
      <xdr:colOff>127000</xdr:colOff>
      <xdr:row>105</xdr:row>
      <xdr:rowOff>137161</xdr:rowOff>
    </xdr:to>
    <xdr:cxnSp macro="">
      <xdr:nvCxnSpPr>
        <xdr:cNvPr id="785" name="直線コネクタ 784">
          <a:extLst>
            <a:ext uri="{FF2B5EF4-FFF2-40B4-BE49-F238E27FC236}">
              <a16:creationId xmlns:a16="http://schemas.microsoft.com/office/drawing/2014/main" id="{6029AB9F-9CE0-4D7D-93C1-CB0588292393}"/>
            </a:ext>
          </a:extLst>
        </xdr:cNvPr>
        <xdr:cNvCxnSpPr/>
      </xdr:nvCxnSpPr>
      <xdr:spPr>
        <a:xfrm>
          <a:off x="15481300" y="1810131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12064</xdr:rowOff>
    </xdr:from>
    <xdr:to>
      <xdr:col>76</xdr:col>
      <xdr:colOff>165100</xdr:colOff>
      <xdr:row>105</xdr:row>
      <xdr:rowOff>113664</xdr:rowOff>
    </xdr:to>
    <xdr:sp macro="" textlink="">
      <xdr:nvSpPr>
        <xdr:cNvPr id="786" name="楕円 785">
          <a:extLst>
            <a:ext uri="{FF2B5EF4-FFF2-40B4-BE49-F238E27FC236}">
              <a16:creationId xmlns:a16="http://schemas.microsoft.com/office/drawing/2014/main" id="{277E93D4-CAE4-436A-B98D-6354FFAB5AEB}"/>
            </a:ext>
          </a:extLst>
        </xdr:cNvPr>
        <xdr:cNvSpPr/>
      </xdr:nvSpPr>
      <xdr:spPr>
        <a:xfrm>
          <a:off x="14541500" y="1801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62864</xdr:rowOff>
    </xdr:from>
    <xdr:to>
      <xdr:col>81</xdr:col>
      <xdr:colOff>50800</xdr:colOff>
      <xdr:row>105</xdr:row>
      <xdr:rowOff>99061</xdr:rowOff>
    </xdr:to>
    <xdr:cxnSp macro="">
      <xdr:nvCxnSpPr>
        <xdr:cNvPr id="787" name="直線コネクタ 786">
          <a:extLst>
            <a:ext uri="{FF2B5EF4-FFF2-40B4-BE49-F238E27FC236}">
              <a16:creationId xmlns:a16="http://schemas.microsoft.com/office/drawing/2014/main" id="{1A85AA4C-8B9B-4F03-B43D-EC81B63AE5E8}"/>
            </a:ext>
          </a:extLst>
        </xdr:cNvPr>
        <xdr:cNvCxnSpPr/>
      </xdr:nvCxnSpPr>
      <xdr:spPr>
        <a:xfrm>
          <a:off x="14592300" y="180651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153036</xdr:rowOff>
    </xdr:from>
    <xdr:to>
      <xdr:col>72</xdr:col>
      <xdr:colOff>38100</xdr:colOff>
      <xdr:row>105</xdr:row>
      <xdr:rowOff>83186</xdr:rowOff>
    </xdr:to>
    <xdr:sp macro="" textlink="">
      <xdr:nvSpPr>
        <xdr:cNvPr id="788" name="楕円 787">
          <a:extLst>
            <a:ext uri="{FF2B5EF4-FFF2-40B4-BE49-F238E27FC236}">
              <a16:creationId xmlns:a16="http://schemas.microsoft.com/office/drawing/2014/main" id="{67944C46-FD89-498A-8326-E74DACF74916}"/>
            </a:ext>
          </a:extLst>
        </xdr:cNvPr>
        <xdr:cNvSpPr/>
      </xdr:nvSpPr>
      <xdr:spPr>
        <a:xfrm>
          <a:off x="13652500" y="1798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32386</xdr:rowOff>
    </xdr:from>
    <xdr:to>
      <xdr:col>76</xdr:col>
      <xdr:colOff>114300</xdr:colOff>
      <xdr:row>105</xdr:row>
      <xdr:rowOff>62864</xdr:rowOff>
    </xdr:to>
    <xdr:cxnSp macro="">
      <xdr:nvCxnSpPr>
        <xdr:cNvPr id="789" name="直線コネクタ 788">
          <a:extLst>
            <a:ext uri="{FF2B5EF4-FFF2-40B4-BE49-F238E27FC236}">
              <a16:creationId xmlns:a16="http://schemas.microsoft.com/office/drawing/2014/main" id="{6C505900-85DA-48E8-B861-B3BCCB4FAFD3}"/>
            </a:ext>
          </a:extLst>
        </xdr:cNvPr>
        <xdr:cNvCxnSpPr/>
      </xdr:nvCxnSpPr>
      <xdr:spPr>
        <a:xfrm>
          <a:off x="13703300" y="18034636"/>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153036</xdr:rowOff>
    </xdr:from>
    <xdr:to>
      <xdr:col>67</xdr:col>
      <xdr:colOff>101600</xdr:colOff>
      <xdr:row>105</xdr:row>
      <xdr:rowOff>83186</xdr:rowOff>
    </xdr:to>
    <xdr:sp macro="" textlink="">
      <xdr:nvSpPr>
        <xdr:cNvPr id="790" name="楕円 789">
          <a:extLst>
            <a:ext uri="{FF2B5EF4-FFF2-40B4-BE49-F238E27FC236}">
              <a16:creationId xmlns:a16="http://schemas.microsoft.com/office/drawing/2014/main" id="{F1718676-A52F-4E9A-B311-DB7B6942BB5A}"/>
            </a:ext>
          </a:extLst>
        </xdr:cNvPr>
        <xdr:cNvSpPr/>
      </xdr:nvSpPr>
      <xdr:spPr>
        <a:xfrm>
          <a:off x="12763500" y="1798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32386</xdr:rowOff>
    </xdr:from>
    <xdr:to>
      <xdr:col>71</xdr:col>
      <xdr:colOff>177800</xdr:colOff>
      <xdr:row>105</xdr:row>
      <xdr:rowOff>32386</xdr:rowOff>
    </xdr:to>
    <xdr:cxnSp macro="">
      <xdr:nvCxnSpPr>
        <xdr:cNvPr id="791" name="直線コネクタ 790">
          <a:extLst>
            <a:ext uri="{FF2B5EF4-FFF2-40B4-BE49-F238E27FC236}">
              <a16:creationId xmlns:a16="http://schemas.microsoft.com/office/drawing/2014/main" id="{743B333A-DEB6-4DF8-8279-34BBB82CB42D}"/>
            </a:ext>
          </a:extLst>
        </xdr:cNvPr>
        <xdr:cNvCxnSpPr/>
      </xdr:nvCxnSpPr>
      <xdr:spPr>
        <a:xfrm>
          <a:off x="12814300" y="18034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792" name="n_1aveValue【公民館】&#10;有形固定資産減価償却率">
          <a:extLst>
            <a:ext uri="{FF2B5EF4-FFF2-40B4-BE49-F238E27FC236}">
              <a16:creationId xmlns:a16="http://schemas.microsoft.com/office/drawing/2014/main" id="{3453345A-DF9E-40B4-9707-22A03481007E}"/>
            </a:ext>
          </a:extLst>
        </xdr:cNvPr>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95902</xdr:rowOff>
    </xdr:from>
    <xdr:ext cx="405111" cy="259045"/>
    <xdr:sp macro="" textlink="">
      <xdr:nvSpPr>
        <xdr:cNvPr id="793" name="n_2aveValue【公民館】&#10;有形固定資産減価償却率">
          <a:extLst>
            <a:ext uri="{FF2B5EF4-FFF2-40B4-BE49-F238E27FC236}">
              <a16:creationId xmlns:a16="http://schemas.microsoft.com/office/drawing/2014/main" id="{AA209C0A-3246-436B-986B-8693DD7F25EF}"/>
            </a:ext>
          </a:extLst>
        </xdr:cNvPr>
        <xdr:cNvSpPr txBox="1"/>
      </xdr:nvSpPr>
      <xdr:spPr>
        <a:xfrm>
          <a:off x="14389744" y="1758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84472</xdr:rowOff>
    </xdr:from>
    <xdr:ext cx="405111" cy="259045"/>
    <xdr:sp macro="" textlink="">
      <xdr:nvSpPr>
        <xdr:cNvPr id="794" name="n_3aveValue【公民館】&#10;有形固定資産減価償却率">
          <a:extLst>
            <a:ext uri="{FF2B5EF4-FFF2-40B4-BE49-F238E27FC236}">
              <a16:creationId xmlns:a16="http://schemas.microsoft.com/office/drawing/2014/main" id="{ACFBCCB5-F30F-42F0-B28B-6EC2B6DA0454}"/>
            </a:ext>
          </a:extLst>
        </xdr:cNvPr>
        <xdr:cNvSpPr txBox="1"/>
      </xdr:nvSpPr>
      <xdr:spPr>
        <a:xfrm>
          <a:off x="13500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53991</xdr:rowOff>
    </xdr:from>
    <xdr:ext cx="405111" cy="259045"/>
    <xdr:sp macro="" textlink="">
      <xdr:nvSpPr>
        <xdr:cNvPr id="795" name="n_4aveValue【公民館】&#10;有形固定資産減価償却率">
          <a:extLst>
            <a:ext uri="{FF2B5EF4-FFF2-40B4-BE49-F238E27FC236}">
              <a16:creationId xmlns:a16="http://schemas.microsoft.com/office/drawing/2014/main" id="{9093184C-1D58-4714-B823-770ED5B8F209}"/>
            </a:ext>
          </a:extLst>
        </xdr:cNvPr>
        <xdr:cNvSpPr txBox="1"/>
      </xdr:nvSpPr>
      <xdr:spPr>
        <a:xfrm>
          <a:off x="12611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140988</xdr:rowOff>
    </xdr:from>
    <xdr:ext cx="405111" cy="259045"/>
    <xdr:sp macro="" textlink="">
      <xdr:nvSpPr>
        <xdr:cNvPr id="796" name="n_1mainValue【公民館】&#10;有形固定資産減価償却率">
          <a:extLst>
            <a:ext uri="{FF2B5EF4-FFF2-40B4-BE49-F238E27FC236}">
              <a16:creationId xmlns:a16="http://schemas.microsoft.com/office/drawing/2014/main" id="{6B1DC2E3-37B8-4E43-A909-C958224DABF5}"/>
            </a:ext>
          </a:extLst>
        </xdr:cNvPr>
        <xdr:cNvSpPr txBox="1"/>
      </xdr:nvSpPr>
      <xdr:spPr>
        <a:xfrm>
          <a:off x="152660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104791</xdr:rowOff>
    </xdr:from>
    <xdr:ext cx="405111" cy="259045"/>
    <xdr:sp macro="" textlink="">
      <xdr:nvSpPr>
        <xdr:cNvPr id="797" name="n_2mainValue【公民館】&#10;有形固定資産減価償却率">
          <a:extLst>
            <a:ext uri="{FF2B5EF4-FFF2-40B4-BE49-F238E27FC236}">
              <a16:creationId xmlns:a16="http://schemas.microsoft.com/office/drawing/2014/main" id="{58E12892-BC7D-4A6A-8E1B-397AA5ECAD0D}"/>
            </a:ext>
          </a:extLst>
        </xdr:cNvPr>
        <xdr:cNvSpPr txBox="1"/>
      </xdr:nvSpPr>
      <xdr:spPr>
        <a:xfrm>
          <a:off x="14389744" y="1810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74313</xdr:rowOff>
    </xdr:from>
    <xdr:ext cx="405111" cy="259045"/>
    <xdr:sp macro="" textlink="">
      <xdr:nvSpPr>
        <xdr:cNvPr id="798" name="n_3mainValue【公民館】&#10;有形固定資産減価償却率">
          <a:extLst>
            <a:ext uri="{FF2B5EF4-FFF2-40B4-BE49-F238E27FC236}">
              <a16:creationId xmlns:a16="http://schemas.microsoft.com/office/drawing/2014/main" id="{E56620E5-80C6-4DB1-8C6A-E460138683A9}"/>
            </a:ext>
          </a:extLst>
        </xdr:cNvPr>
        <xdr:cNvSpPr txBox="1"/>
      </xdr:nvSpPr>
      <xdr:spPr>
        <a:xfrm>
          <a:off x="135007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74313</xdr:rowOff>
    </xdr:from>
    <xdr:ext cx="405111" cy="259045"/>
    <xdr:sp macro="" textlink="">
      <xdr:nvSpPr>
        <xdr:cNvPr id="799" name="n_4mainValue【公民館】&#10;有形固定資産減価償却率">
          <a:extLst>
            <a:ext uri="{FF2B5EF4-FFF2-40B4-BE49-F238E27FC236}">
              <a16:creationId xmlns:a16="http://schemas.microsoft.com/office/drawing/2014/main" id="{E23F0F55-13FC-4E00-B3F7-A9C026F2D5C9}"/>
            </a:ext>
          </a:extLst>
        </xdr:cNvPr>
        <xdr:cNvSpPr txBox="1"/>
      </xdr:nvSpPr>
      <xdr:spPr>
        <a:xfrm>
          <a:off x="126117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D3ECB958-F4F8-49C3-8329-F7987F06A76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4083D7D0-2B1D-4C1B-BBA9-4B14CBCED4F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68138887-3890-4F21-85AC-976C96E8D24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27CFFB43-401A-4701-9D32-ACB44A65ADB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E4CC6706-2CF1-4150-83AB-6D809F6591E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9D943B8F-272E-4853-A0E8-A3A8B6FA352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000B6997-EFFD-440D-9732-E1632200B32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7189BC3F-E5A5-4D13-BA6E-A051492BBB1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F586A686-8D77-4DAD-AF7E-112120A8723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C7FDFCF3-2EE0-405A-B73A-70FF26D5A81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0" name="直線コネクタ 809">
          <a:extLst>
            <a:ext uri="{FF2B5EF4-FFF2-40B4-BE49-F238E27FC236}">
              <a16:creationId xmlns:a16="http://schemas.microsoft.com/office/drawing/2014/main" id="{2140F624-CE4C-452E-9D7B-FC26155808F3}"/>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1" name="テキスト ボックス 810">
          <a:extLst>
            <a:ext uri="{FF2B5EF4-FFF2-40B4-BE49-F238E27FC236}">
              <a16:creationId xmlns:a16="http://schemas.microsoft.com/office/drawing/2014/main" id="{13D54ED7-72F5-4D57-9109-E4F1177E42C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2" name="直線コネクタ 811">
          <a:extLst>
            <a:ext uri="{FF2B5EF4-FFF2-40B4-BE49-F238E27FC236}">
              <a16:creationId xmlns:a16="http://schemas.microsoft.com/office/drawing/2014/main" id="{E8FECD10-3C2E-428F-B0EC-210090FA66C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3" name="テキスト ボックス 812">
          <a:extLst>
            <a:ext uri="{FF2B5EF4-FFF2-40B4-BE49-F238E27FC236}">
              <a16:creationId xmlns:a16="http://schemas.microsoft.com/office/drawing/2014/main" id="{414A20E5-5A3E-4291-9D35-C89350DDB46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a:extLst>
            <a:ext uri="{FF2B5EF4-FFF2-40B4-BE49-F238E27FC236}">
              <a16:creationId xmlns:a16="http://schemas.microsoft.com/office/drawing/2014/main" id="{1337720A-FDDA-45EF-A039-631B869F913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a:extLst>
            <a:ext uri="{FF2B5EF4-FFF2-40B4-BE49-F238E27FC236}">
              <a16:creationId xmlns:a16="http://schemas.microsoft.com/office/drawing/2014/main" id="{61810B11-68C7-496B-9DA0-E0F805FC857B}"/>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6" name="直線コネクタ 815">
          <a:extLst>
            <a:ext uri="{FF2B5EF4-FFF2-40B4-BE49-F238E27FC236}">
              <a16:creationId xmlns:a16="http://schemas.microsoft.com/office/drawing/2014/main" id="{AA4448D4-FCA5-41C9-86F0-BDC794E686A2}"/>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7" name="テキスト ボックス 816">
          <a:extLst>
            <a:ext uri="{FF2B5EF4-FFF2-40B4-BE49-F238E27FC236}">
              <a16:creationId xmlns:a16="http://schemas.microsoft.com/office/drawing/2014/main" id="{F4B1E994-9DDA-4776-A55A-C5BF0F7ACA81}"/>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8" name="直線コネクタ 817">
          <a:extLst>
            <a:ext uri="{FF2B5EF4-FFF2-40B4-BE49-F238E27FC236}">
              <a16:creationId xmlns:a16="http://schemas.microsoft.com/office/drawing/2014/main" id="{15EF42C4-55FE-4B63-8F0D-6CFBEA7FDA7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9" name="テキスト ボックス 818">
          <a:extLst>
            <a:ext uri="{FF2B5EF4-FFF2-40B4-BE49-F238E27FC236}">
              <a16:creationId xmlns:a16="http://schemas.microsoft.com/office/drawing/2014/main" id="{01C26D47-95FF-4C68-863F-AC03CE37A591}"/>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20FA3EB5-2579-45AF-B2E2-07860F78CFC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46E2AF0E-B371-49D9-8F67-1805B911F93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a:extLst>
            <a:ext uri="{FF2B5EF4-FFF2-40B4-BE49-F238E27FC236}">
              <a16:creationId xmlns:a16="http://schemas.microsoft.com/office/drawing/2014/main" id="{01E5855C-CC7B-42B4-8402-DCBDECB13CF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108</xdr:row>
      <xdr:rowOff>114300</xdr:rowOff>
    </xdr:to>
    <xdr:cxnSp macro="">
      <xdr:nvCxnSpPr>
        <xdr:cNvPr id="823" name="直線コネクタ 822">
          <a:extLst>
            <a:ext uri="{FF2B5EF4-FFF2-40B4-BE49-F238E27FC236}">
              <a16:creationId xmlns:a16="http://schemas.microsoft.com/office/drawing/2014/main" id="{D158F9AE-980D-47ED-8175-278E202A7FB2}"/>
            </a:ext>
          </a:extLst>
        </xdr:cNvPr>
        <xdr:cNvCxnSpPr/>
      </xdr:nvCxnSpPr>
      <xdr:spPr>
        <a:xfrm flipV="1">
          <a:off x="22160864" y="17388839"/>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24" name="【公民館】&#10;一人当たり面積最小値テキスト">
          <a:extLst>
            <a:ext uri="{FF2B5EF4-FFF2-40B4-BE49-F238E27FC236}">
              <a16:creationId xmlns:a16="http://schemas.microsoft.com/office/drawing/2014/main" id="{6D783530-663A-4AD2-8C3E-E4102160DF42}"/>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25" name="直線コネクタ 824">
          <a:extLst>
            <a:ext uri="{FF2B5EF4-FFF2-40B4-BE49-F238E27FC236}">
              <a16:creationId xmlns:a16="http://schemas.microsoft.com/office/drawing/2014/main" id="{C2D93324-A456-4BB9-AAE8-BD4F28ABAC23}"/>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826" name="【公民館】&#10;一人当たり面積最大値テキスト">
          <a:extLst>
            <a:ext uri="{FF2B5EF4-FFF2-40B4-BE49-F238E27FC236}">
              <a16:creationId xmlns:a16="http://schemas.microsoft.com/office/drawing/2014/main" id="{7F2A0430-8F60-4C6D-8B68-C7EB62064F30}"/>
            </a:ext>
          </a:extLst>
        </xdr:cNvPr>
        <xdr:cNvSpPr txBox="1"/>
      </xdr:nvSpPr>
      <xdr:spPr>
        <a:xfrm>
          <a:off x="22199600" y="1716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827" name="直線コネクタ 826">
          <a:extLst>
            <a:ext uri="{FF2B5EF4-FFF2-40B4-BE49-F238E27FC236}">
              <a16:creationId xmlns:a16="http://schemas.microsoft.com/office/drawing/2014/main" id="{8267F032-D5F2-44FD-A2A9-68EC3A94BA0D}"/>
            </a:ext>
          </a:extLst>
        </xdr:cNvPr>
        <xdr:cNvCxnSpPr/>
      </xdr:nvCxnSpPr>
      <xdr:spPr>
        <a:xfrm>
          <a:off x="22072600" y="1738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91457</xdr:rowOff>
    </xdr:from>
    <xdr:ext cx="469744" cy="259045"/>
    <xdr:sp macro="" textlink="">
      <xdr:nvSpPr>
        <xdr:cNvPr id="828" name="【公民館】&#10;一人当たり面積平均値テキスト">
          <a:extLst>
            <a:ext uri="{FF2B5EF4-FFF2-40B4-BE49-F238E27FC236}">
              <a16:creationId xmlns:a16="http://schemas.microsoft.com/office/drawing/2014/main" id="{D5327461-C389-4A9F-A636-3F0094B7DCCB}"/>
            </a:ext>
          </a:extLst>
        </xdr:cNvPr>
        <xdr:cNvSpPr txBox="1"/>
      </xdr:nvSpPr>
      <xdr:spPr>
        <a:xfrm>
          <a:off x="22199600" y="1809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829" name="フローチャート: 判断 828">
          <a:extLst>
            <a:ext uri="{FF2B5EF4-FFF2-40B4-BE49-F238E27FC236}">
              <a16:creationId xmlns:a16="http://schemas.microsoft.com/office/drawing/2014/main" id="{A0B04242-7DE3-49A1-A424-6B79FE9D66B7}"/>
            </a:ext>
          </a:extLst>
        </xdr:cNvPr>
        <xdr:cNvSpPr/>
      </xdr:nvSpPr>
      <xdr:spPr>
        <a:xfrm>
          <a:off x="22110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97789</xdr:rowOff>
    </xdr:from>
    <xdr:to>
      <xdr:col>112</xdr:col>
      <xdr:colOff>38100</xdr:colOff>
      <xdr:row>106</xdr:row>
      <xdr:rowOff>27939</xdr:rowOff>
    </xdr:to>
    <xdr:sp macro="" textlink="">
      <xdr:nvSpPr>
        <xdr:cNvPr id="830" name="フローチャート: 判断 829">
          <a:extLst>
            <a:ext uri="{FF2B5EF4-FFF2-40B4-BE49-F238E27FC236}">
              <a16:creationId xmlns:a16="http://schemas.microsoft.com/office/drawing/2014/main" id="{83BFD168-654B-4C06-A97D-488BB08AD90E}"/>
            </a:ext>
          </a:extLst>
        </xdr:cNvPr>
        <xdr:cNvSpPr/>
      </xdr:nvSpPr>
      <xdr:spPr>
        <a:xfrm>
          <a:off x="21272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36830</xdr:rowOff>
    </xdr:from>
    <xdr:to>
      <xdr:col>107</xdr:col>
      <xdr:colOff>101600</xdr:colOff>
      <xdr:row>105</xdr:row>
      <xdr:rowOff>138430</xdr:rowOff>
    </xdr:to>
    <xdr:sp macro="" textlink="">
      <xdr:nvSpPr>
        <xdr:cNvPr id="831" name="フローチャート: 判断 830">
          <a:extLst>
            <a:ext uri="{FF2B5EF4-FFF2-40B4-BE49-F238E27FC236}">
              <a16:creationId xmlns:a16="http://schemas.microsoft.com/office/drawing/2014/main" id="{45CDD7F8-770C-418B-B07F-DCF5AC7FC87B}"/>
            </a:ext>
          </a:extLst>
        </xdr:cNvPr>
        <xdr:cNvSpPr/>
      </xdr:nvSpPr>
      <xdr:spPr>
        <a:xfrm>
          <a:off x="20383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67311</xdr:rowOff>
    </xdr:from>
    <xdr:to>
      <xdr:col>102</xdr:col>
      <xdr:colOff>165100</xdr:colOff>
      <xdr:row>105</xdr:row>
      <xdr:rowOff>168911</xdr:rowOff>
    </xdr:to>
    <xdr:sp macro="" textlink="">
      <xdr:nvSpPr>
        <xdr:cNvPr id="832" name="フローチャート: 判断 831">
          <a:extLst>
            <a:ext uri="{FF2B5EF4-FFF2-40B4-BE49-F238E27FC236}">
              <a16:creationId xmlns:a16="http://schemas.microsoft.com/office/drawing/2014/main" id="{D6DDF60B-3585-4661-947D-8199B7F8E3A7}"/>
            </a:ext>
          </a:extLst>
        </xdr:cNvPr>
        <xdr:cNvSpPr/>
      </xdr:nvSpPr>
      <xdr:spPr>
        <a:xfrm>
          <a:off x="19494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97789</xdr:rowOff>
    </xdr:from>
    <xdr:to>
      <xdr:col>98</xdr:col>
      <xdr:colOff>38100</xdr:colOff>
      <xdr:row>106</xdr:row>
      <xdr:rowOff>27939</xdr:rowOff>
    </xdr:to>
    <xdr:sp macro="" textlink="">
      <xdr:nvSpPr>
        <xdr:cNvPr id="833" name="フローチャート: 判断 832">
          <a:extLst>
            <a:ext uri="{FF2B5EF4-FFF2-40B4-BE49-F238E27FC236}">
              <a16:creationId xmlns:a16="http://schemas.microsoft.com/office/drawing/2014/main" id="{671BA41C-01D0-4494-B634-868D0B4DD64E}"/>
            </a:ext>
          </a:extLst>
        </xdr:cNvPr>
        <xdr:cNvSpPr/>
      </xdr:nvSpPr>
      <xdr:spPr>
        <a:xfrm>
          <a:off x="18605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7697FC1F-9FDA-43E9-A68B-52BD54F8B19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1425B335-24E5-4602-B7FF-DDBB17CB9BE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763C30AC-555D-43DC-88BB-2FDA2F09FAE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D234068E-1624-496A-92C7-F4EA5E106CA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AEDD362A-58E6-473D-81E7-9A197C794DE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139700</xdr:rowOff>
    </xdr:from>
    <xdr:to>
      <xdr:col>116</xdr:col>
      <xdr:colOff>114300</xdr:colOff>
      <xdr:row>103</xdr:row>
      <xdr:rowOff>69850</xdr:rowOff>
    </xdr:to>
    <xdr:sp macro="" textlink="">
      <xdr:nvSpPr>
        <xdr:cNvPr id="839" name="楕円 838">
          <a:extLst>
            <a:ext uri="{FF2B5EF4-FFF2-40B4-BE49-F238E27FC236}">
              <a16:creationId xmlns:a16="http://schemas.microsoft.com/office/drawing/2014/main" id="{A1B1663B-5A56-499F-A3A9-904BD6F48B1D}"/>
            </a:ext>
          </a:extLst>
        </xdr:cNvPr>
        <xdr:cNvSpPr/>
      </xdr:nvSpPr>
      <xdr:spPr>
        <a:xfrm>
          <a:off x="221107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162577</xdr:rowOff>
    </xdr:from>
    <xdr:ext cx="469744" cy="259045"/>
    <xdr:sp macro="" textlink="">
      <xdr:nvSpPr>
        <xdr:cNvPr id="840" name="【公民館】&#10;一人当たり面積該当値テキスト">
          <a:extLst>
            <a:ext uri="{FF2B5EF4-FFF2-40B4-BE49-F238E27FC236}">
              <a16:creationId xmlns:a16="http://schemas.microsoft.com/office/drawing/2014/main" id="{F4B79DCC-D8C5-4F8F-9300-FF46FAC28388}"/>
            </a:ext>
          </a:extLst>
        </xdr:cNvPr>
        <xdr:cNvSpPr txBox="1"/>
      </xdr:nvSpPr>
      <xdr:spPr>
        <a:xfrm>
          <a:off x="22199600" y="1747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139700</xdr:rowOff>
    </xdr:from>
    <xdr:to>
      <xdr:col>112</xdr:col>
      <xdr:colOff>38100</xdr:colOff>
      <xdr:row>103</xdr:row>
      <xdr:rowOff>69850</xdr:rowOff>
    </xdr:to>
    <xdr:sp macro="" textlink="">
      <xdr:nvSpPr>
        <xdr:cNvPr id="841" name="楕円 840">
          <a:extLst>
            <a:ext uri="{FF2B5EF4-FFF2-40B4-BE49-F238E27FC236}">
              <a16:creationId xmlns:a16="http://schemas.microsoft.com/office/drawing/2014/main" id="{795ABF98-519F-478D-A52C-FAB2A9FE508E}"/>
            </a:ext>
          </a:extLst>
        </xdr:cNvPr>
        <xdr:cNvSpPr/>
      </xdr:nvSpPr>
      <xdr:spPr>
        <a:xfrm>
          <a:off x="21272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19050</xdr:rowOff>
    </xdr:from>
    <xdr:to>
      <xdr:col>116</xdr:col>
      <xdr:colOff>63500</xdr:colOff>
      <xdr:row>103</xdr:row>
      <xdr:rowOff>19050</xdr:rowOff>
    </xdr:to>
    <xdr:cxnSp macro="">
      <xdr:nvCxnSpPr>
        <xdr:cNvPr id="842" name="直線コネクタ 841">
          <a:extLst>
            <a:ext uri="{FF2B5EF4-FFF2-40B4-BE49-F238E27FC236}">
              <a16:creationId xmlns:a16="http://schemas.microsoft.com/office/drawing/2014/main" id="{C9377B89-AE71-4712-8724-A276D9AF23B8}"/>
            </a:ext>
          </a:extLst>
        </xdr:cNvPr>
        <xdr:cNvCxnSpPr/>
      </xdr:nvCxnSpPr>
      <xdr:spPr>
        <a:xfrm>
          <a:off x="21323300" y="17678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147320</xdr:rowOff>
    </xdr:from>
    <xdr:to>
      <xdr:col>107</xdr:col>
      <xdr:colOff>101600</xdr:colOff>
      <xdr:row>103</xdr:row>
      <xdr:rowOff>77470</xdr:rowOff>
    </xdr:to>
    <xdr:sp macro="" textlink="">
      <xdr:nvSpPr>
        <xdr:cNvPr id="843" name="楕円 842">
          <a:extLst>
            <a:ext uri="{FF2B5EF4-FFF2-40B4-BE49-F238E27FC236}">
              <a16:creationId xmlns:a16="http://schemas.microsoft.com/office/drawing/2014/main" id="{15EC5436-3D61-485F-BCB7-461A60D4096D}"/>
            </a:ext>
          </a:extLst>
        </xdr:cNvPr>
        <xdr:cNvSpPr/>
      </xdr:nvSpPr>
      <xdr:spPr>
        <a:xfrm>
          <a:off x="20383500" y="1763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19050</xdr:rowOff>
    </xdr:from>
    <xdr:to>
      <xdr:col>111</xdr:col>
      <xdr:colOff>177800</xdr:colOff>
      <xdr:row>103</xdr:row>
      <xdr:rowOff>26670</xdr:rowOff>
    </xdr:to>
    <xdr:cxnSp macro="">
      <xdr:nvCxnSpPr>
        <xdr:cNvPr id="844" name="直線コネクタ 843">
          <a:extLst>
            <a:ext uri="{FF2B5EF4-FFF2-40B4-BE49-F238E27FC236}">
              <a16:creationId xmlns:a16="http://schemas.microsoft.com/office/drawing/2014/main" id="{4B9B9730-1943-4B14-BBCE-4CA7AE329ADB}"/>
            </a:ext>
          </a:extLst>
        </xdr:cNvPr>
        <xdr:cNvCxnSpPr/>
      </xdr:nvCxnSpPr>
      <xdr:spPr>
        <a:xfrm flipV="1">
          <a:off x="20434300" y="17678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147320</xdr:rowOff>
    </xdr:from>
    <xdr:to>
      <xdr:col>102</xdr:col>
      <xdr:colOff>165100</xdr:colOff>
      <xdr:row>103</xdr:row>
      <xdr:rowOff>77470</xdr:rowOff>
    </xdr:to>
    <xdr:sp macro="" textlink="">
      <xdr:nvSpPr>
        <xdr:cNvPr id="845" name="楕円 844">
          <a:extLst>
            <a:ext uri="{FF2B5EF4-FFF2-40B4-BE49-F238E27FC236}">
              <a16:creationId xmlns:a16="http://schemas.microsoft.com/office/drawing/2014/main" id="{18603DB1-C264-4A6B-9B78-325E83C9BA58}"/>
            </a:ext>
          </a:extLst>
        </xdr:cNvPr>
        <xdr:cNvSpPr/>
      </xdr:nvSpPr>
      <xdr:spPr>
        <a:xfrm>
          <a:off x="19494500" y="1763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26670</xdr:rowOff>
    </xdr:from>
    <xdr:to>
      <xdr:col>107</xdr:col>
      <xdr:colOff>50800</xdr:colOff>
      <xdr:row>103</xdr:row>
      <xdr:rowOff>26670</xdr:rowOff>
    </xdr:to>
    <xdr:cxnSp macro="">
      <xdr:nvCxnSpPr>
        <xdr:cNvPr id="846" name="直線コネクタ 845">
          <a:extLst>
            <a:ext uri="{FF2B5EF4-FFF2-40B4-BE49-F238E27FC236}">
              <a16:creationId xmlns:a16="http://schemas.microsoft.com/office/drawing/2014/main" id="{6151171D-9380-48A8-B7D3-3F03255670EB}"/>
            </a:ext>
          </a:extLst>
        </xdr:cNvPr>
        <xdr:cNvCxnSpPr/>
      </xdr:nvCxnSpPr>
      <xdr:spPr>
        <a:xfrm>
          <a:off x="19545300" y="17686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132080</xdr:rowOff>
    </xdr:from>
    <xdr:to>
      <xdr:col>98</xdr:col>
      <xdr:colOff>38100</xdr:colOff>
      <xdr:row>103</xdr:row>
      <xdr:rowOff>62230</xdr:rowOff>
    </xdr:to>
    <xdr:sp macro="" textlink="">
      <xdr:nvSpPr>
        <xdr:cNvPr id="847" name="楕円 846">
          <a:extLst>
            <a:ext uri="{FF2B5EF4-FFF2-40B4-BE49-F238E27FC236}">
              <a16:creationId xmlns:a16="http://schemas.microsoft.com/office/drawing/2014/main" id="{271BA510-68E2-4855-942C-91165E58121E}"/>
            </a:ext>
          </a:extLst>
        </xdr:cNvPr>
        <xdr:cNvSpPr/>
      </xdr:nvSpPr>
      <xdr:spPr>
        <a:xfrm>
          <a:off x="1860550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11430</xdr:rowOff>
    </xdr:from>
    <xdr:to>
      <xdr:col>102</xdr:col>
      <xdr:colOff>114300</xdr:colOff>
      <xdr:row>103</xdr:row>
      <xdr:rowOff>26670</xdr:rowOff>
    </xdr:to>
    <xdr:cxnSp macro="">
      <xdr:nvCxnSpPr>
        <xdr:cNvPr id="848" name="直線コネクタ 847">
          <a:extLst>
            <a:ext uri="{FF2B5EF4-FFF2-40B4-BE49-F238E27FC236}">
              <a16:creationId xmlns:a16="http://schemas.microsoft.com/office/drawing/2014/main" id="{7947AE2C-AEF5-4354-9D37-328B1964B065}"/>
            </a:ext>
          </a:extLst>
        </xdr:cNvPr>
        <xdr:cNvCxnSpPr/>
      </xdr:nvCxnSpPr>
      <xdr:spPr>
        <a:xfrm>
          <a:off x="18656300" y="17670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19066</xdr:rowOff>
    </xdr:from>
    <xdr:ext cx="469744" cy="259045"/>
    <xdr:sp macro="" textlink="">
      <xdr:nvSpPr>
        <xdr:cNvPr id="849" name="n_1aveValue【公民館】&#10;一人当たり面積">
          <a:extLst>
            <a:ext uri="{FF2B5EF4-FFF2-40B4-BE49-F238E27FC236}">
              <a16:creationId xmlns:a16="http://schemas.microsoft.com/office/drawing/2014/main" id="{B0738766-EE21-4AD5-AF2C-5E656C092B02}"/>
            </a:ext>
          </a:extLst>
        </xdr:cNvPr>
        <xdr:cNvSpPr txBox="1"/>
      </xdr:nvSpPr>
      <xdr:spPr>
        <a:xfrm>
          <a:off x="21075727"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129557</xdr:rowOff>
    </xdr:from>
    <xdr:ext cx="469744" cy="259045"/>
    <xdr:sp macro="" textlink="">
      <xdr:nvSpPr>
        <xdr:cNvPr id="850" name="n_2aveValue【公民館】&#10;一人当たり面積">
          <a:extLst>
            <a:ext uri="{FF2B5EF4-FFF2-40B4-BE49-F238E27FC236}">
              <a16:creationId xmlns:a16="http://schemas.microsoft.com/office/drawing/2014/main" id="{195F6CAC-480F-4990-9F0D-111CC3F87685}"/>
            </a:ext>
          </a:extLst>
        </xdr:cNvPr>
        <xdr:cNvSpPr txBox="1"/>
      </xdr:nvSpPr>
      <xdr:spPr>
        <a:xfrm>
          <a:off x="20199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160038</xdr:rowOff>
    </xdr:from>
    <xdr:ext cx="469744" cy="259045"/>
    <xdr:sp macro="" textlink="">
      <xdr:nvSpPr>
        <xdr:cNvPr id="851" name="n_3aveValue【公民館】&#10;一人当たり面積">
          <a:extLst>
            <a:ext uri="{FF2B5EF4-FFF2-40B4-BE49-F238E27FC236}">
              <a16:creationId xmlns:a16="http://schemas.microsoft.com/office/drawing/2014/main" id="{815E9F47-50B2-49EE-B37A-6A9ACA108EA2}"/>
            </a:ext>
          </a:extLst>
        </xdr:cNvPr>
        <xdr:cNvSpPr txBox="1"/>
      </xdr:nvSpPr>
      <xdr:spPr>
        <a:xfrm>
          <a:off x="193104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19066</xdr:rowOff>
    </xdr:from>
    <xdr:ext cx="469744" cy="259045"/>
    <xdr:sp macro="" textlink="">
      <xdr:nvSpPr>
        <xdr:cNvPr id="852" name="n_4aveValue【公民館】&#10;一人当たり面積">
          <a:extLst>
            <a:ext uri="{FF2B5EF4-FFF2-40B4-BE49-F238E27FC236}">
              <a16:creationId xmlns:a16="http://schemas.microsoft.com/office/drawing/2014/main" id="{B5256207-F6B5-40E4-ABF1-FFCECC8DB63F}"/>
            </a:ext>
          </a:extLst>
        </xdr:cNvPr>
        <xdr:cNvSpPr txBox="1"/>
      </xdr:nvSpPr>
      <xdr:spPr>
        <a:xfrm>
          <a:off x="18421427"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86377</xdr:rowOff>
    </xdr:from>
    <xdr:ext cx="469744" cy="259045"/>
    <xdr:sp macro="" textlink="">
      <xdr:nvSpPr>
        <xdr:cNvPr id="853" name="n_1mainValue【公民館】&#10;一人当たり面積">
          <a:extLst>
            <a:ext uri="{FF2B5EF4-FFF2-40B4-BE49-F238E27FC236}">
              <a16:creationId xmlns:a16="http://schemas.microsoft.com/office/drawing/2014/main" id="{7985A931-85F9-406F-A783-585347882DB4}"/>
            </a:ext>
          </a:extLst>
        </xdr:cNvPr>
        <xdr:cNvSpPr txBox="1"/>
      </xdr:nvSpPr>
      <xdr:spPr>
        <a:xfrm>
          <a:off x="21075727" y="1740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93997</xdr:rowOff>
    </xdr:from>
    <xdr:ext cx="469744" cy="259045"/>
    <xdr:sp macro="" textlink="">
      <xdr:nvSpPr>
        <xdr:cNvPr id="854" name="n_2mainValue【公民館】&#10;一人当たり面積">
          <a:extLst>
            <a:ext uri="{FF2B5EF4-FFF2-40B4-BE49-F238E27FC236}">
              <a16:creationId xmlns:a16="http://schemas.microsoft.com/office/drawing/2014/main" id="{F6DAA836-65B5-4F12-A997-B61CB6BD29EE}"/>
            </a:ext>
          </a:extLst>
        </xdr:cNvPr>
        <xdr:cNvSpPr txBox="1"/>
      </xdr:nvSpPr>
      <xdr:spPr>
        <a:xfrm>
          <a:off x="20199427" y="1741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93997</xdr:rowOff>
    </xdr:from>
    <xdr:ext cx="469744" cy="259045"/>
    <xdr:sp macro="" textlink="">
      <xdr:nvSpPr>
        <xdr:cNvPr id="855" name="n_3mainValue【公民館】&#10;一人当たり面積">
          <a:extLst>
            <a:ext uri="{FF2B5EF4-FFF2-40B4-BE49-F238E27FC236}">
              <a16:creationId xmlns:a16="http://schemas.microsoft.com/office/drawing/2014/main" id="{414A3D9F-E092-4E31-90A4-D22D4E4B3E8D}"/>
            </a:ext>
          </a:extLst>
        </xdr:cNvPr>
        <xdr:cNvSpPr txBox="1"/>
      </xdr:nvSpPr>
      <xdr:spPr>
        <a:xfrm>
          <a:off x="19310427" y="1741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78757</xdr:rowOff>
    </xdr:from>
    <xdr:ext cx="469744" cy="259045"/>
    <xdr:sp macro="" textlink="">
      <xdr:nvSpPr>
        <xdr:cNvPr id="856" name="n_4mainValue【公民館】&#10;一人当たり面積">
          <a:extLst>
            <a:ext uri="{FF2B5EF4-FFF2-40B4-BE49-F238E27FC236}">
              <a16:creationId xmlns:a16="http://schemas.microsoft.com/office/drawing/2014/main" id="{E38BC4FF-21FA-4D87-ACE3-C584DBF473AC}"/>
            </a:ext>
          </a:extLst>
        </xdr:cNvPr>
        <xdr:cNvSpPr txBox="1"/>
      </xdr:nvSpPr>
      <xdr:spPr>
        <a:xfrm>
          <a:off x="18421427" y="1739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710F2C14-B680-4910-A8BD-7AAC91D89C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17E0CC27-3C91-4F52-BDD9-392E2507198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68FAFF74-FA8C-4B3B-B9D8-F8D9A8EE1A2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類似団体と比べて、特に有形固定資産減価償却率が高い施設は、保育所、児童館である。</a:t>
          </a:r>
        </a:p>
        <a:p>
          <a:r>
            <a:rPr kumimoji="1" lang="ja-JP" altLang="en-US" sz="1300">
              <a:latin typeface="ＭＳ Ｐゴシック" panose="020B0600070205080204" pitchFamily="50" charset="-128"/>
              <a:ea typeface="ＭＳ Ｐゴシック" panose="020B0600070205080204" pitchFamily="50" charset="-128"/>
            </a:rPr>
            <a:t>保育所については、築後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年が経過し、老朽化が進んでいる坂戸保育園を公私連携保育所とするため、令和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年度に園舎の建替えに係る工事費等への補助を実施する。その他の保育所については、屋上防水や外壁改修等を実施し、長寿命化を図り、引き続き子育て環境の整備に努める。</a:t>
          </a:r>
        </a:p>
        <a:p>
          <a:r>
            <a:rPr kumimoji="1" lang="ja-JP" altLang="en-US" sz="1300">
              <a:latin typeface="ＭＳ Ｐゴシック" panose="020B0600070205080204" pitchFamily="50" charset="-128"/>
              <a:ea typeface="ＭＳ Ｐゴシック" panose="020B0600070205080204" pitchFamily="50" charset="-128"/>
            </a:rPr>
            <a:t>児童館については、</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館全てで築後</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年以上が経過し、老朽化が進んている。今後は計画改修等を実施し、長寿命化を図る。また、更新時には他の施設への複合化を検討していく。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7C1593B-DC48-47D1-9464-8FCDDDB6B6A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B6AA56E-E183-4378-AA24-E7B35836B3D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E984029-4B36-4E93-AAD3-583EB23FE37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983A420-0FB3-4ECC-A8DD-D27F2FE2CCE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埼玉県坂戸市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BEA7FF2-5902-4CEE-998C-568E00BE535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4CD70AA-C9A8-4BD5-B68A-6B4121EA6A1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EFA118D-CA9E-4262-A9CA-823A93629C4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D079AD7-4460-4BC9-B9A2-2A268846041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1876FBE-795E-4FE4-812B-276D473070B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93B7EF7-B705-4C51-ABE7-65F884E6631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99,763
96,693
41.02
37,232,026
34,821,539
2,109,388
19,835,749
26,394,940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499D94A-20EE-4193-B07D-41F35CACBE6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F6B777E-6E9D-4632-AB75-5FFFD63CACE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B8EF11D-AA5F-4C6E-976C-432D6FC88DD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E4CA882-52CB-4B96-926D-883739C730D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33D1146-EFD4-4688-B271-71B9151AA9E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84CAE8D-DA6C-4382-98F1-5443637CE75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A94C903-57CF-4FA6-B708-7E4FB2D7433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A3AF49E-B9C8-43E0-91A3-F4527B4A795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AEB307E-AFF7-4051-8E8C-EDAEBBFF3DD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6284646-7061-4E7C-8602-9A48BDE40A7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CD299BB-641C-4BBC-B4A0-813EE9FD1AD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CECE41A-D6A3-4D0E-8728-34639BA2538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4A003F1-8511-4A78-8FFE-A359F39F235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340E21A-904B-4C82-9731-E06BA6D0BA4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5B4336F-3AE4-40AA-9B7C-1263A4572C7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8505ADD-7742-4B47-9B9A-08BF3C33BA2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AF01565-6CCE-4E61-8D67-1AA410C409B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DE281F0-EDFA-4ACA-8358-4F5C0F8E1C9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65E8848-2F2A-4364-8477-0356A2B2FCD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0D5D9A1-15FA-4E68-9835-A80BD791CE3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EE56531-B971-46D4-A5F6-3E1F36CF9A6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FDBB733-DEB6-48AE-924B-277837E53BA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50F71D4-1CE5-473E-B440-854CB00EA23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1DA6FE1-6E9E-4E03-9C82-E3B18E81462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18AB6DC-0855-4FA5-81B2-39AE9E53599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C582531-7D81-420C-882A-48ADDFFCE3B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8480F08-B723-494C-8A88-5548B694DF7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2E2210B-10C5-4D30-A433-A8EDAC07A2C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A1F3220-F206-441E-913F-A0E279820A4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15B48EB-ADC2-4026-9982-42A404B8717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64E9145-596B-4F5F-9FF0-9A4EAD84B08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50B11E6-7B0A-4B37-B173-A9157EAED21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90C9410-730E-4E4D-B75C-3984DC273D49}"/>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E76D64F-60B7-4188-BA30-6AEC11AD7091}"/>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F6391F66-B231-4C4C-909A-5C81A8A11F9F}"/>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F29F33B-CFA9-4183-B1FA-A6A92EBFFCD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38553F5-B3FD-4D32-9770-E2E8F0A575E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371B5FB-B861-439C-8189-9628259C0A6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C8D4119-0AA6-4305-ADF9-85C8C379711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B27B635-3425-4EC1-92DE-FF717784B1E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339B0D8-3D4C-4046-8991-0C964812A35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5B203D1-48F8-4993-A2A7-1D84FDDB9444}"/>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3153117-37F9-4A09-BF77-AF9B49A4339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3A48505-2462-4538-8B89-F398C9598F8C}"/>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CE91923-D425-4E73-AEE0-9FDF2FFA4C4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7A5B297A-26F7-49D2-BCE1-1564343512B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2722</xdr:rowOff>
    </xdr:from>
    <xdr:to>
      <xdr:col>24</xdr:col>
      <xdr:colOff>62865</xdr:colOff>
      <xdr:row>41</xdr:row>
      <xdr:rowOff>133350</xdr:rowOff>
    </xdr:to>
    <xdr:cxnSp macro="">
      <xdr:nvCxnSpPr>
        <xdr:cNvPr id="58" name="直線コネクタ 57">
          <a:extLst>
            <a:ext uri="{FF2B5EF4-FFF2-40B4-BE49-F238E27FC236}">
              <a16:creationId xmlns:a16="http://schemas.microsoft.com/office/drawing/2014/main" id="{6698015B-4AAC-465B-88F0-64FF20C0B539}"/>
            </a:ext>
          </a:extLst>
        </xdr:cNvPr>
        <xdr:cNvCxnSpPr/>
      </xdr:nvCxnSpPr>
      <xdr:spPr>
        <a:xfrm flipV="1">
          <a:off x="4634865" y="5832022"/>
          <a:ext cx="0" cy="1330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9" name="【図書館】&#10;有形固定資産減価償却率最小値テキスト">
          <a:extLst>
            <a:ext uri="{FF2B5EF4-FFF2-40B4-BE49-F238E27FC236}">
              <a16:creationId xmlns:a16="http://schemas.microsoft.com/office/drawing/2014/main" id="{7ED20F1A-CF22-452F-891B-0C35C4B3051C}"/>
            </a:ext>
          </a:extLst>
        </xdr:cNvPr>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60" name="直線コネクタ 59">
          <a:extLst>
            <a:ext uri="{FF2B5EF4-FFF2-40B4-BE49-F238E27FC236}">
              <a16:creationId xmlns:a16="http://schemas.microsoft.com/office/drawing/2014/main" id="{68C0B339-A464-419F-A96B-D0354857182A}"/>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120849</xdr:rowOff>
    </xdr:from>
    <xdr:ext cx="405111" cy="259045"/>
    <xdr:sp macro="" textlink="">
      <xdr:nvSpPr>
        <xdr:cNvPr id="61" name="【図書館】&#10;有形固定資産減価償却率最大値テキスト">
          <a:extLst>
            <a:ext uri="{FF2B5EF4-FFF2-40B4-BE49-F238E27FC236}">
              <a16:creationId xmlns:a16="http://schemas.microsoft.com/office/drawing/2014/main" id="{57E350AC-115B-4D99-B8C4-DB23A4CDE43D}"/>
            </a:ext>
          </a:extLst>
        </xdr:cNvPr>
        <xdr:cNvSpPr txBox="1"/>
      </xdr:nvSpPr>
      <xdr:spPr>
        <a:xfrm>
          <a:off x="4673600" y="560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2722</xdr:rowOff>
    </xdr:from>
    <xdr:to>
      <xdr:col>24</xdr:col>
      <xdr:colOff>152400</xdr:colOff>
      <xdr:row>34</xdr:row>
      <xdr:rowOff>2722</xdr:rowOff>
    </xdr:to>
    <xdr:cxnSp macro="">
      <xdr:nvCxnSpPr>
        <xdr:cNvPr id="62" name="直線コネクタ 61">
          <a:extLst>
            <a:ext uri="{FF2B5EF4-FFF2-40B4-BE49-F238E27FC236}">
              <a16:creationId xmlns:a16="http://schemas.microsoft.com/office/drawing/2014/main" id="{61FDDA63-37D8-43D3-9505-5A6B79BFF5AF}"/>
            </a:ext>
          </a:extLst>
        </xdr:cNvPr>
        <xdr:cNvCxnSpPr/>
      </xdr:nvCxnSpPr>
      <xdr:spPr>
        <a:xfrm>
          <a:off x="4546600" y="583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93997</xdr:rowOff>
    </xdr:from>
    <xdr:ext cx="405111" cy="259045"/>
    <xdr:sp macro="" textlink="">
      <xdr:nvSpPr>
        <xdr:cNvPr id="63" name="【図書館】&#10;有形固定資産減価償却率平均値テキスト">
          <a:extLst>
            <a:ext uri="{FF2B5EF4-FFF2-40B4-BE49-F238E27FC236}">
              <a16:creationId xmlns:a16="http://schemas.microsoft.com/office/drawing/2014/main" id="{69E29A58-F25C-4052-9903-A0389C57D148}"/>
            </a:ext>
          </a:extLst>
        </xdr:cNvPr>
        <xdr:cNvSpPr txBox="1"/>
      </xdr:nvSpPr>
      <xdr:spPr>
        <a:xfrm>
          <a:off x="4673600" y="626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64" name="フローチャート: 判断 63">
          <a:extLst>
            <a:ext uri="{FF2B5EF4-FFF2-40B4-BE49-F238E27FC236}">
              <a16:creationId xmlns:a16="http://schemas.microsoft.com/office/drawing/2014/main" id="{B7270CBC-1354-4548-9399-E5133E697179}"/>
            </a:ext>
          </a:extLst>
        </xdr:cNvPr>
        <xdr:cNvSpPr/>
      </xdr:nvSpPr>
      <xdr:spPr>
        <a:xfrm>
          <a:off x="4584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97246</xdr:rowOff>
    </xdr:from>
    <xdr:to>
      <xdr:col>20</xdr:col>
      <xdr:colOff>38100</xdr:colOff>
      <xdr:row>38</xdr:row>
      <xdr:rowOff>27395</xdr:rowOff>
    </xdr:to>
    <xdr:sp macro="" textlink="">
      <xdr:nvSpPr>
        <xdr:cNvPr id="65" name="フローチャート: 判断 64">
          <a:extLst>
            <a:ext uri="{FF2B5EF4-FFF2-40B4-BE49-F238E27FC236}">
              <a16:creationId xmlns:a16="http://schemas.microsoft.com/office/drawing/2014/main" id="{85149A08-ED3D-46F9-959F-DA1E25C3836E}"/>
            </a:ext>
          </a:extLst>
        </xdr:cNvPr>
        <xdr:cNvSpPr/>
      </xdr:nvSpPr>
      <xdr:spPr>
        <a:xfrm>
          <a:off x="3746500" y="644089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66222</xdr:rowOff>
    </xdr:from>
    <xdr:to>
      <xdr:col>15</xdr:col>
      <xdr:colOff>101600</xdr:colOff>
      <xdr:row>37</xdr:row>
      <xdr:rowOff>167822</xdr:rowOff>
    </xdr:to>
    <xdr:sp macro="" textlink="">
      <xdr:nvSpPr>
        <xdr:cNvPr id="66" name="フローチャート: 判断 65">
          <a:extLst>
            <a:ext uri="{FF2B5EF4-FFF2-40B4-BE49-F238E27FC236}">
              <a16:creationId xmlns:a16="http://schemas.microsoft.com/office/drawing/2014/main" id="{949BDBA2-3375-497C-9295-1DEADA2107F2}"/>
            </a:ext>
          </a:extLst>
        </xdr:cNvPr>
        <xdr:cNvSpPr/>
      </xdr:nvSpPr>
      <xdr:spPr>
        <a:xfrm>
          <a:off x="2857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10704</xdr:rowOff>
    </xdr:from>
    <xdr:to>
      <xdr:col>10</xdr:col>
      <xdr:colOff>165100</xdr:colOff>
      <xdr:row>37</xdr:row>
      <xdr:rowOff>112304</xdr:rowOff>
    </xdr:to>
    <xdr:sp macro="" textlink="">
      <xdr:nvSpPr>
        <xdr:cNvPr id="67" name="フローチャート: 判断 66">
          <a:extLst>
            <a:ext uri="{FF2B5EF4-FFF2-40B4-BE49-F238E27FC236}">
              <a16:creationId xmlns:a16="http://schemas.microsoft.com/office/drawing/2014/main" id="{0BF0D262-5C07-445B-B21D-89043246F286}"/>
            </a:ext>
          </a:extLst>
        </xdr:cNvPr>
        <xdr:cNvSpPr/>
      </xdr:nvSpPr>
      <xdr:spPr>
        <a:xfrm>
          <a:off x="1968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22134</xdr:rowOff>
    </xdr:from>
    <xdr:to>
      <xdr:col>6</xdr:col>
      <xdr:colOff>38100</xdr:colOff>
      <xdr:row>37</xdr:row>
      <xdr:rowOff>123734</xdr:rowOff>
    </xdr:to>
    <xdr:sp macro="" textlink="">
      <xdr:nvSpPr>
        <xdr:cNvPr id="68" name="フローチャート: 判断 67">
          <a:extLst>
            <a:ext uri="{FF2B5EF4-FFF2-40B4-BE49-F238E27FC236}">
              <a16:creationId xmlns:a16="http://schemas.microsoft.com/office/drawing/2014/main" id="{A0D3D546-FDF2-4998-8274-87DC6F16B748}"/>
            </a:ext>
          </a:extLst>
        </xdr:cNvPr>
        <xdr:cNvSpPr/>
      </xdr:nvSpPr>
      <xdr:spPr>
        <a:xfrm>
          <a:off x="1079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B92BA45-B76F-49AE-B2E6-8C877501B55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66B18F6-C258-4A4E-820E-12327EB95F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1FC5800-8C12-4AE5-BDF1-667287D1388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E3CFFFB-0E25-4A8D-885A-1B249D73FD3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19FD6AF-B6D4-47CC-810C-B874D5B0E38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164193</xdr:rowOff>
    </xdr:from>
    <xdr:to>
      <xdr:col>24</xdr:col>
      <xdr:colOff>114300</xdr:colOff>
      <xdr:row>40</xdr:row>
      <xdr:rowOff>94343</xdr:rowOff>
    </xdr:to>
    <xdr:sp macro="" textlink="">
      <xdr:nvSpPr>
        <xdr:cNvPr id="74" name="楕円 73">
          <a:extLst>
            <a:ext uri="{FF2B5EF4-FFF2-40B4-BE49-F238E27FC236}">
              <a16:creationId xmlns:a16="http://schemas.microsoft.com/office/drawing/2014/main" id="{764CA8C0-D49F-4A5D-A54C-CB6F33E811C7}"/>
            </a:ext>
          </a:extLst>
        </xdr:cNvPr>
        <xdr:cNvSpPr/>
      </xdr:nvSpPr>
      <xdr:spPr>
        <a:xfrm>
          <a:off x="45847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142620</xdr:rowOff>
    </xdr:from>
    <xdr:ext cx="405111" cy="259045"/>
    <xdr:sp macro="" textlink="">
      <xdr:nvSpPr>
        <xdr:cNvPr id="75" name="【図書館】&#10;有形固定資産減価償却率該当値テキスト">
          <a:extLst>
            <a:ext uri="{FF2B5EF4-FFF2-40B4-BE49-F238E27FC236}">
              <a16:creationId xmlns:a16="http://schemas.microsoft.com/office/drawing/2014/main" id="{8D163EB9-D512-4350-8E2D-122A08C2A252}"/>
            </a:ext>
          </a:extLst>
        </xdr:cNvPr>
        <xdr:cNvSpPr txBox="1"/>
      </xdr:nvSpPr>
      <xdr:spPr>
        <a:xfrm>
          <a:off x="4673600" y="682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131535</xdr:rowOff>
    </xdr:from>
    <xdr:to>
      <xdr:col>20</xdr:col>
      <xdr:colOff>38100</xdr:colOff>
      <xdr:row>40</xdr:row>
      <xdr:rowOff>61685</xdr:rowOff>
    </xdr:to>
    <xdr:sp macro="" textlink="">
      <xdr:nvSpPr>
        <xdr:cNvPr id="76" name="楕円 75">
          <a:extLst>
            <a:ext uri="{FF2B5EF4-FFF2-40B4-BE49-F238E27FC236}">
              <a16:creationId xmlns:a16="http://schemas.microsoft.com/office/drawing/2014/main" id="{8243F36A-C3AA-47A5-A2E2-1ADC05E3E106}"/>
            </a:ext>
          </a:extLst>
        </xdr:cNvPr>
        <xdr:cNvSpPr/>
      </xdr:nvSpPr>
      <xdr:spPr>
        <a:xfrm>
          <a:off x="3746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10885</xdr:rowOff>
    </xdr:from>
    <xdr:to>
      <xdr:col>24</xdr:col>
      <xdr:colOff>63500</xdr:colOff>
      <xdr:row>40</xdr:row>
      <xdr:rowOff>43543</xdr:rowOff>
    </xdr:to>
    <xdr:cxnSp macro="">
      <xdr:nvCxnSpPr>
        <xdr:cNvPr id="77" name="直線コネクタ 76">
          <a:extLst>
            <a:ext uri="{FF2B5EF4-FFF2-40B4-BE49-F238E27FC236}">
              <a16:creationId xmlns:a16="http://schemas.microsoft.com/office/drawing/2014/main" id="{1C6BF1AB-5145-4A1A-9300-1B610E0018B2}"/>
            </a:ext>
          </a:extLst>
        </xdr:cNvPr>
        <xdr:cNvCxnSpPr/>
      </xdr:nvCxnSpPr>
      <xdr:spPr>
        <a:xfrm>
          <a:off x="3797300" y="68688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102144</xdr:rowOff>
    </xdr:from>
    <xdr:to>
      <xdr:col>15</xdr:col>
      <xdr:colOff>101600</xdr:colOff>
      <xdr:row>40</xdr:row>
      <xdr:rowOff>32294</xdr:rowOff>
    </xdr:to>
    <xdr:sp macro="" textlink="">
      <xdr:nvSpPr>
        <xdr:cNvPr id="78" name="楕円 77">
          <a:extLst>
            <a:ext uri="{FF2B5EF4-FFF2-40B4-BE49-F238E27FC236}">
              <a16:creationId xmlns:a16="http://schemas.microsoft.com/office/drawing/2014/main" id="{5DC89B44-51DB-4993-B156-DB2C0B9B89CD}"/>
            </a:ext>
          </a:extLst>
        </xdr:cNvPr>
        <xdr:cNvSpPr/>
      </xdr:nvSpPr>
      <xdr:spPr>
        <a:xfrm>
          <a:off x="2857500" y="67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152944</xdr:rowOff>
    </xdr:from>
    <xdr:to>
      <xdr:col>19</xdr:col>
      <xdr:colOff>177800</xdr:colOff>
      <xdr:row>40</xdr:row>
      <xdr:rowOff>10885</xdr:rowOff>
    </xdr:to>
    <xdr:cxnSp macro="">
      <xdr:nvCxnSpPr>
        <xdr:cNvPr id="79" name="直線コネクタ 78">
          <a:extLst>
            <a:ext uri="{FF2B5EF4-FFF2-40B4-BE49-F238E27FC236}">
              <a16:creationId xmlns:a16="http://schemas.microsoft.com/office/drawing/2014/main" id="{75CBF164-90EC-4A63-953B-229BD08DC1BB}"/>
            </a:ext>
          </a:extLst>
        </xdr:cNvPr>
        <xdr:cNvCxnSpPr/>
      </xdr:nvCxnSpPr>
      <xdr:spPr>
        <a:xfrm>
          <a:off x="2908300" y="6839494"/>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71120</xdr:rowOff>
    </xdr:from>
    <xdr:to>
      <xdr:col>10</xdr:col>
      <xdr:colOff>165100</xdr:colOff>
      <xdr:row>40</xdr:row>
      <xdr:rowOff>1270</xdr:rowOff>
    </xdr:to>
    <xdr:sp macro="" textlink="">
      <xdr:nvSpPr>
        <xdr:cNvPr id="80" name="楕円 79">
          <a:extLst>
            <a:ext uri="{FF2B5EF4-FFF2-40B4-BE49-F238E27FC236}">
              <a16:creationId xmlns:a16="http://schemas.microsoft.com/office/drawing/2014/main" id="{0D23CD80-7A58-4DEF-9C51-A517A3644A97}"/>
            </a:ext>
          </a:extLst>
        </xdr:cNvPr>
        <xdr:cNvSpPr/>
      </xdr:nvSpPr>
      <xdr:spPr>
        <a:xfrm>
          <a:off x="1968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121920</xdr:rowOff>
    </xdr:from>
    <xdr:to>
      <xdr:col>15</xdr:col>
      <xdr:colOff>50800</xdr:colOff>
      <xdr:row>39</xdr:row>
      <xdr:rowOff>152944</xdr:rowOff>
    </xdr:to>
    <xdr:cxnSp macro="">
      <xdr:nvCxnSpPr>
        <xdr:cNvPr id="81" name="直線コネクタ 80">
          <a:extLst>
            <a:ext uri="{FF2B5EF4-FFF2-40B4-BE49-F238E27FC236}">
              <a16:creationId xmlns:a16="http://schemas.microsoft.com/office/drawing/2014/main" id="{286CA72F-B446-4A6A-B616-3937686E0996}"/>
            </a:ext>
          </a:extLst>
        </xdr:cNvPr>
        <xdr:cNvCxnSpPr/>
      </xdr:nvCxnSpPr>
      <xdr:spPr>
        <a:xfrm>
          <a:off x="2019300" y="680847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48260</xdr:rowOff>
    </xdr:from>
    <xdr:to>
      <xdr:col>6</xdr:col>
      <xdr:colOff>38100</xdr:colOff>
      <xdr:row>39</xdr:row>
      <xdr:rowOff>149860</xdr:rowOff>
    </xdr:to>
    <xdr:sp macro="" textlink="">
      <xdr:nvSpPr>
        <xdr:cNvPr id="82" name="楕円 81">
          <a:extLst>
            <a:ext uri="{FF2B5EF4-FFF2-40B4-BE49-F238E27FC236}">
              <a16:creationId xmlns:a16="http://schemas.microsoft.com/office/drawing/2014/main" id="{12FDB879-E62E-41B7-86C5-453957EE4696}"/>
            </a:ext>
          </a:extLst>
        </xdr:cNvPr>
        <xdr:cNvSpPr/>
      </xdr:nvSpPr>
      <xdr:spPr>
        <a:xfrm>
          <a:off x="107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99060</xdr:rowOff>
    </xdr:from>
    <xdr:to>
      <xdr:col>10</xdr:col>
      <xdr:colOff>114300</xdr:colOff>
      <xdr:row>39</xdr:row>
      <xdr:rowOff>121920</xdr:rowOff>
    </xdr:to>
    <xdr:cxnSp macro="">
      <xdr:nvCxnSpPr>
        <xdr:cNvPr id="83" name="直線コネクタ 82">
          <a:extLst>
            <a:ext uri="{FF2B5EF4-FFF2-40B4-BE49-F238E27FC236}">
              <a16:creationId xmlns:a16="http://schemas.microsoft.com/office/drawing/2014/main" id="{E015D125-C3B8-4B38-B1CC-15DC0D9F87D4}"/>
            </a:ext>
          </a:extLst>
        </xdr:cNvPr>
        <xdr:cNvCxnSpPr/>
      </xdr:nvCxnSpPr>
      <xdr:spPr>
        <a:xfrm>
          <a:off x="1130300" y="67856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43923</xdr:rowOff>
    </xdr:from>
    <xdr:ext cx="405111" cy="259045"/>
    <xdr:sp macro="" textlink="">
      <xdr:nvSpPr>
        <xdr:cNvPr id="84" name="n_1aveValue【図書館】&#10;有形固定資産減価償却率">
          <a:extLst>
            <a:ext uri="{FF2B5EF4-FFF2-40B4-BE49-F238E27FC236}">
              <a16:creationId xmlns:a16="http://schemas.microsoft.com/office/drawing/2014/main" id="{9EFEAF13-B507-4FF9-972F-9700574A20E4}"/>
            </a:ext>
          </a:extLst>
        </xdr:cNvPr>
        <xdr:cNvSpPr txBox="1"/>
      </xdr:nvSpPr>
      <xdr:spPr>
        <a:xfrm>
          <a:off x="3582044" y="621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12899</xdr:rowOff>
    </xdr:from>
    <xdr:ext cx="405111" cy="259045"/>
    <xdr:sp macro="" textlink="">
      <xdr:nvSpPr>
        <xdr:cNvPr id="85" name="n_2aveValue【図書館】&#10;有形固定資産減価償却率">
          <a:extLst>
            <a:ext uri="{FF2B5EF4-FFF2-40B4-BE49-F238E27FC236}">
              <a16:creationId xmlns:a16="http://schemas.microsoft.com/office/drawing/2014/main" id="{4600BE6B-F292-4674-8DF7-59E5BA78F92F}"/>
            </a:ext>
          </a:extLst>
        </xdr:cNvPr>
        <xdr:cNvSpPr txBox="1"/>
      </xdr:nvSpPr>
      <xdr:spPr>
        <a:xfrm>
          <a:off x="27057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128831</xdr:rowOff>
    </xdr:from>
    <xdr:ext cx="405111" cy="259045"/>
    <xdr:sp macro="" textlink="">
      <xdr:nvSpPr>
        <xdr:cNvPr id="86" name="n_3aveValue【図書館】&#10;有形固定資産減価償却率">
          <a:extLst>
            <a:ext uri="{FF2B5EF4-FFF2-40B4-BE49-F238E27FC236}">
              <a16:creationId xmlns:a16="http://schemas.microsoft.com/office/drawing/2014/main" id="{E0098F8A-3906-4288-B78C-E66A6C9588D2}"/>
            </a:ext>
          </a:extLst>
        </xdr:cNvPr>
        <xdr:cNvSpPr txBox="1"/>
      </xdr:nvSpPr>
      <xdr:spPr>
        <a:xfrm>
          <a:off x="1816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140261</xdr:rowOff>
    </xdr:from>
    <xdr:ext cx="405111" cy="259045"/>
    <xdr:sp macro="" textlink="">
      <xdr:nvSpPr>
        <xdr:cNvPr id="87" name="n_4aveValue【図書館】&#10;有形固定資産減価償却率">
          <a:extLst>
            <a:ext uri="{FF2B5EF4-FFF2-40B4-BE49-F238E27FC236}">
              <a16:creationId xmlns:a16="http://schemas.microsoft.com/office/drawing/2014/main" id="{612C3B49-CFB2-48CD-B90D-A2C8387DC523}"/>
            </a:ext>
          </a:extLst>
        </xdr:cNvPr>
        <xdr:cNvSpPr txBox="1"/>
      </xdr:nvSpPr>
      <xdr:spPr>
        <a:xfrm>
          <a:off x="927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52812</xdr:rowOff>
    </xdr:from>
    <xdr:ext cx="405111" cy="259045"/>
    <xdr:sp macro="" textlink="">
      <xdr:nvSpPr>
        <xdr:cNvPr id="88" name="n_1mainValue【図書館】&#10;有形固定資産減価償却率">
          <a:extLst>
            <a:ext uri="{FF2B5EF4-FFF2-40B4-BE49-F238E27FC236}">
              <a16:creationId xmlns:a16="http://schemas.microsoft.com/office/drawing/2014/main" id="{42BF7E7B-CE71-4FF3-8234-A7B93BA775DE}"/>
            </a:ext>
          </a:extLst>
        </xdr:cNvPr>
        <xdr:cNvSpPr txBox="1"/>
      </xdr:nvSpPr>
      <xdr:spPr>
        <a:xfrm>
          <a:off x="35820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23421</xdr:rowOff>
    </xdr:from>
    <xdr:ext cx="405111" cy="259045"/>
    <xdr:sp macro="" textlink="">
      <xdr:nvSpPr>
        <xdr:cNvPr id="89" name="n_2mainValue【図書館】&#10;有形固定資産減価償却率">
          <a:extLst>
            <a:ext uri="{FF2B5EF4-FFF2-40B4-BE49-F238E27FC236}">
              <a16:creationId xmlns:a16="http://schemas.microsoft.com/office/drawing/2014/main" id="{E7971C8B-BE40-4A8B-A42A-4818168D03E3}"/>
            </a:ext>
          </a:extLst>
        </xdr:cNvPr>
        <xdr:cNvSpPr txBox="1"/>
      </xdr:nvSpPr>
      <xdr:spPr>
        <a:xfrm>
          <a:off x="2705744" y="688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163847</xdr:rowOff>
    </xdr:from>
    <xdr:ext cx="405111" cy="259045"/>
    <xdr:sp macro="" textlink="">
      <xdr:nvSpPr>
        <xdr:cNvPr id="90" name="n_3mainValue【図書館】&#10;有形固定資産減価償却率">
          <a:extLst>
            <a:ext uri="{FF2B5EF4-FFF2-40B4-BE49-F238E27FC236}">
              <a16:creationId xmlns:a16="http://schemas.microsoft.com/office/drawing/2014/main" id="{E087C595-3164-4621-9FD0-2B13240C125A}"/>
            </a:ext>
          </a:extLst>
        </xdr:cNvPr>
        <xdr:cNvSpPr txBox="1"/>
      </xdr:nvSpPr>
      <xdr:spPr>
        <a:xfrm>
          <a:off x="1816744"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140987</xdr:rowOff>
    </xdr:from>
    <xdr:ext cx="405111" cy="259045"/>
    <xdr:sp macro="" textlink="">
      <xdr:nvSpPr>
        <xdr:cNvPr id="91" name="n_4mainValue【図書館】&#10;有形固定資産減価償却率">
          <a:extLst>
            <a:ext uri="{FF2B5EF4-FFF2-40B4-BE49-F238E27FC236}">
              <a16:creationId xmlns:a16="http://schemas.microsoft.com/office/drawing/2014/main" id="{F6A22E16-BF68-4202-A173-6A0792EF70A4}"/>
            </a:ext>
          </a:extLst>
        </xdr:cNvPr>
        <xdr:cNvSpPr txBox="1"/>
      </xdr:nvSpPr>
      <xdr:spPr>
        <a:xfrm>
          <a:off x="9277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A9BB2845-9D0C-45B3-BA77-CB3F0A09245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DCA38587-45DE-4D9D-A8E2-B1C70F2C74D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4FFEE62F-2764-4C89-8F2D-53F8949846C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B38491C-9B6E-4328-BD70-BA107468B7B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C2ACCB0B-D1DA-44B4-B146-CC59C5F56F9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FFB9CE7D-21C0-49E6-8348-B74CAB03EF1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2BFFC2B2-13E4-4E48-8F74-B21BF432782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6479401D-9522-4C1C-AE43-2FCFF3607E5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29816500-865C-405B-ADB5-89CAA871B42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5946607-790F-4A01-97CA-AB7155052C9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0886CFAC-904F-474A-881D-A2DC48E83416}"/>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1E4963B4-98B6-424F-894C-E1AD26E1CECE}"/>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3ED56E7E-E35A-4A43-B230-6E9F3DE94E05}"/>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31258A11-92DD-4D46-A05B-B4F3E161D964}"/>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5383D036-EC16-4271-81F3-65A722D08BFD}"/>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6342042D-1453-485E-B217-620B5915B094}"/>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3C4EEB3B-2541-4EE0-A8C0-122519714B5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D324BDAB-737A-4D1B-ACFA-980B9EA623C2}"/>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8F8E0308-88CC-4C11-ADB2-521E7BB6077C}"/>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9C84A7B3-0C73-41ED-93FE-401337A57393}"/>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B40A320D-BD8D-42FA-BA7B-3E908877001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C7F11649-0187-4B42-9F1F-38009BD06BEE}"/>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386CBD17-3CB6-4E2E-BCA7-871BFD5E704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7FD8C3C0-B957-4774-B53F-8002AA16775E}"/>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9BE96E03-7F01-4DD7-82A5-B935996E1DB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42</xdr:row>
      <xdr:rowOff>48985</xdr:rowOff>
    </xdr:to>
    <xdr:cxnSp macro="">
      <xdr:nvCxnSpPr>
        <xdr:cNvPr id="117" name="直線コネクタ 116">
          <a:extLst>
            <a:ext uri="{FF2B5EF4-FFF2-40B4-BE49-F238E27FC236}">
              <a16:creationId xmlns:a16="http://schemas.microsoft.com/office/drawing/2014/main" id="{F4096CAA-2DF6-4979-9662-9DE767BEC49A}"/>
            </a:ext>
          </a:extLst>
        </xdr:cNvPr>
        <xdr:cNvCxnSpPr/>
      </xdr:nvCxnSpPr>
      <xdr:spPr>
        <a:xfrm flipV="1">
          <a:off x="10476865" y="5856514"/>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8" name="【図書館】&#10;一人当たり面積最小値テキスト">
          <a:extLst>
            <a:ext uri="{FF2B5EF4-FFF2-40B4-BE49-F238E27FC236}">
              <a16:creationId xmlns:a16="http://schemas.microsoft.com/office/drawing/2014/main" id="{AAED4B42-1BD3-4639-92B3-9F534BB98D73}"/>
            </a:ext>
          </a:extLst>
        </xdr:cNvPr>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9" name="直線コネクタ 118">
          <a:extLst>
            <a:ext uri="{FF2B5EF4-FFF2-40B4-BE49-F238E27FC236}">
              <a16:creationId xmlns:a16="http://schemas.microsoft.com/office/drawing/2014/main" id="{5C40E1C4-08A5-4A0D-BDD1-C544A2AD9390}"/>
            </a:ext>
          </a:extLst>
        </xdr:cNvPr>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20" name="【図書館】&#10;一人当たり面積最大値テキスト">
          <a:extLst>
            <a:ext uri="{FF2B5EF4-FFF2-40B4-BE49-F238E27FC236}">
              <a16:creationId xmlns:a16="http://schemas.microsoft.com/office/drawing/2014/main" id="{00FBA9FA-C72E-4A37-B586-C8A20A3C025F}"/>
            </a:ext>
          </a:extLst>
        </xdr:cNvPr>
        <xdr:cNvSpPr txBox="1"/>
      </xdr:nvSpPr>
      <xdr:spPr>
        <a:xfrm>
          <a:off x="10515600" y="56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21" name="直線コネクタ 120">
          <a:extLst>
            <a:ext uri="{FF2B5EF4-FFF2-40B4-BE49-F238E27FC236}">
              <a16:creationId xmlns:a16="http://schemas.microsoft.com/office/drawing/2014/main" id="{9CF4EC2A-2408-4E30-A088-F02220040D2C}"/>
            </a:ext>
          </a:extLst>
        </xdr:cNvPr>
        <xdr:cNvCxnSpPr/>
      </xdr:nvCxnSpPr>
      <xdr:spPr>
        <a:xfrm>
          <a:off x="10388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4734</xdr:rowOff>
    </xdr:from>
    <xdr:ext cx="469744" cy="259045"/>
    <xdr:sp macro="" textlink="">
      <xdr:nvSpPr>
        <xdr:cNvPr id="122" name="【図書館】&#10;一人当たり面積平均値テキスト">
          <a:extLst>
            <a:ext uri="{FF2B5EF4-FFF2-40B4-BE49-F238E27FC236}">
              <a16:creationId xmlns:a16="http://schemas.microsoft.com/office/drawing/2014/main" id="{8C13E4B5-E46F-449D-A816-69571FA2557E}"/>
            </a:ext>
          </a:extLst>
        </xdr:cNvPr>
        <xdr:cNvSpPr txBox="1"/>
      </xdr:nvSpPr>
      <xdr:spPr>
        <a:xfrm>
          <a:off x="10515600" y="6691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23" name="フローチャート: 判断 122">
          <a:extLst>
            <a:ext uri="{FF2B5EF4-FFF2-40B4-BE49-F238E27FC236}">
              <a16:creationId xmlns:a16="http://schemas.microsoft.com/office/drawing/2014/main" id="{C4553D99-BAFB-4503-B7AA-3E65335A09F3}"/>
            </a:ext>
          </a:extLst>
        </xdr:cNvPr>
        <xdr:cNvSpPr/>
      </xdr:nvSpPr>
      <xdr:spPr>
        <a:xfrm>
          <a:off x="104267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164193</xdr:rowOff>
    </xdr:from>
    <xdr:to>
      <xdr:col>50</xdr:col>
      <xdr:colOff>165100</xdr:colOff>
      <xdr:row>40</xdr:row>
      <xdr:rowOff>94343</xdr:rowOff>
    </xdr:to>
    <xdr:sp macro="" textlink="">
      <xdr:nvSpPr>
        <xdr:cNvPr id="124" name="フローチャート: 判断 123">
          <a:extLst>
            <a:ext uri="{FF2B5EF4-FFF2-40B4-BE49-F238E27FC236}">
              <a16:creationId xmlns:a16="http://schemas.microsoft.com/office/drawing/2014/main" id="{719B5827-A0B1-40E4-9481-36117E4024FB}"/>
            </a:ext>
          </a:extLst>
        </xdr:cNvPr>
        <xdr:cNvSpPr/>
      </xdr:nvSpPr>
      <xdr:spPr>
        <a:xfrm>
          <a:off x="9588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14515</xdr:rowOff>
    </xdr:from>
    <xdr:to>
      <xdr:col>46</xdr:col>
      <xdr:colOff>38100</xdr:colOff>
      <xdr:row>40</xdr:row>
      <xdr:rowOff>116115</xdr:rowOff>
    </xdr:to>
    <xdr:sp macro="" textlink="">
      <xdr:nvSpPr>
        <xdr:cNvPr id="125" name="フローチャート: 判断 124">
          <a:extLst>
            <a:ext uri="{FF2B5EF4-FFF2-40B4-BE49-F238E27FC236}">
              <a16:creationId xmlns:a16="http://schemas.microsoft.com/office/drawing/2014/main" id="{AC9FF1A3-2C54-4C50-8ACA-979833F678BB}"/>
            </a:ext>
          </a:extLst>
        </xdr:cNvPr>
        <xdr:cNvSpPr/>
      </xdr:nvSpPr>
      <xdr:spPr>
        <a:xfrm>
          <a:off x="8699500" y="687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153307</xdr:rowOff>
    </xdr:from>
    <xdr:to>
      <xdr:col>41</xdr:col>
      <xdr:colOff>101600</xdr:colOff>
      <xdr:row>40</xdr:row>
      <xdr:rowOff>83457</xdr:rowOff>
    </xdr:to>
    <xdr:sp macro="" textlink="">
      <xdr:nvSpPr>
        <xdr:cNvPr id="126" name="フローチャート: 判断 125">
          <a:extLst>
            <a:ext uri="{FF2B5EF4-FFF2-40B4-BE49-F238E27FC236}">
              <a16:creationId xmlns:a16="http://schemas.microsoft.com/office/drawing/2014/main" id="{484F07C3-EE9E-46AE-876D-5921B0B7F1EA}"/>
            </a:ext>
          </a:extLst>
        </xdr:cNvPr>
        <xdr:cNvSpPr/>
      </xdr:nvSpPr>
      <xdr:spPr>
        <a:xfrm>
          <a:off x="7810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164193</xdr:rowOff>
    </xdr:from>
    <xdr:to>
      <xdr:col>36</xdr:col>
      <xdr:colOff>165100</xdr:colOff>
      <xdr:row>40</xdr:row>
      <xdr:rowOff>94343</xdr:rowOff>
    </xdr:to>
    <xdr:sp macro="" textlink="">
      <xdr:nvSpPr>
        <xdr:cNvPr id="127" name="フローチャート: 判断 126">
          <a:extLst>
            <a:ext uri="{FF2B5EF4-FFF2-40B4-BE49-F238E27FC236}">
              <a16:creationId xmlns:a16="http://schemas.microsoft.com/office/drawing/2014/main" id="{79956D58-6C91-41BF-BA92-EF007CBBC30F}"/>
            </a:ext>
          </a:extLst>
        </xdr:cNvPr>
        <xdr:cNvSpPr/>
      </xdr:nvSpPr>
      <xdr:spPr>
        <a:xfrm>
          <a:off x="6921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8F45BAE-F7C4-4250-B616-0FA0883E350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5E7CB07-7055-4DE1-B332-4F7B093D737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F4E837D4-685C-43AF-8ECE-88137DC542F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CD1BAB93-DC3A-4698-B34F-6B81D26E952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D98F33CB-AC63-453F-9B62-D5D6B934768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79828</xdr:rowOff>
    </xdr:from>
    <xdr:to>
      <xdr:col>55</xdr:col>
      <xdr:colOff>50800</xdr:colOff>
      <xdr:row>41</xdr:row>
      <xdr:rowOff>9978</xdr:rowOff>
    </xdr:to>
    <xdr:sp macro="" textlink="">
      <xdr:nvSpPr>
        <xdr:cNvPr id="133" name="楕円 132">
          <a:extLst>
            <a:ext uri="{FF2B5EF4-FFF2-40B4-BE49-F238E27FC236}">
              <a16:creationId xmlns:a16="http://schemas.microsoft.com/office/drawing/2014/main" id="{AA770346-BD16-4EB2-8DB1-293E68675F50}"/>
            </a:ext>
          </a:extLst>
        </xdr:cNvPr>
        <xdr:cNvSpPr/>
      </xdr:nvSpPr>
      <xdr:spPr>
        <a:xfrm>
          <a:off x="10426700" y="693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58255</xdr:rowOff>
    </xdr:from>
    <xdr:ext cx="469744" cy="259045"/>
    <xdr:sp macro="" textlink="">
      <xdr:nvSpPr>
        <xdr:cNvPr id="134" name="【図書館】&#10;一人当たり面積該当値テキスト">
          <a:extLst>
            <a:ext uri="{FF2B5EF4-FFF2-40B4-BE49-F238E27FC236}">
              <a16:creationId xmlns:a16="http://schemas.microsoft.com/office/drawing/2014/main" id="{5D7603B3-7A68-462A-B40E-4CED9F7CAB02}"/>
            </a:ext>
          </a:extLst>
        </xdr:cNvPr>
        <xdr:cNvSpPr txBox="1"/>
      </xdr:nvSpPr>
      <xdr:spPr>
        <a:xfrm>
          <a:off x="10515600" y="691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79828</xdr:rowOff>
    </xdr:from>
    <xdr:to>
      <xdr:col>50</xdr:col>
      <xdr:colOff>165100</xdr:colOff>
      <xdr:row>41</xdr:row>
      <xdr:rowOff>9978</xdr:rowOff>
    </xdr:to>
    <xdr:sp macro="" textlink="">
      <xdr:nvSpPr>
        <xdr:cNvPr id="135" name="楕円 134">
          <a:extLst>
            <a:ext uri="{FF2B5EF4-FFF2-40B4-BE49-F238E27FC236}">
              <a16:creationId xmlns:a16="http://schemas.microsoft.com/office/drawing/2014/main" id="{216DAA47-AC0A-4336-9A6A-A074A62393A7}"/>
            </a:ext>
          </a:extLst>
        </xdr:cNvPr>
        <xdr:cNvSpPr/>
      </xdr:nvSpPr>
      <xdr:spPr>
        <a:xfrm>
          <a:off x="9588500" y="693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130628</xdr:rowOff>
    </xdr:from>
    <xdr:to>
      <xdr:col>55</xdr:col>
      <xdr:colOff>0</xdr:colOff>
      <xdr:row>40</xdr:row>
      <xdr:rowOff>130628</xdr:rowOff>
    </xdr:to>
    <xdr:cxnSp macro="">
      <xdr:nvCxnSpPr>
        <xdr:cNvPr id="136" name="直線コネクタ 135">
          <a:extLst>
            <a:ext uri="{FF2B5EF4-FFF2-40B4-BE49-F238E27FC236}">
              <a16:creationId xmlns:a16="http://schemas.microsoft.com/office/drawing/2014/main" id="{4F36A4EC-1063-4EC4-9F45-3F6E64A91CC6}"/>
            </a:ext>
          </a:extLst>
        </xdr:cNvPr>
        <xdr:cNvCxnSpPr/>
      </xdr:nvCxnSpPr>
      <xdr:spPr>
        <a:xfrm>
          <a:off x="9639300" y="6988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90715</xdr:rowOff>
    </xdr:from>
    <xdr:to>
      <xdr:col>46</xdr:col>
      <xdr:colOff>38100</xdr:colOff>
      <xdr:row>41</xdr:row>
      <xdr:rowOff>20865</xdr:rowOff>
    </xdr:to>
    <xdr:sp macro="" textlink="">
      <xdr:nvSpPr>
        <xdr:cNvPr id="137" name="楕円 136">
          <a:extLst>
            <a:ext uri="{FF2B5EF4-FFF2-40B4-BE49-F238E27FC236}">
              <a16:creationId xmlns:a16="http://schemas.microsoft.com/office/drawing/2014/main" id="{D35A3585-1888-45DA-B4AA-FDAF1488651E}"/>
            </a:ext>
          </a:extLst>
        </xdr:cNvPr>
        <xdr:cNvSpPr/>
      </xdr:nvSpPr>
      <xdr:spPr>
        <a:xfrm>
          <a:off x="8699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130628</xdr:rowOff>
    </xdr:from>
    <xdr:to>
      <xdr:col>50</xdr:col>
      <xdr:colOff>114300</xdr:colOff>
      <xdr:row>40</xdr:row>
      <xdr:rowOff>141515</xdr:rowOff>
    </xdr:to>
    <xdr:cxnSp macro="">
      <xdr:nvCxnSpPr>
        <xdr:cNvPr id="138" name="直線コネクタ 137">
          <a:extLst>
            <a:ext uri="{FF2B5EF4-FFF2-40B4-BE49-F238E27FC236}">
              <a16:creationId xmlns:a16="http://schemas.microsoft.com/office/drawing/2014/main" id="{E7406228-1D36-43D3-9A7E-33235F199205}"/>
            </a:ext>
          </a:extLst>
        </xdr:cNvPr>
        <xdr:cNvCxnSpPr/>
      </xdr:nvCxnSpPr>
      <xdr:spPr>
        <a:xfrm flipV="1">
          <a:off x="8750300" y="69886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90715</xdr:rowOff>
    </xdr:from>
    <xdr:to>
      <xdr:col>41</xdr:col>
      <xdr:colOff>101600</xdr:colOff>
      <xdr:row>41</xdr:row>
      <xdr:rowOff>20865</xdr:rowOff>
    </xdr:to>
    <xdr:sp macro="" textlink="">
      <xdr:nvSpPr>
        <xdr:cNvPr id="139" name="楕円 138">
          <a:extLst>
            <a:ext uri="{FF2B5EF4-FFF2-40B4-BE49-F238E27FC236}">
              <a16:creationId xmlns:a16="http://schemas.microsoft.com/office/drawing/2014/main" id="{BBDD4E30-D7D4-4294-8839-D5CFD15D4D19}"/>
            </a:ext>
          </a:extLst>
        </xdr:cNvPr>
        <xdr:cNvSpPr/>
      </xdr:nvSpPr>
      <xdr:spPr>
        <a:xfrm>
          <a:off x="7810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141515</xdr:rowOff>
    </xdr:from>
    <xdr:to>
      <xdr:col>45</xdr:col>
      <xdr:colOff>177800</xdr:colOff>
      <xdr:row>40</xdr:row>
      <xdr:rowOff>141515</xdr:rowOff>
    </xdr:to>
    <xdr:cxnSp macro="">
      <xdr:nvCxnSpPr>
        <xdr:cNvPr id="140" name="直線コネクタ 139">
          <a:extLst>
            <a:ext uri="{FF2B5EF4-FFF2-40B4-BE49-F238E27FC236}">
              <a16:creationId xmlns:a16="http://schemas.microsoft.com/office/drawing/2014/main" id="{BED6303F-4AAA-44D2-9DDE-7B8CA9BAF80E}"/>
            </a:ext>
          </a:extLst>
        </xdr:cNvPr>
        <xdr:cNvCxnSpPr/>
      </xdr:nvCxnSpPr>
      <xdr:spPr>
        <a:xfrm>
          <a:off x="7861300" y="6999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90715</xdr:rowOff>
    </xdr:from>
    <xdr:to>
      <xdr:col>36</xdr:col>
      <xdr:colOff>165100</xdr:colOff>
      <xdr:row>41</xdr:row>
      <xdr:rowOff>20865</xdr:rowOff>
    </xdr:to>
    <xdr:sp macro="" textlink="">
      <xdr:nvSpPr>
        <xdr:cNvPr id="141" name="楕円 140">
          <a:extLst>
            <a:ext uri="{FF2B5EF4-FFF2-40B4-BE49-F238E27FC236}">
              <a16:creationId xmlns:a16="http://schemas.microsoft.com/office/drawing/2014/main" id="{FD449D15-8A94-447D-83F7-A56BEF5CC350}"/>
            </a:ext>
          </a:extLst>
        </xdr:cNvPr>
        <xdr:cNvSpPr/>
      </xdr:nvSpPr>
      <xdr:spPr>
        <a:xfrm>
          <a:off x="6921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141515</xdr:rowOff>
    </xdr:from>
    <xdr:to>
      <xdr:col>41</xdr:col>
      <xdr:colOff>50800</xdr:colOff>
      <xdr:row>40</xdr:row>
      <xdr:rowOff>141515</xdr:rowOff>
    </xdr:to>
    <xdr:cxnSp macro="">
      <xdr:nvCxnSpPr>
        <xdr:cNvPr id="142" name="直線コネクタ 141">
          <a:extLst>
            <a:ext uri="{FF2B5EF4-FFF2-40B4-BE49-F238E27FC236}">
              <a16:creationId xmlns:a16="http://schemas.microsoft.com/office/drawing/2014/main" id="{627B502F-E44E-405A-B5FC-193DC2A7FCD3}"/>
            </a:ext>
          </a:extLst>
        </xdr:cNvPr>
        <xdr:cNvCxnSpPr/>
      </xdr:nvCxnSpPr>
      <xdr:spPr>
        <a:xfrm>
          <a:off x="6972300" y="6999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110870</xdr:rowOff>
    </xdr:from>
    <xdr:ext cx="469744" cy="259045"/>
    <xdr:sp macro="" textlink="">
      <xdr:nvSpPr>
        <xdr:cNvPr id="143" name="n_1aveValue【図書館】&#10;一人当たり面積">
          <a:extLst>
            <a:ext uri="{FF2B5EF4-FFF2-40B4-BE49-F238E27FC236}">
              <a16:creationId xmlns:a16="http://schemas.microsoft.com/office/drawing/2014/main" id="{0E6B6D30-22C0-4321-86EB-E1E49C0F6871}"/>
            </a:ext>
          </a:extLst>
        </xdr:cNvPr>
        <xdr:cNvSpPr txBox="1"/>
      </xdr:nvSpPr>
      <xdr:spPr>
        <a:xfrm>
          <a:off x="93917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132642</xdr:rowOff>
    </xdr:from>
    <xdr:ext cx="469744" cy="259045"/>
    <xdr:sp macro="" textlink="">
      <xdr:nvSpPr>
        <xdr:cNvPr id="144" name="n_2aveValue【図書館】&#10;一人当たり面積">
          <a:extLst>
            <a:ext uri="{FF2B5EF4-FFF2-40B4-BE49-F238E27FC236}">
              <a16:creationId xmlns:a16="http://schemas.microsoft.com/office/drawing/2014/main" id="{067EB377-4AF6-4B81-9B08-EA1467C2E5EF}"/>
            </a:ext>
          </a:extLst>
        </xdr:cNvPr>
        <xdr:cNvSpPr txBox="1"/>
      </xdr:nvSpPr>
      <xdr:spPr>
        <a:xfrm>
          <a:off x="8515427" y="664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99984</xdr:rowOff>
    </xdr:from>
    <xdr:ext cx="469744" cy="259045"/>
    <xdr:sp macro="" textlink="">
      <xdr:nvSpPr>
        <xdr:cNvPr id="145" name="n_3aveValue【図書館】&#10;一人当たり面積">
          <a:extLst>
            <a:ext uri="{FF2B5EF4-FFF2-40B4-BE49-F238E27FC236}">
              <a16:creationId xmlns:a16="http://schemas.microsoft.com/office/drawing/2014/main" id="{DC74FF21-D99B-48E3-B8A5-90255257F770}"/>
            </a:ext>
          </a:extLst>
        </xdr:cNvPr>
        <xdr:cNvSpPr txBox="1"/>
      </xdr:nvSpPr>
      <xdr:spPr>
        <a:xfrm>
          <a:off x="7626427" y="661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110870</xdr:rowOff>
    </xdr:from>
    <xdr:ext cx="469744" cy="259045"/>
    <xdr:sp macro="" textlink="">
      <xdr:nvSpPr>
        <xdr:cNvPr id="146" name="n_4aveValue【図書館】&#10;一人当たり面積">
          <a:extLst>
            <a:ext uri="{FF2B5EF4-FFF2-40B4-BE49-F238E27FC236}">
              <a16:creationId xmlns:a16="http://schemas.microsoft.com/office/drawing/2014/main" id="{F85F4637-B57A-4D62-9D09-37C0DB788D38}"/>
            </a:ext>
          </a:extLst>
        </xdr:cNvPr>
        <xdr:cNvSpPr txBox="1"/>
      </xdr:nvSpPr>
      <xdr:spPr>
        <a:xfrm>
          <a:off x="67374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1105</xdr:rowOff>
    </xdr:from>
    <xdr:ext cx="469744" cy="259045"/>
    <xdr:sp macro="" textlink="">
      <xdr:nvSpPr>
        <xdr:cNvPr id="147" name="n_1mainValue【図書館】&#10;一人当たり面積">
          <a:extLst>
            <a:ext uri="{FF2B5EF4-FFF2-40B4-BE49-F238E27FC236}">
              <a16:creationId xmlns:a16="http://schemas.microsoft.com/office/drawing/2014/main" id="{4B0BC389-C3D8-44E8-870D-E39E6F0CCFAE}"/>
            </a:ext>
          </a:extLst>
        </xdr:cNvPr>
        <xdr:cNvSpPr txBox="1"/>
      </xdr:nvSpPr>
      <xdr:spPr>
        <a:xfrm>
          <a:off x="9391727" y="703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11992</xdr:rowOff>
    </xdr:from>
    <xdr:ext cx="469744" cy="259045"/>
    <xdr:sp macro="" textlink="">
      <xdr:nvSpPr>
        <xdr:cNvPr id="148" name="n_2mainValue【図書館】&#10;一人当たり面積">
          <a:extLst>
            <a:ext uri="{FF2B5EF4-FFF2-40B4-BE49-F238E27FC236}">
              <a16:creationId xmlns:a16="http://schemas.microsoft.com/office/drawing/2014/main" id="{28F4A7A7-677A-4D6C-A71A-8F35F00D1114}"/>
            </a:ext>
          </a:extLst>
        </xdr:cNvPr>
        <xdr:cNvSpPr txBox="1"/>
      </xdr:nvSpPr>
      <xdr:spPr>
        <a:xfrm>
          <a:off x="85154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11992</xdr:rowOff>
    </xdr:from>
    <xdr:ext cx="469744" cy="259045"/>
    <xdr:sp macro="" textlink="">
      <xdr:nvSpPr>
        <xdr:cNvPr id="149" name="n_3mainValue【図書館】&#10;一人当たり面積">
          <a:extLst>
            <a:ext uri="{FF2B5EF4-FFF2-40B4-BE49-F238E27FC236}">
              <a16:creationId xmlns:a16="http://schemas.microsoft.com/office/drawing/2014/main" id="{BAC13B07-F7EC-4080-82D8-4273A6203E43}"/>
            </a:ext>
          </a:extLst>
        </xdr:cNvPr>
        <xdr:cNvSpPr txBox="1"/>
      </xdr:nvSpPr>
      <xdr:spPr>
        <a:xfrm>
          <a:off x="76264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11992</xdr:rowOff>
    </xdr:from>
    <xdr:ext cx="469744" cy="259045"/>
    <xdr:sp macro="" textlink="">
      <xdr:nvSpPr>
        <xdr:cNvPr id="150" name="n_4mainValue【図書館】&#10;一人当たり面積">
          <a:extLst>
            <a:ext uri="{FF2B5EF4-FFF2-40B4-BE49-F238E27FC236}">
              <a16:creationId xmlns:a16="http://schemas.microsoft.com/office/drawing/2014/main" id="{36A09973-7B24-47B8-9F97-D3B18E4226DF}"/>
            </a:ext>
          </a:extLst>
        </xdr:cNvPr>
        <xdr:cNvSpPr txBox="1"/>
      </xdr:nvSpPr>
      <xdr:spPr>
        <a:xfrm>
          <a:off x="67374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4D33E865-F591-499F-B9E5-4CA9EC5A6FC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B78D4FEE-32F1-4A59-A750-28AC4364926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9F1B7493-79AF-4DFB-87AF-880B769B596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1C0313D6-67D7-4B0B-ADC8-A4771C6B871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ECAB6F5B-B7B4-40ED-92AA-80729F52780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ABE4406F-892B-4E95-A687-DEE6D843DBD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8C168A91-FD40-4EBF-B0E0-FA6FF4FBC16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75A7872F-43CB-46CA-B93F-BC7BFECD40B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D88B7655-4B72-4308-BD94-8F6AE80CB12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CA537DE2-9B4E-44EA-8258-AA92582B714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DE95FE10-DADE-4002-919F-C5B2D1E66C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8383C266-4DF3-47EB-AAC1-946A3419630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18F4921A-B161-4EC5-9341-7B7B2EA4D808}"/>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75816EE4-8F9C-40F3-A9D7-C36530D8D27C}"/>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0E613FE2-4B65-4DEE-8D66-66E24BAA1DD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8A9F440C-A77A-4905-B253-E638F1F53AE5}"/>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5708D2C7-550C-4748-915F-7BE3CCBD892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4783A1A3-CB9D-44D9-A655-FB92A155ED3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F6E85E5A-7CA7-4EFB-B156-BCEEA7DDD1C6}"/>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6BAAE143-9EEA-48A1-BE2D-6CFF15B7656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C8102C64-83E8-41AE-BEB8-3E878F6C7BC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6FF10D12-514E-463D-B750-6B3F10C8709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FCCC8EA5-12B1-4B42-AB9D-0AD9FC58C76E}"/>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54CD1232-9A91-4B4D-9F55-1B7613297E6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135255</xdr:rowOff>
    </xdr:from>
    <xdr:to>
      <xdr:col>24</xdr:col>
      <xdr:colOff>62865</xdr:colOff>
      <xdr:row>64</xdr:row>
      <xdr:rowOff>5715</xdr:rowOff>
    </xdr:to>
    <xdr:cxnSp macro="">
      <xdr:nvCxnSpPr>
        <xdr:cNvPr id="175" name="直線コネクタ 174">
          <a:extLst>
            <a:ext uri="{FF2B5EF4-FFF2-40B4-BE49-F238E27FC236}">
              <a16:creationId xmlns:a16="http://schemas.microsoft.com/office/drawing/2014/main" id="{D08BD4E3-7465-4D80-906B-D782CAE0FA5F}"/>
            </a:ext>
          </a:extLst>
        </xdr:cNvPr>
        <xdr:cNvCxnSpPr/>
      </xdr:nvCxnSpPr>
      <xdr:spPr>
        <a:xfrm flipV="1">
          <a:off x="4634865" y="9565005"/>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9542</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E03A3C3E-C549-4844-BB0A-8D193C9EF838}"/>
            </a:ext>
          </a:extLst>
        </xdr:cNvPr>
        <xdr:cNvSpPr txBox="1"/>
      </xdr:nvSpPr>
      <xdr:spPr>
        <a:xfrm>
          <a:off x="4673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xdr:rowOff>
    </xdr:from>
    <xdr:to>
      <xdr:col>24</xdr:col>
      <xdr:colOff>152400</xdr:colOff>
      <xdr:row>64</xdr:row>
      <xdr:rowOff>5715</xdr:rowOff>
    </xdr:to>
    <xdr:cxnSp macro="">
      <xdr:nvCxnSpPr>
        <xdr:cNvPr id="177" name="直線コネクタ 176">
          <a:extLst>
            <a:ext uri="{FF2B5EF4-FFF2-40B4-BE49-F238E27FC236}">
              <a16:creationId xmlns:a16="http://schemas.microsoft.com/office/drawing/2014/main" id="{34DA1537-B222-42BD-9AAF-050D18E4A6E3}"/>
            </a:ext>
          </a:extLst>
        </xdr:cNvPr>
        <xdr:cNvCxnSpPr/>
      </xdr:nvCxnSpPr>
      <xdr:spPr>
        <a:xfrm>
          <a:off x="4546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81932</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E6DD2133-7D57-4E13-A48F-62A6634078A0}"/>
            </a:ext>
          </a:extLst>
        </xdr:cNvPr>
        <xdr:cNvSpPr txBox="1"/>
      </xdr:nvSpPr>
      <xdr:spPr>
        <a:xfrm>
          <a:off x="4673600" y="934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135255</xdr:rowOff>
    </xdr:from>
    <xdr:to>
      <xdr:col>24</xdr:col>
      <xdr:colOff>152400</xdr:colOff>
      <xdr:row>55</xdr:row>
      <xdr:rowOff>135255</xdr:rowOff>
    </xdr:to>
    <xdr:cxnSp macro="">
      <xdr:nvCxnSpPr>
        <xdr:cNvPr id="179" name="直線コネクタ 178">
          <a:extLst>
            <a:ext uri="{FF2B5EF4-FFF2-40B4-BE49-F238E27FC236}">
              <a16:creationId xmlns:a16="http://schemas.microsoft.com/office/drawing/2014/main" id="{03496E04-952C-4A60-AF1A-C35F635A459F}"/>
            </a:ext>
          </a:extLst>
        </xdr:cNvPr>
        <xdr:cNvCxnSpPr/>
      </xdr:nvCxnSpPr>
      <xdr:spPr>
        <a:xfrm>
          <a:off x="4546600" y="956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34942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FB285B97-6F39-442E-9E30-36C909F04327}"/>
            </a:ext>
          </a:extLst>
        </xdr:cNvPr>
        <xdr:cNvSpPr txBox="1"/>
      </xdr:nvSpPr>
      <xdr:spPr>
        <a:xfrm>
          <a:off x="4673600" y="1015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81" name="フローチャート: 判断 180">
          <a:extLst>
            <a:ext uri="{FF2B5EF4-FFF2-40B4-BE49-F238E27FC236}">
              <a16:creationId xmlns:a16="http://schemas.microsoft.com/office/drawing/2014/main" id="{DBED08D6-3D3A-4D4A-A2E7-2AA67CBD32BC}"/>
            </a:ext>
          </a:extLst>
        </xdr:cNvPr>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166370</xdr:rowOff>
    </xdr:from>
    <xdr:to>
      <xdr:col>20</xdr:col>
      <xdr:colOff>38100</xdr:colOff>
      <xdr:row>60</xdr:row>
      <xdr:rowOff>96520</xdr:rowOff>
    </xdr:to>
    <xdr:sp macro="" textlink="">
      <xdr:nvSpPr>
        <xdr:cNvPr id="182" name="フローチャート: 判断 181">
          <a:extLst>
            <a:ext uri="{FF2B5EF4-FFF2-40B4-BE49-F238E27FC236}">
              <a16:creationId xmlns:a16="http://schemas.microsoft.com/office/drawing/2014/main" id="{51BD283B-CD8A-4FE3-8641-EA39425DEBD4}"/>
            </a:ext>
          </a:extLst>
        </xdr:cNvPr>
        <xdr:cNvSpPr/>
      </xdr:nvSpPr>
      <xdr:spPr>
        <a:xfrm>
          <a:off x="3746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137795</xdr:rowOff>
    </xdr:from>
    <xdr:to>
      <xdr:col>15</xdr:col>
      <xdr:colOff>101600</xdr:colOff>
      <xdr:row>60</xdr:row>
      <xdr:rowOff>67945</xdr:rowOff>
    </xdr:to>
    <xdr:sp macro="" textlink="">
      <xdr:nvSpPr>
        <xdr:cNvPr id="183" name="フローチャート: 判断 182">
          <a:extLst>
            <a:ext uri="{FF2B5EF4-FFF2-40B4-BE49-F238E27FC236}">
              <a16:creationId xmlns:a16="http://schemas.microsoft.com/office/drawing/2014/main" id="{4D95C076-306E-4D55-9407-E537F646B47A}"/>
            </a:ext>
          </a:extLst>
        </xdr:cNvPr>
        <xdr:cNvSpPr/>
      </xdr:nvSpPr>
      <xdr:spPr>
        <a:xfrm>
          <a:off x="2857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84" name="フローチャート: 判断 183">
          <a:extLst>
            <a:ext uri="{FF2B5EF4-FFF2-40B4-BE49-F238E27FC236}">
              <a16:creationId xmlns:a16="http://schemas.microsoft.com/office/drawing/2014/main" id="{6A44A23D-CD0A-4CD8-AFA6-8B296432AB59}"/>
            </a:ext>
          </a:extLst>
        </xdr:cNvPr>
        <xdr:cNvSpPr/>
      </xdr:nvSpPr>
      <xdr:spPr>
        <a:xfrm>
          <a:off x="1968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116840</xdr:rowOff>
    </xdr:from>
    <xdr:to>
      <xdr:col>6</xdr:col>
      <xdr:colOff>38100</xdr:colOff>
      <xdr:row>60</xdr:row>
      <xdr:rowOff>46990</xdr:rowOff>
    </xdr:to>
    <xdr:sp macro="" textlink="">
      <xdr:nvSpPr>
        <xdr:cNvPr id="185" name="フローチャート: 判断 184">
          <a:extLst>
            <a:ext uri="{FF2B5EF4-FFF2-40B4-BE49-F238E27FC236}">
              <a16:creationId xmlns:a16="http://schemas.microsoft.com/office/drawing/2014/main" id="{6498AE08-BB2D-4D68-9A67-3105DB2CCC38}"/>
            </a:ext>
          </a:extLst>
        </xdr:cNvPr>
        <xdr:cNvSpPr/>
      </xdr:nvSpPr>
      <xdr:spPr>
        <a:xfrm>
          <a:off x="1079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DC6AE9D-FA3F-4CC4-B9E0-32608E13FF2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E7F8F76-E735-4F37-B2B7-6267B6684CA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130219D-C542-4758-B939-920AA677107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BD37505C-3F4A-45D6-85ED-DD5D2C55347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8F4A09B0-5BD7-46AD-AD22-C0B0FB97F91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69215</xdr:rowOff>
    </xdr:from>
    <xdr:to>
      <xdr:col>24</xdr:col>
      <xdr:colOff>114300</xdr:colOff>
      <xdr:row>63</xdr:row>
      <xdr:rowOff>170815</xdr:rowOff>
    </xdr:to>
    <xdr:sp macro="" textlink="">
      <xdr:nvSpPr>
        <xdr:cNvPr id="191" name="楕円 190">
          <a:extLst>
            <a:ext uri="{FF2B5EF4-FFF2-40B4-BE49-F238E27FC236}">
              <a16:creationId xmlns:a16="http://schemas.microsoft.com/office/drawing/2014/main" id="{03E65F2F-59D2-4977-9598-15058466510F}"/>
            </a:ext>
          </a:extLst>
        </xdr:cNvPr>
        <xdr:cNvSpPr/>
      </xdr:nvSpPr>
      <xdr:spPr>
        <a:xfrm>
          <a:off x="4584700" y="108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155592</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354FF754-ED0B-42FB-BC71-07A83F862BD0}"/>
            </a:ext>
          </a:extLst>
        </xdr:cNvPr>
        <xdr:cNvSpPr txBox="1"/>
      </xdr:nvSpPr>
      <xdr:spPr>
        <a:xfrm>
          <a:off x="4673600" y="1078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13970</xdr:rowOff>
    </xdr:from>
    <xdr:to>
      <xdr:col>20</xdr:col>
      <xdr:colOff>38100</xdr:colOff>
      <xdr:row>63</xdr:row>
      <xdr:rowOff>115570</xdr:rowOff>
    </xdr:to>
    <xdr:sp macro="" textlink="">
      <xdr:nvSpPr>
        <xdr:cNvPr id="193" name="楕円 192">
          <a:extLst>
            <a:ext uri="{FF2B5EF4-FFF2-40B4-BE49-F238E27FC236}">
              <a16:creationId xmlns:a16="http://schemas.microsoft.com/office/drawing/2014/main" id="{973EE796-0AE5-460A-88D0-2C3DA827098B}"/>
            </a:ext>
          </a:extLst>
        </xdr:cNvPr>
        <xdr:cNvSpPr/>
      </xdr:nvSpPr>
      <xdr:spPr>
        <a:xfrm>
          <a:off x="37465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64770</xdr:rowOff>
    </xdr:from>
    <xdr:to>
      <xdr:col>24</xdr:col>
      <xdr:colOff>63500</xdr:colOff>
      <xdr:row>63</xdr:row>
      <xdr:rowOff>120015</xdr:rowOff>
    </xdr:to>
    <xdr:cxnSp macro="">
      <xdr:nvCxnSpPr>
        <xdr:cNvPr id="194" name="直線コネクタ 193">
          <a:extLst>
            <a:ext uri="{FF2B5EF4-FFF2-40B4-BE49-F238E27FC236}">
              <a16:creationId xmlns:a16="http://schemas.microsoft.com/office/drawing/2014/main" id="{048FA94C-2C35-4F36-8E6C-3BCECD38EE11}"/>
            </a:ext>
          </a:extLst>
        </xdr:cNvPr>
        <xdr:cNvCxnSpPr/>
      </xdr:nvCxnSpPr>
      <xdr:spPr>
        <a:xfrm>
          <a:off x="3797300" y="1086612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170180</xdr:rowOff>
    </xdr:from>
    <xdr:to>
      <xdr:col>15</xdr:col>
      <xdr:colOff>101600</xdr:colOff>
      <xdr:row>63</xdr:row>
      <xdr:rowOff>100330</xdr:rowOff>
    </xdr:to>
    <xdr:sp macro="" textlink="">
      <xdr:nvSpPr>
        <xdr:cNvPr id="195" name="楕円 194">
          <a:extLst>
            <a:ext uri="{FF2B5EF4-FFF2-40B4-BE49-F238E27FC236}">
              <a16:creationId xmlns:a16="http://schemas.microsoft.com/office/drawing/2014/main" id="{5496A7AD-AC1C-4329-8630-AF36C9AB3E5D}"/>
            </a:ext>
          </a:extLst>
        </xdr:cNvPr>
        <xdr:cNvSpPr/>
      </xdr:nvSpPr>
      <xdr:spPr>
        <a:xfrm>
          <a:off x="2857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49530</xdr:rowOff>
    </xdr:from>
    <xdr:to>
      <xdr:col>19</xdr:col>
      <xdr:colOff>177800</xdr:colOff>
      <xdr:row>63</xdr:row>
      <xdr:rowOff>64770</xdr:rowOff>
    </xdr:to>
    <xdr:cxnSp macro="">
      <xdr:nvCxnSpPr>
        <xdr:cNvPr id="196" name="直線コネクタ 195">
          <a:extLst>
            <a:ext uri="{FF2B5EF4-FFF2-40B4-BE49-F238E27FC236}">
              <a16:creationId xmlns:a16="http://schemas.microsoft.com/office/drawing/2014/main" id="{0E28DE4C-2752-49A8-8EB3-A2AA23C86758}"/>
            </a:ext>
          </a:extLst>
        </xdr:cNvPr>
        <xdr:cNvCxnSpPr/>
      </xdr:nvCxnSpPr>
      <xdr:spPr>
        <a:xfrm>
          <a:off x="2908300" y="10850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135890</xdr:rowOff>
    </xdr:from>
    <xdr:to>
      <xdr:col>10</xdr:col>
      <xdr:colOff>165100</xdr:colOff>
      <xdr:row>63</xdr:row>
      <xdr:rowOff>66040</xdr:rowOff>
    </xdr:to>
    <xdr:sp macro="" textlink="">
      <xdr:nvSpPr>
        <xdr:cNvPr id="197" name="楕円 196">
          <a:extLst>
            <a:ext uri="{FF2B5EF4-FFF2-40B4-BE49-F238E27FC236}">
              <a16:creationId xmlns:a16="http://schemas.microsoft.com/office/drawing/2014/main" id="{0359C6D4-6E84-4CD6-AE10-EAE0367C29E7}"/>
            </a:ext>
          </a:extLst>
        </xdr:cNvPr>
        <xdr:cNvSpPr/>
      </xdr:nvSpPr>
      <xdr:spPr>
        <a:xfrm>
          <a:off x="1968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15240</xdr:rowOff>
    </xdr:from>
    <xdr:to>
      <xdr:col>15</xdr:col>
      <xdr:colOff>50800</xdr:colOff>
      <xdr:row>63</xdr:row>
      <xdr:rowOff>49530</xdr:rowOff>
    </xdr:to>
    <xdr:cxnSp macro="">
      <xdr:nvCxnSpPr>
        <xdr:cNvPr id="198" name="直線コネクタ 197">
          <a:extLst>
            <a:ext uri="{FF2B5EF4-FFF2-40B4-BE49-F238E27FC236}">
              <a16:creationId xmlns:a16="http://schemas.microsoft.com/office/drawing/2014/main" id="{3955DDA0-1EDF-48D8-A3ED-A6C1778B53DB}"/>
            </a:ext>
          </a:extLst>
        </xdr:cNvPr>
        <xdr:cNvCxnSpPr/>
      </xdr:nvCxnSpPr>
      <xdr:spPr>
        <a:xfrm>
          <a:off x="2019300" y="108165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99695</xdr:rowOff>
    </xdr:from>
    <xdr:to>
      <xdr:col>6</xdr:col>
      <xdr:colOff>38100</xdr:colOff>
      <xdr:row>63</xdr:row>
      <xdr:rowOff>29845</xdr:rowOff>
    </xdr:to>
    <xdr:sp macro="" textlink="">
      <xdr:nvSpPr>
        <xdr:cNvPr id="199" name="楕円 198">
          <a:extLst>
            <a:ext uri="{FF2B5EF4-FFF2-40B4-BE49-F238E27FC236}">
              <a16:creationId xmlns:a16="http://schemas.microsoft.com/office/drawing/2014/main" id="{86D0C3F2-1E26-426D-83C7-904D8791F9F2}"/>
            </a:ext>
          </a:extLst>
        </xdr:cNvPr>
        <xdr:cNvSpPr/>
      </xdr:nvSpPr>
      <xdr:spPr>
        <a:xfrm>
          <a:off x="1079500" y="107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150495</xdr:rowOff>
    </xdr:from>
    <xdr:to>
      <xdr:col>10</xdr:col>
      <xdr:colOff>114300</xdr:colOff>
      <xdr:row>63</xdr:row>
      <xdr:rowOff>15240</xdr:rowOff>
    </xdr:to>
    <xdr:cxnSp macro="">
      <xdr:nvCxnSpPr>
        <xdr:cNvPr id="200" name="直線コネクタ 199">
          <a:extLst>
            <a:ext uri="{FF2B5EF4-FFF2-40B4-BE49-F238E27FC236}">
              <a16:creationId xmlns:a16="http://schemas.microsoft.com/office/drawing/2014/main" id="{4D4B9D78-B475-4298-9EA5-6CED73CECC77}"/>
            </a:ext>
          </a:extLst>
        </xdr:cNvPr>
        <xdr:cNvCxnSpPr/>
      </xdr:nvCxnSpPr>
      <xdr:spPr>
        <a:xfrm>
          <a:off x="1130300" y="107803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113047</xdr:rowOff>
    </xdr:from>
    <xdr:ext cx="405111" cy="259045"/>
    <xdr:sp macro="" textlink="">
      <xdr:nvSpPr>
        <xdr:cNvPr id="201" name="n_1aveValue【体育館・プール】&#10;有形固定資産減価償却率">
          <a:extLst>
            <a:ext uri="{FF2B5EF4-FFF2-40B4-BE49-F238E27FC236}">
              <a16:creationId xmlns:a16="http://schemas.microsoft.com/office/drawing/2014/main" id="{B703BDC4-306C-45A6-88CE-D7E665BAAB8D}"/>
            </a:ext>
          </a:extLst>
        </xdr:cNvPr>
        <xdr:cNvSpPr txBox="1"/>
      </xdr:nvSpPr>
      <xdr:spPr>
        <a:xfrm>
          <a:off x="35820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84472</xdr:rowOff>
    </xdr:from>
    <xdr:ext cx="405111" cy="259045"/>
    <xdr:sp macro="" textlink="">
      <xdr:nvSpPr>
        <xdr:cNvPr id="202" name="n_2aveValue【体育館・プール】&#10;有形固定資産減価償却率">
          <a:extLst>
            <a:ext uri="{FF2B5EF4-FFF2-40B4-BE49-F238E27FC236}">
              <a16:creationId xmlns:a16="http://schemas.microsoft.com/office/drawing/2014/main" id="{C4424157-C28E-4D4F-8A66-6F1CC628B13B}"/>
            </a:ext>
          </a:extLst>
        </xdr:cNvPr>
        <xdr:cNvSpPr txBox="1"/>
      </xdr:nvSpPr>
      <xdr:spPr>
        <a:xfrm>
          <a:off x="2705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63517</xdr:rowOff>
    </xdr:from>
    <xdr:ext cx="405111" cy="259045"/>
    <xdr:sp macro="" textlink="">
      <xdr:nvSpPr>
        <xdr:cNvPr id="203" name="n_3aveValue【体育館・プール】&#10;有形固定資産減価償却率">
          <a:extLst>
            <a:ext uri="{FF2B5EF4-FFF2-40B4-BE49-F238E27FC236}">
              <a16:creationId xmlns:a16="http://schemas.microsoft.com/office/drawing/2014/main" id="{A24C53D0-CCFF-4C23-A774-B0F0AB20D97E}"/>
            </a:ext>
          </a:extLst>
        </xdr:cNvPr>
        <xdr:cNvSpPr txBox="1"/>
      </xdr:nvSpPr>
      <xdr:spPr>
        <a:xfrm>
          <a:off x="1816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63517</xdr:rowOff>
    </xdr:from>
    <xdr:ext cx="405111" cy="259045"/>
    <xdr:sp macro="" textlink="">
      <xdr:nvSpPr>
        <xdr:cNvPr id="204" name="n_4aveValue【体育館・プール】&#10;有形固定資産減価償却率">
          <a:extLst>
            <a:ext uri="{FF2B5EF4-FFF2-40B4-BE49-F238E27FC236}">
              <a16:creationId xmlns:a16="http://schemas.microsoft.com/office/drawing/2014/main" id="{BB0923D0-8057-45B3-819D-5D4F25726BE7}"/>
            </a:ext>
          </a:extLst>
        </xdr:cNvPr>
        <xdr:cNvSpPr txBox="1"/>
      </xdr:nvSpPr>
      <xdr:spPr>
        <a:xfrm>
          <a:off x="927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106697</xdr:rowOff>
    </xdr:from>
    <xdr:ext cx="405111" cy="259045"/>
    <xdr:sp macro="" textlink="">
      <xdr:nvSpPr>
        <xdr:cNvPr id="205" name="n_1mainValue【体育館・プール】&#10;有形固定資産減価償却率">
          <a:extLst>
            <a:ext uri="{FF2B5EF4-FFF2-40B4-BE49-F238E27FC236}">
              <a16:creationId xmlns:a16="http://schemas.microsoft.com/office/drawing/2014/main" id="{0BA71E98-4E80-4B54-9336-552E7D008C3E}"/>
            </a:ext>
          </a:extLst>
        </xdr:cNvPr>
        <xdr:cNvSpPr txBox="1"/>
      </xdr:nvSpPr>
      <xdr:spPr>
        <a:xfrm>
          <a:off x="3582044"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91457</xdr:rowOff>
    </xdr:from>
    <xdr:ext cx="405111" cy="259045"/>
    <xdr:sp macro="" textlink="">
      <xdr:nvSpPr>
        <xdr:cNvPr id="206" name="n_2mainValue【体育館・プール】&#10;有形固定資産減価償却率">
          <a:extLst>
            <a:ext uri="{FF2B5EF4-FFF2-40B4-BE49-F238E27FC236}">
              <a16:creationId xmlns:a16="http://schemas.microsoft.com/office/drawing/2014/main" id="{EE3F531D-E9DC-42B5-BCD5-433679554722}"/>
            </a:ext>
          </a:extLst>
        </xdr:cNvPr>
        <xdr:cNvSpPr txBox="1"/>
      </xdr:nvSpPr>
      <xdr:spPr>
        <a:xfrm>
          <a:off x="2705744"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57167</xdr:rowOff>
    </xdr:from>
    <xdr:ext cx="405111" cy="259045"/>
    <xdr:sp macro="" textlink="">
      <xdr:nvSpPr>
        <xdr:cNvPr id="207" name="n_3mainValue【体育館・プール】&#10;有形固定資産減価償却率">
          <a:extLst>
            <a:ext uri="{FF2B5EF4-FFF2-40B4-BE49-F238E27FC236}">
              <a16:creationId xmlns:a16="http://schemas.microsoft.com/office/drawing/2014/main" id="{83F4C663-1606-4C8A-BE92-846C3978E1B9}"/>
            </a:ext>
          </a:extLst>
        </xdr:cNvPr>
        <xdr:cNvSpPr txBox="1"/>
      </xdr:nvSpPr>
      <xdr:spPr>
        <a:xfrm>
          <a:off x="1816744" y="1085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20972</xdr:rowOff>
    </xdr:from>
    <xdr:ext cx="405111" cy="259045"/>
    <xdr:sp macro="" textlink="">
      <xdr:nvSpPr>
        <xdr:cNvPr id="208" name="n_4mainValue【体育館・プール】&#10;有形固定資産減価償却率">
          <a:extLst>
            <a:ext uri="{FF2B5EF4-FFF2-40B4-BE49-F238E27FC236}">
              <a16:creationId xmlns:a16="http://schemas.microsoft.com/office/drawing/2014/main" id="{ABA0F807-DDE0-4703-94D3-3CBA7A6DD9E7}"/>
            </a:ext>
          </a:extLst>
        </xdr:cNvPr>
        <xdr:cNvSpPr txBox="1"/>
      </xdr:nvSpPr>
      <xdr:spPr>
        <a:xfrm>
          <a:off x="927744"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48EE7261-9AF7-4FFC-B7F7-8ED5454D509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FBD7EE4C-5FD1-4DBA-8F39-B436B6A2352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D4D1B82F-8D77-4B16-88DE-F03E72A9927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814794AD-7A0D-47BC-9046-8A908871531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56FEF440-4F5D-4F3F-9CA2-E350C12E76E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1621500A-318A-4F96-AC2B-740FF78069D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E2A9AD03-176A-4002-A9BF-DFBB0EA7CCF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E13C36D6-CAD9-4B34-A836-C92DFFAF6A7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ED7AAFB6-3A10-491C-A6AC-EE3E8672CB1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A3D32BC4-B51F-467C-9892-C1B90E5AF1A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8182A495-304D-4DC3-99BA-717FBDAF7A1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a:extLst>
            <a:ext uri="{FF2B5EF4-FFF2-40B4-BE49-F238E27FC236}">
              <a16:creationId xmlns:a16="http://schemas.microsoft.com/office/drawing/2014/main" id="{A3262EBD-7707-4287-A9C7-57BE9F60E1D2}"/>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5D5A8B53-5C97-4942-A018-87B5F2FACBE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a:extLst>
            <a:ext uri="{FF2B5EF4-FFF2-40B4-BE49-F238E27FC236}">
              <a16:creationId xmlns:a16="http://schemas.microsoft.com/office/drawing/2014/main" id="{ADE9C82A-C6EC-4453-B82C-28F387C8E9C1}"/>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6C0D7F19-5EAA-4EB8-BD9A-9653FD5364C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id="{4025D668-5DEC-4FFD-84F3-244E70B5D086}"/>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306AB408-16C0-469B-A088-93C6DA8D916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a:extLst>
            <a:ext uri="{FF2B5EF4-FFF2-40B4-BE49-F238E27FC236}">
              <a16:creationId xmlns:a16="http://schemas.microsoft.com/office/drawing/2014/main" id="{8FA7506A-EB37-49E7-B8AF-E27DACA37B93}"/>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5250DFC3-5BD9-49CB-81B5-4FA90DA4CA5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a:extLst>
            <a:ext uri="{FF2B5EF4-FFF2-40B4-BE49-F238E27FC236}">
              <a16:creationId xmlns:a16="http://schemas.microsoft.com/office/drawing/2014/main" id="{495D2A5F-09AE-430E-BDAE-70AC6F24738D}"/>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22F6E240-F83E-420A-8F0B-B996D5ED8C9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8BB94137-7C35-4760-8144-3A5FCB7BDDE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BBA9D5AD-245A-4470-AB9E-3E469B78528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160020</xdr:rowOff>
    </xdr:from>
    <xdr:to>
      <xdr:col>54</xdr:col>
      <xdr:colOff>189865</xdr:colOff>
      <xdr:row>63</xdr:row>
      <xdr:rowOff>125730</xdr:rowOff>
    </xdr:to>
    <xdr:cxnSp macro="">
      <xdr:nvCxnSpPr>
        <xdr:cNvPr id="232" name="直線コネクタ 231">
          <a:extLst>
            <a:ext uri="{FF2B5EF4-FFF2-40B4-BE49-F238E27FC236}">
              <a16:creationId xmlns:a16="http://schemas.microsoft.com/office/drawing/2014/main" id="{035B8996-A0A7-4202-B6E2-B8682C584874}"/>
            </a:ext>
          </a:extLst>
        </xdr:cNvPr>
        <xdr:cNvCxnSpPr/>
      </xdr:nvCxnSpPr>
      <xdr:spPr>
        <a:xfrm flipV="1">
          <a:off x="10476865" y="97612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a:extLst>
            <a:ext uri="{FF2B5EF4-FFF2-40B4-BE49-F238E27FC236}">
              <a16:creationId xmlns:a16="http://schemas.microsoft.com/office/drawing/2014/main" id="{1681CF9B-7332-4387-8C1B-85E423C02B6C}"/>
            </a:ext>
          </a:extLst>
        </xdr:cNvPr>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a:extLst>
            <a:ext uri="{FF2B5EF4-FFF2-40B4-BE49-F238E27FC236}">
              <a16:creationId xmlns:a16="http://schemas.microsoft.com/office/drawing/2014/main" id="{6CA5C3B6-D06E-4285-A98D-A7C3840A9D48}"/>
            </a:ext>
          </a:extLst>
        </xdr:cNvPr>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106697</xdr:rowOff>
    </xdr:from>
    <xdr:ext cx="469744" cy="259045"/>
    <xdr:sp macro="" textlink="">
      <xdr:nvSpPr>
        <xdr:cNvPr id="235" name="【体育館・プール】&#10;一人当たり面積最大値テキスト">
          <a:extLst>
            <a:ext uri="{FF2B5EF4-FFF2-40B4-BE49-F238E27FC236}">
              <a16:creationId xmlns:a16="http://schemas.microsoft.com/office/drawing/2014/main" id="{AB23646E-B1E1-45C1-9A1C-1DEC7DDACF2B}"/>
            </a:ext>
          </a:extLst>
        </xdr:cNvPr>
        <xdr:cNvSpPr txBox="1"/>
      </xdr:nvSpPr>
      <xdr:spPr>
        <a:xfrm>
          <a:off x="105156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160020</xdr:rowOff>
    </xdr:from>
    <xdr:to>
      <xdr:col>55</xdr:col>
      <xdr:colOff>88900</xdr:colOff>
      <xdr:row>56</xdr:row>
      <xdr:rowOff>160020</xdr:rowOff>
    </xdr:to>
    <xdr:cxnSp macro="">
      <xdr:nvCxnSpPr>
        <xdr:cNvPr id="236" name="直線コネクタ 235">
          <a:extLst>
            <a:ext uri="{FF2B5EF4-FFF2-40B4-BE49-F238E27FC236}">
              <a16:creationId xmlns:a16="http://schemas.microsoft.com/office/drawing/2014/main" id="{5AA8B0F1-1993-4853-9951-8403DC506737}"/>
            </a:ext>
          </a:extLst>
        </xdr:cNvPr>
        <xdr:cNvCxnSpPr/>
      </xdr:nvCxnSpPr>
      <xdr:spPr>
        <a:xfrm>
          <a:off x="10388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101617</xdr:rowOff>
    </xdr:from>
    <xdr:ext cx="469744" cy="259045"/>
    <xdr:sp macro="" textlink="">
      <xdr:nvSpPr>
        <xdr:cNvPr id="237" name="【体育館・プール】&#10;一人当たり面積平均値テキスト">
          <a:extLst>
            <a:ext uri="{FF2B5EF4-FFF2-40B4-BE49-F238E27FC236}">
              <a16:creationId xmlns:a16="http://schemas.microsoft.com/office/drawing/2014/main" id="{87A6183F-F59B-40AE-9881-DDA0C362C610}"/>
            </a:ext>
          </a:extLst>
        </xdr:cNvPr>
        <xdr:cNvSpPr txBox="1"/>
      </xdr:nvSpPr>
      <xdr:spPr>
        <a:xfrm>
          <a:off x="10515600" y="10388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78740</xdr:rowOff>
    </xdr:from>
    <xdr:to>
      <xdr:col>55</xdr:col>
      <xdr:colOff>50800</xdr:colOff>
      <xdr:row>62</xdr:row>
      <xdr:rowOff>8890</xdr:rowOff>
    </xdr:to>
    <xdr:sp macro="" textlink="">
      <xdr:nvSpPr>
        <xdr:cNvPr id="238" name="フローチャート: 判断 237">
          <a:extLst>
            <a:ext uri="{FF2B5EF4-FFF2-40B4-BE49-F238E27FC236}">
              <a16:creationId xmlns:a16="http://schemas.microsoft.com/office/drawing/2014/main" id="{CF599644-B29D-4B12-9BCA-B58ECE7620E7}"/>
            </a:ext>
          </a:extLst>
        </xdr:cNvPr>
        <xdr:cNvSpPr/>
      </xdr:nvSpPr>
      <xdr:spPr>
        <a:xfrm>
          <a:off x="104267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239" name="フローチャート: 判断 238">
          <a:extLst>
            <a:ext uri="{FF2B5EF4-FFF2-40B4-BE49-F238E27FC236}">
              <a16:creationId xmlns:a16="http://schemas.microsoft.com/office/drawing/2014/main" id="{C265E0F0-AC0D-4E84-8250-4850457F4756}"/>
            </a:ext>
          </a:extLst>
        </xdr:cNvPr>
        <xdr:cNvSpPr/>
      </xdr:nvSpPr>
      <xdr:spPr>
        <a:xfrm>
          <a:off x="9588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40" name="フローチャート: 判断 239">
          <a:extLst>
            <a:ext uri="{FF2B5EF4-FFF2-40B4-BE49-F238E27FC236}">
              <a16:creationId xmlns:a16="http://schemas.microsoft.com/office/drawing/2014/main" id="{FAC1FD2A-043C-4685-8B1C-9EABBEAA8063}"/>
            </a:ext>
          </a:extLst>
        </xdr:cNvPr>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71120</xdr:rowOff>
    </xdr:from>
    <xdr:to>
      <xdr:col>41</xdr:col>
      <xdr:colOff>101600</xdr:colOff>
      <xdr:row>62</xdr:row>
      <xdr:rowOff>1270</xdr:rowOff>
    </xdr:to>
    <xdr:sp macro="" textlink="">
      <xdr:nvSpPr>
        <xdr:cNvPr id="241" name="フローチャート: 判断 240">
          <a:extLst>
            <a:ext uri="{FF2B5EF4-FFF2-40B4-BE49-F238E27FC236}">
              <a16:creationId xmlns:a16="http://schemas.microsoft.com/office/drawing/2014/main" id="{7C489FDD-1D77-4D7D-9FA1-1A8E31CA3512}"/>
            </a:ext>
          </a:extLst>
        </xdr:cNvPr>
        <xdr:cNvSpPr/>
      </xdr:nvSpPr>
      <xdr:spPr>
        <a:xfrm>
          <a:off x="7810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74930</xdr:rowOff>
    </xdr:from>
    <xdr:to>
      <xdr:col>36</xdr:col>
      <xdr:colOff>165100</xdr:colOff>
      <xdr:row>62</xdr:row>
      <xdr:rowOff>5080</xdr:rowOff>
    </xdr:to>
    <xdr:sp macro="" textlink="">
      <xdr:nvSpPr>
        <xdr:cNvPr id="242" name="フローチャート: 判断 241">
          <a:extLst>
            <a:ext uri="{FF2B5EF4-FFF2-40B4-BE49-F238E27FC236}">
              <a16:creationId xmlns:a16="http://schemas.microsoft.com/office/drawing/2014/main" id="{32D02501-558E-496F-9411-587B604F025F}"/>
            </a:ext>
          </a:extLst>
        </xdr:cNvPr>
        <xdr:cNvSpPr/>
      </xdr:nvSpPr>
      <xdr:spPr>
        <a:xfrm>
          <a:off x="6921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113B70C-0A83-4F5F-804B-FD493C3CCE8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E1BF3A8-EBDC-4767-AB91-0FF93801141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843B7A43-0E86-491E-AD5E-61F6AEA3B74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A2517D44-43AA-4435-80EF-A6B614628A4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F36A9A6C-980C-4DEA-BBA8-BBB343863FD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36830</xdr:rowOff>
    </xdr:from>
    <xdr:to>
      <xdr:col>55</xdr:col>
      <xdr:colOff>50800</xdr:colOff>
      <xdr:row>62</xdr:row>
      <xdr:rowOff>138430</xdr:rowOff>
    </xdr:to>
    <xdr:sp macro="" textlink="">
      <xdr:nvSpPr>
        <xdr:cNvPr id="248" name="楕円 247">
          <a:extLst>
            <a:ext uri="{FF2B5EF4-FFF2-40B4-BE49-F238E27FC236}">
              <a16:creationId xmlns:a16="http://schemas.microsoft.com/office/drawing/2014/main" id="{33322AA2-0006-468A-8223-495EF0909C6B}"/>
            </a:ext>
          </a:extLst>
        </xdr:cNvPr>
        <xdr:cNvSpPr/>
      </xdr:nvSpPr>
      <xdr:spPr>
        <a:xfrm>
          <a:off x="104267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15257</xdr:rowOff>
    </xdr:from>
    <xdr:ext cx="469744" cy="259045"/>
    <xdr:sp macro="" textlink="">
      <xdr:nvSpPr>
        <xdr:cNvPr id="249" name="【体育館・プール】&#10;一人当たり面積該当値テキスト">
          <a:extLst>
            <a:ext uri="{FF2B5EF4-FFF2-40B4-BE49-F238E27FC236}">
              <a16:creationId xmlns:a16="http://schemas.microsoft.com/office/drawing/2014/main" id="{34D4BDD4-8962-4929-A053-596EDAB0A453}"/>
            </a:ext>
          </a:extLst>
        </xdr:cNvPr>
        <xdr:cNvSpPr txBox="1"/>
      </xdr:nvSpPr>
      <xdr:spPr>
        <a:xfrm>
          <a:off x="10515600"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40640</xdr:rowOff>
    </xdr:from>
    <xdr:to>
      <xdr:col>50</xdr:col>
      <xdr:colOff>165100</xdr:colOff>
      <xdr:row>62</xdr:row>
      <xdr:rowOff>142240</xdr:rowOff>
    </xdr:to>
    <xdr:sp macro="" textlink="">
      <xdr:nvSpPr>
        <xdr:cNvPr id="250" name="楕円 249">
          <a:extLst>
            <a:ext uri="{FF2B5EF4-FFF2-40B4-BE49-F238E27FC236}">
              <a16:creationId xmlns:a16="http://schemas.microsoft.com/office/drawing/2014/main" id="{ADDF0AA9-0960-47F5-91E1-9583C5721CBF}"/>
            </a:ext>
          </a:extLst>
        </xdr:cNvPr>
        <xdr:cNvSpPr/>
      </xdr:nvSpPr>
      <xdr:spPr>
        <a:xfrm>
          <a:off x="9588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87630</xdr:rowOff>
    </xdr:from>
    <xdr:to>
      <xdr:col>55</xdr:col>
      <xdr:colOff>0</xdr:colOff>
      <xdr:row>62</xdr:row>
      <xdr:rowOff>91440</xdr:rowOff>
    </xdr:to>
    <xdr:cxnSp macro="">
      <xdr:nvCxnSpPr>
        <xdr:cNvPr id="251" name="直線コネクタ 250">
          <a:extLst>
            <a:ext uri="{FF2B5EF4-FFF2-40B4-BE49-F238E27FC236}">
              <a16:creationId xmlns:a16="http://schemas.microsoft.com/office/drawing/2014/main" id="{2A694328-592D-4F28-8C60-FF8703723712}"/>
            </a:ext>
          </a:extLst>
        </xdr:cNvPr>
        <xdr:cNvCxnSpPr/>
      </xdr:nvCxnSpPr>
      <xdr:spPr>
        <a:xfrm flipV="1">
          <a:off x="9639300" y="107175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40640</xdr:rowOff>
    </xdr:from>
    <xdr:to>
      <xdr:col>46</xdr:col>
      <xdr:colOff>38100</xdr:colOff>
      <xdr:row>62</xdr:row>
      <xdr:rowOff>142240</xdr:rowOff>
    </xdr:to>
    <xdr:sp macro="" textlink="">
      <xdr:nvSpPr>
        <xdr:cNvPr id="252" name="楕円 251">
          <a:extLst>
            <a:ext uri="{FF2B5EF4-FFF2-40B4-BE49-F238E27FC236}">
              <a16:creationId xmlns:a16="http://schemas.microsoft.com/office/drawing/2014/main" id="{9D39EAF8-67DA-4574-9AF4-16C0ABC2FDC0}"/>
            </a:ext>
          </a:extLst>
        </xdr:cNvPr>
        <xdr:cNvSpPr/>
      </xdr:nvSpPr>
      <xdr:spPr>
        <a:xfrm>
          <a:off x="8699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91440</xdr:rowOff>
    </xdr:from>
    <xdr:to>
      <xdr:col>50</xdr:col>
      <xdr:colOff>114300</xdr:colOff>
      <xdr:row>62</xdr:row>
      <xdr:rowOff>91440</xdr:rowOff>
    </xdr:to>
    <xdr:cxnSp macro="">
      <xdr:nvCxnSpPr>
        <xdr:cNvPr id="253" name="直線コネクタ 252">
          <a:extLst>
            <a:ext uri="{FF2B5EF4-FFF2-40B4-BE49-F238E27FC236}">
              <a16:creationId xmlns:a16="http://schemas.microsoft.com/office/drawing/2014/main" id="{3F00C898-0EEE-4095-B27A-B322912F1B27}"/>
            </a:ext>
          </a:extLst>
        </xdr:cNvPr>
        <xdr:cNvCxnSpPr/>
      </xdr:nvCxnSpPr>
      <xdr:spPr>
        <a:xfrm>
          <a:off x="8750300" y="1072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44450</xdr:rowOff>
    </xdr:from>
    <xdr:to>
      <xdr:col>41</xdr:col>
      <xdr:colOff>101600</xdr:colOff>
      <xdr:row>62</xdr:row>
      <xdr:rowOff>146050</xdr:rowOff>
    </xdr:to>
    <xdr:sp macro="" textlink="">
      <xdr:nvSpPr>
        <xdr:cNvPr id="254" name="楕円 253">
          <a:extLst>
            <a:ext uri="{FF2B5EF4-FFF2-40B4-BE49-F238E27FC236}">
              <a16:creationId xmlns:a16="http://schemas.microsoft.com/office/drawing/2014/main" id="{B13A694F-BFE6-4319-8092-2A6578933C28}"/>
            </a:ext>
          </a:extLst>
        </xdr:cNvPr>
        <xdr:cNvSpPr/>
      </xdr:nvSpPr>
      <xdr:spPr>
        <a:xfrm>
          <a:off x="7810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91440</xdr:rowOff>
    </xdr:from>
    <xdr:to>
      <xdr:col>45</xdr:col>
      <xdr:colOff>177800</xdr:colOff>
      <xdr:row>62</xdr:row>
      <xdr:rowOff>95250</xdr:rowOff>
    </xdr:to>
    <xdr:cxnSp macro="">
      <xdr:nvCxnSpPr>
        <xdr:cNvPr id="255" name="直線コネクタ 254">
          <a:extLst>
            <a:ext uri="{FF2B5EF4-FFF2-40B4-BE49-F238E27FC236}">
              <a16:creationId xmlns:a16="http://schemas.microsoft.com/office/drawing/2014/main" id="{BD1FC87F-1019-473A-AFFF-79A0A1D06FA9}"/>
            </a:ext>
          </a:extLst>
        </xdr:cNvPr>
        <xdr:cNvCxnSpPr/>
      </xdr:nvCxnSpPr>
      <xdr:spPr>
        <a:xfrm flipV="1">
          <a:off x="7861300" y="107213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56" name="楕円 255">
          <a:extLst>
            <a:ext uri="{FF2B5EF4-FFF2-40B4-BE49-F238E27FC236}">
              <a16:creationId xmlns:a16="http://schemas.microsoft.com/office/drawing/2014/main" id="{0D582C84-077C-4948-9FEE-F09E0E9DA702}"/>
            </a:ext>
          </a:extLst>
        </xdr:cNvPr>
        <xdr:cNvSpPr/>
      </xdr:nvSpPr>
      <xdr:spPr>
        <a:xfrm>
          <a:off x="6921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95250</xdr:rowOff>
    </xdr:from>
    <xdr:to>
      <xdr:col>41</xdr:col>
      <xdr:colOff>50800</xdr:colOff>
      <xdr:row>62</xdr:row>
      <xdr:rowOff>95250</xdr:rowOff>
    </xdr:to>
    <xdr:cxnSp macro="">
      <xdr:nvCxnSpPr>
        <xdr:cNvPr id="257" name="直線コネクタ 256">
          <a:extLst>
            <a:ext uri="{FF2B5EF4-FFF2-40B4-BE49-F238E27FC236}">
              <a16:creationId xmlns:a16="http://schemas.microsoft.com/office/drawing/2014/main" id="{7FC81702-1D07-4663-87E7-38EC889847D8}"/>
            </a:ext>
          </a:extLst>
        </xdr:cNvPr>
        <xdr:cNvCxnSpPr/>
      </xdr:nvCxnSpPr>
      <xdr:spPr>
        <a:xfrm>
          <a:off x="6972300" y="10725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36847</xdr:rowOff>
    </xdr:from>
    <xdr:ext cx="469744" cy="259045"/>
    <xdr:sp macro="" textlink="">
      <xdr:nvSpPr>
        <xdr:cNvPr id="258" name="n_1aveValue【体育館・プール】&#10;一人当たり面積">
          <a:extLst>
            <a:ext uri="{FF2B5EF4-FFF2-40B4-BE49-F238E27FC236}">
              <a16:creationId xmlns:a16="http://schemas.microsoft.com/office/drawing/2014/main" id="{51027EF2-29DB-4EC0-82BA-AE0BE02EC78A}"/>
            </a:ext>
          </a:extLst>
        </xdr:cNvPr>
        <xdr:cNvSpPr txBox="1"/>
      </xdr:nvSpPr>
      <xdr:spPr>
        <a:xfrm>
          <a:off x="939172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59" name="n_2aveValue【体育館・プール】&#10;一人当たり面積">
          <a:extLst>
            <a:ext uri="{FF2B5EF4-FFF2-40B4-BE49-F238E27FC236}">
              <a16:creationId xmlns:a16="http://schemas.microsoft.com/office/drawing/2014/main" id="{5F3673FB-BDCA-4DB3-926D-34284E9E1581}"/>
            </a:ext>
          </a:extLst>
        </xdr:cNvPr>
        <xdr:cNvSpPr txBox="1"/>
      </xdr:nvSpPr>
      <xdr:spPr>
        <a:xfrm>
          <a:off x="8515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17797</xdr:rowOff>
    </xdr:from>
    <xdr:ext cx="469744" cy="259045"/>
    <xdr:sp macro="" textlink="">
      <xdr:nvSpPr>
        <xdr:cNvPr id="260" name="n_3aveValue【体育館・プール】&#10;一人当たり面積">
          <a:extLst>
            <a:ext uri="{FF2B5EF4-FFF2-40B4-BE49-F238E27FC236}">
              <a16:creationId xmlns:a16="http://schemas.microsoft.com/office/drawing/2014/main" id="{4B551458-70BC-42F5-A487-4462CB347C6B}"/>
            </a:ext>
          </a:extLst>
        </xdr:cNvPr>
        <xdr:cNvSpPr txBox="1"/>
      </xdr:nvSpPr>
      <xdr:spPr>
        <a:xfrm>
          <a:off x="7626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21607</xdr:rowOff>
    </xdr:from>
    <xdr:ext cx="469744" cy="259045"/>
    <xdr:sp macro="" textlink="">
      <xdr:nvSpPr>
        <xdr:cNvPr id="261" name="n_4aveValue【体育館・プール】&#10;一人当たり面積">
          <a:extLst>
            <a:ext uri="{FF2B5EF4-FFF2-40B4-BE49-F238E27FC236}">
              <a16:creationId xmlns:a16="http://schemas.microsoft.com/office/drawing/2014/main" id="{CB33025E-EBCC-4019-BC75-D63D09770D07}"/>
            </a:ext>
          </a:extLst>
        </xdr:cNvPr>
        <xdr:cNvSpPr txBox="1"/>
      </xdr:nvSpPr>
      <xdr:spPr>
        <a:xfrm>
          <a:off x="6737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133367</xdr:rowOff>
    </xdr:from>
    <xdr:ext cx="469744" cy="259045"/>
    <xdr:sp macro="" textlink="">
      <xdr:nvSpPr>
        <xdr:cNvPr id="262" name="n_1mainValue【体育館・プール】&#10;一人当たり面積">
          <a:extLst>
            <a:ext uri="{FF2B5EF4-FFF2-40B4-BE49-F238E27FC236}">
              <a16:creationId xmlns:a16="http://schemas.microsoft.com/office/drawing/2014/main" id="{05532030-0BB8-40EE-817F-8A20F4A29682}"/>
            </a:ext>
          </a:extLst>
        </xdr:cNvPr>
        <xdr:cNvSpPr txBox="1"/>
      </xdr:nvSpPr>
      <xdr:spPr>
        <a:xfrm>
          <a:off x="93917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133367</xdr:rowOff>
    </xdr:from>
    <xdr:ext cx="469744" cy="259045"/>
    <xdr:sp macro="" textlink="">
      <xdr:nvSpPr>
        <xdr:cNvPr id="263" name="n_2mainValue【体育館・プール】&#10;一人当たり面積">
          <a:extLst>
            <a:ext uri="{FF2B5EF4-FFF2-40B4-BE49-F238E27FC236}">
              <a16:creationId xmlns:a16="http://schemas.microsoft.com/office/drawing/2014/main" id="{C5A528B1-4B41-4F36-87CC-8AD6BF8285A1}"/>
            </a:ext>
          </a:extLst>
        </xdr:cNvPr>
        <xdr:cNvSpPr txBox="1"/>
      </xdr:nvSpPr>
      <xdr:spPr>
        <a:xfrm>
          <a:off x="8515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264" name="n_3mainValue【体育館・プール】&#10;一人当たり面積">
          <a:extLst>
            <a:ext uri="{FF2B5EF4-FFF2-40B4-BE49-F238E27FC236}">
              <a16:creationId xmlns:a16="http://schemas.microsoft.com/office/drawing/2014/main" id="{F80AC54C-5FCA-487C-872C-716EC2008411}"/>
            </a:ext>
          </a:extLst>
        </xdr:cNvPr>
        <xdr:cNvSpPr txBox="1"/>
      </xdr:nvSpPr>
      <xdr:spPr>
        <a:xfrm>
          <a:off x="7626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65" name="n_4mainValue【体育館・プール】&#10;一人当たり面積">
          <a:extLst>
            <a:ext uri="{FF2B5EF4-FFF2-40B4-BE49-F238E27FC236}">
              <a16:creationId xmlns:a16="http://schemas.microsoft.com/office/drawing/2014/main" id="{829C8902-FAF5-4193-97FE-49D83CEB6CC9}"/>
            </a:ext>
          </a:extLst>
        </xdr:cNvPr>
        <xdr:cNvSpPr txBox="1"/>
      </xdr:nvSpPr>
      <xdr:spPr>
        <a:xfrm>
          <a:off x="6737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F6B44C79-099E-4862-A284-AB48F3E85A4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6ADCE7F4-35C6-4CCE-9EB2-D2A8BBEDB21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FBE58D1F-B12A-4CBC-BDA0-C70528EA95D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A898BE62-3A4A-4419-8A14-5C8CDE69F7B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D88DAC99-6F9C-4367-97CA-6B1DF53CB10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9A9BBF16-696D-4B65-9691-B89A2ADA2E0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8987F84D-C678-4786-942E-C7D5D0C2E07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3E01D9B8-DCC0-4844-9BDF-41EBA04B48F3}"/>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a:extLst>
            <a:ext uri="{FF2B5EF4-FFF2-40B4-BE49-F238E27FC236}">
              <a16:creationId xmlns:a16="http://schemas.microsoft.com/office/drawing/2014/main" id="{676C3C97-073C-4EA0-B02B-492D44AB3FC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a:extLst>
            <a:ext uri="{FF2B5EF4-FFF2-40B4-BE49-F238E27FC236}">
              <a16:creationId xmlns:a16="http://schemas.microsoft.com/office/drawing/2014/main" id="{FCB52E67-F353-4210-835E-FF056B9ED6B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a:extLst>
            <a:ext uri="{FF2B5EF4-FFF2-40B4-BE49-F238E27FC236}">
              <a16:creationId xmlns:a16="http://schemas.microsoft.com/office/drawing/2014/main" id="{01FF2BEA-0F57-4FCA-B1AE-F5F00A62984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a:extLst>
            <a:ext uri="{FF2B5EF4-FFF2-40B4-BE49-F238E27FC236}">
              <a16:creationId xmlns:a16="http://schemas.microsoft.com/office/drawing/2014/main" id="{5DCB0C3A-E375-4D26-86CD-368C47F1EE4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a:extLst>
            <a:ext uri="{FF2B5EF4-FFF2-40B4-BE49-F238E27FC236}">
              <a16:creationId xmlns:a16="http://schemas.microsoft.com/office/drawing/2014/main" id="{407B9DB3-7E99-4C67-8F87-D7ED663E982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a:extLst>
            <a:ext uri="{FF2B5EF4-FFF2-40B4-BE49-F238E27FC236}">
              <a16:creationId xmlns:a16="http://schemas.microsoft.com/office/drawing/2014/main" id="{AFDBAD5A-8542-428D-A1C4-3FF81F9D3BB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a:extLst>
            <a:ext uri="{FF2B5EF4-FFF2-40B4-BE49-F238E27FC236}">
              <a16:creationId xmlns:a16="http://schemas.microsoft.com/office/drawing/2014/main" id="{AE09780A-337B-4AD9-9797-37BBC08FF93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a:extLst>
            <a:ext uri="{FF2B5EF4-FFF2-40B4-BE49-F238E27FC236}">
              <a16:creationId xmlns:a16="http://schemas.microsoft.com/office/drawing/2014/main" id="{2724FCF5-11F5-48D0-B3E6-DBECCAA16DBD}"/>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12C487B9-ACC6-4F77-B1C5-C6022E087B7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0D3C1616-6D21-4C26-8084-90E0BBA9AD6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641079E8-3588-47D2-8123-D66894CA69F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C12007B3-0C54-46C4-BA59-A7FC59E07B7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14BFF091-BF5D-403B-BD38-88BE5C5ACF8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0A0133F4-C4FF-4C0F-BB15-58DB7C1D238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D8252F18-8299-490E-89AC-5B7A2E88DE3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EC22AA22-76B7-4CB9-8179-80EFCFDD09B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0" name="テキスト ボックス 289">
          <a:extLst>
            <a:ext uri="{FF2B5EF4-FFF2-40B4-BE49-F238E27FC236}">
              <a16:creationId xmlns:a16="http://schemas.microsoft.com/office/drawing/2014/main" id="{EBB512BB-B96C-43CB-9372-6BE9345626E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a:extLst>
            <a:ext uri="{FF2B5EF4-FFF2-40B4-BE49-F238E27FC236}">
              <a16:creationId xmlns:a16="http://schemas.microsoft.com/office/drawing/2014/main" id="{130B8481-0B4B-48B8-9DF2-A970A9EB03F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2" name="テキスト ボックス 291">
          <a:extLst>
            <a:ext uri="{FF2B5EF4-FFF2-40B4-BE49-F238E27FC236}">
              <a16:creationId xmlns:a16="http://schemas.microsoft.com/office/drawing/2014/main" id="{DAB960E3-7647-40B3-8511-96B5748BBF9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3" name="直線コネクタ 292">
          <a:extLst>
            <a:ext uri="{FF2B5EF4-FFF2-40B4-BE49-F238E27FC236}">
              <a16:creationId xmlns:a16="http://schemas.microsoft.com/office/drawing/2014/main" id="{BF71E797-FCA3-443B-A242-2CF42C2F609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4" name="テキスト ボックス 293">
          <a:extLst>
            <a:ext uri="{FF2B5EF4-FFF2-40B4-BE49-F238E27FC236}">
              <a16:creationId xmlns:a16="http://schemas.microsoft.com/office/drawing/2014/main" id="{FF801C66-6692-4CDB-8746-F1EC14218F55}"/>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5" name="直線コネクタ 294">
          <a:extLst>
            <a:ext uri="{FF2B5EF4-FFF2-40B4-BE49-F238E27FC236}">
              <a16:creationId xmlns:a16="http://schemas.microsoft.com/office/drawing/2014/main" id="{93C826A7-1FEB-4E08-9E65-0F22F32444ED}"/>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6" name="テキスト ボックス 295">
          <a:extLst>
            <a:ext uri="{FF2B5EF4-FFF2-40B4-BE49-F238E27FC236}">
              <a16:creationId xmlns:a16="http://schemas.microsoft.com/office/drawing/2014/main" id="{C199E078-FA2C-4F6F-B1D8-AE9AE99E3E5A}"/>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7" name="直線コネクタ 296">
          <a:extLst>
            <a:ext uri="{FF2B5EF4-FFF2-40B4-BE49-F238E27FC236}">
              <a16:creationId xmlns:a16="http://schemas.microsoft.com/office/drawing/2014/main" id="{EB22DECF-5725-423B-9092-06760A905038}"/>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8" name="テキスト ボックス 297">
          <a:extLst>
            <a:ext uri="{FF2B5EF4-FFF2-40B4-BE49-F238E27FC236}">
              <a16:creationId xmlns:a16="http://schemas.microsoft.com/office/drawing/2014/main" id="{FFDE8012-9532-4CBE-B4A1-4FFB447B1E5F}"/>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9" name="直線コネクタ 298">
          <a:extLst>
            <a:ext uri="{FF2B5EF4-FFF2-40B4-BE49-F238E27FC236}">
              <a16:creationId xmlns:a16="http://schemas.microsoft.com/office/drawing/2014/main" id="{1D15D87C-0FE2-4C05-8AF9-32C13E72D9EF}"/>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0" name="テキスト ボックス 299">
          <a:extLst>
            <a:ext uri="{FF2B5EF4-FFF2-40B4-BE49-F238E27FC236}">
              <a16:creationId xmlns:a16="http://schemas.microsoft.com/office/drawing/2014/main" id="{88FC7C94-43B8-4DDC-A017-198A955A3BC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1" name="直線コネクタ 300">
          <a:extLst>
            <a:ext uri="{FF2B5EF4-FFF2-40B4-BE49-F238E27FC236}">
              <a16:creationId xmlns:a16="http://schemas.microsoft.com/office/drawing/2014/main" id="{40868289-84F6-48FB-A3E9-B5D98E1203A7}"/>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2" name="テキスト ボックス 301">
          <a:extLst>
            <a:ext uri="{FF2B5EF4-FFF2-40B4-BE49-F238E27FC236}">
              <a16:creationId xmlns:a16="http://schemas.microsoft.com/office/drawing/2014/main" id="{9BB3F967-60A9-4A18-8297-A8B297923F7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a:extLst>
            <a:ext uri="{FF2B5EF4-FFF2-40B4-BE49-F238E27FC236}">
              <a16:creationId xmlns:a16="http://schemas.microsoft.com/office/drawing/2014/main" id="{16B7D023-0EEE-4CE0-8D8C-CD7F3E28832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4" name="テキスト ボックス 303">
          <a:extLst>
            <a:ext uri="{FF2B5EF4-FFF2-40B4-BE49-F238E27FC236}">
              <a16:creationId xmlns:a16="http://schemas.microsoft.com/office/drawing/2014/main" id="{5873E25D-D46D-4F94-9991-42284A5BCA74}"/>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a:extLst>
            <a:ext uri="{FF2B5EF4-FFF2-40B4-BE49-F238E27FC236}">
              <a16:creationId xmlns:a16="http://schemas.microsoft.com/office/drawing/2014/main" id="{E9042737-217B-42A5-BF92-0807765E443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97155</xdr:rowOff>
    </xdr:to>
    <xdr:cxnSp macro="">
      <xdr:nvCxnSpPr>
        <xdr:cNvPr id="306" name="直線コネクタ 305">
          <a:extLst>
            <a:ext uri="{FF2B5EF4-FFF2-40B4-BE49-F238E27FC236}">
              <a16:creationId xmlns:a16="http://schemas.microsoft.com/office/drawing/2014/main" id="{A57BE5CA-92BA-4D32-BC50-62A4DC65E9CC}"/>
            </a:ext>
          </a:extLst>
        </xdr:cNvPr>
        <xdr:cNvCxnSpPr/>
      </xdr:nvCxnSpPr>
      <xdr:spPr>
        <a:xfrm flipV="1">
          <a:off x="4634865" y="17145000"/>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100982</xdr:rowOff>
    </xdr:from>
    <xdr:ext cx="405111" cy="259045"/>
    <xdr:sp macro="" textlink="">
      <xdr:nvSpPr>
        <xdr:cNvPr id="307" name="【市民会館】&#10;有形固定資産減価償却率最小値テキスト">
          <a:extLst>
            <a:ext uri="{FF2B5EF4-FFF2-40B4-BE49-F238E27FC236}">
              <a16:creationId xmlns:a16="http://schemas.microsoft.com/office/drawing/2014/main" id="{54552818-E862-4B56-B69C-BABC860B9002}"/>
            </a:ext>
          </a:extLst>
        </xdr:cNvPr>
        <xdr:cNvSpPr txBox="1"/>
      </xdr:nvSpPr>
      <xdr:spPr>
        <a:xfrm>
          <a:off x="4673600" y="186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97155</xdr:rowOff>
    </xdr:from>
    <xdr:to>
      <xdr:col>24</xdr:col>
      <xdr:colOff>152400</xdr:colOff>
      <xdr:row>108</xdr:row>
      <xdr:rowOff>97155</xdr:rowOff>
    </xdr:to>
    <xdr:cxnSp macro="">
      <xdr:nvCxnSpPr>
        <xdr:cNvPr id="308" name="直線コネクタ 307">
          <a:extLst>
            <a:ext uri="{FF2B5EF4-FFF2-40B4-BE49-F238E27FC236}">
              <a16:creationId xmlns:a16="http://schemas.microsoft.com/office/drawing/2014/main" id="{D40D2449-5934-4111-B97D-836085D01F58}"/>
            </a:ext>
          </a:extLst>
        </xdr:cNvPr>
        <xdr:cNvCxnSpPr/>
      </xdr:nvCxnSpPr>
      <xdr:spPr>
        <a:xfrm>
          <a:off x="4546600" y="186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macro="" textlink="">
      <xdr:nvSpPr>
        <xdr:cNvPr id="309" name="【市民会館】&#10;有形固定資産減価償却率最大値テキスト">
          <a:extLst>
            <a:ext uri="{FF2B5EF4-FFF2-40B4-BE49-F238E27FC236}">
              <a16:creationId xmlns:a16="http://schemas.microsoft.com/office/drawing/2014/main" id="{00397078-E2CB-47A6-8AD4-46929EE1F747}"/>
            </a:ext>
          </a:extLst>
        </xdr:cNvPr>
        <xdr:cNvSpPr txBox="1"/>
      </xdr:nvSpPr>
      <xdr:spPr>
        <a:xfrm>
          <a:off x="4673600" y="1692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10" name="直線コネクタ 309">
          <a:extLst>
            <a:ext uri="{FF2B5EF4-FFF2-40B4-BE49-F238E27FC236}">
              <a16:creationId xmlns:a16="http://schemas.microsoft.com/office/drawing/2014/main" id="{62FAD51A-6DE2-4CCD-ACF8-9447C841362A}"/>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74313</xdr:rowOff>
    </xdr:from>
    <xdr:ext cx="405111" cy="259045"/>
    <xdr:sp macro="" textlink="">
      <xdr:nvSpPr>
        <xdr:cNvPr id="311" name="【市民会館】&#10;有形固定資産減価償却率平均値テキスト">
          <a:extLst>
            <a:ext uri="{FF2B5EF4-FFF2-40B4-BE49-F238E27FC236}">
              <a16:creationId xmlns:a16="http://schemas.microsoft.com/office/drawing/2014/main" id="{9BC033A2-DAC6-4FD8-89EB-59A89FEBA1A5}"/>
            </a:ext>
          </a:extLst>
        </xdr:cNvPr>
        <xdr:cNvSpPr txBox="1"/>
      </xdr:nvSpPr>
      <xdr:spPr>
        <a:xfrm>
          <a:off x="4673600" y="17733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95886</xdr:rowOff>
    </xdr:from>
    <xdr:to>
      <xdr:col>24</xdr:col>
      <xdr:colOff>114300</xdr:colOff>
      <xdr:row>104</xdr:row>
      <xdr:rowOff>26036</xdr:rowOff>
    </xdr:to>
    <xdr:sp macro="" textlink="">
      <xdr:nvSpPr>
        <xdr:cNvPr id="312" name="フローチャート: 判断 311">
          <a:extLst>
            <a:ext uri="{FF2B5EF4-FFF2-40B4-BE49-F238E27FC236}">
              <a16:creationId xmlns:a16="http://schemas.microsoft.com/office/drawing/2014/main" id="{814527EE-BE5C-4772-8A00-585D0C738570}"/>
            </a:ext>
          </a:extLst>
        </xdr:cNvPr>
        <xdr:cNvSpPr/>
      </xdr:nvSpPr>
      <xdr:spPr>
        <a:xfrm>
          <a:off x="45847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67311</xdr:rowOff>
    </xdr:from>
    <xdr:to>
      <xdr:col>20</xdr:col>
      <xdr:colOff>38100</xdr:colOff>
      <xdr:row>103</xdr:row>
      <xdr:rowOff>168911</xdr:rowOff>
    </xdr:to>
    <xdr:sp macro="" textlink="">
      <xdr:nvSpPr>
        <xdr:cNvPr id="313" name="フローチャート: 判断 312">
          <a:extLst>
            <a:ext uri="{FF2B5EF4-FFF2-40B4-BE49-F238E27FC236}">
              <a16:creationId xmlns:a16="http://schemas.microsoft.com/office/drawing/2014/main" id="{C14643D9-9E1C-4FDC-B157-B419A71AF3F1}"/>
            </a:ext>
          </a:extLst>
        </xdr:cNvPr>
        <xdr:cNvSpPr/>
      </xdr:nvSpPr>
      <xdr:spPr>
        <a:xfrm>
          <a:off x="3746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65405</xdr:rowOff>
    </xdr:from>
    <xdr:to>
      <xdr:col>15</xdr:col>
      <xdr:colOff>101600</xdr:colOff>
      <xdr:row>103</xdr:row>
      <xdr:rowOff>167005</xdr:rowOff>
    </xdr:to>
    <xdr:sp macro="" textlink="">
      <xdr:nvSpPr>
        <xdr:cNvPr id="314" name="フローチャート: 判断 313">
          <a:extLst>
            <a:ext uri="{FF2B5EF4-FFF2-40B4-BE49-F238E27FC236}">
              <a16:creationId xmlns:a16="http://schemas.microsoft.com/office/drawing/2014/main" id="{86201A47-FADB-406A-ADE3-ACF1628A56F6}"/>
            </a:ext>
          </a:extLst>
        </xdr:cNvPr>
        <xdr:cNvSpPr/>
      </xdr:nvSpPr>
      <xdr:spPr>
        <a:xfrm>
          <a:off x="2857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63500</xdr:rowOff>
    </xdr:from>
    <xdr:to>
      <xdr:col>10</xdr:col>
      <xdr:colOff>165100</xdr:colOff>
      <xdr:row>103</xdr:row>
      <xdr:rowOff>165100</xdr:rowOff>
    </xdr:to>
    <xdr:sp macro="" textlink="">
      <xdr:nvSpPr>
        <xdr:cNvPr id="315" name="フローチャート: 判断 314">
          <a:extLst>
            <a:ext uri="{FF2B5EF4-FFF2-40B4-BE49-F238E27FC236}">
              <a16:creationId xmlns:a16="http://schemas.microsoft.com/office/drawing/2014/main" id="{4FC3839D-A5B5-4A11-BBCC-92EFE5FDE58E}"/>
            </a:ext>
          </a:extLst>
        </xdr:cNvPr>
        <xdr:cNvSpPr/>
      </xdr:nvSpPr>
      <xdr:spPr>
        <a:xfrm>
          <a:off x="1968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42545</xdr:rowOff>
    </xdr:from>
    <xdr:to>
      <xdr:col>6</xdr:col>
      <xdr:colOff>38100</xdr:colOff>
      <xdr:row>103</xdr:row>
      <xdr:rowOff>144145</xdr:rowOff>
    </xdr:to>
    <xdr:sp macro="" textlink="">
      <xdr:nvSpPr>
        <xdr:cNvPr id="316" name="フローチャート: 判断 315">
          <a:extLst>
            <a:ext uri="{FF2B5EF4-FFF2-40B4-BE49-F238E27FC236}">
              <a16:creationId xmlns:a16="http://schemas.microsoft.com/office/drawing/2014/main" id="{2C985B31-29BC-4A36-91E7-9CC76C9DB2E7}"/>
            </a:ext>
          </a:extLst>
        </xdr:cNvPr>
        <xdr:cNvSpPr/>
      </xdr:nvSpPr>
      <xdr:spPr>
        <a:xfrm>
          <a:off x="1079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13A1409E-3A01-48A3-8327-7A7F79C38B6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FD28FBDC-B42E-4EC5-8C54-CB9E0355C32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AE8FDBAF-39B4-428A-926E-748536F8723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9AC6E3C8-A9DA-4416-A139-E0E87529EE23}"/>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F72E74BB-4459-4160-825D-0921F8D0467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84455</xdr:rowOff>
    </xdr:from>
    <xdr:to>
      <xdr:col>24</xdr:col>
      <xdr:colOff>114300</xdr:colOff>
      <xdr:row>104</xdr:row>
      <xdr:rowOff>14605</xdr:rowOff>
    </xdr:to>
    <xdr:sp macro="" textlink="">
      <xdr:nvSpPr>
        <xdr:cNvPr id="322" name="楕円 321">
          <a:extLst>
            <a:ext uri="{FF2B5EF4-FFF2-40B4-BE49-F238E27FC236}">
              <a16:creationId xmlns:a16="http://schemas.microsoft.com/office/drawing/2014/main" id="{7CA9F856-0BAF-4E8D-8AB5-7FF6EBB15261}"/>
            </a:ext>
          </a:extLst>
        </xdr:cNvPr>
        <xdr:cNvSpPr/>
      </xdr:nvSpPr>
      <xdr:spPr>
        <a:xfrm>
          <a:off x="4584700" y="1774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107332</xdr:rowOff>
    </xdr:from>
    <xdr:ext cx="405111" cy="259045"/>
    <xdr:sp macro="" textlink="">
      <xdr:nvSpPr>
        <xdr:cNvPr id="323" name="【市民会館】&#10;有形固定資産減価償却率該当値テキスト">
          <a:extLst>
            <a:ext uri="{FF2B5EF4-FFF2-40B4-BE49-F238E27FC236}">
              <a16:creationId xmlns:a16="http://schemas.microsoft.com/office/drawing/2014/main" id="{B594AB0C-D485-49C8-B3D0-9B95F31095ED}"/>
            </a:ext>
          </a:extLst>
        </xdr:cNvPr>
        <xdr:cNvSpPr txBox="1"/>
      </xdr:nvSpPr>
      <xdr:spPr>
        <a:xfrm>
          <a:off x="4673600" y="1759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33020</xdr:rowOff>
    </xdr:from>
    <xdr:to>
      <xdr:col>20</xdr:col>
      <xdr:colOff>38100</xdr:colOff>
      <xdr:row>103</xdr:row>
      <xdr:rowOff>134620</xdr:rowOff>
    </xdr:to>
    <xdr:sp macro="" textlink="">
      <xdr:nvSpPr>
        <xdr:cNvPr id="324" name="楕円 323">
          <a:extLst>
            <a:ext uri="{FF2B5EF4-FFF2-40B4-BE49-F238E27FC236}">
              <a16:creationId xmlns:a16="http://schemas.microsoft.com/office/drawing/2014/main" id="{7D17C8B5-90D2-422A-AF88-C705617AA52F}"/>
            </a:ext>
          </a:extLst>
        </xdr:cNvPr>
        <xdr:cNvSpPr/>
      </xdr:nvSpPr>
      <xdr:spPr>
        <a:xfrm>
          <a:off x="3746500" y="176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83820</xdr:rowOff>
    </xdr:from>
    <xdr:to>
      <xdr:col>24</xdr:col>
      <xdr:colOff>63500</xdr:colOff>
      <xdr:row>103</xdr:row>
      <xdr:rowOff>135255</xdr:rowOff>
    </xdr:to>
    <xdr:cxnSp macro="">
      <xdr:nvCxnSpPr>
        <xdr:cNvPr id="325" name="直線コネクタ 324">
          <a:extLst>
            <a:ext uri="{FF2B5EF4-FFF2-40B4-BE49-F238E27FC236}">
              <a16:creationId xmlns:a16="http://schemas.microsoft.com/office/drawing/2014/main" id="{6F5999AE-CAD1-43A4-A4DD-8627DE83FDC9}"/>
            </a:ext>
          </a:extLst>
        </xdr:cNvPr>
        <xdr:cNvCxnSpPr/>
      </xdr:nvCxnSpPr>
      <xdr:spPr>
        <a:xfrm>
          <a:off x="3797300" y="1774317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156845</xdr:rowOff>
    </xdr:from>
    <xdr:to>
      <xdr:col>15</xdr:col>
      <xdr:colOff>101600</xdr:colOff>
      <xdr:row>103</xdr:row>
      <xdr:rowOff>86995</xdr:rowOff>
    </xdr:to>
    <xdr:sp macro="" textlink="">
      <xdr:nvSpPr>
        <xdr:cNvPr id="326" name="楕円 325">
          <a:extLst>
            <a:ext uri="{FF2B5EF4-FFF2-40B4-BE49-F238E27FC236}">
              <a16:creationId xmlns:a16="http://schemas.microsoft.com/office/drawing/2014/main" id="{E1969CC2-0132-4FFB-954F-1A821DD2DE3B}"/>
            </a:ext>
          </a:extLst>
        </xdr:cNvPr>
        <xdr:cNvSpPr/>
      </xdr:nvSpPr>
      <xdr:spPr>
        <a:xfrm>
          <a:off x="2857500" y="176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36195</xdr:rowOff>
    </xdr:from>
    <xdr:to>
      <xdr:col>19</xdr:col>
      <xdr:colOff>177800</xdr:colOff>
      <xdr:row>103</xdr:row>
      <xdr:rowOff>83820</xdr:rowOff>
    </xdr:to>
    <xdr:cxnSp macro="">
      <xdr:nvCxnSpPr>
        <xdr:cNvPr id="327" name="直線コネクタ 326">
          <a:extLst>
            <a:ext uri="{FF2B5EF4-FFF2-40B4-BE49-F238E27FC236}">
              <a16:creationId xmlns:a16="http://schemas.microsoft.com/office/drawing/2014/main" id="{92451E4F-C699-4C3F-8BEF-F008D049B894}"/>
            </a:ext>
          </a:extLst>
        </xdr:cNvPr>
        <xdr:cNvCxnSpPr/>
      </xdr:nvCxnSpPr>
      <xdr:spPr>
        <a:xfrm>
          <a:off x="2908300" y="1769554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111125</xdr:rowOff>
    </xdr:from>
    <xdr:to>
      <xdr:col>10</xdr:col>
      <xdr:colOff>165100</xdr:colOff>
      <xdr:row>103</xdr:row>
      <xdr:rowOff>41275</xdr:rowOff>
    </xdr:to>
    <xdr:sp macro="" textlink="">
      <xdr:nvSpPr>
        <xdr:cNvPr id="328" name="楕円 327">
          <a:extLst>
            <a:ext uri="{FF2B5EF4-FFF2-40B4-BE49-F238E27FC236}">
              <a16:creationId xmlns:a16="http://schemas.microsoft.com/office/drawing/2014/main" id="{C2F151A9-0A35-4076-B00C-3FDFC13BD7D0}"/>
            </a:ext>
          </a:extLst>
        </xdr:cNvPr>
        <xdr:cNvSpPr/>
      </xdr:nvSpPr>
      <xdr:spPr>
        <a:xfrm>
          <a:off x="1968500" y="1759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161925</xdr:rowOff>
    </xdr:from>
    <xdr:to>
      <xdr:col>15</xdr:col>
      <xdr:colOff>50800</xdr:colOff>
      <xdr:row>103</xdr:row>
      <xdr:rowOff>36195</xdr:rowOff>
    </xdr:to>
    <xdr:cxnSp macro="">
      <xdr:nvCxnSpPr>
        <xdr:cNvPr id="329" name="直線コネクタ 328">
          <a:extLst>
            <a:ext uri="{FF2B5EF4-FFF2-40B4-BE49-F238E27FC236}">
              <a16:creationId xmlns:a16="http://schemas.microsoft.com/office/drawing/2014/main" id="{01DBEAFC-09A8-4E97-8692-C1C11B216762}"/>
            </a:ext>
          </a:extLst>
        </xdr:cNvPr>
        <xdr:cNvCxnSpPr/>
      </xdr:nvCxnSpPr>
      <xdr:spPr>
        <a:xfrm>
          <a:off x="2019300" y="176498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67311</xdr:rowOff>
    </xdr:from>
    <xdr:to>
      <xdr:col>6</xdr:col>
      <xdr:colOff>38100</xdr:colOff>
      <xdr:row>102</xdr:row>
      <xdr:rowOff>168911</xdr:rowOff>
    </xdr:to>
    <xdr:sp macro="" textlink="">
      <xdr:nvSpPr>
        <xdr:cNvPr id="330" name="楕円 329">
          <a:extLst>
            <a:ext uri="{FF2B5EF4-FFF2-40B4-BE49-F238E27FC236}">
              <a16:creationId xmlns:a16="http://schemas.microsoft.com/office/drawing/2014/main" id="{E746BFE9-AC12-465E-8A0F-37D3FD43E92D}"/>
            </a:ext>
          </a:extLst>
        </xdr:cNvPr>
        <xdr:cNvSpPr/>
      </xdr:nvSpPr>
      <xdr:spPr>
        <a:xfrm>
          <a:off x="1079500" y="1755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118111</xdr:rowOff>
    </xdr:from>
    <xdr:to>
      <xdr:col>10</xdr:col>
      <xdr:colOff>114300</xdr:colOff>
      <xdr:row>102</xdr:row>
      <xdr:rowOff>161925</xdr:rowOff>
    </xdr:to>
    <xdr:cxnSp macro="">
      <xdr:nvCxnSpPr>
        <xdr:cNvPr id="331" name="直線コネクタ 330">
          <a:extLst>
            <a:ext uri="{FF2B5EF4-FFF2-40B4-BE49-F238E27FC236}">
              <a16:creationId xmlns:a16="http://schemas.microsoft.com/office/drawing/2014/main" id="{07B72F25-3A2A-4C76-8EAD-346905301DBC}"/>
            </a:ext>
          </a:extLst>
        </xdr:cNvPr>
        <xdr:cNvCxnSpPr/>
      </xdr:nvCxnSpPr>
      <xdr:spPr>
        <a:xfrm>
          <a:off x="1130300" y="1760601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160038</xdr:rowOff>
    </xdr:from>
    <xdr:ext cx="405111" cy="259045"/>
    <xdr:sp macro="" textlink="">
      <xdr:nvSpPr>
        <xdr:cNvPr id="332" name="n_1aveValue【市民会館】&#10;有形固定資産減価償却率">
          <a:extLst>
            <a:ext uri="{FF2B5EF4-FFF2-40B4-BE49-F238E27FC236}">
              <a16:creationId xmlns:a16="http://schemas.microsoft.com/office/drawing/2014/main" id="{F867CBF0-DD98-41DE-8F7C-F7880B6C3FFC}"/>
            </a:ext>
          </a:extLst>
        </xdr:cNvPr>
        <xdr:cNvSpPr txBox="1"/>
      </xdr:nvSpPr>
      <xdr:spPr>
        <a:xfrm>
          <a:off x="3582044" y="178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158132</xdr:rowOff>
    </xdr:from>
    <xdr:ext cx="405111" cy="259045"/>
    <xdr:sp macro="" textlink="">
      <xdr:nvSpPr>
        <xdr:cNvPr id="333" name="n_2aveValue【市民会館】&#10;有形固定資産減価償却率">
          <a:extLst>
            <a:ext uri="{FF2B5EF4-FFF2-40B4-BE49-F238E27FC236}">
              <a16:creationId xmlns:a16="http://schemas.microsoft.com/office/drawing/2014/main" id="{1D3E65F6-CB26-4D32-A4DC-71E9579425CA}"/>
            </a:ext>
          </a:extLst>
        </xdr:cNvPr>
        <xdr:cNvSpPr txBox="1"/>
      </xdr:nvSpPr>
      <xdr:spPr>
        <a:xfrm>
          <a:off x="2705744" y="1781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156227</xdr:rowOff>
    </xdr:from>
    <xdr:ext cx="405111" cy="259045"/>
    <xdr:sp macro="" textlink="">
      <xdr:nvSpPr>
        <xdr:cNvPr id="334" name="n_3aveValue【市民会館】&#10;有形固定資産減価償却率">
          <a:extLst>
            <a:ext uri="{FF2B5EF4-FFF2-40B4-BE49-F238E27FC236}">
              <a16:creationId xmlns:a16="http://schemas.microsoft.com/office/drawing/2014/main" id="{16895479-F9EB-4306-A7DB-F33D9762C902}"/>
            </a:ext>
          </a:extLst>
        </xdr:cNvPr>
        <xdr:cNvSpPr txBox="1"/>
      </xdr:nvSpPr>
      <xdr:spPr>
        <a:xfrm>
          <a:off x="1816744" y="1781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135272</xdr:rowOff>
    </xdr:from>
    <xdr:ext cx="405111" cy="259045"/>
    <xdr:sp macro="" textlink="">
      <xdr:nvSpPr>
        <xdr:cNvPr id="335" name="n_4aveValue【市民会館】&#10;有形固定資産減価償却率">
          <a:extLst>
            <a:ext uri="{FF2B5EF4-FFF2-40B4-BE49-F238E27FC236}">
              <a16:creationId xmlns:a16="http://schemas.microsoft.com/office/drawing/2014/main" id="{E0382369-8C6A-42EA-88BD-8687876EFF80}"/>
            </a:ext>
          </a:extLst>
        </xdr:cNvPr>
        <xdr:cNvSpPr txBox="1"/>
      </xdr:nvSpPr>
      <xdr:spPr>
        <a:xfrm>
          <a:off x="927744" y="1779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151147</xdr:rowOff>
    </xdr:from>
    <xdr:ext cx="405111" cy="259045"/>
    <xdr:sp macro="" textlink="">
      <xdr:nvSpPr>
        <xdr:cNvPr id="336" name="n_1mainValue【市民会館】&#10;有形固定資産減価償却率">
          <a:extLst>
            <a:ext uri="{FF2B5EF4-FFF2-40B4-BE49-F238E27FC236}">
              <a16:creationId xmlns:a16="http://schemas.microsoft.com/office/drawing/2014/main" id="{E5B5E2B4-3B82-454A-B67F-32F68BB6ED15}"/>
            </a:ext>
          </a:extLst>
        </xdr:cNvPr>
        <xdr:cNvSpPr txBox="1"/>
      </xdr:nvSpPr>
      <xdr:spPr>
        <a:xfrm>
          <a:off x="3582044"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103522</xdr:rowOff>
    </xdr:from>
    <xdr:ext cx="405111" cy="259045"/>
    <xdr:sp macro="" textlink="">
      <xdr:nvSpPr>
        <xdr:cNvPr id="337" name="n_2mainValue【市民会館】&#10;有形固定資産減価償却率">
          <a:extLst>
            <a:ext uri="{FF2B5EF4-FFF2-40B4-BE49-F238E27FC236}">
              <a16:creationId xmlns:a16="http://schemas.microsoft.com/office/drawing/2014/main" id="{BEAA4439-6DFE-4A49-975B-94A3C2018518}"/>
            </a:ext>
          </a:extLst>
        </xdr:cNvPr>
        <xdr:cNvSpPr txBox="1"/>
      </xdr:nvSpPr>
      <xdr:spPr>
        <a:xfrm>
          <a:off x="2705744" y="1741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57802</xdr:rowOff>
    </xdr:from>
    <xdr:ext cx="405111" cy="259045"/>
    <xdr:sp macro="" textlink="">
      <xdr:nvSpPr>
        <xdr:cNvPr id="338" name="n_3mainValue【市民会館】&#10;有形固定資産減価償却率">
          <a:extLst>
            <a:ext uri="{FF2B5EF4-FFF2-40B4-BE49-F238E27FC236}">
              <a16:creationId xmlns:a16="http://schemas.microsoft.com/office/drawing/2014/main" id="{B9279FDA-D6C9-42B6-A2E0-D1FE64D7B90E}"/>
            </a:ext>
          </a:extLst>
        </xdr:cNvPr>
        <xdr:cNvSpPr txBox="1"/>
      </xdr:nvSpPr>
      <xdr:spPr>
        <a:xfrm>
          <a:off x="1816744" y="1737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13988</xdr:rowOff>
    </xdr:from>
    <xdr:ext cx="405111" cy="259045"/>
    <xdr:sp macro="" textlink="">
      <xdr:nvSpPr>
        <xdr:cNvPr id="339" name="n_4mainValue【市民会館】&#10;有形固定資産減価償却率">
          <a:extLst>
            <a:ext uri="{FF2B5EF4-FFF2-40B4-BE49-F238E27FC236}">
              <a16:creationId xmlns:a16="http://schemas.microsoft.com/office/drawing/2014/main" id="{C2897889-C032-49CA-A4D4-D9D7AE431B76}"/>
            </a:ext>
          </a:extLst>
        </xdr:cNvPr>
        <xdr:cNvSpPr txBox="1"/>
      </xdr:nvSpPr>
      <xdr:spPr>
        <a:xfrm>
          <a:off x="927744" y="1733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a:extLst>
            <a:ext uri="{FF2B5EF4-FFF2-40B4-BE49-F238E27FC236}">
              <a16:creationId xmlns:a16="http://schemas.microsoft.com/office/drawing/2014/main" id="{1320975B-3335-4188-B444-A4C780EE6F8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a:extLst>
            <a:ext uri="{FF2B5EF4-FFF2-40B4-BE49-F238E27FC236}">
              <a16:creationId xmlns:a16="http://schemas.microsoft.com/office/drawing/2014/main" id="{9A61EAC3-B271-475C-A188-2AF81431A21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a:extLst>
            <a:ext uri="{FF2B5EF4-FFF2-40B4-BE49-F238E27FC236}">
              <a16:creationId xmlns:a16="http://schemas.microsoft.com/office/drawing/2014/main" id="{24972672-5E9C-4014-97C6-CA2D5CB40EB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a:extLst>
            <a:ext uri="{FF2B5EF4-FFF2-40B4-BE49-F238E27FC236}">
              <a16:creationId xmlns:a16="http://schemas.microsoft.com/office/drawing/2014/main" id="{D58C8301-6141-4EA0-AE7C-596D76697FE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a:extLst>
            <a:ext uri="{FF2B5EF4-FFF2-40B4-BE49-F238E27FC236}">
              <a16:creationId xmlns:a16="http://schemas.microsoft.com/office/drawing/2014/main" id="{E7E71B81-0128-47F8-B55C-74D39A82FF0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a:extLst>
            <a:ext uri="{FF2B5EF4-FFF2-40B4-BE49-F238E27FC236}">
              <a16:creationId xmlns:a16="http://schemas.microsoft.com/office/drawing/2014/main" id="{2FB99840-A94D-4584-B645-C512A3A64C4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a:extLst>
            <a:ext uri="{FF2B5EF4-FFF2-40B4-BE49-F238E27FC236}">
              <a16:creationId xmlns:a16="http://schemas.microsoft.com/office/drawing/2014/main" id="{623424E3-0831-4418-B536-B1B0F0944EF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a:extLst>
            <a:ext uri="{FF2B5EF4-FFF2-40B4-BE49-F238E27FC236}">
              <a16:creationId xmlns:a16="http://schemas.microsoft.com/office/drawing/2014/main" id="{BDFE5F15-5AB6-443F-B7B4-71EAAAC22E0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a:extLst>
            <a:ext uri="{FF2B5EF4-FFF2-40B4-BE49-F238E27FC236}">
              <a16:creationId xmlns:a16="http://schemas.microsoft.com/office/drawing/2014/main" id="{D54B2310-A4FC-4683-AE4E-8BCF0666D16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a:extLst>
            <a:ext uri="{FF2B5EF4-FFF2-40B4-BE49-F238E27FC236}">
              <a16:creationId xmlns:a16="http://schemas.microsoft.com/office/drawing/2014/main" id="{68E82CF2-8FA4-4560-94A5-865600AD9AD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0" name="直線コネクタ 349">
          <a:extLst>
            <a:ext uri="{FF2B5EF4-FFF2-40B4-BE49-F238E27FC236}">
              <a16:creationId xmlns:a16="http://schemas.microsoft.com/office/drawing/2014/main" id="{162A5FEF-C927-4706-AF45-A536891A6365}"/>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1" name="テキスト ボックス 350">
          <a:extLst>
            <a:ext uri="{FF2B5EF4-FFF2-40B4-BE49-F238E27FC236}">
              <a16:creationId xmlns:a16="http://schemas.microsoft.com/office/drawing/2014/main" id="{22AEA95A-64E1-47CE-9B4C-F78ECBC4C2E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2" name="直線コネクタ 351">
          <a:extLst>
            <a:ext uri="{FF2B5EF4-FFF2-40B4-BE49-F238E27FC236}">
              <a16:creationId xmlns:a16="http://schemas.microsoft.com/office/drawing/2014/main" id="{544BCCE2-9336-44D7-A511-BA7F8B1B0DF8}"/>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3" name="テキスト ボックス 352">
          <a:extLst>
            <a:ext uri="{FF2B5EF4-FFF2-40B4-BE49-F238E27FC236}">
              <a16:creationId xmlns:a16="http://schemas.microsoft.com/office/drawing/2014/main" id="{46CBA2A5-893C-4768-9854-C69A2D6CF4CD}"/>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4" name="直線コネクタ 353">
          <a:extLst>
            <a:ext uri="{FF2B5EF4-FFF2-40B4-BE49-F238E27FC236}">
              <a16:creationId xmlns:a16="http://schemas.microsoft.com/office/drawing/2014/main" id="{D9F101EE-706E-4400-820F-7A7E41883EA1}"/>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5" name="テキスト ボックス 354">
          <a:extLst>
            <a:ext uri="{FF2B5EF4-FFF2-40B4-BE49-F238E27FC236}">
              <a16:creationId xmlns:a16="http://schemas.microsoft.com/office/drawing/2014/main" id="{B360C81E-7379-42D6-949A-BB4832D02E38}"/>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6" name="直線コネクタ 355">
          <a:extLst>
            <a:ext uri="{FF2B5EF4-FFF2-40B4-BE49-F238E27FC236}">
              <a16:creationId xmlns:a16="http://schemas.microsoft.com/office/drawing/2014/main" id="{EF3CD72B-4905-48D9-9ECC-17D438556245}"/>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7" name="テキスト ボックス 356">
          <a:extLst>
            <a:ext uri="{FF2B5EF4-FFF2-40B4-BE49-F238E27FC236}">
              <a16:creationId xmlns:a16="http://schemas.microsoft.com/office/drawing/2014/main" id="{2962A4AB-6EFD-4B1A-B185-5974D9E71631}"/>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a:extLst>
            <a:ext uri="{FF2B5EF4-FFF2-40B4-BE49-F238E27FC236}">
              <a16:creationId xmlns:a16="http://schemas.microsoft.com/office/drawing/2014/main" id="{A7353DDA-2B1A-48F7-8E3A-07C963EAE0A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a:extLst>
            <a:ext uri="{FF2B5EF4-FFF2-40B4-BE49-F238E27FC236}">
              <a16:creationId xmlns:a16="http://schemas.microsoft.com/office/drawing/2014/main" id="{DB706961-AF3E-4C1F-80B5-1D0CC3DF4F8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a:extLst>
            <a:ext uri="{FF2B5EF4-FFF2-40B4-BE49-F238E27FC236}">
              <a16:creationId xmlns:a16="http://schemas.microsoft.com/office/drawing/2014/main" id="{13FBADDA-8F24-4C4F-B55F-381E8C53BBF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73913</xdr:rowOff>
    </xdr:from>
    <xdr:to>
      <xdr:col>54</xdr:col>
      <xdr:colOff>189865</xdr:colOff>
      <xdr:row>108</xdr:row>
      <xdr:rowOff>3048</xdr:rowOff>
    </xdr:to>
    <xdr:cxnSp macro="">
      <xdr:nvCxnSpPr>
        <xdr:cNvPr id="361" name="直線コネクタ 360">
          <a:extLst>
            <a:ext uri="{FF2B5EF4-FFF2-40B4-BE49-F238E27FC236}">
              <a16:creationId xmlns:a16="http://schemas.microsoft.com/office/drawing/2014/main" id="{D0DDD9FB-5B40-42B7-84C1-90334EE753E2}"/>
            </a:ext>
          </a:extLst>
        </xdr:cNvPr>
        <xdr:cNvCxnSpPr/>
      </xdr:nvCxnSpPr>
      <xdr:spPr>
        <a:xfrm flipV="1">
          <a:off x="10476865" y="17390363"/>
          <a:ext cx="0" cy="112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362" name="【市民会館】&#10;一人当たり面積最小値テキスト">
          <a:extLst>
            <a:ext uri="{FF2B5EF4-FFF2-40B4-BE49-F238E27FC236}">
              <a16:creationId xmlns:a16="http://schemas.microsoft.com/office/drawing/2014/main" id="{C09A5CD1-181A-4065-857C-3C2747D0CC6A}"/>
            </a:ext>
          </a:extLst>
        </xdr:cNvPr>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363" name="直線コネクタ 362">
          <a:extLst>
            <a:ext uri="{FF2B5EF4-FFF2-40B4-BE49-F238E27FC236}">
              <a16:creationId xmlns:a16="http://schemas.microsoft.com/office/drawing/2014/main" id="{F4194B17-480D-495E-A66D-A5EB5992929C}"/>
            </a:ext>
          </a:extLst>
        </xdr:cNvPr>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20590</xdr:rowOff>
    </xdr:from>
    <xdr:ext cx="469744" cy="259045"/>
    <xdr:sp macro="" textlink="">
      <xdr:nvSpPr>
        <xdr:cNvPr id="364" name="【市民会館】&#10;一人当たり面積最大値テキスト">
          <a:extLst>
            <a:ext uri="{FF2B5EF4-FFF2-40B4-BE49-F238E27FC236}">
              <a16:creationId xmlns:a16="http://schemas.microsoft.com/office/drawing/2014/main" id="{C18EEFE6-4C4A-45E3-9883-E632D622FB53}"/>
            </a:ext>
          </a:extLst>
        </xdr:cNvPr>
        <xdr:cNvSpPr txBox="1"/>
      </xdr:nvSpPr>
      <xdr:spPr>
        <a:xfrm>
          <a:off x="10515600" y="1716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73913</xdr:rowOff>
    </xdr:from>
    <xdr:to>
      <xdr:col>55</xdr:col>
      <xdr:colOff>88900</xdr:colOff>
      <xdr:row>101</xdr:row>
      <xdr:rowOff>73913</xdr:rowOff>
    </xdr:to>
    <xdr:cxnSp macro="">
      <xdr:nvCxnSpPr>
        <xdr:cNvPr id="365" name="直線コネクタ 364">
          <a:extLst>
            <a:ext uri="{FF2B5EF4-FFF2-40B4-BE49-F238E27FC236}">
              <a16:creationId xmlns:a16="http://schemas.microsoft.com/office/drawing/2014/main" id="{D02E5D20-F52A-40A3-8BF5-23EE357031B1}"/>
            </a:ext>
          </a:extLst>
        </xdr:cNvPr>
        <xdr:cNvCxnSpPr/>
      </xdr:nvCxnSpPr>
      <xdr:spPr>
        <a:xfrm>
          <a:off x="10388600" y="1739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47262</xdr:rowOff>
    </xdr:from>
    <xdr:ext cx="469744" cy="259045"/>
    <xdr:sp macro="" textlink="">
      <xdr:nvSpPr>
        <xdr:cNvPr id="366" name="【市民会館】&#10;一人当たり面積平均値テキスト">
          <a:extLst>
            <a:ext uri="{FF2B5EF4-FFF2-40B4-BE49-F238E27FC236}">
              <a16:creationId xmlns:a16="http://schemas.microsoft.com/office/drawing/2014/main" id="{0DAE39D6-E423-4253-94CD-002B9C5D0040}"/>
            </a:ext>
          </a:extLst>
        </xdr:cNvPr>
        <xdr:cNvSpPr txBox="1"/>
      </xdr:nvSpPr>
      <xdr:spPr>
        <a:xfrm>
          <a:off x="10515600" y="18049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68835</xdr:rowOff>
    </xdr:from>
    <xdr:to>
      <xdr:col>55</xdr:col>
      <xdr:colOff>50800</xdr:colOff>
      <xdr:row>105</xdr:row>
      <xdr:rowOff>170435</xdr:rowOff>
    </xdr:to>
    <xdr:sp macro="" textlink="">
      <xdr:nvSpPr>
        <xdr:cNvPr id="367" name="フローチャート: 判断 366">
          <a:extLst>
            <a:ext uri="{FF2B5EF4-FFF2-40B4-BE49-F238E27FC236}">
              <a16:creationId xmlns:a16="http://schemas.microsoft.com/office/drawing/2014/main" id="{E20785A6-AF66-449E-BE10-3D2F2FCFE8B0}"/>
            </a:ext>
          </a:extLst>
        </xdr:cNvPr>
        <xdr:cNvSpPr/>
      </xdr:nvSpPr>
      <xdr:spPr>
        <a:xfrm>
          <a:off x="10426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68835</xdr:rowOff>
    </xdr:from>
    <xdr:to>
      <xdr:col>50</xdr:col>
      <xdr:colOff>165100</xdr:colOff>
      <xdr:row>105</xdr:row>
      <xdr:rowOff>170435</xdr:rowOff>
    </xdr:to>
    <xdr:sp macro="" textlink="">
      <xdr:nvSpPr>
        <xdr:cNvPr id="368" name="フローチャート: 判断 367">
          <a:extLst>
            <a:ext uri="{FF2B5EF4-FFF2-40B4-BE49-F238E27FC236}">
              <a16:creationId xmlns:a16="http://schemas.microsoft.com/office/drawing/2014/main" id="{4A4E8B7B-1181-4A0D-B552-84F68F2299EA}"/>
            </a:ext>
          </a:extLst>
        </xdr:cNvPr>
        <xdr:cNvSpPr/>
      </xdr:nvSpPr>
      <xdr:spPr>
        <a:xfrm>
          <a:off x="9588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55118</xdr:rowOff>
    </xdr:from>
    <xdr:to>
      <xdr:col>46</xdr:col>
      <xdr:colOff>38100</xdr:colOff>
      <xdr:row>105</xdr:row>
      <xdr:rowOff>156718</xdr:rowOff>
    </xdr:to>
    <xdr:sp macro="" textlink="">
      <xdr:nvSpPr>
        <xdr:cNvPr id="369" name="フローチャート: 判断 368">
          <a:extLst>
            <a:ext uri="{FF2B5EF4-FFF2-40B4-BE49-F238E27FC236}">
              <a16:creationId xmlns:a16="http://schemas.microsoft.com/office/drawing/2014/main" id="{41EF0A25-1AEB-4E0C-BD98-641407635824}"/>
            </a:ext>
          </a:extLst>
        </xdr:cNvPr>
        <xdr:cNvSpPr/>
      </xdr:nvSpPr>
      <xdr:spPr>
        <a:xfrm>
          <a:off x="8699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41402</xdr:rowOff>
    </xdr:from>
    <xdr:to>
      <xdr:col>41</xdr:col>
      <xdr:colOff>101600</xdr:colOff>
      <xdr:row>105</xdr:row>
      <xdr:rowOff>143002</xdr:rowOff>
    </xdr:to>
    <xdr:sp macro="" textlink="">
      <xdr:nvSpPr>
        <xdr:cNvPr id="370" name="フローチャート: 判断 369">
          <a:extLst>
            <a:ext uri="{FF2B5EF4-FFF2-40B4-BE49-F238E27FC236}">
              <a16:creationId xmlns:a16="http://schemas.microsoft.com/office/drawing/2014/main" id="{617550B5-8AB0-40F1-8EBB-A32D7DCC7687}"/>
            </a:ext>
          </a:extLst>
        </xdr:cNvPr>
        <xdr:cNvSpPr/>
      </xdr:nvSpPr>
      <xdr:spPr>
        <a:xfrm>
          <a:off x="7810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371" name="フローチャート: 判断 370">
          <a:extLst>
            <a:ext uri="{FF2B5EF4-FFF2-40B4-BE49-F238E27FC236}">
              <a16:creationId xmlns:a16="http://schemas.microsoft.com/office/drawing/2014/main" id="{AA2AA2F2-BF14-4423-84E0-BC918A8B9549}"/>
            </a:ext>
          </a:extLst>
        </xdr:cNvPr>
        <xdr:cNvSpPr/>
      </xdr:nvSpPr>
      <xdr:spPr>
        <a:xfrm>
          <a:off x="6921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C76C6C5F-7D90-4BAB-82D6-F78ACD4B962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D9854A77-DA7F-4F39-9EA3-17A211096F8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25C38B93-08BA-4509-9A75-0DE71C18B5B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A3470F8E-40D2-453B-9F24-04949077046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534032E4-CD8C-4CD1-9754-D23AAE64582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377" name="楕円 376">
          <a:extLst>
            <a:ext uri="{FF2B5EF4-FFF2-40B4-BE49-F238E27FC236}">
              <a16:creationId xmlns:a16="http://schemas.microsoft.com/office/drawing/2014/main" id="{282CBCCB-A8EA-4774-8AC8-0C16D3992D91}"/>
            </a:ext>
          </a:extLst>
        </xdr:cNvPr>
        <xdr:cNvSpPr/>
      </xdr:nvSpPr>
      <xdr:spPr>
        <a:xfrm>
          <a:off x="104267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36847</xdr:rowOff>
    </xdr:from>
    <xdr:ext cx="469744" cy="259045"/>
    <xdr:sp macro="" textlink="">
      <xdr:nvSpPr>
        <xdr:cNvPr id="378" name="【市民会館】&#10;一人当たり面積該当値テキスト">
          <a:extLst>
            <a:ext uri="{FF2B5EF4-FFF2-40B4-BE49-F238E27FC236}">
              <a16:creationId xmlns:a16="http://schemas.microsoft.com/office/drawing/2014/main" id="{4576F6EB-1556-40F1-918A-CE6D04757B0B}"/>
            </a:ext>
          </a:extLst>
        </xdr:cNvPr>
        <xdr:cNvSpPr txBox="1"/>
      </xdr:nvSpPr>
      <xdr:spPr>
        <a:xfrm>
          <a:off x="10515600"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18542</xdr:rowOff>
    </xdr:from>
    <xdr:to>
      <xdr:col>50</xdr:col>
      <xdr:colOff>165100</xdr:colOff>
      <xdr:row>105</xdr:row>
      <xdr:rowOff>120142</xdr:rowOff>
    </xdr:to>
    <xdr:sp macro="" textlink="">
      <xdr:nvSpPr>
        <xdr:cNvPr id="379" name="楕円 378">
          <a:extLst>
            <a:ext uri="{FF2B5EF4-FFF2-40B4-BE49-F238E27FC236}">
              <a16:creationId xmlns:a16="http://schemas.microsoft.com/office/drawing/2014/main" id="{9D3DA845-2946-4F1C-8188-218F6D6A1F40}"/>
            </a:ext>
          </a:extLst>
        </xdr:cNvPr>
        <xdr:cNvSpPr/>
      </xdr:nvSpPr>
      <xdr:spPr>
        <a:xfrm>
          <a:off x="9588500" y="1802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64770</xdr:rowOff>
    </xdr:from>
    <xdr:to>
      <xdr:col>55</xdr:col>
      <xdr:colOff>0</xdr:colOff>
      <xdr:row>105</xdr:row>
      <xdr:rowOff>69342</xdr:rowOff>
    </xdr:to>
    <xdr:cxnSp macro="">
      <xdr:nvCxnSpPr>
        <xdr:cNvPr id="380" name="直線コネクタ 379">
          <a:extLst>
            <a:ext uri="{FF2B5EF4-FFF2-40B4-BE49-F238E27FC236}">
              <a16:creationId xmlns:a16="http://schemas.microsoft.com/office/drawing/2014/main" id="{B01453E4-4011-4912-AF77-6C63431D571D}"/>
            </a:ext>
          </a:extLst>
        </xdr:cNvPr>
        <xdr:cNvCxnSpPr/>
      </xdr:nvCxnSpPr>
      <xdr:spPr>
        <a:xfrm flipV="1">
          <a:off x="9639300" y="180670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18542</xdr:rowOff>
    </xdr:from>
    <xdr:to>
      <xdr:col>46</xdr:col>
      <xdr:colOff>38100</xdr:colOff>
      <xdr:row>105</xdr:row>
      <xdr:rowOff>120142</xdr:rowOff>
    </xdr:to>
    <xdr:sp macro="" textlink="">
      <xdr:nvSpPr>
        <xdr:cNvPr id="381" name="楕円 380">
          <a:extLst>
            <a:ext uri="{FF2B5EF4-FFF2-40B4-BE49-F238E27FC236}">
              <a16:creationId xmlns:a16="http://schemas.microsoft.com/office/drawing/2014/main" id="{CF93D242-1DE0-482C-9351-B452EF6587E4}"/>
            </a:ext>
          </a:extLst>
        </xdr:cNvPr>
        <xdr:cNvSpPr/>
      </xdr:nvSpPr>
      <xdr:spPr>
        <a:xfrm>
          <a:off x="8699500" y="1802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69342</xdr:rowOff>
    </xdr:from>
    <xdr:to>
      <xdr:col>50</xdr:col>
      <xdr:colOff>114300</xdr:colOff>
      <xdr:row>105</xdr:row>
      <xdr:rowOff>69342</xdr:rowOff>
    </xdr:to>
    <xdr:cxnSp macro="">
      <xdr:nvCxnSpPr>
        <xdr:cNvPr id="382" name="直線コネクタ 381">
          <a:extLst>
            <a:ext uri="{FF2B5EF4-FFF2-40B4-BE49-F238E27FC236}">
              <a16:creationId xmlns:a16="http://schemas.microsoft.com/office/drawing/2014/main" id="{AA06A3C8-317A-4869-A695-F9C53124BD05}"/>
            </a:ext>
          </a:extLst>
        </xdr:cNvPr>
        <xdr:cNvCxnSpPr/>
      </xdr:nvCxnSpPr>
      <xdr:spPr>
        <a:xfrm>
          <a:off x="8750300" y="180715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23113</xdr:rowOff>
    </xdr:from>
    <xdr:to>
      <xdr:col>41</xdr:col>
      <xdr:colOff>101600</xdr:colOff>
      <xdr:row>105</xdr:row>
      <xdr:rowOff>124713</xdr:rowOff>
    </xdr:to>
    <xdr:sp macro="" textlink="">
      <xdr:nvSpPr>
        <xdr:cNvPr id="383" name="楕円 382">
          <a:extLst>
            <a:ext uri="{FF2B5EF4-FFF2-40B4-BE49-F238E27FC236}">
              <a16:creationId xmlns:a16="http://schemas.microsoft.com/office/drawing/2014/main" id="{9E3121A9-F873-4FBD-BF8C-2F6871A26325}"/>
            </a:ext>
          </a:extLst>
        </xdr:cNvPr>
        <xdr:cNvSpPr/>
      </xdr:nvSpPr>
      <xdr:spPr>
        <a:xfrm>
          <a:off x="7810500" y="180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69342</xdr:rowOff>
    </xdr:from>
    <xdr:to>
      <xdr:col>45</xdr:col>
      <xdr:colOff>177800</xdr:colOff>
      <xdr:row>105</xdr:row>
      <xdr:rowOff>73913</xdr:rowOff>
    </xdr:to>
    <xdr:cxnSp macro="">
      <xdr:nvCxnSpPr>
        <xdr:cNvPr id="384" name="直線コネクタ 383">
          <a:extLst>
            <a:ext uri="{FF2B5EF4-FFF2-40B4-BE49-F238E27FC236}">
              <a16:creationId xmlns:a16="http://schemas.microsoft.com/office/drawing/2014/main" id="{CF549B92-5A6B-4BD1-A12D-B58367305AEB}"/>
            </a:ext>
          </a:extLst>
        </xdr:cNvPr>
        <xdr:cNvCxnSpPr/>
      </xdr:nvCxnSpPr>
      <xdr:spPr>
        <a:xfrm flipV="1">
          <a:off x="7861300" y="180715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23113</xdr:rowOff>
    </xdr:from>
    <xdr:to>
      <xdr:col>36</xdr:col>
      <xdr:colOff>165100</xdr:colOff>
      <xdr:row>105</xdr:row>
      <xdr:rowOff>124713</xdr:rowOff>
    </xdr:to>
    <xdr:sp macro="" textlink="">
      <xdr:nvSpPr>
        <xdr:cNvPr id="385" name="楕円 384">
          <a:extLst>
            <a:ext uri="{FF2B5EF4-FFF2-40B4-BE49-F238E27FC236}">
              <a16:creationId xmlns:a16="http://schemas.microsoft.com/office/drawing/2014/main" id="{7593666F-DED3-40C5-8BFD-3020521E8830}"/>
            </a:ext>
          </a:extLst>
        </xdr:cNvPr>
        <xdr:cNvSpPr/>
      </xdr:nvSpPr>
      <xdr:spPr>
        <a:xfrm>
          <a:off x="6921500" y="180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73913</xdr:rowOff>
    </xdr:from>
    <xdr:to>
      <xdr:col>41</xdr:col>
      <xdr:colOff>50800</xdr:colOff>
      <xdr:row>105</xdr:row>
      <xdr:rowOff>73913</xdr:rowOff>
    </xdr:to>
    <xdr:cxnSp macro="">
      <xdr:nvCxnSpPr>
        <xdr:cNvPr id="386" name="直線コネクタ 385">
          <a:extLst>
            <a:ext uri="{FF2B5EF4-FFF2-40B4-BE49-F238E27FC236}">
              <a16:creationId xmlns:a16="http://schemas.microsoft.com/office/drawing/2014/main" id="{244A127C-E548-4004-B334-B5E7E8A30ABD}"/>
            </a:ext>
          </a:extLst>
        </xdr:cNvPr>
        <xdr:cNvCxnSpPr/>
      </xdr:nvCxnSpPr>
      <xdr:spPr>
        <a:xfrm>
          <a:off x="6972300" y="180761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161562</xdr:rowOff>
    </xdr:from>
    <xdr:ext cx="469744" cy="259045"/>
    <xdr:sp macro="" textlink="">
      <xdr:nvSpPr>
        <xdr:cNvPr id="387" name="n_1aveValue【市民会館】&#10;一人当たり面積">
          <a:extLst>
            <a:ext uri="{FF2B5EF4-FFF2-40B4-BE49-F238E27FC236}">
              <a16:creationId xmlns:a16="http://schemas.microsoft.com/office/drawing/2014/main" id="{A3372DFC-AD38-43F9-ADDA-2ECBE4C1B2A7}"/>
            </a:ext>
          </a:extLst>
        </xdr:cNvPr>
        <xdr:cNvSpPr txBox="1"/>
      </xdr:nvSpPr>
      <xdr:spPr>
        <a:xfrm>
          <a:off x="93917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147845</xdr:rowOff>
    </xdr:from>
    <xdr:ext cx="469744" cy="259045"/>
    <xdr:sp macro="" textlink="">
      <xdr:nvSpPr>
        <xdr:cNvPr id="388" name="n_2aveValue【市民会館】&#10;一人当たり面積">
          <a:extLst>
            <a:ext uri="{FF2B5EF4-FFF2-40B4-BE49-F238E27FC236}">
              <a16:creationId xmlns:a16="http://schemas.microsoft.com/office/drawing/2014/main" id="{3819ABFB-3E94-48BC-AF31-0B00615A5FA9}"/>
            </a:ext>
          </a:extLst>
        </xdr:cNvPr>
        <xdr:cNvSpPr txBox="1"/>
      </xdr:nvSpPr>
      <xdr:spPr>
        <a:xfrm>
          <a:off x="8515427"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134129</xdr:rowOff>
    </xdr:from>
    <xdr:ext cx="469744" cy="259045"/>
    <xdr:sp macro="" textlink="">
      <xdr:nvSpPr>
        <xdr:cNvPr id="389" name="n_3aveValue【市民会館】&#10;一人当たり面積">
          <a:extLst>
            <a:ext uri="{FF2B5EF4-FFF2-40B4-BE49-F238E27FC236}">
              <a16:creationId xmlns:a16="http://schemas.microsoft.com/office/drawing/2014/main" id="{2BDC5C8D-4653-4D1F-A126-C0BC02E6DDF5}"/>
            </a:ext>
          </a:extLst>
        </xdr:cNvPr>
        <xdr:cNvSpPr txBox="1"/>
      </xdr:nvSpPr>
      <xdr:spPr>
        <a:xfrm>
          <a:off x="7626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134129</xdr:rowOff>
    </xdr:from>
    <xdr:ext cx="469744" cy="259045"/>
    <xdr:sp macro="" textlink="">
      <xdr:nvSpPr>
        <xdr:cNvPr id="390" name="n_4aveValue【市民会館】&#10;一人当たり面積">
          <a:extLst>
            <a:ext uri="{FF2B5EF4-FFF2-40B4-BE49-F238E27FC236}">
              <a16:creationId xmlns:a16="http://schemas.microsoft.com/office/drawing/2014/main" id="{4D88BD46-45DD-4971-91C6-DDF2CA3CE3DF}"/>
            </a:ext>
          </a:extLst>
        </xdr:cNvPr>
        <xdr:cNvSpPr txBox="1"/>
      </xdr:nvSpPr>
      <xdr:spPr>
        <a:xfrm>
          <a:off x="6737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136669</xdr:rowOff>
    </xdr:from>
    <xdr:ext cx="469744" cy="259045"/>
    <xdr:sp macro="" textlink="">
      <xdr:nvSpPr>
        <xdr:cNvPr id="391" name="n_1mainValue【市民会館】&#10;一人当たり面積">
          <a:extLst>
            <a:ext uri="{FF2B5EF4-FFF2-40B4-BE49-F238E27FC236}">
              <a16:creationId xmlns:a16="http://schemas.microsoft.com/office/drawing/2014/main" id="{3ACC99DF-B848-4F1D-BB0A-04C0BAE08A5B}"/>
            </a:ext>
          </a:extLst>
        </xdr:cNvPr>
        <xdr:cNvSpPr txBox="1"/>
      </xdr:nvSpPr>
      <xdr:spPr>
        <a:xfrm>
          <a:off x="9391727" y="1779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136669</xdr:rowOff>
    </xdr:from>
    <xdr:ext cx="469744" cy="259045"/>
    <xdr:sp macro="" textlink="">
      <xdr:nvSpPr>
        <xdr:cNvPr id="392" name="n_2mainValue【市民会館】&#10;一人当たり面積">
          <a:extLst>
            <a:ext uri="{FF2B5EF4-FFF2-40B4-BE49-F238E27FC236}">
              <a16:creationId xmlns:a16="http://schemas.microsoft.com/office/drawing/2014/main" id="{34262BFB-F0BC-4C31-9597-15E421B42FAD}"/>
            </a:ext>
          </a:extLst>
        </xdr:cNvPr>
        <xdr:cNvSpPr txBox="1"/>
      </xdr:nvSpPr>
      <xdr:spPr>
        <a:xfrm>
          <a:off x="8515427" y="1779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141240</xdr:rowOff>
    </xdr:from>
    <xdr:ext cx="469744" cy="259045"/>
    <xdr:sp macro="" textlink="">
      <xdr:nvSpPr>
        <xdr:cNvPr id="393" name="n_3mainValue【市民会館】&#10;一人当たり面積">
          <a:extLst>
            <a:ext uri="{FF2B5EF4-FFF2-40B4-BE49-F238E27FC236}">
              <a16:creationId xmlns:a16="http://schemas.microsoft.com/office/drawing/2014/main" id="{26CFEAF2-B6DB-41C3-B60B-52D93E6B2C9F}"/>
            </a:ext>
          </a:extLst>
        </xdr:cNvPr>
        <xdr:cNvSpPr txBox="1"/>
      </xdr:nvSpPr>
      <xdr:spPr>
        <a:xfrm>
          <a:off x="7626427" y="1780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141240</xdr:rowOff>
    </xdr:from>
    <xdr:ext cx="469744" cy="259045"/>
    <xdr:sp macro="" textlink="">
      <xdr:nvSpPr>
        <xdr:cNvPr id="394" name="n_4mainValue【市民会館】&#10;一人当たり面積">
          <a:extLst>
            <a:ext uri="{FF2B5EF4-FFF2-40B4-BE49-F238E27FC236}">
              <a16:creationId xmlns:a16="http://schemas.microsoft.com/office/drawing/2014/main" id="{4E109AE8-A0B2-4C74-8A13-671DF942F764}"/>
            </a:ext>
          </a:extLst>
        </xdr:cNvPr>
        <xdr:cNvSpPr txBox="1"/>
      </xdr:nvSpPr>
      <xdr:spPr>
        <a:xfrm>
          <a:off x="6737427" y="1780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7681972F-CE5C-4C58-9CAC-8615BD15C1C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92A6FEFB-7FEC-4616-8BDC-B326BEE761B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AF174C75-A41D-4B0B-8868-DAAA04388E7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5378B245-743F-4089-947C-63D82A672C8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ED9EE43A-8171-488C-B71F-AA767A4C757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67404005-9484-41B6-BDB7-CA28C211B5A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72142B14-BB1D-4742-80C5-C364A8F0840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19C55E07-46C3-4E5E-B43F-70C69CF648E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DF304992-0C12-4DA8-8355-C42E6AE427B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C994F73A-962C-4274-A982-76BD40CB282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826E40EF-EAD6-494E-9834-40BB1DFC99E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E9DCC9A1-9619-43B5-8949-B69AACCB09F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8E7F449E-DE62-4B96-8DA9-F0C3FB3C2A0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8F365672-447A-48AD-A873-5ED75FBCBD7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1D82E0A5-BD80-4283-B5E8-B083DD45164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EE56A128-FA34-4BC2-BDBA-0304E9888BF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5FE23F90-77A8-4211-9077-D57182EECD9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EA51CA9E-AAA6-4B47-A2BE-63061D5F492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1FC3F217-C0B2-443D-AA5E-26D76C5EEFD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0A9C370C-2CFC-432D-9AAC-AC601EA7F57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6323F739-6833-4CE8-A997-86242599798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07A60543-4D06-4167-830D-394571E26EB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3B764D59-EB47-4040-AAEB-FF5051F2A45E}"/>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EF189CD0-1612-4E90-B212-F8B0E14553D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a:extLst>
            <a:ext uri="{FF2B5EF4-FFF2-40B4-BE49-F238E27FC236}">
              <a16:creationId xmlns:a16="http://schemas.microsoft.com/office/drawing/2014/main" id="{A0EB5540-D1ED-4767-A6BB-498D31E9E01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42</xdr:row>
      <xdr:rowOff>90896</xdr:rowOff>
    </xdr:to>
    <xdr:cxnSp macro="">
      <xdr:nvCxnSpPr>
        <xdr:cNvPr id="420" name="直線コネクタ 419">
          <a:extLst>
            <a:ext uri="{FF2B5EF4-FFF2-40B4-BE49-F238E27FC236}">
              <a16:creationId xmlns:a16="http://schemas.microsoft.com/office/drawing/2014/main" id="{6B63C01F-5D5E-43C9-9F55-8C0EA37E1CDE}"/>
            </a:ext>
          </a:extLst>
        </xdr:cNvPr>
        <xdr:cNvCxnSpPr/>
      </xdr:nvCxnSpPr>
      <xdr:spPr>
        <a:xfrm flipV="1">
          <a:off x="16318864" y="5846717"/>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94723</xdr:rowOff>
    </xdr:from>
    <xdr:ext cx="405111" cy="259045"/>
    <xdr:sp macro="" textlink="">
      <xdr:nvSpPr>
        <xdr:cNvPr id="421" name="【一般廃棄物処理施設】&#10;有形固定資産減価償却率最小値テキスト">
          <a:extLst>
            <a:ext uri="{FF2B5EF4-FFF2-40B4-BE49-F238E27FC236}">
              <a16:creationId xmlns:a16="http://schemas.microsoft.com/office/drawing/2014/main" id="{5C93FE02-C6C6-438E-A87B-F7CC718AB031}"/>
            </a:ext>
          </a:extLst>
        </xdr:cNvPr>
        <xdr:cNvSpPr txBox="1"/>
      </xdr:nvSpPr>
      <xdr:spPr>
        <a:xfrm>
          <a:off x="16357600" y="729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90896</xdr:rowOff>
    </xdr:from>
    <xdr:to>
      <xdr:col>86</xdr:col>
      <xdr:colOff>25400</xdr:colOff>
      <xdr:row>42</xdr:row>
      <xdr:rowOff>90896</xdr:rowOff>
    </xdr:to>
    <xdr:cxnSp macro="">
      <xdr:nvCxnSpPr>
        <xdr:cNvPr id="422" name="直線コネクタ 421">
          <a:extLst>
            <a:ext uri="{FF2B5EF4-FFF2-40B4-BE49-F238E27FC236}">
              <a16:creationId xmlns:a16="http://schemas.microsoft.com/office/drawing/2014/main" id="{99AA3799-37E6-4A31-9093-1367CBBF21B1}"/>
            </a:ext>
          </a:extLst>
        </xdr:cNvPr>
        <xdr:cNvCxnSpPr/>
      </xdr:nvCxnSpPr>
      <xdr:spPr>
        <a:xfrm>
          <a:off x="16230600" y="729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423" name="【一般廃棄物処理施設】&#10;有形固定資産減価償却率最大値テキスト">
          <a:extLst>
            <a:ext uri="{FF2B5EF4-FFF2-40B4-BE49-F238E27FC236}">
              <a16:creationId xmlns:a16="http://schemas.microsoft.com/office/drawing/2014/main" id="{B66B7485-B950-4FAA-BD1B-5DEAEA4BCF12}"/>
            </a:ext>
          </a:extLst>
        </xdr:cNvPr>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424" name="直線コネクタ 423">
          <a:extLst>
            <a:ext uri="{FF2B5EF4-FFF2-40B4-BE49-F238E27FC236}">
              <a16:creationId xmlns:a16="http://schemas.microsoft.com/office/drawing/2014/main" id="{B541D345-F601-4ECF-90F1-3FCA6A1A7624}"/>
            </a:ext>
          </a:extLst>
        </xdr:cNvPr>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165843</xdr:rowOff>
    </xdr:from>
    <xdr:ext cx="405111" cy="259045"/>
    <xdr:sp macro="" textlink="">
      <xdr:nvSpPr>
        <xdr:cNvPr id="425" name="【一般廃棄物処理施設】&#10;有形固定資産減価償却率平均値テキスト">
          <a:extLst>
            <a:ext uri="{FF2B5EF4-FFF2-40B4-BE49-F238E27FC236}">
              <a16:creationId xmlns:a16="http://schemas.microsoft.com/office/drawing/2014/main" id="{813DAEE0-77B9-439F-B6B4-EF61ED955DD6}"/>
            </a:ext>
          </a:extLst>
        </xdr:cNvPr>
        <xdr:cNvSpPr txBox="1"/>
      </xdr:nvSpPr>
      <xdr:spPr>
        <a:xfrm>
          <a:off x="16357600" y="650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142966</xdr:rowOff>
    </xdr:from>
    <xdr:to>
      <xdr:col>85</xdr:col>
      <xdr:colOff>177800</xdr:colOff>
      <xdr:row>39</xdr:row>
      <xdr:rowOff>73116</xdr:rowOff>
    </xdr:to>
    <xdr:sp macro="" textlink="">
      <xdr:nvSpPr>
        <xdr:cNvPr id="426" name="フローチャート: 判断 425">
          <a:extLst>
            <a:ext uri="{FF2B5EF4-FFF2-40B4-BE49-F238E27FC236}">
              <a16:creationId xmlns:a16="http://schemas.microsoft.com/office/drawing/2014/main" id="{5037E4CE-53FE-479B-91BD-EBF81CA35C55}"/>
            </a:ext>
          </a:extLst>
        </xdr:cNvPr>
        <xdr:cNvSpPr/>
      </xdr:nvSpPr>
      <xdr:spPr>
        <a:xfrm>
          <a:off x="162687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129903</xdr:rowOff>
    </xdr:from>
    <xdr:to>
      <xdr:col>81</xdr:col>
      <xdr:colOff>101600</xdr:colOff>
      <xdr:row>39</xdr:row>
      <xdr:rowOff>60053</xdr:rowOff>
    </xdr:to>
    <xdr:sp macro="" textlink="">
      <xdr:nvSpPr>
        <xdr:cNvPr id="427" name="フローチャート: 判断 426">
          <a:extLst>
            <a:ext uri="{FF2B5EF4-FFF2-40B4-BE49-F238E27FC236}">
              <a16:creationId xmlns:a16="http://schemas.microsoft.com/office/drawing/2014/main" id="{8DFD4AD4-DE7A-45DE-9AFF-8220E9EE9504}"/>
            </a:ext>
          </a:extLst>
        </xdr:cNvPr>
        <xdr:cNvSpPr/>
      </xdr:nvSpPr>
      <xdr:spPr>
        <a:xfrm>
          <a:off x="15430500" y="664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macro="" textlink="">
      <xdr:nvSpPr>
        <xdr:cNvPr id="428" name="フローチャート: 判断 427">
          <a:extLst>
            <a:ext uri="{FF2B5EF4-FFF2-40B4-BE49-F238E27FC236}">
              <a16:creationId xmlns:a16="http://schemas.microsoft.com/office/drawing/2014/main" id="{4AF3CBF6-76D6-4B23-A702-F743112A40EA}"/>
            </a:ext>
          </a:extLst>
        </xdr:cNvPr>
        <xdr:cNvSpPr/>
      </xdr:nvSpPr>
      <xdr:spPr>
        <a:xfrm>
          <a:off x="14541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146231</xdr:rowOff>
    </xdr:from>
    <xdr:to>
      <xdr:col>72</xdr:col>
      <xdr:colOff>38100</xdr:colOff>
      <xdr:row>39</xdr:row>
      <xdr:rowOff>76381</xdr:rowOff>
    </xdr:to>
    <xdr:sp macro="" textlink="">
      <xdr:nvSpPr>
        <xdr:cNvPr id="429" name="フローチャート: 判断 428">
          <a:extLst>
            <a:ext uri="{FF2B5EF4-FFF2-40B4-BE49-F238E27FC236}">
              <a16:creationId xmlns:a16="http://schemas.microsoft.com/office/drawing/2014/main" id="{54482CC2-471C-4D4D-B73B-5142F333939F}"/>
            </a:ext>
          </a:extLst>
        </xdr:cNvPr>
        <xdr:cNvSpPr/>
      </xdr:nvSpPr>
      <xdr:spPr>
        <a:xfrm>
          <a:off x="13652500" y="666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160927</xdr:rowOff>
    </xdr:from>
    <xdr:to>
      <xdr:col>67</xdr:col>
      <xdr:colOff>101600</xdr:colOff>
      <xdr:row>39</xdr:row>
      <xdr:rowOff>91077</xdr:rowOff>
    </xdr:to>
    <xdr:sp macro="" textlink="">
      <xdr:nvSpPr>
        <xdr:cNvPr id="430" name="フローチャート: 判断 429">
          <a:extLst>
            <a:ext uri="{FF2B5EF4-FFF2-40B4-BE49-F238E27FC236}">
              <a16:creationId xmlns:a16="http://schemas.microsoft.com/office/drawing/2014/main" id="{126F2C51-ECC9-4443-8F1B-2FCBC4E84CC7}"/>
            </a:ext>
          </a:extLst>
        </xdr:cNvPr>
        <xdr:cNvSpPr/>
      </xdr:nvSpPr>
      <xdr:spPr>
        <a:xfrm>
          <a:off x="12763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905C813B-3ECB-4C03-9AE1-E271EE28AE7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21816187-5860-4450-9B5C-AF088E58C0C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9A501DEE-D3AB-42BA-BD90-4F31E9D5D44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F7CC42B5-DE55-4627-B094-3D23961CC9C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F44FB0D0-CA30-4217-B3C1-A0AA6802D03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35197</xdr:rowOff>
    </xdr:from>
    <xdr:to>
      <xdr:col>85</xdr:col>
      <xdr:colOff>177800</xdr:colOff>
      <xdr:row>41</xdr:row>
      <xdr:rowOff>136797</xdr:rowOff>
    </xdr:to>
    <xdr:sp macro="" textlink="">
      <xdr:nvSpPr>
        <xdr:cNvPr id="436" name="楕円 435">
          <a:extLst>
            <a:ext uri="{FF2B5EF4-FFF2-40B4-BE49-F238E27FC236}">
              <a16:creationId xmlns:a16="http://schemas.microsoft.com/office/drawing/2014/main" id="{87D42A1D-0AE5-444B-818B-400CA710632F}"/>
            </a:ext>
          </a:extLst>
        </xdr:cNvPr>
        <xdr:cNvSpPr/>
      </xdr:nvSpPr>
      <xdr:spPr>
        <a:xfrm>
          <a:off x="16268700" y="706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13624</xdr:rowOff>
    </xdr:from>
    <xdr:ext cx="405111" cy="259045"/>
    <xdr:sp macro="" textlink="">
      <xdr:nvSpPr>
        <xdr:cNvPr id="437" name="【一般廃棄物処理施設】&#10;有形固定資産減価償却率該当値テキスト">
          <a:extLst>
            <a:ext uri="{FF2B5EF4-FFF2-40B4-BE49-F238E27FC236}">
              <a16:creationId xmlns:a16="http://schemas.microsoft.com/office/drawing/2014/main" id="{24494861-CFDB-4AA3-9B04-684D53D0EA25}"/>
            </a:ext>
          </a:extLst>
        </xdr:cNvPr>
        <xdr:cNvSpPr txBox="1"/>
      </xdr:nvSpPr>
      <xdr:spPr>
        <a:xfrm>
          <a:off x="16357600" y="7043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2540</xdr:rowOff>
    </xdr:from>
    <xdr:to>
      <xdr:col>81</xdr:col>
      <xdr:colOff>101600</xdr:colOff>
      <xdr:row>41</xdr:row>
      <xdr:rowOff>104140</xdr:rowOff>
    </xdr:to>
    <xdr:sp macro="" textlink="">
      <xdr:nvSpPr>
        <xdr:cNvPr id="438" name="楕円 437">
          <a:extLst>
            <a:ext uri="{FF2B5EF4-FFF2-40B4-BE49-F238E27FC236}">
              <a16:creationId xmlns:a16="http://schemas.microsoft.com/office/drawing/2014/main" id="{979F27FB-3176-4AF4-8B51-ABA240C4E84B}"/>
            </a:ext>
          </a:extLst>
        </xdr:cNvPr>
        <xdr:cNvSpPr/>
      </xdr:nvSpPr>
      <xdr:spPr>
        <a:xfrm>
          <a:off x="15430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53340</xdr:rowOff>
    </xdr:from>
    <xdr:to>
      <xdr:col>85</xdr:col>
      <xdr:colOff>127000</xdr:colOff>
      <xdr:row>41</xdr:row>
      <xdr:rowOff>85997</xdr:rowOff>
    </xdr:to>
    <xdr:cxnSp macro="">
      <xdr:nvCxnSpPr>
        <xdr:cNvPr id="439" name="直線コネクタ 438">
          <a:extLst>
            <a:ext uri="{FF2B5EF4-FFF2-40B4-BE49-F238E27FC236}">
              <a16:creationId xmlns:a16="http://schemas.microsoft.com/office/drawing/2014/main" id="{8A171F46-99F2-4262-8DD0-1B5A855D08E0}"/>
            </a:ext>
          </a:extLst>
        </xdr:cNvPr>
        <xdr:cNvCxnSpPr/>
      </xdr:nvCxnSpPr>
      <xdr:spPr>
        <a:xfrm>
          <a:off x="15481300" y="708279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121738</xdr:rowOff>
    </xdr:from>
    <xdr:to>
      <xdr:col>76</xdr:col>
      <xdr:colOff>165100</xdr:colOff>
      <xdr:row>41</xdr:row>
      <xdr:rowOff>51888</xdr:rowOff>
    </xdr:to>
    <xdr:sp macro="" textlink="">
      <xdr:nvSpPr>
        <xdr:cNvPr id="440" name="楕円 439">
          <a:extLst>
            <a:ext uri="{FF2B5EF4-FFF2-40B4-BE49-F238E27FC236}">
              <a16:creationId xmlns:a16="http://schemas.microsoft.com/office/drawing/2014/main" id="{CA420570-070A-498C-84DC-7F8DFA51C9E7}"/>
            </a:ext>
          </a:extLst>
        </xdr:cNvPr>
        <xdr:cNvSpPr/>
      </xdr:nvSpPr>
      <xdr:spPr>
        <a:xfrm>
          <a:off x="14541500" y="697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1088</xdr:rowOff>
    </xdr:from>
    <xdr:to>
      <xdr:col>81</xdr:col>
      <xdr:colOff>50800</xdr:colOff>
      <xdr:row>41</xdr:row>
      <xdr:rowOff>53340</xdr:rowOff>
    </xdr:to>
    <xdr:cxnSp macro="">
      <xdr:nvCxnSpPr>
        <xdr:cNvPr id="441" name="直線コネクタ 440">
          <a:extLst>
            <a:ext uri="{FF2B5EF4-FFF2-40B4-BE49-F238E27FC236}">
              <a16:creationId xmlns:a16="http://schemas.microsoft.com/office/drawing/2014/main" id="{8B9793C6-2882-49A6-AEB6-1476FD946B7C}"/>
            </a:ext>
          </a:extLst>
        </xdr:cNvPr>
        <xdr:cNvCxnSpPr/>
      </xdr:nvCxnSpPr>
      <xdr:spPr>
        <a:xfrm>
          <a:off x="14592300" y="7030538"/>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74385</xdr:rowOff>
    </xdr:from>
    <xdr:to>
      <xdr:col>72</xdr:col>
      <xdr:colOff>38100</xdr:colOff>
      <xdr:row>41</xdr:row>
      <xdr:rowOff>4535</xdr:rowOff>
    </xdr:to>
    <xdr:sp macro="" textlink="">
      <xdr:nvSpPr>
        <xdr:cNvPr id="442" name="楕円 441">
          <a:extLst>
            <a:ext uri="{FF2B5EF4-FFF2-40B4-BE49-F238E27FC236}">
              <a16:creationId xmlns:a16="http://schemas.microsoft.com/office/drawing/2014/main" id="{6876BBC2-F0D5-4985-9D21-7CA40916C81F}"/>
            </a:ext>
          </a:extLst>
        </xdr:cNvPr>
        <xdr:cNvSpPr/>
      </xdr:nvSpPr>
      <xdr:spPr>
        <a:xfrm>
          <a:off x="13652500" y="6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125185</xdr:rowOff>
    </xdr:from>
    <xdr:to>
      <xdr:col>76</xdr:col>
      <xdr:colOff>114300</xdr:colOff>
      <xdr:row>41</xdr:row>
      <xdr:rowOff>1088</xdr:rowOff>
    </xdr:to>
    <xdr:cxnSp macro="">
      <xdr:nvCxnSpPr>
        <xdr:cNvPr id="443" name="直線コネクタ 442">
          <a:extLst>
            <a:ext uri="{FF2B5EF4-FFF2-40B4-BE49-F238E27FC236}">
              <a16:creationId xmlns:a16="http://schemas.microsoft.com/office/drawing/2014/main" id="{7BBEA3E7-ABD8-4F5B-9E55-56D67A1C390C}"/>
            </a:ext>
          </a:extLst>
        </xdr:cNvPr>
        <xdr:cNvCxnSpPr/>
      </xdr:nvCxnSpPr>
      <xdr:spPr>
        <a:xfrm>
          <a:off x="13703300" y="6983185"/>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27033</xdr:rowOff>
    </xdr:from>
    <xdr:to>
      <xdr:col>67</xdr:col>
      <xdr:colOff>101600</xdr:colOff>
      <xdr:row>40</xdr:row>
      <xdr:rowOff>128633</xdr:rowOff>
    </xdr:to>
    <xdr:sp macro="" textlink="">
      <xdr:nvSpPr>
        <xdr:cNvPr id="444" name="楕円 443">
          <a:extLst>
            <a:ext uri="{FF2B5EF4-FFF2-40B4-BE49-F238E27FC236}">
              <a16:creationId xmlns:a16="http://schemas.microsoft.com/office/drawing/2014/main" id="{28114612-548C-4B99-9258-5F143B25866E}"/>
            </a:ext>
          </a:extLst>
        </xdr:cNvPr>
        <xdr:cNvSpPr/>
      </xdr:nvSpPr>
      <xdr:spPr>
        <a:xfrm>
          <a:off x="12763500" y="688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77833</xdr:rowOff>
    </xdr:from>
    <xdr:to>
      <xdr:col>71</xdr:col>
      <xdr:colOff>177800</xdr:colOff>
      <xdr:row>40</xdr:row>
      <xdr:rowOff>125185</xdr:rowOff>
    </xdr:to>
    <xdr:cxnSp macro="">
      <xdr:nvCxnSpPr>
        <xdr:cNvPr id="445" name="直線コネクタ 444">
          <a:extLst>
            <a:ext uri="{FF2B5EF4-FFF2-40B4-BE49-F238E27FC236}">
              <a16:creationId xmlns:a16="http://schemas.microsoft.com/office/drawing/2014/main" id="{41B14A58-5828-428F-9337-25344B005176}"/>
            </a:ext>
          </a:extLst>
        </xdr:cNvPr>
        <xdr:cNvCxnSpPr/>
      </xdr:nvCxnSpPr>
      <xdr:spPr>
        <a:xfrm>
          <a:off x="12814300" y="6935833"/>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76580</xdr:rowOff>
    </xdr:from>
    <xdr:ext cx="405111" cy="259045"/>
    <xdr:sp macro="" textlink="">
      <xdr:nvSpPr>
        <xdr:cNvPr id="446" name="n_1aveValue【一般廃棄物処理施設】&#10;有形固定資産減価償却率">
          <a:extLst>
            <a:ext uri="{FF2B5EF4-FFF2-40B4-BE49-F238E27FC236}">
              <a16:creationId xmlns:a16="http://schemas.microsoft.com/office/drawing/2014/main" id="{E87CE9B9-3EBE-46A6-A723-935642D7216B}"/>
            </a:ext>
          </a:extLst>
        </xdr:cNvPr>
        <xdr:cNvSpPr txBox="1"/>
      </xdr:nvSpPr>
      <xdr:spPr>
        <a:xfrm>
          <a:off x="15266044" y="6420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74947</xdr:rowOff>
    </xdr:from>
    <xdr:ext cx="405111" cy="259045"/>
    <xdr:sp macro="" textlink="">
      <xdr:nvSpPr>
        <xdr:cNvPr id="447" name="n_2aveValue【一般廃棄物処理施設】&#10;有形固定資産減価償却率">
          <a:extLst>
            <a:ext uri="{FF2B5EF4-FFF2-40B4-BE49-F238E27FC236}">
              <a16:creationId xmlns:a16="http://schemas.microsoft.com/office/drawing/2014/main" id="{F472D788-6C1A-43FD-A590-581151F37B91}"/>
            </a:ext>
          </a:extLst>
        </xdr:cNvPr>
        <xdr:cNvSpPr txBox="1"/>
      </xdr:nvSpPr>
      <xdr:spPr>
        <a:xfrm>
          <a:off x="143897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92908</xdr:rowOff>
    </xdr:from>
    <xdr:ext cx="405111" cy="259045"/>
    <xdr:sp macro="" textlink="">
      <xdr:nvSpPr>
        <xdr:cNvPr id="448" name="n_3aveValue【一般廃棄物処理施設】&#10;有形固定資産減価償却率">
          <a:extLst>
            <a:ext uri="{FF2B5EF4-FFF2-40B4-BE49-F238E27FC236}">
              <a16:creationId xmlns:a16="http://schemas.microsoft.com/office/drawing/2014/main" id="{2EF20960-5DF5-4ACB-A06A-16DE5EFF8B7A}"/>
            </a:ext>
          </a:extLst>
        </xdr:cNvPr>
        <xdr:cNvSpPr txBox="1"/>
      </xdr:nvSpPr>
      <xdr:spPr>
        <a:xfrm>
          <a:off x="13500744" y="643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107604</xdr:rowOff>
    </xdr:from>
    <xdr:ext cx="405111" cy="259045"/>
    <xdr:sp macro="" textlink="">
      <xdr:nvSpPr>
        <xdr:cNvPr id="449" name="n_4aveValue【一般廃棄物処理施設】&#10;有形固定資産減価償却率">
          <a:extLst>
            <a:ext uri="{FF2B5EF4-FFF2-40B4-BE49-F238E27FC236}">
              <a16:creationId xmlns:a16="http://schemas.microsoft.com/office/drawing/2014/main" id="{A0EA25CA-5D34-4A54-819F-EE1AAC66A6AF}"/>
            </a:ext>
          </a:extLst>
        </xdr:cNvPr>
        <xdr:cNvSpPr txBox="1"/>
      </xdr:nvSpPr>
      <xdr:spPr>
        <a:xfrm>
          <a:off x="12611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95267</xdr:rowOff>
    </xdr:from>
    <xdr:ext cx="405111" cy="259045"/>
    <xdr:sp macro="" textlink="">
      <xdr:nvSpPr>
        <xdr:cNvPr id="450" name="n_1mainValue【一般廃棄物処理施設】&#10;有形固定資産減価償却率">
          <a:extLst>
            <a:ext uri="{FF2B5EF4-FFF2-40B4-BE49-F238E27FC236}">
              <a16:creationId xmlns:a16="http://schemas.microsoft.com/office/drawing/2014/main" id="{CDC88785-B558-4635-A53F-C25E48E74113}"/>
            </a:ext>
          </a:extLst>
        </xdr:cNvPr>
        <xdr:cNvSpPr txBox="1"/>
      </xdr:nvSpPr>
      <xdr:spPr>
        <a:xfrm>
          <a:off x="15266044"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43015</xdr:rowOff>
    </xdr:from>
    <xdr:ext cx="405111" cy="259045"/>
    <xdr:sp macro="" textlink="">
      <xdr:nvSpPr>
        <xdr:cNvPr id="451" name="n_2mainValue【一般廃棄物処理施設】&#10;有形固定資産減価償却率">
          <a:extLst>
            <a:ext uri="{FF2B5EF4-FFF2-40B4-BE49-F238E27FC236}">
              <a16:creationId xmlns:a16="http://schemas.microsoft.com/office/drawing/2014/main" id="{E63C22F7-1E53-4A44-9210-D92FDB33F597}"/>
            </a:ext>
          </a:extLst>
        </xdr:cNvPr>
        <xdr:cNvSpPr txBox="1"/>
      </xdr:nvSpPr>
      <xdr:spPr>
        <a:xfrm>
          <a:off x="14389744" y="707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167112</xdr:rowOff>
    </xdr:from>
    <xdr:ext cx="405111" cy="259045"/>
    <xdr:sp macro="" textlink="">
      <xdr:nvSpPr>
        <xdr:cNvPr id="452" name="n_3mainValue【一般廃棄物処理施設】&#10;有形固定資産減価償却率">
          <a:extLst>
            <a:ext uri="{FF2B5EF4-FFF2-40B4-BE49-F238E27FC236}">
              <a16:creationId xmlns:a16="http://schemas.microsoft.com/office/drawing/2014/main" id="{1F759AFE-84FD-4EAB-8439-80AC115DB828}"/>
            </a:ext>
          </a:extLst>
        </xdr:cNvPr>
        <xdr:cNvSpPr txBox="1"/>
      </xdr:nvSpPr>
      <xdr:spPr>
        <a:xfrm>
          <a:off x="13500744" y="702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119760</xdr:rowOff>
    </xdr:from>
    <xdr:ext cx="405111" cy="259045"/>
    <xdr:sp macro="" textlink="">
      <xdr:nvSpPr>
        <xdr:cNvPr id="453" name="n_4mainValue【一般廃棄物処理施設】&#10;有形固定資産減価償却率">
          <a:extLst>
            <a:ext uri="{FF2B5EF4-FFF2-40B4-BE49-F238E27FC236}">
              <a16:creationId xmlns:a16="http://schemas.microsoft.com/office/drawing/2014/main" id="{4C7F271E-2963-4B47-B279-95BDDD89D974}"/>
            </a:ext>
          </a:extLst>
        </xdr:cNvPr>
        <xdr:cNvSpPr txBox="1"/>
      </xdr:nvSpPr>
      <xdr:spPr>
        <a:xfrm>
          <a:off x="126117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F7C923F6-18AF-44D8-9447-1A468A6D2C0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C3655BF8-38E6-4C59-AAAA-BC17406DBA2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55D051DE-1D21-4AC4-BB00-0F6EE5F8072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D4FEAAAD-53C1-41BB-A22C-6E1605874D5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FC1FDBEC-A14F-4283-8A8C-E153D94B00C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12FC5B44-6DEE-4274-86B9-38ED7DFFCF5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9613C8C0-9C01-4AE0-9950-F011D593D04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08D3CA0B-7578-4DB3-A3A6-ED33330F3D3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E7934008-9C92-4E46-A499-A78E305CB70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2F12CA3F-9FC5-45AF-8FDA-BFA57D43A8D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a:extLst>
            <a:ext uri="{FF2B5EF4-FFF2-40B4-BE49-F238E27FC236}">
              <a16:creationId xmlns:a16="http://schemas.microsoft.com/office/drawing/2014/main" id="{28690B61-B0D0-485A-A559-3609FF57295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5" name="テキスト ボックス 464">
          <a:extLst>
            <a:ext uri="{FF2B5EF4-FFF2-40B4-BE49-F238E27FC236}">
              <a16:creationId xmlns:a16="http://schemas.microsoft.com/office/drawing/2014/main" id="{B6323243-C8A9-4D8A-8DC8-0284E99C334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a:extLst>
            <a:ext uri="{FF2B5EF4-FFF2-40B4-BE49-F238E27FC236}">
              <a16:creationId xmlns:a16="http://schemas.microsoft.com/office/drawing/2014/main" id="{FA2E1DAF-4F71-4A76-97B2-CDB25371DB54}"/>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7" name="テキスト ボックス 466">
          <a:extLst>
            <a:ext uri="{FF2B5EF4-FFF2-40B4-BE49-F238E27FC236}">
              <a16:creationId xmlns:a16="http://schemas.microsoft.com/office/drawing/2014/main" id="{204CB84A-BF76-4F4A-879E-3712FCAAEDA8}"/>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a:extLst>
            <a:ext uri="{FF2B5EF4-FFF2-40B4-BE49-F238E27FC236}">
              <a16:creationId xmlns:a16="http://schemas.microsoft.com/office/drawing/2014/main" id="{B7CA7A46-71BA-413D-A8CB-09B4ABEB734F}"/>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9" name="テキスト ボックス 468">
          <a:extLst>
            <a:ext uri="{FF2B5EF4-FFF2-40B4-BE49-F238E27FC236}">
              <a16:creationId xmlns:a16="http://schemas.microsoft.com/office/drawing/2014/main" id="{485A4264-C562-422B-9D9B-4B60917CC0DF}"/>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a:extLst>
            <a:ext uri="{FF2B5EF4-FFF2-40B4-BE49-F238E27FC236}">
              <a16:creationId xmlns:a16="http://schemas.microsoft.com/office/drawing/2014/main" id="{79F96794-220F-46CE-8E50-7EFA5B8E6AF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1" name="テキスト ボックス 470">
          <a:extLst>
            <a:ext uri="{FF2B5EF4-FFF2-40B4-BE49-F238E27FC236}">
              <a16:creationId xmlns:a16="http://schemas.microsoft.com/office/drawing/2014/main" id="{2031C858-E350-4EFA-BA64-23A9178B3008}"/>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09817E0F-CA9C-4A36-A854-E9E5E528FFB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3" name="テキスト ボックス 472">
          <a:extLst>
            <a:ext uri="{FF2B5EF4-FFF2-40B4-BE49-F238E27FC236}">
              <a16:creationId xmlns:a16="http://schemas.microsoft.com/office/drawing/2014/main" id="{5DDBCDF6-C805-44FD-94D7-EB9D776D6CA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a:extLst>
            <a:ext uri="{FF2B5EF4-FFF2-40B4-BE49-F238E27FC236}">
              <a16:creationId xmlns:a16="http://schemas.microsoft.com/office/drawing/2014/main" id="{87D4DBA1-9D07-4D24-B0E1-6F796E5DA46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19210</xdr:rowOff>
    </xdr:from>
    <xdr:to>
      <xdr:col>116</xdr:col>
      <xdr:colOff>62864</xdr:colOff>
      <xdr:row>41</xdr:row>
      <xdr:rowOff>132107</xdr:rowOff>
    </xdr:to>
    <xdr:cxnSp macro="">
      <xdr:nvCxnSpPr>
        <xdr:cNvPr id="475" name="直線コネクタ 474">
          <a:extLst>
            <a:ext uri="{FF2B5EF4-FFF2-40B4-BE49-F238E27FC236}">
              <a16:creationId xmlns:a16="http://schemas.microsoft.com/office/drawing/2014/main" id="{6E4D12A9-E109-44ED-A038-5B7369509174}"/>
            </a:ext>
          </a:extLst>
        </xdr:cNvPr>
        <xdr:cNvCxnSpPr/>
      </xdr:nvCxnSpPr>
      <xdr:spPr>
        <a:xfrm flipV="1">
          <a:off x="22160864" y="5848510"/>
          <a:ext cx="0" cy="131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135934</xdr:rowOff>
    </xdr:from>
    <xdr:ext cx="378565" cy="259045"/>
    <xdr:sp macro="" textlink="">
      <xdr:nvSpPr>
        <xdr:cNvPr id="476" name="【一般廃棄物処理施設】&#10;一人当たり有形固定資産（償却資産）額最小値テキスト">
          <a:extLst>
            <a:ext uri="{FF2B5EF4-FFF2-40B4-BE49-F238E27FC236}">
              <a16:creationId xmlns:a16="http://schemas.microsoft.com/office/drawing/2014/main" id="{171CF940-B832-4D2E-BBE4-6CF14083B216}"/>
            </a:ext>
          </a:extLst>
        </xdr:cNvPr>
        <xdr:cNvSpPr txBox="1"/>
      </xdr:nvSpPr>
      <xdr:spPr>
        <a:xfrm>
          <a:off x="22199600" y="7165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132107</xdr:rowOff>
    </xdr:from>
    <xdr:to>
      <xdr:col>116</xdr:col>
      <xdr:colOff>152400</xdr:colOff>
      <xdr:row>41</xdr:row>
      <xdr:rowOff>132107</xdr:rowOff>
    </xdr:to>
    <xdr:cxnSp macro="">
      <xdr:nvCxnSpPr>
        <xdr:cNvPr id="477" name="直線コネクタ 476">
          <a:extLst>
            <a:ext uri="{FF2B5EF4-FFF2-40B4-BE49-F238E27FC236}">
              <a16:creationId xmlns:a16="http://schemas.microsoft.com/office/drawing/2014/main" id="{6196A77B-D197-4D68-A690-70EC42A5E9EC}"/>
            </a:ext>
          </a:extLst>
        </xdr:cNvPr>
        <xdr:cNvCxnSpPr/>
      </xdr:nvCxnSpPr>
      <xdr:spPr>
        <a:xfrm>
          <a:off x="22072600" y="716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137337</xdr:rowOff>
    </xdr:from>
    <xdr:ext cx="599010" cy="259045"/>
    <xdr:sp macro="" textlink="">
      <xdr:nvSpPr>
        <xdr:cNvPr id="478" name="【一般廃棄物処理施設】&#10;一人当たり有形固定資産（償却資産）額最大値テキスト">
          <a:extLst>
            <a:ext uri="{FF2B5EF4-FFF2-40B4-BE49-F238E27FC236}">
              <a16:creationId xmlns:a16="http://schemas.microsoft.com/office/drawing/2014/main" id="{A67FCBF2-552D-499F-ADD7-FF2A3FED2AFF}"/>
            </a:ext>
          </a:extLst>
        </xdr:cNvPr>
        <xdr:cNvSpPr txBox="1"/>
      </xdr:nvSpPr>
      <xdr:spPr>
        <a:xfrm>
          <a:off x="22199600" y="5623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19210</xdr:rowOff>
    </xdr:from>
    <xdr:to>
      <xdr:col>116</xdr:col>
      <xdr:colOff>152400</xdr:colOff>
      <xdr:row>34</xdr:row>
      <xdr:rowOff>19210</xdr:rowOff>
    </xdr:to>
    <xdr:cxnSp macro="">
      <xdr:nvCxnSpPr>
        <xdr:cNvPr id="479" name="直線コネクタ 478">
          <a:extLst>
            <a:ext uri="{FF2B5EF4-FFF2-40B4-BE49-F238E27FC236}">
              <a16:creationId xmlns:a16="http://schemas.microsoft.com/office/drawing/2014/main" id="{E4EDF200-F12F-4BC5-A81B-916C9FB2AA0F}"/>
            </a:ext>
          </a:extLst>
        </xdr:cNvPr>
        <xdr:cNvCxnSpPr/>
      </xdr:nvCxnSpPr>
      <xdr:spPr>
        <a:xfrm>
          <a:off x="22072600" y="584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24085</xdr:rowOff>
    </xdr:from>
    <xdr:ext cx="534377" cy="259045"/>
    <xdr:sp macro="" textlink="">
      <xdr:nvSpPr>
        <xdr:cNvPr id="480" name="【一般廃棄物処理施設】&#10;一人当たり有形固定資産（償却資産）額平均値テキスト">
          <a:extLst>
            <a:ext uri="{FF2B5EF4-FFF2-40B4-BE49-F238E27FC236}">
              <a16:creationId xmlns:a16="http://schemas.microsoft.com/office/drawing/2014/main" id="{6A8EC602-93D3-493F-B446-E53CBB1C2415}"/>
            </a:ext>
          </a:extLst>
        </xdr:cNvPr>
        <xdr:cNvSpPr txBox="1"/>
      </xdr:nvSpPr>
      <xdr:spPr>
        <a:xfrm>
          <a:off x="22199600" y="6710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45658</xdr:rowOff>
    </xdr:from>
    <xdr:to>
      <xdr:col>116</xdr:col>
      <xdr:colOff>114300</xdr:colOff>
      <xdr:row>39</xdr:row>
      <xdr:rowOff>147258</xdr:rowOff>
    </xdr:to>
    <xdr:sp macro="" textlink="">
      <xdr:nvSpPr>
        <xdr:cNvPr id="481" name="フローチャート: 判断 480">
          <a:extLst>
            <a:ext uri="{FF2B5EF4-FFF2-40B4-BE49-F238E27FC236}">
              <a16:creationId xmlns:a16="http://schemas.microsoft.com/office/drawing/2014/main" id="{406EEB18-A6B9-436A-AEA0-7A6C9E98FEEE}"/>
            </a:ext>
          </a:extLst>
        </xdr:cNvPr>
        <xdr:cNvSpPr/>
      </xdr:nvSpPr>
      <xdr:spPr>
        <a:xfrm>
          <a:off x="22110700" y="673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57185</xdr:rowOff>
    </xdr:from>
    <xdr:to>
      <xdr:col>112</xdr:col>
      <xdr:colOff>38100</xdr:colOff>
      <xdr:row>39</xdr:row>
      <xdr:rowOff>158785</xdr:rowOff>
    </xdr:to>
    <xdr:sp macro="" textlink="">
      <xdr:nvSpPr>
        <xdr:cNvPr id="482" name="フローチャート: 判断 481">
          <a:extLst>
            <a:ext uri="{FF2B5EF4-FFF2-40B4-BE49-F238E27FC236}">
              <a16:creationId xmlns:a16="http://schemas.microsoft.com/office/drawing/2014/main" id="{78061D04-0935-47C7-B090-D169BF4A9590}"/>
            </a:ext>
          </a:extLst>
        </xdr:cNvPr>
        <xdr:cNvSpPr/>
      </xdr:nvSpPr>
      <xdr:spPr>
        <a:xfrm>
          <a:off x="21272500" y="674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36917</xdr:rowOff>
    </xdr:from>
    <xdr:to>
      <xdr:col>107</xdr:col>
      <xdr:colOff>101600</xdr:colOff>
      <xdr:row>39</xdr:row>
      <xdr:rowOff>138517</xdr:rowOff>
    </xdr:to>
    <xdr:sp macro="" textlink="">
      <xdr:nvSpPr>
        <xdr:cNvPr id="483" name="フローチャート: 判断 482">
          <a:extLst>
            <a:ext uri="{FF2B5EF4-FFF2-40B4-BE49-F238E27FC236}">
              <a16:creationId xmlns:a16="http://schemas.microsoft.com/office/drawing/2014/main" id="{BAE7459A-A141-46E7-A103-5A33FD6FEA6B}"/>
            </a:ext>
          </a:extLst>
        </xdr:cNvPr>
        <xdr:cNvSpPr/>
      </xdr:nvSpPr>
      <xdr:spPr>
        <a:xfrm>
          <a:off x="20383500" y="672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36743</xdr:rowOff>
    </xdr:from>
    <xdr:to>
      <xdr:col>102</xdr:col>
      <xdr:colOff>165100</xdr:colOff>
      <xdr:row>39</xdr:row>
      <xdr:rowOff>138343</xdr:rowOff>
    </xdr:to>
    <xdr:sp macro="" textlink="">
      <xdr:nvSpPr>
        <xdr:cNvPr id="484" name="フローチャート: 判断 483">
          <a:extLst>
            <a:ext uri="{FF2B5EF4-FFF2-40B4-BE49-F238E27FC236}">
              <a16:creationId xmlns:a16="http://schemas.microsoft.com/office/drawing/2014/main" id="{1036145E-C08E-4CE4-A7F0-070924A19FBB}"/>
            </a:ext>
          </a:extLst>
        </xdr:cNvPr>
        <xdr:cNvSpPr/>
      </xdr:nvSpPr>
      <xdr:spPr>
        <a:xfrm>
          <a:off x="19494500" y="672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48068</xdr:rowOff>
    </xdr:from>
    <xdr:to>
      <xdr:col>98</xdr:col>
      <xdr:colOff>38100</xdr:colOff>
      <xdr:row>39</xdr:row>
      <xdr:rowOff>149668</xdr:rowOff>
    </xdr:to>
    <xdr:sp macro="" textlink="">
      <xdr:nvSpPr>
        <xdr:cNvPr id="485" name="フローチャート: 判断 484">
          <a:extLst>
            <a:ext uri="{FF2B5EF4-FFF2-40B4-BE49-F238E27FC236}">
              <a16:creationId xmlns:a16="http://schemas.microsoft.com/office/drawing/2014/main" id="{D7814809-D122-4F73-9B52-AD7227FC6A4D}"/>
            </a:ext>
          </a:extLst>
        </xdr:cNvPr>
        <xdr:cNvSpPr/>
      </xdr:nvSpPr>
      <xdr:spPr>
        <a:xfrm>
          <a:off x="18605500" y="673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57F5D4E8-345D-4E31-8FD5-1B3B5210D63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B39C312F-B759-4050-901F-7CE145D18BE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25D6042C-EC82-4A69-8AC7-297B2BD68DA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135D9C6B-A943-4109-A0E6-B2C9E2280F1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EC95036F-6E90-4824-BFE7-6C75C7E50BD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22172</xdr:rowOff>
    </xdr:from>
    <xdr:to>
      <xdr:col>116</xdr:col>
      <xdr:colOff>114300</xdr:colOff>
      <xdr:row>39</xdr:row>
      <xdr:rowOff>123772</xdr:rowOff>
    </xdr:to>
    <xdr:sp macro="" textlink="">
      <xdr:nvSpPr>
        <xdr:cNvPr id="491" name="楕円 490">
          <a:extLst>
            <a:ext uri="{FF2B5EF4-FFF2-40B4-BE49-F238E27FC236}">
              <a16:creationId xmlns:a16="http://schemas.microsoft.com/office/drawing/2014/main" id="{EA1475C1-701B-41CA-AF9A-FA86EBA64355}"/>
            </a:ext>
          </a:extLst>
        </xdr:cNvPr>
        <xdr:cNvSpPr/>
      </xdr:nvSpPr>
      <xdr:spPr>
        <a:xfrm>
          <a:off x="22110700" y="670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45049</xdr:rowOff>
    </xdr:from>
    <xdr:ext cx="534377" cy="259045"/>
    <xdr:sp macro="" textlink="">
      <xdr:nvSpPr>
        <xdr:cNvPr id="492" name="【一般廃棄物処理施設】&#10;一人当たり有形固定資産（償却資産）額該当値テキスト">
          <a:extLst>
            <a:ext uri="{FF2B5EF4-FFF2-40B4-BE49-F238E27FC236}">
              <a16:creationId xmlns:a16="http://schemas.microsoft.com/office/drawing/2014/main" id="{3678890F-1E12-4B77-A4E3-B814596234B4}"/>
            </a:ext>
          </a:extLst>
        </xdr:cNvPr>
        <xdr:cNvSpPr txBox="1"/>
      </xdr:nvSpPr>
      <xdr:spPr>
        <a:xfrm>
          <a:off x="22199600" y="656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24833</xdr:rowOff>
    </xdr:from>
    <xdr:to>
      <xdr:col>112</xdr:col>
      <xdr:colOff>38100</xdr:colOff>
      <xdr:row>39</xdr:row>
      <xdr:rowOff>126433</xdr:rowOff>
    </xdr:to>
    <xdr:sp macro="" textlink="">
      <xdr:nvSpPr>
        <xdr:cNvPr id="493" name="楕円 492">
          <a:extLst>
            <a:ext uri="{FF2B5EF4-FFF2-40B4-BE49-F238E27FC236}">
              <a16:creationId xmlns:a16="http://schemas.microsoft.com/office/drawing/2014/main" id="{41E10001-B406-4494-9C68-8AB45665855B}"/>
            </a:ext>
          </a:extLst>
        </xdr:cNvPr>
        <xdr:cNvSpPr/>
      </xdr:nvSpPr>
      <xdr:spPr>
        <a:xfrm>
          <a:off x="21272500" y="671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72972</xdr:rowOff>
    </xdr:from>
    <xdr:to>
      <xdr:col>116</xdr:col>
      <xdr:colOff>63500</xdr:colOff>
      <xdr:row>39</xdr:row>
      <xdr:rowOff>75633</xdr:rowOff>
    </xdr:to>
    <xdr:cxnSp macro="">
      <xdr:nvCxnSpPr>
        <xdr:cNvPr id="494" name="直線コネクタ 493">
          <a:extLst>
            <a:ext uri="{FF2B5EF4-FFF2-40B4-BE49-F238E27FC236}">
              <a16:creationId xmlns:a16="http://schemas.microsoft.com/office/drawing/2014/main" id="{43FE312A-1A4D-4620-B5AE-DDBDA8D770EE}"/>
            </a:ext>
          </a:extLst>
        </xdr:cNvPr>
        <xdr:cNvCxnSpPr/>
      </xdr:nvCxnSpPr>
      <xdr:spPr>
        <a:xfrm flipV="1">
          <a:off x="21323300" y="6759522"/>
          <a:ext cx="838200" cy="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27539</xdr:rowOff>
    </xdr:from>
    <xdr:to>
      <xdr:col>107</xdr:col>
      <xdr:colOff>101600</xdr:colOff>
      <xdr:row>39</xdr:row>
      <xdr:rowOff>129139</xdr:rowOff>
    </xdr:to>
    <xdr:sp macro="" textlink="">
      <xdr:nvSpPr>
        <xdr:cNvPr id="495" name="楕円 494">
          <a:extLst>
            <a:ext uri="{FF2B5EF4-FFF2-40B4-BE49-F238E27FC236}">
              <a16:creationId xmlns:a16="http://schemas.microsoft.com/office/drawing/2014/main" id="{3BE59A04-0DB1-4277-A4FB-48FF1E52F47C}"/>
            </a:ext>
          </a:extLst>
        </xdr:cNvPr>
        <xdr:cNvSpPr/>
      </xdr:nvSpPr>
      <xdr:spPr>
        <a:xfrm>
          <a:off x="20383500" y="671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75633</xdr:rowOff>
    </xdr:from>
    <xdr:to>
      <xdr:col>111</xdr:col>
      <xdr:colOff>177800</xdr:colOff>
      <xdr:row>39</xdr:row>
      <xdr:rowOff>78339</xdr:rowOff>
    </xdr:to>
    <xdr:cxnSp macro="">
      <xdr:nvCxnSpPr>
        <xdr:cNvPr id="496" name="直線コネクタ 495">
          <a:extLst>
            <a:ext uri="{FF2B5EF4-FFF2-40B4-BE49-F238E27FC236}">
              <a16:creationId xmlns:a16="http://schemas.microsoft.com/office/drawing/2014/main" id="{DDA31AAC-CD0E-47E6-8F7B-749F9A4EDD4D}"/>
            </a:ext>
          </a:extLst>
        </xdr:cNvPr>
        <xdr:cNvCxnSpPr/>
      </xdr:nvCxnSpPr>
      <xdr:spPr>
        <a:xfrm flipV="1">
          <a:off x="20434300" y="6762183"/>
          <a:ext cx="889000" cy="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29437</xdr:rowOff>
    </xdr:from>
    <xdr:to>
      <xdr:col>102</xdr:col>
      <xdr:colOff>165100</xdr:colOff>
      <xdr:row>39</xdr:row>
      <xdr:rowOff>131037</xdr:rowOff>
    </xdr:to>
    <xdr:sp macro="" textlink="">
      <xdr:nvSpPr>
        <xdr:cNvPr id="497" name="楕円 496">
          <a:extLst>
            <a:ext uri="{FF2B5EF4-FFF2-40B4-BE49-F238E27FC236}">
              <a16:creationId xmlns:a16="http://schemas.microsoft.com/office/drawing/2014/main" id="{6DBFBD73-9617-44B2-A73E-0ED126E9C2F0}"/>
            </a:ext>
          </a:extLst>
        </xdr:cNvPr>
        <xdr:cNvSpPr/>
      </xdr:nvSpPr>
      <xdr:spPr>
        <a:xfrm>
          <a:off x="19494500" y="671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78339</xdr:rowOff>
    </xdr:from>
    <xdr:to>
      <xdr:col>107</xdr:col>
      <xdr:colOff>50800</xdr:colOff>
      <xdr:row>39</xdr:row>
      <xdr:rowOff>80237</xdr:rowOff>
    </xdr:to>
    <xdr:cxnSp macro="">
      <xdr:nvCxnSpPr>
        <xdr:cNvPr id="498" name="直線コネクタ 497">
          <a:extLst>
            <a:ext uri="{FF2B5EF4-FFF2-40B4-BE49-F238E27FC236}">
              <a16:creationId xmlns:a16="http://schemas.microsoft.com/office/drawing/2014/main" id="{82F08BCE-7819-4B9F-80AC-98450D6774CF}"/>
            </a:ext>
          </a:extLst>
        </xdr:cNvPr>
        <xdr:cNvCxnSpPr/>
      </xdr:nvCxnSpPr>
      <xdr:spPr>
        <a:xfrm flipV="1">
          <a:off x="19545300" y="6764889"/>
          <a:ext cx="889000" cy="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21423</xdr:rowOff>
    </xdr:from>
    <xdr:to>
      <xdr:col>98</xdr:col>
      <xdr:colOff>38100</xdr:colOff>
      <xdr:row>39</xdr:row>
      <xdr:rowOff>123023</xdr:rowOff>
    </xdr:to>
    <xdr:sp macro="" textlink="">
      <xdr:nvSpPr>
        <xdr:cNvPr id="499" name="楕円 498">
          <a:extLst>
            <a:ext uri="{FF2B5EF4-FFF2-40B4-BE49-F238E27FC236}">
              <a16:creationId xmlns:a16="http://schemas.microsoft.com/office/drawing/2014/main" id="{7683C7F2-D1BC-4D2E-B852-B7DA31AFEF47}"/>
            </a:ext>
          </a:extLst>
        </xdr:cNvPr>
        <xdr:cNvSpPr/>
      </xdr:nvSpPr>
      <xdr:spPr>
        <a:xfrm>
          <a:off x="18605500" y="670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72223</xdr:rowOff>
    </xdr:from>
    <xdr:to>
      <xdr:col>102</xdr:col>
      <xdr:colOff>114300</xdr:colOff>
      <xdr:row>39</xdr:row>
      <xdr:rowOff>80237</xdr:rowOff>
    </xdr:to>
    <xdr:cxnSp macro="">
      <xdr:nvCxnSpPr>
        <xdr:cNvPr id="500" name="直線コネクタ 499">
          <a:extLst>
            <a:ext uri="{FF2B5EF4-FFF2-40B4-BE49-F238E27FC236}">
              <a16:creationId xmlns:a16="http://schemas.microsoft.com/office/drawing/2014/main" id="{822B255D-5B39-47BB-94FA-B834ADDD79B7}"/>
            </a:ext>
          </a:extLst>
        </xdr:cNvPr>
        <xdr:cNvCxnSpPr/>
      </xdr:nvCxnSpPr>
      <xdr:spPr>
        <a:xfrm>
          <a:off x="18656300" y="6758773"/>
          <a:ext cx="889000" cy="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149912</xdr:rowOff>
    </xdr:from>
    <xdr:ext cx="534377" cy="259045"/>
    <xdr:sp macro="" textlink="">
      <xdr:nvSpPr>
        <xdr:cNvPr id="501" name="n_1aveValue【一般廃棄物処理施設】&#10;一人当たり有形固定資産（償却資産）額">
          <a:extLst>
            <a:ext uri="{FF2B5EF4-FFF2-40B4-BE49-F238E27FC236}">
              <a16:creationId xmlns:a16="http://schemas.microsoft.com/office/drawing/2014/main" id="{AEFE2E01-7E06-4C78-80C2-925DBE4E395A}"/>
            </a:ext>
          </a:extLst>
        </xdr:cNvPr>
        <xdr:cNvSpPr txBox="1"/>
      </xdr:nvSpPr>
      <xdr:spPr>
        <a:xfrm>
          <a:off x="21043411" y="683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129644</xdr:rowOff>
    </xdr:from>
    <xdr:ext cx="534377" cy="259045"/>
    <xdr:sp macro="" textlink="">
      <xdr:nvSpPr>
        <xdr:cNvPr id="502" name="n_2aveValue【一般廃棄物処理施設】&#10;一人当たり有形固定資産（償却資産）額">
          <a:extLst>
            <a:ext uri="{FF2B5EF4-FFF2-40B4-BE49-F238E27FC236}">
              <a16:creationId xmlns:a16="http://schemas.microsoft.com/office/drawing/2014/main" id="{69AB0CA2-EAB6-4984-8312-5B2F734EFDCE}"/>
            </a:ext>
          </a:extLst>
        </xdr:cNvPr>
        <xdr:cNvSpPr txBox="1"/>
      </xdr:nvSpPr>
      <xdr:spPr>
        <a:xfrm>
          <a:off x="20167111" y="681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129470</xdr:rowOff>
    </xdr:from>
    <xdr:ext cx="534377" cy="259045"/>
    <xdr:sp macro="" textlink="">
      <xdr:nvSpPr>
        <xdr:cNvPr id="503" name="n_3aveValue【一般廃棄物処理施設】&#10;一人当たり有形固定資産（償却資産）額">
          <a:extLst>
            <a:ext uri="{FF2B5EF4-FFF2-40B4-BE49-F238E27FC236}">
              <a16:creationId xmlns:a16="http://schemas.microsoft.com/office/drawing/2014/main" id="{26F681E8-0465-405D-9400-3B7B1A13446C}"/>
            </a:ext>
          </a:extLst>
        </xdr:cNvPr>
        <xdr:cNvSpPr txBox="1"/>
      </xdr:nvSpPr>
      <xdr:spPr>
        <a:xfrm>
          <a:off x="19278111" y="681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140795</xdr:rowOff>
    </xdr:from>
    <xdr:ext cx="534377" cy="259045"/>
    <xdr:sp macro="" textlink="">
      <xdr:nvSpPr>
        <xdr:cNvPr id="504" name="n_4aveValue【一般廃棄物処理施設】&#10;一人当たり有形固定資産（償却資産）額">
          <a:extLst>
            <a:ext uri="{FF2B5EF4-FFF2-40B4-BE49-F238E27FC236}">
              <a16:creationId xmlns:a16="http://schemas.microsoft.com/office/drawing/2014/main" id="{9192E4A6-A9F8-4799-B8A1-1C693D9C506C}"/>
            </a:ext>
          </a:extLst>
        </xdr:cNvPr>
        <xdr:cNvSpPr txBox="1"/>
      </xdr:nvSpPr>
      <xdr:spPr>
        <a:xfrm>
          <a:off x="18389111" y="682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142960</xdr:rowOff>
    </xdr:from>
    <xdr:ext cx="534377" cy="259045"/>
    <xdr:sp macro="" textlink="">
      <xdr:nvSpPr>
        <xdr:cNvPr id="505" name="n_1mainValue【一般廃棄物処理施設】&#10;一人当たり有形固定資産（償却資産）額">
          <a:extLst>
            <a:ext uri="{FF2B5EF4-FFF2-40B4-BE49-F238E27FC236}">
              <a16:creationId xmlns:a16="http://schemas.microsoft.com/office/drawing/2014/main" id="{DE038DA2-DA59-47C9-AD4F-CEED96F6E0E4}"/>
            </a:ext>
          </a:extLst>
        </xdr:cNvPr>
        <xdr:cNvSpPr txBox="1"/>
      </xdr:nvSpPr>
      <xdr:spPr>
        <a:xfrm>
          <a:off x="21043411" y="648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145666</xdr:rowOff>
    </xdr:from>
    <xdr:ext cx="534377" cy="259045"/>
    <xdr:sp macro="" textlink="">
      <xdr:nvSpPr>
        <xdr:cNvPr id="506" name="n_2mainValue【一般廃棄物処理施設】&#10;一人当たり有形固定資産（償却資産）額">
          <a:extLst>
            <a:ext uri="{FF2B5EF4-FFF2-40B4-BE49-F238E27FC236}">
              <a16:creationId xmlns:a16="http://schemas.microsoft.com/office/drawing/2014/main" id="{69FA3D0E-E588-4ED3-A831-E8914F52C340}"/>
            </a:ext>
          </a:extLst>
        </xdr:cNvPr>
        <xdr:cNvSpPr txBox="1"/>
      </xdr:nvSpPr>
      <xdr:spPr>
        <a:xfrm>
          <a:off x="20167111" y="648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147564</xdr:rowOff>
    </xdr:from>
    <xdr:ext cx="534377" cy="259045"/>
    <xdr:sp macro="" textlink="">
      <xdr:nvSpPr>
        <xdr:cNvPr id="507" name="n_3mainValue【一般廃棄物処理施設】&#10;一人当たり有形固定資産（償却資産）額">
          <a:extLst>
            <a:ext uri="{FF2B5EF4-FFF2-40B4-BE49-F238E27FC236}">
              <a16:creationId xmlns:a16="http://schemas.microsoft.com/office/drawing/2014/main" id="{58BA54B1-175C-4DC1-8722-BD68993F7ECF}"/>
            </a:ext>
          </a:extLst>
        </xdr:cNvPr>
        <xdr:cNvSpPr txBox="1"/>
      </xdr:nvSpPr>
      <xdr:spPr>
        <a:xfrm>
          <a:off x="19278111" y="649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139550</xdr:rowOff>
    </xdr:from>
    <xdr:ext cx="534377" cy="259045"/>
    <xdr:sp macro="" textlink="">
      <xdr:nvSpPr>
        <xdr:cNvPr id="508" name="n_4mainValue【一般廃棄物処理施設】&#10;一人当たり有形固定資産（償却資産）額">
          <a:extLst>
            <a:ext uri="{FF2B5EF4-FFF2-40B4-BE49-F238E27FC236}">
              <a16:creationId xmlns:a16="http://schemas.microsoft.com/office/drawing/2014/main" id="{34B81D0C-AB48-4471-90BA-03CF846D95ED}"/>
            </a:ext>
          </a:extLst>
        </xdr:cNvPr>
        <xdr:cNvSpPr txBox="1"/>
      </xdr:nvSpPr>
      <xdr:spPr>
        <a:xfrm>
          <a:off x="18389111" y="648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B471C842-C013-4B01-B579-C65D500397B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7DF07523-862A-42CD-A89E-59151FA649B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7CF5BC17-81F4-4D49-8309-A81D93EE84E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D0ACDFFA-305E-4EB7-9E2F-8EF05DDF779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E671A300-F62B-42A8-B7FB-BA08CCBBD09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4D98FC27-9686-4A0F-8BEF-80E914A5C16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10449457-F6A4-4BF7-B52C-BA3A5D5E8C6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CF6EC413-E20C-49CB-A100-41404BD086E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8751BC96-2FC0-44FC-9A07-B2AB1966002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287AEA51-499A-4B3C-80F7-F67799F9E26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42932D3F-2DD2-4B26-A361-E3729112B37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0" name="直線コネクタ 519">
          <a:extLst>
            <a:ext uri="{FF2B5EF4-FFF2-40B4-BE49-F238E27FC236}">
              <a16:creationId xmlns:a16="http://schemas.microsoft.com/office/drawing/2014/main" id="{C8E7D9E6-C177-401C-AD0D-5F806976D44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1" name="テキスト ボックス 520">
          <a:extLst>
            <a:ext uri="{FF2B5EF4-FFF2-40B4-BE49-F238E27FC236}">
              <a16:creationId xmlns:a16="http://schemas.microsoft.com/office/drawing/2014/main" id="{AE047D4D-8624-4920-8D91-D2AB71311257}"/>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2" name="直線コネクタ 521">
          <a:extLst>
            <a:ext uri="{FF2B5EF4-FFF2-40B4-BE49-F238E27FC236}">
              <a16:creationId xmlns:a16="http://schemas.microsoft.com/office/drawing/2014/main" id="{660B7629-128C-4BDB-AD56-B7697077A5F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3" name="テキスト ボックス 522">
          <a:extLst>
            <a:ext uri="{FF2B5EF4-FFF2-40B4-BE49-F238E27FC236}">
              <a16:creationId xmlns:a16="http://schemas.microsoft.com/office/drawing/2014/main" id="{F8655A10-1AD8-4094-AA85-DF68B514135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4" name="直線コネクタ 523">
          <a:extLst>
            <a:ext uri="{FF2B5EF4-FFF2-40B4-BE49-F238E27FC236}">
              <a16:creationId xmlns:a16="http://schemas.microsoft.com/office/drawing/2014/main" id="{6E4D56D3-ABC0-40FE-80E8-2932F8445FE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5" name="テキスト ボックス 524">
          <a:extLst>
            <a:ext uri="{FF2B5EF4-FFF2-40B4-BE49-F238E27FC236}">
              <a16:creationId xmlns:a16="http://schemas.microsoft.com/office/drawing/2014/main" id="{E17229E1-DF0A-433E-8F49-66BA392F2AD5}"/>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6" name="直線コネクタ 525">
          <a:extLst>
            <a:ext uri="{FF2B5EF4-FFF2-40B4-BE49-F238E27FC236}">
              <a16:creationId xmlns:a16="http://schemas.microsoft.com/office/drawing/2014/main" id="{1CDEBA15-801D-4AA2-B054-ADD765767EE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7" name="テキスト ボックス 526">
          <a:extLst>
            <a:ext uri="{FF2B5EF4-FFF2-40B4-BE49-F238E27FC236}">
              <a16:creationId xmlns:a16="http://schemas.microsoft.com/office/drawing/2014/main" id="{48BC9727-CE7A-4A7C-94D3-D3DC0358716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8" name="直線コネクタ 527">
          <a:extLst>
            <a:ext uri="{FF2B5EF4-FFF2-40B4-BE49-F238E27FC236}">
              <a16:creationId xmlns:a16="http://schemas.microsoft.com/office/drawing/2014/main" id="{3BFBFBC8-1D12-431C-AA83-055FAA2B64DA}"/>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9" name="テキスト ボックス 528">
          <a:extLst>
            <a:ext uri="{FF2B5EF4-FFF2-40B4-BE49-F238E27FC236}">
              <a16:creationId xmlns:a16="http://schemas.microsoft.com/office/drawing/2014/main" id="{89DD1B5C-DEE8-4579-A391-2587F3A49E56}"/>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0" name="直線コネクタ 529">
          <a:extLst>
            <a:ext uri="{FF2B5EF4-FFF2-40B4-BE49-F238E27FC236}">
              <a16:creationId xmlns:a16="http://schemas.microsoft.com/office/drawing/2014/main" id="{6E3E899E-CFA2-4DF3-8F16-E7D20C5A079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1" name="テキスト ボックス 530">
          <a:extLst>
            <a:ext uri="{FF2B5EF4-FFF2-40B4-BE49-F238E27FC236}">
              <a16:creationId xmlns:a16="http://schemas.microsoft.com/office/drawing/2014/main" id="{FEA579FF-D132-4EE9-B105-2FFACDE1219E}"/>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D0906FB1-0D63-41B0-9AAF-FB7D02F109D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保健センター・保健所】&#10;有形固定資産減価償却率グラフ枠">
          <a:extLst>
            <a:ext uri="{FF2B5EF4-FFF2-40B4-BE49-F238E27FC236}">
              <a16:creationId xmlns:a16="http://schemas.microsoft.com/office/drawing/2014/main" id="{50D9864C-E27E-4ABF-B3AE-A368F4AEFCD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1633</xdr:rowOff>
    </xdr:from>
    <xdr:to>
      <xdr:col>85</xdr:col>
      <xdr:colOff>126364</xdr:colOff>
      <xdr:row>63</xdr:row>
      <xdr:rowOff>119199</xdr:rowOff>
    </xdr:to>
    <xdr:cxnSp macro="">
      <xdr:nvCxnSpPr>
        <xdr:cNvPr id="534" name="直線コネクタ 533">
          <a:extLst>
            <a:ext uri="{FF2B5EF4-FFF2-40B4-BE49-F238E27FC236}">
              <a16:creationId xmlns:a16="http://schemas.microsoft.com/office/drawing/2014/main" id="{2B6B4650-2F75-415E-B53F-A02D6E458480}"/>
            </a:ext>
          </a:extLst>
        </xdr:cNvPr>
        <xdr:cNvCxnSpPr/>
      </xdr:nvCxnSpPr>
      <xdr:spPr>
        <a:xfrm flipV="1">
          <a:off x="16318864" y="9602833"/>
          <a:ext cx="0" cy="131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123026</xdr:rowOff>
    </xdr:from>
    <xdr:ext cx="405111" cy="259045"/>
    <xdr:sp macro="" textlink="">
      <xdr:nvSpPr>
        <xdr:cNvPr id="535" name="【保健センター・保健所】&#10;有形固定資産減価償却率最小値テキスト">
          <a:extLst>
            <a:ext uri="{FF2B5EF4-FFF2-40B4-BE49-F238E27FC236}">
              <a16:creationId xmlns:a16="http://schemas.microsoft.com/office/drawing/2014/main" id="{676814F2-EFDF-4206-8F74-1ED748C41249}"/>
            </a:ext>
          </a:extLst>
        </xdr:cNvPr>
        <xdr:cNvSpPr txBox="1"/>
      </xdr:nvSpPr>
      <xdr:spPr>
        <a:xfrm>
          <a:off x="16357600" y="1092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119199</xdr:rowOff>
    </xdr:from>
    <xdr:to>
      <xdr:col>86</xdr:col>
      <xdr:colOff>25400</xdr:colOff>
      <xdr:row>63</xdr:row>
      <xdr:rowOff>119199</xdr:rowOff>
    </xdr:to>
    <xdr:cxnSp macro="">
      <xdr:nvCxnSpPr>
        <xdr:cNvPr id="536" name="直線コネクタ 535">
          <a:extLst>
            <a:ext uri="{FF2B5EF4-FFF2-40B4-BE49-F238E27FC236}">
              <a16:creationId xmlns:a16="http://schemas.microsoft.com/office/drawing/2014/main" id="{3C3B2BE8-6816-4DFB-8F7B-DF5111651BF6}"/>
            </a:ext>
          </a:extLst>
        </xdr:cNvPr>
        <xdr:cNvCxnSpPr/>
      </xdr:nvCxnSpPr>
      <xdr:spPr>
        <a:xfrm>
          <a:off x="16230600" y="1092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119760</xdr:rowOff>
    </xdr:from>
    <xdr:ext cx="340478" cy="259045"/>
    <xdr:sp macro="" textlink="">
      <xdr:nvSpPr>
        <xdr:cNvPr id="537" name="【保健センター・保健所】&#10;有形固定資産減価償却率最大値テキスト">
          <a:extLst>
            <a:ext uri="{FF2B5EF4-FFF2-40B4-BE49-F238E27FC236}">
              <a16:creationId xmlns:a16="http://schemas.microsoft.com/office/drawing/2014/main" id="{4A7E42B9-D6C2-4AF5-8924-6AE6190D545D}"/>
            </a:ext>
          </a:extLst>
        </xdr:cNvPr>
        <xdr:cNvSpPr txBox="1"/>
      </xdr:nvSpPr>
      <xdr:spPr>
        <a:xfrm>
          <a:off x="16357600" y="937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1633</xdr:rowOff>
    </xdr:from>
    <xdr:to>
      <xdr:col>86</xdr:col>
      <xdr:colOff>25400</xdr:colOff>
      <xdr:row>56</xdr:row>
      <xdr:rowOff>1633</xdr:rowOff>
    </xdr:to>
    <xdr:cxnSp macro="">
      <xdr:nvCxnSpPr>
        <xdr:cNvPr id="538" name="直線コネクタ 537">
          <a:extLst>
            <a:ext uri="{FF2B5EF4-FFF2-40B4-BE49-F238E27FC236}">
              <a16:creationId xmlns:a16="http://schemas.microsoft.com/office/drawing/2014/main" id="{09E7267A-BAB1-400A-AE95-A8052E12D746}"/>
            </a:ext>
          </a:extLst>
        </xdr:cNvPr>
        <xdr:cNvCxnSpPr/>
      </xdr:nvCxnSpPr>
      <xdr:spPr>
        <a:xfrm>
          <a:off x="16230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39024</xdr:rowOff>
    </xdr:from>
    <xdr:ext cx="405111" cy="259045"/>
    <xdr:sp macro="" textlink="">
      <xdr:nvSpPr>
        <xdr:cNvPr id="539" name="【保健センター・保健所】&#10;有形固定資産減価償却率平均値テキスト">
          <a:extLst>
            <a:ext uri="{FF2B5EF4-FFF2-40B4-BE49-F238E27FC236}">
              <a16:creationId xmlns:a16="http://schemas.microsoft.com/office/drawing/2014/main" id="{407286D5-234F-4B63-88A5-79A0965305C7}"/>
            </a:ext>
          </a:extLst>
        </xdr:cNvPr>
        <xdr:cNvSpPr txBox="1"/>
      </xdr:nvSpPr>
      <xdr:spPr>
        <a:xfrm>
          <a:off x="16357600" y="10154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16147</xdr:rowOff>
    </xdr:from>
    <xdr:to>
      <xdr:col>85</xdr:col>
      <xdr:colOff>177800</xdr:colOff>
      <xdr:row>60</xdr:row>
      <xdr:rowOff>117747</xdr:rowOff>
    </xdr:to>
    <xdr:sp macro="" textlink="">
      <xdr:nvSpPr>
        <xdr:cNvPr id="540" name="フローチャート: 判断 539">
          <a:extLst>
            <a:ext uri="{FF2B5EF4-FFF2-40B4-BE49-F238E27FC236}">
              <a16:creationId xmlns:a16="http://schemas.microsoft.com/office/drawing/2014/main" id="{178ECD66-CD1B-4B88-9B92-A03ACE29159F}"/>
            </a:ext>
          </a:extLst>
        </xdr:cNvPr>
        <xdr:cNvSpPr/>
      </xdr:nvSpPr>
      <xdr:spPr>
        <a:xfrm>
          <a:off x="162687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159838</xdr:rowOff>
    </xdr:from>
    <xdr:to>
      <xdr:col>81</xdr:col>
      <xdr:colOff>101600</xdr:colOff>
      <xdr:row>60</xdr:row>
      <xdr:rowOff>89988</xdr:rowOff>
    </xdr:to>
    <xdr:sp macro="" textlink="">
      <xdr:nvSpPr>
        <xdr:cNvPr id="541" name="フローチャート: 判断 540">
          <a:extLst>
            <a:ext uri="{FF2B5EF4-FFF2-40B4-BE49-F238E27FC236}">
              <a16:creationId xmlns:a16="http://schemas.microsoft.com/office/drawing/2014/main" id="{C019BEC1-F740-4EE2-89C3-EFA7B27CE267}"/>
            </a:ext>
          </a:extLst>
        </xdr:cNvPr>
        <xdr:cNvSpPr/>
      </xdr:nvSpPr>
      <xdr:spPr>
        <a:xfrm>
          <a:off x="154305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135346</xdr:rowOff>
    </xdr:from>
    <xdr:to>
      <xdr:col>76</xdr:col>
      <xdr:colOff>165100</xdr:colOff>
      <xdr:row>60</xdr:row>
      <xdr:rowOff>65496</xdr:rowOff>
    </xdr:to>
    <xdr:sp macro="" textlink="">
      <xdr:nvSpPr>
        <xdr:cNvPr id="542" name="フローチャート: 判断 541">
          <a:extLst>
            <a:ext uri="{FF2B5EF4-FFF2-40B4-BE49-F238E27FC236}">
              <a16:creationId xmlns:a16="http://schemas.microsoft.com/office/drawing/2014/main" id="{36ED19FF-FD5A-4C03-8777-4AEAF34EE25F}"/>
            </a:ext>
          </a:extLst>
        </xdr:cNvPr>
        <xdr:cNvSpPr/>
      </xdr:nvSpPr>
      <xdr:spPr>
        <a:xfrm>
          <a:off x="145415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99423</xdr:rowOff>
    </xdr:from>
    <xdr:to>
      <xdr:col>72</xdr:col>
      <xdr:colOff>38100</xdr:colOff>
      <xdr:row>60</xdr:row>
      <xdr:rowOff>29573</xdr:rowOff>
    </xdr:to>
    <xdr:sp macro="" textlink="">
      <xdr:nvSpPr>
        <xdr:cNvPr id="543" name="フローチャート: 判断 542">
          <a:extLst>
            <a:ext uri="{FF2B5EF4-FFF2-40B4-BE49-F238E27FC236}">
              <a16:creationId xmlns:a16="http://schemas.microsoft.com/office/drawing/2014/main" id="{72DDD53F-54B5-4D8B-87B0-353228CD72A6}"/>
            </a:ext>
          </a:extLst>
        </xdr:cNvPr>
        <xdr:cNvSpPr/>
      </xdr:nvSpPr>
      <xdr:spPr>
        <a:xfrm>
          <a:off x="13652500" y="102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544" name="フローチャート: 判断 543">
          <a:extLst>
            <a:ext uri="{FF2B5EF4-FFF2-40B4-BE49-F238E27FC236}">
              <a16:creationId xmlns:a16="http://schemas.microsoft.com/office/drawing/2014/main" id="{B10671AB-F24E-4084-A2CE-21BB422F5CED}"/>
            </a:ext>
          </a:extLst>
        </xdr:cNvPr>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4F39276-387E-46AF-AE1A-11FCCC657D9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AC3F5BA3-8BAD-4333-93AE-2BD8CF4E9D2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86A079B1-3D48-480F-8ECD-FF6F3098B32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D20A2DBA-CBFE-4A66-BE14-75A603C4C54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FDC48DD7-A2BC-4267-B598-1FD00E4B80A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58601</xdr:rowOff>
    </xdr:from>
    <xdr:to>
      <xdr:col>85</xdr:col>
      <xdr:colOff>177800</xdr:colOff>
      <xdr:row>61</xdr:row>
      <xdr:rowOff>160201</xdr:rowOff>
    </xdr:to>
    <xdr:sp macro="" textlink="">
      <xdr:nvSpPr>
        <xdr:cNvPr id="550" name="楕円 549">
          <a:extLst>
            <a:ext uri="{FF2B5EF4-FFF2-40B4-BE49-F238E27FC236}">
              <a16:creationId xmlns:a16="http://schemas.microsoft.com/office/drawing/2014/main" id="{C8F3ED5D-6766-4D94-AEAC-8D3D5F98929C}"/>
            </a:ext>
          </a:extLst>
        </xdr:cNvPr>
        <xdr:cNvSpPr/>
      </xdr:nvSpPr>
      <xdr:spPr>
        <a:xfrm>
          <a:off x="162687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37028</xdr:rowOff>
    </xdr:from>
    <xdr:ext cx="405111" cy="259045"/>
    <xdr:sp macro="" textlink="">
      <xdr:nvSpPr>
        <xdr:cNvPr id="551" name="【保健センター・保健所】&#10;有形固定資産減価償却率該当値テキスト">
          <a:extLst>
            <a:ext uri="{FF2B5EF4-FFF2-40B4-BE49-F238E27FC236}">
              <a16:creationId xmlns:a16="http://schemas.microsoft.com/office/drawing/2014/main" id="{59C6FAA6-8C95-47CC-809B-C974A6722E9A}"/>
            </a:ext>
          </a:extLst>
        </xdr:cNvPr>
        <xdr:cNvSpPr txBox="1"/>
      </xdr:nvSpPr>
      <xdr:spPr>
        <a:xfrm>
          <a:off x="16357600"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9616</xdr:rowOff>
    </xdr:from>
    <xdr:to>
      <xdr:col>81</xdr:col>
      <xdr:colOff>101600</xdr:colOff>
      <xdr:row>61</xdr:row>
      <xdr:rowOff>111216</xdr:rowOff>
    </xdr:to>
    <xdr:sp macro="" textlink="">
      <xdr:nvSpPr>
        <xdr:cNvPr id="552" name="楕円 551">
          <a:extLst>
            <a:ext uri="{FF2B5EF4-FFF2-40B4-BE49-F238E27FC236}">
              <a16:creationId xmlns:a16="http://schemas.microsoft.com/office/drawing/2014/main" id="{1EA8600A-7C14-42F7-92B0-D6BAB0403B70}"/>
            </a:ext>
          </a:extLst>
        </xdr:cNvPr>
        <xdr:cNvSpPr/>
      </xdr:nvSpPr>
      <xdr:spPr>
        <a:xfrm>
          <a:off x="15430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60416</xdr:rowOff>
    </xdr:from>
    <xdr:to>
      <xdr:col>85</xdr:col>
      <xdr:colOff>127000</xdr:colOff>
      <xdr:row>61</xdr:row>
      <xdr:rowOff>109401</xdr:rowOff>
    </xdr:to>
    <xdr:cxnSp macro="">
      <xdr:nvCxnSpPr>
        <xdr:cNvPr id="553" name="直線コネクタ 552">
          <a:extLst>
            <a:ext uri="{FF2B5EF4-FFF2-40B4-BE49-F238E27FC236}">
              <a16:creationId xmlns:a16="http://schemas.microsoft.com/office/drawing/2014/main" id="{F18F7D03-D5C9-4D23-89C7-9EA335C01653}"/>
            </a:ext>
          </a:extLst>
        </xdr:cNvPr>
        <xdr:cNvCxnSpPr/>
      </xdr:nvCxnSpPr>
      <xdr:spPr>
        <a:xfrm>
          <a:off x="15481300" y="10518866"/>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7983</xdr:rowOff>
    </xdr:from>
    <xdr:to>
      <xdr:col>76</xdr:col>
      <xdr:colOff>165100</xdr:colOff>
      <xdr:row>62</xdr:row>
      <xdr:rowOff>109583</xdr:rowOff>
    </xdr:to>
    <xdr:sp macro="" textlink="">
      <xdr:nvSpPr>
        <xdr:cNvPr id="554" name="楕円 553">
          <a:extLst>
            <a:ext uri="{FF2B5EF4-FFF2-40B4-BE49-F238E27FC236}">
              <a16:creationId xmlns:a16="http://schemas.microsoft.com/office/drawing/2014/main" id="{D87D17BB-FA61-4429-8371-C2156256CD22}"/>
            </a:ext>
          </a:extLst>
        </xdr:cNvPr>
        <xdr:cNvSpPr/>
      </xdr:nvSpPr>
      <xdr:spPr>
        <a:xfrm>
          <a:off x="14541500" y="106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60416</xdr:rowOff>
    </xdr:from>
    <xdr:to>
      <xdr:col>81</xdr:col>
      <xdr:colOff>50800</xdr:colOff>
      <xdr:row>62</xdr:row>
      <xdr:rowOff>58783</xdr:rowOff>
    </xdr:to>
    <xdr:cxnSp macro="">
      <xdr:nvCxnSpPr>
        <xdr:cNvPr id="555" name="直線コネクタ 554">
          <a:extLst>
            <a:ext uri="{FF2B5EF4-FFF2-40B4-BE49-F238E27FC236}">
              <a16:creationId xmlns:a16="http://schemas.microsoft.com/office/drawing/2014/main" id="{4FB565AE-9D6A-41B7-BC80-989F61085BE4}"/>
            </a:ext>
          </a:extLst>
        </xdr:cNvPr>
        <xdr:cNvCxnSpPr/>
      </xdr:nvCxnSpPr>
      <xdr:spPr>
        <a:xfrm flipV="1">
          <a:off x="14592300" y="10518866"/>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146776</xdr:rowOff>
    </xdr:from>
    <xdr:to>
      <xdr:col>72</xdr:col>
      <xdr:colOff>38100</xdr:colOff>
      <xdr:row>62</xdr:row>
      <xdr:rowOff>76926</xdr:rowOff>
    </xdr:to>
    <xdr:sp macro="" textlink="">
      <xdr:nvSpPr>
        <xdr:cNvPr id="556" name="楕円 555">
          <a:extLst>
            <a:ext uri="{FF2B5EF4-FFF2-40B4-BE49-F238E27FC236}">
              <a16:creationId xmlns:a16="http://schemas.microsoft.com/office/drawing/2014/main" id="{DDA6999A-72D9-404F-AA1F-DB84A1D1CC40}"/>
            </a:ext>
          </a:extLst>
        </xdr:cNvPr>
        <xdr:cNvSpPr/>
      </xdr:nvSpPr>
      <xdr:spPr>
        <a:xfrm>
          <a:off x="136525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26126</xdr:rowOff>
    </xdr:from>
    <xdr:to>
      <xdr:col>76</xdr:col>
      <xdr:colOff>114300</xdr:colOff>
      <xdr:row>62</xdr:row>
      <xdr:rowOff>58783</xdr:rowOff>
    </xdr:to>
    <xdr:cxnSp macro="">
      <xdr:nvCxnSpPr>
        <xdr:cNvPr id="557" name="直線コネクタ 556">
          <a:extLst>
            <a:ext uri="{FF2B5EF4-FFF2-40B4-BE49-F238E27FC236}">
              <a16:creationId xmlns:a16="http://schemas.microsoft.com/office/drawing/2014/main" id="{D8E65602-6382-4BFE-B02C-7722A1EBFEE3}"/>
            </a:ext>
          </a:extLst>
        </xdr:cNvPr>
        <xdr:cNvCxnSpPr/>
      </xdr:nvCxnSpPr>
      <xdr:spPr>
        <a:xfrm>
          <a:off x="13703300" y="1065602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112485</xdr:rowOff>
    </xdr:from>
    <xdr:to>
      <xdr:col>67</xdr:col>
      <xdr:colOff>101600</xdr:colOff>
      <xdr:row>62</xdr:row>
      <xdr:rowOff>42635</xdr:rowOff>
    </xdr:to>
    <xdr:sp macro="" textlink="">
      <xdr:nvSpPr>
        <xdr:cNvPr id="558" name="楕円 557">
          <a:extLst>
            <a:ext uri="{FF2B5EF4-FFF2-40B4-BE49-F238E27FC236}">
              <a16:creationId xmlns:a16="http://schemas.microsoft.com/office/drawing/2014/main" id="{F312032D-BF70-40AF-90BF-394FE6FDE437}"/>
            </a:ext>
          </a:extLst>
        </xdr:cNvPr>
        <xdr:cNvSpPr/>
      </xdr:nvSpPr>
      <xdr:spPr>
        <a:xfrm>
          <a:off x="12763500" y="105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163285</xdr:rowOff>
    </xdr:from>
    <xdr:to>
      <xdr:col>71</xdr:col>
      <xdr:colOff>177800</xdr:colOff>
      <xdr:row>62</xdr:row>
      <xdr:rowOff>26126</xdr:rowOff>
    </xdr:to>
    <xdr:cxnSp macro="">
      <xdr:nvCxnSpPr>
        <xdr:cNvPr id="559" name="直線コネクタ 558">
          <a:extLst>
            <a:ext uri="{FF2B5EF4-FFF2-40B4-BE49-F238E27FC236}">
              <a16:creationId xmlns:a16="http://schemas.microsoft.com/office/drawing/2014/main" id="{1C041E16-4A5A-451A-ABF1-F97549BDADF6}"/>
            </a:ext>
          </a:extLst>
        </xdr:cNvPr>
        <xdr:cNvCxnSpPr/>
      </xdr:nvCxnSpPr>
      <xdr:spPr>
        <a:xfrm>
          <a:off x="12814300" y="1062173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106515</xdr:rowOff>
    </xdr:from>
    <xdr:ext cx="405111" cy="259045"/>
    <xdr:sp macro="" textlink="">
      <xdr:nvSpPr>
        <xdr:cNvPr id="560" name="n_1aveValue【保健センター・保健所】&#10;有形固定資産減価償却率">
          <a:extLst>
            <a:ext uri="{FF2B5EF4-FFF2-40B4-BE49-F238E27FC236}">
              <a16:creationId xmlns:a16="http://schemas.microsoft.com/office/drawing/2014/main" id="{5D7ED72D-8E3B-4741-82FA-B8240BEA4D84}"/>
            </a:ext>
          </a:extLst>
        </xdr:cNvPr>
        <xdr:cNvSpPr txBox="1"/>
      </xdr:nvSpPr>
      <xdr:spPr>
        <a:xfrm>
          <a:off x="15266044" y="1005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82023</xdr:rowOff>
    </xdr:from>
    <xdr:ext cx="405111" cy="259045"/>
    <xdr:sp macro="" textlink="">
      <xdr:nvSpPr>
        <xdr:cNvPr id="561" name="n_2aveValue【保健センター・保健所】&#10;有形固定資産減価償却率">
          <a:extLst>
            <a:ext uri="{FF2B5EF4-FFF2-40B4-BE49-F238E27FC236}">
              <a16:creationId xmlns:a16="http://schemas.microsoft.com/office/drawing/2014/main" id="{1339310F-139D-465A-BCE7-FFE37F88616B}"/>
            </a:ext>
          </a:extLst>
        </xdr:cNvPr>
        <xdr:cNvSpPr txBox="1"/>
      </xdr:nvSpPr>
      <xdr:spPr>
        <a:xfrm>
          <a:off x="143897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46100</xdr:rowOff>
    </xdr:from>
    <xdr:ext cx="405111" cy="259045"/>
    <xdr:sp macro="" textlink="">
      <xdr:nvSpPr>
        <xdr:cNvPr id="562" name="n_3aveValue【保健センター・保健所】&#10;有形固定資産減価償却率">
          <a:extLst>
            <a:ext uri="{FF2B5EF4-FFF2-40B4-BE49-F238E27FC236}">
              <a16:creationId xmlns:a16="http://schemas.microsoft.com/office/drawing/2014/main" id="{5D28CF51-2DC3-40EF-8C09-EC2BB45F2F33}"/>
            </a:ext>
          </a:extLst>
        </xdr:cNvPr>
        <xdr:cNvSpPr txBox="1"/>
      </xdr:nvSpPr>
      <xdr:spPr>
        <a:xfrm>
          <a:off x="135007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macro="" textlink="">
      <xdr:nvSpPr>
        <xdr:cNvPr id="563" name="n_4aveValue【保健センター・保健所】&#10;有形固定資産減価償却率">
          <a:extLst>
            <a:ext uri="{FF2B5EF4-FFF2-40B4-BE49-F238E27FC236}">
              <a16:creationId xmlns:a16="http://schemas.microsoft.com/office/drawing/2014/main" id="{217FF4E4-3BC4-49CF-B11C-4B316C11A032}"/>
            </a:ext>
          </a:extLst>
        </xdr:cNvPr>
        <xdr:cNvSpPr txBox="1"/>
      </xdr:nvSpPr>
      <xdr:spPr>
        <a:xfrm>
          <a:off x="12611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102343</xdr:rowOff>
    </xdr:from>
    <xdr:ext cx="405111" cy="259045"/>
    <xdr:sp macro="" textlink="">
      <xdr:nvSpPr>
        <xdr:cNvPr id="564" name="n_1mainValue【保健センター・保健所】&#10;有形固定資産減価償却率">
          <a:extLst>
            <a:ext uri="{FF2B5EF4-FFF2-40B4-BE49-F238E27FC236}">
              <a16:creationId xmlns:a16="http://schemas.microsoft.com/office/drawing/2014/main" id="{5C23164B-F490-4332-84DD-FC33639837E7}"/>
            </a:ext>
          </a:extLst>
        </xdr:cNvPr>
        <xdr:cNvSpPr txBox="1"/>
      </xdr:nvSpPr>
      <xdr:spPr>
        <a:xfrm>
          <a:off x="152660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100710</xdr:rowOff>
    </xdr:from>
    <xdr:ext cx="405111" cy="259045"/>
    <xdr:sp macro="" textlink="">
      <xdr:nvSpPr>
        <xdr:cNvPr id="565" name="n_2mainValue【保健センター・保健所】&#10;有形固定資産減価償却率">
          <a:extLst>
            <a:ext uri="{FF2B5EF4-FFF2-40B4-BE49-F238E27FC236}">
              <a16:creationId xmlns:a16="http://schemas.microsoft.com/office/drawing/2014/main" id="{DEC8F2F0-8763-44E4-AEE1-BA2DAAE8B259}"/>
            </a:ext>
          </a:extLst>
        </xdr:cNvPr>
        <xdr:cNvSpPr txBox="1"/>
      </xdr:nvSpPr>
      <xdr:spPr>
        <a:xfrm>
          <a:off x="14389744" y="1073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68053</xdr:rowOff>
    </xdr:from>
    <xdr:ext cx="405111" cy="259045"/>
    <xdr:sp macro="" textlink="">
      <xdr:nvSpPr>
        <xdr:cNvPr id="566" name="n_3mainValue【保健センター・保健所】&#10;有形固定資産減価償却率">
          <a:extLst>
            <a:ext uri="{FF2B5EF4-FFF2-40B4-BE49-F238E27FC236}">
              <a16:creationId xmlns:a16="http://schemas.microsoft.com/office/drawing/2014/main" id="{952BCDA2-4C73-4B03-871D-B292A5495D0F}"/>
            </a:ext>
          </a:extLst>
        </xdr:cNvPr>
        <xdr:cNvSpPr txBox="1"/>
      </xdr:nvSpPr>
      <xdr:spPr>
        <a:xfrm>
          <a:off x="13500744"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33762</xdr:rowOff>
    </xdr:from>
    <xdr:ext cx="405111" cy="259045"/>
    <xdr:sp macro="" textlink="">
      <xdr:nvSpPr>
        <xdr:cNvPr id="567" name="n_4mainValue【保健センター・保健所】&#10;有形固定資産減価償却率">
          <a:extLst>
            <a:ext uri="{FF2B5EF4-FFF2-40B4-BE49-F238E27FC236}">
              <a16:creationId xmlns:a16="http://schemas.microsoft.com/office/drawing/2014/main" id="{9AC9C653-ED90-4EFB-9CAF-23865CBDB567}"/>
            </a:ext>
          </a:extLst>
        </xdr:cNvPr>
        <xdr:cNvSpPr txBox="1"/>
      </xdr:nvSpPr>
      <xdr:spPr>
        <a:xfrm>
          <a:off x="12611744" y="1066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33D94A44-0524-41AB-9BAA-6110F7EB4AE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C18FC193-B2CC-4D7B-A6DC-5D646270AFA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9447277E-D502-457C-91A6-ADFA35D5F57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BF3239EC-9B4A-4A85-B989-A1A3C0A12BF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B35C3904-7B0A-47EA-BCFE-D89691EBF62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94A28E16-9FF8-4D1C-9240-B9B2437C2A5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8CBD3D5D-6B9D-4353-B472-282E83B6290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2F80F3D5-18A6-4AEF-9931-BCC18110EF2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F39FCEF5-4EB0-4947-A4B3-96916269542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DDBE9E3C-984A-450C-BE10-CDA6984E3BA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8" name="直線コネクタ 577">
          <a:extLst>
            <a:ext uri="{FF2B5EF4-FFF2-40B4-BE49-F238E27FC236}">
              <a16:creationId xmlns:a16="http://schemas.microsoft.com/office/drawing/2014/main" id="{74F5EB31-EEB3-4CD3-BB0B-EF64C6640BFE}"/>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9" name="テキスト ボックス 578">
          <a:extLst>
            <a:ext uri="{FF2B5EF4-FFF2-40B4-BE49-F238E27FC236}">
              <a16:creationId xmlns:a16="http://schemas.microsoft.com/office/drawing/2014/main" id="{CBB8339F-BA8A-40C6-BA3A-EE4877F2EE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0" name="直線コネクタ 579">
          <a:extLst>
            <a:ext uri="{FF2B5EF4-FFF2-40B4-BE49-F238E27FC236}">
              <a16:creationId xmlns:a16="http://schemas.microsoft.com/office/drawing/2014/main" id="{16BDE1D3-F729-40EC-B8A1-0375FD0C90AC}"/>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1" name="テキスト ボックス 580">
          <a:extLst>
            <a:ext uri="{FF2B5EF4-FFF2-40B4-BE49-F238E27FC236}">
              <a16:creationId xmlns:a16="http://schemas.microsoft.com/office/drawing/2014/main" id="{CAC04F7F-5FBC-4900-A78A-9421ACB3F1B3}"/>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2" name="直線コネクタ 581">
          <a:extLst>
            <a:ext uri="{FF2B5EF4-FFF2-40B4-BE49-F238E27FC236}">
              <a16:creationId xmlns:a16="http://schemas.microsoft.com/office/drawing/2014/main" id="{41168564-1217-4AA7-A66B-4742351FEB43}"/>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3" name="テキスト ボックス 582">
          <a:extLst>
            <a:ext uri="{FF2B5EF4-FFF2-40B4-BE49-F238E27FC236}">
              <a16:creationId xmlns:a16="http://schemas.microsoft.com/office/drawing/2014/main" id="{72C3A0F3-5634-415F-AA1A-7D4FF292E41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4" name="直線コネクタ 583">
          <a:extLst>
            <a:ext uri="{FF2B5EF4-FFF2-40B4-BE49-F238E27FC236}">
              <a16:creationId xmlns:a16="http://schemas.microsoft.com/office/drawing/2014/main" id="{3545A2E5-05C7-4CDE-B33D-169B8439A64A}"/>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5" name="テキスト ボックス 584">
          <a:extLst>
            <a:ext uri="{FF2B5EF4-FFF2-40B4-BE49-F238E27FC236}">
              <a16:creationId xmlns:a16="http://schemas.microsoft.com/office/drawing/2014/main" id="{742A00B5-F4D7-4C50-8FC0-C68583D4FDAF}"/>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6" name="直線コネクタ 585">
          <a:extLst>
            <a:ext uri="{FF2B5EF4-FFF2-40B4-BE49-F238E27FC236}">
              <a16:creationId xmlns:a16="http://schemas.microsoft.com/office/drawing/2014/main" id="{482D2688-F885-4212-888A-AD6EDDEE8B1A}"/>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7" name="テキスト ボックス 586">
          <a:extLst>
            <a:ext uri="{FF2B5EF4-FFF2-40B4-BE49-F238E27FC236}">
              <a16:creationId xmlns:a16="http://schemas.microsoft.com/office/drawing/2014/main" id="{64CA4CEF-1ABB-4907-A742-7950F024969F}"/>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8" name="直線コネクタ 587">
          <a:extLst>
            <a:ext uri="{FF2B5EF4-FFF2-40B4-BE49-F238E27FC236}">
              <a16:creationId xmlns:a16="http://schemas.microsoft.com/office/drawing/2014/main" id="{77D833BA-0372-4E86-AC87-485C28DB11BE}"/>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9" name="テキスト ボックス 588">
          <a:extLst>
            <a:ext uri="{FF2B5EF4-FFF2-40B4-BE49-F238E27FC236}">
              <a16:creationId xmlns:a16="http://schemas.microsoft.com/office/drawing/2014/main" id="{5DD78FEE-9708-42BD-9FA7-825AE4F68397}"/>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8415FC4F-A370-48C7-9119-78F26166F01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AF656F36-1661-416B-9780-8D9433BB1CD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保健センター・保健所】&#10;一人当たり面積グラフ枠">
          <a:extLst>
            <a:ext uri="{FF2B5EF4-FFF2-40B4-BE49-F238E27FC236}">
              <a16:creationId xmlns:a16="http://schemas.microsoft.com/office/drawing/2014/main" id="{95E56957-B00A-4401-88F7-B2B7A2B5261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65315</xdr:rowOff>
    </xdr:to>
    <xdr:cxnSp macro="">
      <xdr:nvCxnSpPr>
        <xdr:cNvPr id="593" name="直線コネクタ 592">
          <a:extLst>
            <a:ext uri="{FF2B5EF4-FFF2-40B4-BE49-F238E27FC236}">
              <a16:creationId xmlns:a16="http://schemas.microsoft.com/office/drawing/2014/main" id="{8218FC8E-BD47-4023-8F9C-342F72155E59}"/>
            </a:ext>
          </a:extLst>
        </xdr:cNvPr>
        <xdr:cNvCxnSpPr/>
      </xdr:nvCxnSpPr>
      <xdr:spPr>
        <a:xfrm flipV="1">
          <a:off x="22160864" y="96012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594" name="【保健センター・保健所】&#10;一人当たり面積最小値テキスト">
          <a:extLst>
            <a:ext uri="{FF2B5EF4-FFF2-40B4-BE49-F238E27FC236}">
              <a16:creationId xmlns:a16="http://schemas.microsoft.com/office/drawing/2014/main" id="{081437C6-0D3A-4AD7-85ED-E5663B265192}"/>
            </a:ext>
          </a:extLst>
        </xdr:cNvPr>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595" name="直線コネクタ 594">
          <a:extLst>
            <a:ext uri="{FF2B5EF4-FFF2-40B4-BE49-F238E27FC236}">
              <a16:creationId xmlns:a16="http://schemas.microsoft.com/office/drawing/2014/main" id="{3B2678A3-B667-439B-B242-7058ED162AD7}"/>
            </a:ext>
          </a:extLst>
        </xdr:cNvPr>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96" name="【保健センター・保健所】&#10;一人当たり面積最大値テキスト">
          <a:extLst>
            <a:ext uri="{FF2B5EF4-FFF2-40B4-BE49-F238E27FC236}">
              <a16:creationId xmlns:a16="http://schemas.microsoft.com/office/drawing/2014/main" id="{8CD41D67-5E92-465E-A0AD-959B4A9DE6CC}"/>
            </a:ext>
          </a:extLst>
        </xdr:cNvPr>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97" name="直線コネクタ 596">
          <a:extLst>
            <a:ext uri="{FF2B5EF4-FFF2-40B4-BE49-F238E27FC236}">
              <a16:creationId xmlns:a16="http://schemas.microsoft.com/office/drawing/2014/main" id="{95CDAFF4-FD96-4FA2-B7D5-65AA4201E189}"/>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598" name="【保健センター・保健所】&#10;一人当たり面積平均値テキスト">
          <a:extLst>
            <a:ext uri="{FF2B5EF4-FFF2-40B4-BE49-F238E27FC236}">
              <a16:creationId xmlns:a16="http://schemas.microsoft.com/office/drawing/2014/main" id="{7727D886-22CD-480D-BA3D-56EB72B58392}"/>
            </a:ext>
          </a:extLst>
        </xdr:cNvPr>
        <xdr:cNvSpPr txBox="1"/>
      </xdr:nvSpPr>
      <xdr:spPr>
        <a:xfrm>
          <a:off x="22199600" y="10446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599" name="フローチャート: 判断 598">
          <a:extLst>
            <a:ext uri="{FF2B5EF4-FFF2-40B4-BE49-F238E27FC236}">
              <a16:creationId xmlns:a16="http://schemas.microsoft.com/office/drawing/2014/main" id="{CA812516-1761-4809-A976-8D0EAFC758A6}"/>
            </a:ext>
          </a:extLst>
        </xdr:cNvPr>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00" name="フローチャート: 判断 599">
          <a:extLst>
            <a:ext uri="{FF2B5EF4-FFF2-40B4-BE49-F238E27FC236}">
              <a16:creationId xmlns:a16="http://schemas.microsoft.com/office/drawing/2014/main" id="{7611DE42-37C8-4F4E-AC07-82AEFAB8A85A}"/>
            </a:ext>
          </a:extLst>
        </xdr:cNvPr>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601" name="フローチャート: 判断 600">
          <a:extLst>
            <a:ext uri="{FF2B5EF4-FFF2-40B4-BE49-F238E27FC236}">
              <a16:creationId xmlns:a16="http://schemas.microsoft.com/office/drawing/2014/main" id="{7147827B-FD61-47E6-87A8-CF76453970F6}"/>
            </a:ext>
          </a:extLst>
        </xdr:cNvPr>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602" name="フローチャート: 判断 601">
          <a:extLst>
            <a:ext uri="{FF2B5EF4-FFF2-40B4-BE49-F238E27FC236}">
              <a16:creationId xmlns:a16="http://schemas.microsoft.com/office/drawing/2014/main" id="{7C12EF0D-5C10-4513-B12B-9240FBD25DC2}"/>
            </a:ext>
          </a:extLst>
        </xdr:cNvPr>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153307</xdr:rowOff>
    </xdr:from>
    <xdr:to>
      <xdr:col>98</xdr:col>
      <xdr:colOff>38100</xdr:colOff>
      <xdr:row>62</xdr:row>
      <xdr:rowOff>83457</xdr:rowOff>
    </xdr:to>
    <xdr:sp macro="" textlink="">
      <xdr:nvSpPr>
        <xdr:cNvPr id="603" name="フローチャート: 判断 602">
          <a:extLst>
            <a:ext uri="{FF2B5EF4-FFF2-40B4-BE49-F238E27FC236}">
              <a16:creationId xmlns:a16="http://schemas.microsoft.com/office/drawing/2014/main" id="{1011E969-692A-4843-A97C-7DCE4E162D8A}"/>
            </a:ext>
          </a:extLst>
        </xdr:cNvPr>
        <xdr:cNvSpPr/>
      </xdr:nvSpPr>
      <xdr:spPr>
        <a:xfrm>
          <a:off x="18605500" y="1061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2111E88-F238-4AA0-A331-F14B7206EE0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C688CA9E-0CA3-4D07-91B7-D3C43C35F9D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D7122EAB-80B3-45F1-9977-2FE61CE7E8F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D640DFB4-3EC3-41EC-92CE-BD07D24BAE6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68F22499-43E4-46AA-AEBC-6CE9D11E3C8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161472</xdr:rowOff>
    </xdr:from>
    <xdr:to>
      <xdr:col>116</xdr:col>
      <xdr:colOff>114300</xdr:colOff>
      <xdr:row>63</xdr:row>
      <xdr:rowOff>91622</xdr:rowOff>
    </xdr:to>
    <xdr:sp macro="" textlink="">
      <xdr:nvSpPr>
        <xdr:cNvPr id="609" name="楕円 608">
          <a:extLst>
            <a:ext uri="{FF2B5EF4-FFF2-40B4-BE49-F238E27FC236}">
              <a16:creationId xmlns:a16="http://schemas.microsoft.com/office/drawing/2014/main" id="{3F74CA82-744C-4135-8A1B-F25F22993513}"/>
            </a:ext>
          </a:extLst>
        </xdr:cNvPr>
        <xdr:cNvSpPr/>
      </xdr:nvSpPr>
      <xdr:spPr>
        <a:xfrm>
          <a:off x="221107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139899</xdr:rowOff>
    </xdr:from>
    <xdr:ext cx="469744" cy="259045"/>
    <xdr:sp macro="" textlink="">
      <xdr:nvSpPr>
        <xdr:cNvPr id="610" name="【保健センター・保健所】&#10;一人当たり面積該当値テキスト">
          <a:extLst>
            <a:ext uri="{FF2B5EF4-FFF2-40B4-BE49-F238E27FC236}">
              <a16:creationId xmlns:a16="http://schemas.microsoft.com/office/drawing/2014/main" id="{4D93ECCF-7A0E-44CF-8625-3FD17ABB5550}"/>
            </a:ext>
          </a:extLst>
        </xdr:cNvPr>
        <xdr:cNvSpPr txBox="1"/>
      </xdr:nvSpPr>
      <xdr:spPr>
        <a:xfrm>
          <a:off x="22199600" y="1076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161472</xdr:rowOff>
    </xdr:from>
    <xdr:to>
      <xdr:col>112</xdr:col>
      <xdr:colOff>38100</xdr:colOff>
      <xdr:row>63</xdr:row>
      <xdr:rowOff>91622</xdr:rowOff>
    </xdr:to>
    <xdr:sp macro="" textlink="">
      <xdr:nvSpPr>
        <xdr:cNvPr id="611" name="楕円 610">
          <a:extLst>
            <a:ext uri="{FF2B5EF4-FFF2-40B4-BE49-F238E27FC236}">
              <a16:creationId xmlns:a16="http://schemas.microsoft.com/office/drawing/2014/main" id="{65F3A614-3687-4A19-83D1-65CD44203AF8}"/>
            </a:ext>
          </a:extLst>
        </xdr:cNvPr>
        <xdr:cNvSpPr/>
      </xdr:nvSpPr>
      <xdr:spPr>
        <a:xfrm>
          <a:off x="21272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40822</xdr:rowOff>
    </xdr:from>
    <xdr:to>
      <xdr:col>116</xdr:col>
      <xdr:colOff>63500</xdr:colOff>
      <xdr:row>63</xdr:row>
      <xdr:rowOff>40822</xdr:rowOff>
    </xdr:to>
    <xdr:cxnSp macro="">
      <xdr:nvCxnSpPr>
        <xdr:cNvPr id="612" name="直線コネクタ 611">
          <a:extLst>
            <a:ext uri="{FF2B5EF4-FFF2-40B4-BE49-F238E27FC236}">
              <a16:creationId xmlns:a16="http://schemas.microsoft.com/office/drawing/2014/main" id="{790A55D3-0AD0-4DEA-BB56-9F33FAD12292}"/>
            </a:ext>
          </a:extLst>
        </xdr:cNvPr>
        <xdr:cNvCxnSpPr/>
      </xdr:nvCxnSpPr>
      <xdr:spPr>
        <a:xfrm>
          <a:off x="21323300" y="108421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613" name="楕円 612">
          <a:extLst>
            <a:ext uri="{FF2B5EF4-FFF2-40B4-BE49-F238E27FC236}">
              <a16:creationId xmlns:a16="http://schemas.microsoft.com/office/drawing/2014/main" id="{13469448-5D4B-4437-8E8D-E5B2C985ECA4}"/>
            </a:ext>
          </a:extLst>
        </xdr:cNvPr>
        <xdr:cNvSpPr/>
      </xdr:nvSpPr>
      <xdr:spPr>
        <a:xfrm>
          <a:off x="20383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40822</xdr:rowOff>
    </xdr:from>
    <xdr:to>
      <xdr:col>111</xdr:col>
      <xdr:colOff>177800</xdr:colOff>
      <xdr:row>63</xdr:row>
      <xdr:rowOff>57150</xdr:rowOff>
    </xdr:to>
    <xdr:cxnSp macro="">
      <xdr:nvCxnSpPr>
        <xdr:cNvPr id="614" name="直線コネクタ 613">
          <a:extLst>
            <a:ext uri="{FF2B5EF4-FFF2-40B4-BE49-F238E27FC236}">
              <a16:creationId xmlns:a16="http://schemas.microsoft.com/office/drawing/2014/main" id="{44E4843F-3056-42C8-A9AA-1B23F8BE9955}"/>
            </a:ext>
          </a:extLst>
        </xdr:cNvPr>
        <xdr:cNvCxnSpPr/>
      </xdr:nvCxnSpPr>
      <xdr:spPr>
        <a:xfrm flipV="1">
          <a:off x="20434300" y="108421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615" name="楕円 614">
          <a:extLst>
            <a:ext uri="{FF2B5EF4-FFF2-40B4-BE49-F238E27FC236}">
              <a16:creationId xmlns:a16="http://schemas.microsoft.com/office/drawing/2014/main" id="{C13A4922-1DFE-4768-B85E-B9A2766B063A}"/>
            </a:ext>
          </a:extLst>
        </xdr:cNvPr>
        <xdr:cNvSpPr/>
      </xdr:nvSpPr>
      <xdr:spPr>
        <a:xfrm>
          <a:off x="19494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57150</xdr:rowOff>
    </xdr:from>
    <xdr:to>
      <xdr:col>107</xdr:col>
      <xdr:colOff>50800</xdr:colOff>
      <xdr:row>63</xdr:row>
      <xdr:rowOff>57150</xdr:rowOff>
    </xdr:to>
    <xdr:cxnSp macro="">
      <xdr:nvCxnSpPr>
        <xdr:cNvPr id="616" name="直線コネクタ 615">
          <a:extLst>
            <a:ext uri="{FF2B5EF4-FFF2-40B4-BE49-F238E27FC236}">
              <a16:creationId xmlns:a16="http://schemas.microsoft.com/office/drawing/2014/main" id="{548DE89E-1A17-45EB-8F16-5CDAF3FF0499}"/>
            </a:ext>
          </a:extLst>
        </xdr:cNvPr>
        <xdr:cNvCxnSpPr/>
      </xdr:nvCxnSpPr>
      <xdr:spPr>
        <a:xfrm>
          <a:off x="19545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6350</xdr:rowOff>
    </xdr:from>
    <xdr:to>
      <xdr:col>98</xdr:col>
      <xdr:colOff>38100</xdr:colOff>
      <xdr:row>63</xdr:row>
      <xdr:rowOff>107950</xdr:rowOff>
    </xdr:to>
    <xdr:sp macro="" textlink="">
      <xdr:nvSpPr>
        <xdr:cNvPr id="617" name="楕円 616">
          <a:extLst>
            <a:ext uri="{FF2B5EF4-FFF2-40B4-BE49-F238E27FC236}">
              <a16:creationId xmlns:a16="http://schemas.microsoft.com/office/drawing/2014/main" id="{FB0CFCE4-2A55-4673-A27D-7ED4FBDD6D6C}"/>
            </a:ext>
          </a:extLst>
        </xdr:cNvPr>
        <xdr:cNvSpPr/>
      </xdr:nvSpPr>
      <xdr:spPr>
        <a:xfrm>
          <a:off x="18605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57150</xdr:rowOff>
    </xdr:from>
    <xdr:to>
      <xdr:col>102</xdr:col>
      <xdr:colOff>114300</xdr:colOff>
      <xdr:row>63</xdr:row>
      <xdr:rowOff>57150</xdr:rowOff>
    </xdr:to>
    <xdr:cxnSp macro="">
      <xdr:nvCxnSpPr>
        <xdr:cNvPr id="618" name="直線コネクタ 617">
          <a:extLst>
            <a:ext uri="{FF2B5EF4-FFF2-40B4-BE49-F238E27FC236}">
              <a16:creationId xmlns:a16="http://schemas.microsoft.com/office/drawing/2014/main" id="{AEA83725-E754-4405-92DB-257E73F847CF}"/>
            </a:ext>
          </a:extLst>
        </xdr:cNvPr>
        <xdr:cNvCxnSpPr/>
      </xdr:nvCxnSpPr>
      <xdr:spPr>
        <a:xfrm>
          <a:off x="18656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macro="" textlink="">
      <xdr:nvSpPr>
        <xdr:cNvPr id="619" name="n_1aveValue【保健センター・保健所】&#10;一人当たり面積">
          <a:extLst>
            <a:ext uri="{FF2B5EF4-FFF2-40B4-BE49-F238E27FC236}">
              <a16:creationId xmlns:a16="http://schemas.microsoft.com/office/drawing/2014/main" id="{5A13F47C-3D08-4C48-8696-AAADC30C200C}"/>
            </a:ext>
          </a:extLst>
        </xdr:cNvPr>
        <xdr:cNvSpPr txBox="1"/>
      </xdr:nvSpPr>
      <xdr:spPr>
        <a:xfrm>
          <a:off x="210757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620" name="n_2aveValue【保健センター・保健所】&#10;一人当たり面積">
          <a:extLst>
            <a:ext uri="{FF2B5EF4-FFF2-40B4-BE49-F238E27FC236}">
              <a16:creationId xmlns:a16="http://schemas.microsoft.com/office/drawing/2014/main" id="{1C14A302-8386-4FBA-83A6-EC1511E926DF}"/>
            </a:ext>
          </a:extLst>
        </xdr:cNvPr>
        <xdr:cNvSpPr txBox="1"/>
      </xdr:nvSpPr>
      <xdr:spPr>
        <a:xfrm>
          <a:off x="20199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83655</xdr:rowOff>
    </xdr:from>
    <xdr:ext cx="469744" cy="259045"/>
    <xdr:sp macro="" textlink="">
      <xdr:nvSpPr>
        <xdr:cNvPr id="621" name="n_3aveValue【保健センター・保健所】&#10;一人当たり面積">
          <a:extLst>
            <a:ext uri="{FF2B5EF4-FFF2-40B4-BE49-F238E27FC236}">
              <a16:creationId xmlns:a16="http://schemas.microsoft.com/office/drawing/2014/main" id="{30F1F1DF-5DE5-4ADC-89DC-CE4E958FD0EF}"/>
            </a:ext>
          </a:extLst>
        </xdr:cNvPr>
        <xdr:cNvSpPr txBox="1"/>
      </xdr:nvSpPr>
      <xdr:spPr>
        <a:xfrm>
          <a:off x="19310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99984</xdr:rowOff>
    </xdr:from>
    <xdr:ext cx="469744" cy="259045"/>
    <xdr:sp macro="" textlink="">
      <xdr:nvSpPr>
        <xdr:cNvPr id="622" name="n_4aveValue【保健センター・保健所】&#10;一人当たり面積">
          <a:extLst>
            <a:ext uri="{FF2B5EF4-FFF2-40B4-BE49-F238E27FC236}">
              <a16:creationId xmlns:a16="http://schemas.microsoft.com/office/drawing/2014/main" id="{90AF36D4-802F-461A-B3F2-C35437F3BD25}"/>
            </a:ext>
          </a:extLst>
        </xdr:cNvPr>
        <xdr:cNvSpPr txBox="1"/>
      </xdr:nvSpPr>
      <xdr:spPr>
        <a:xfrm>
          <a:off x="18421427" y="1038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82749</xdr:rowOff>
    </xdr:from>
    <xdr:ext cx="469744" cy="259045"/>
    <xdr:sp macro="" textlink="">
      <xdr:nvSpPr>
        <xdr:cNvPr id="623" name="n_1mainValue【保健センター・保健所】&#10;一人当たり面積">
          <a:extLst>
            <a:ext uri="{FF2B5EF4-FFF2-40B4-BE49-F238E27FC236}">
              <a16:creationId xmlns:a16="http://schemas.microsoft.com/office/drawing/2014/main" id="{DFBCD2D2-F016-4438-9EA6-46BB32174154}"/>
            </a:ext>
          </a:extLst>
        </xdr:cNvPr>
        <xdr:cNvSpPr txBox="1"/>
      </xdr:nvSpPr>
      <xdr:spPr>
        <a:xfrm>
          <a:off x="21075727" y="1088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624" name="n_2mainValue【保健センター・保健所】&#10;一人当たり面積">
          <a:extLst>
            <a:ext uri="{FF2B5EF4-FFF2-40B4-BE49-F238E27FC236}">
              <a16:creationId xmlns:a16="http://schemas.microsoft.com/office/drawing/2014/main" id="{42B6EDCD-AB30-498B-A095-75B58C091123}"/>
            </a:ext>
          </a:extLst>
        </xdr:cNvPr>
        <xdr:cNvSpPr txBox="1"/>
      </xdr:nvSpPr>
      <xdr:spPr>
        <a:xfrm>
          <a:off x="20199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625" name="n_3mainValue【保健センター・保健所】&#10;一人当たり面積">
          <a:extLst>
            <a:ext uri="{FF2B5EF4-FFF2-40B4-BE49-F238E27FC236}">
              <a16:creationId xmlns:a16="http://schemas.microsoft.com/office/drawing/2014/main" id="{A999D097-E363-4507-82D5-9FBA21B8AAEC}"/>
            </a:ext>
          </a:extLst>
        </xdr:cNvPr>
        <xdr:cNvSpPr txBox="1"/>
      </xdr:nvSpPr>
      <xdr:spPr>
        <a:xfrm>
          <a:off x="19310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99077</xdr:rowOff>
    </xdr:from>
    <xdr:ext cx="469744" cy="259045"/>
    <xdr:sp macro="" textlink="">
      <xdr:nvSpPr>
        <xdr:cNvPr id="626" name="n_4mainValue【保健センター・保健所】&#10;一人当たり面積">
          <a:extLst>
            <a:ext uri="{FF2B5EF4-FFF2-40B4-BE49-F238E27FC236}">
              <a16:creationId xmlns:a16="http://schemas.microsoft.com/office/drawing/2014/main" id="{B4D71CB3-C28C-4536-82D8-E81E36BDAE6D}"/>
            </a:ext>
          </a:extLst>
        </xdr:cNvPr>
        <xdr:cNvSpPr txBox="1"/>
      </xdr:nvSpPr>
      <xdr:spPr>
        <a:xfrm>
          <a:off x="18421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76E84CD6-1E60-4CDC-BA28-04F3EE651CE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82241734-C9E7-4E99-92C4-59FE3157F7A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10A32051-095B-4FDC-B63F-2ABA0F5E32F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4654B2D8-397F-4563-96A6-11FD621C21E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D94F5D66-F7F2-4B3D-BE8A-571B4956507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0D3DD7F9-1243-44A6-93D8-96F038DBC20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08F7FF68-4EB5-4AE7-88FC-54ADC76937B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CCD26463-F9E6-48A1-A938-AFDB300B8B8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AF151E73-4914-4441-A97B-29B27D51A5D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13B76C84-70FD-4B68-A713-8384E068136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37D50570-3BC5-4FFD-BF45-2109C24F287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a:extLst>
            <a:ext uri="{FF2B5EF4-FFF2-40B4-BE49-F238E27FC236}">
              <a16:creationId xmlns:a16="http://schemas.microsoft.com/office/drawing/2014/main" id="{99EB52E4-15AE-4A4E-ADCD-22528C06126D}"/>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9" name="テキスト ボックス 638">
          <a:extLst>
            <a:ext uri="{FF2B5EF4-FFF2-40B4-BE49-F238E27FC236}">
              <a16:creationId xmlns:a16="http://schemas.microsoft.com/office/drawing/2014/main" id="{AD94ED8F-6B60-43C9-8A8B-499EEC137D5D}"/>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a:extLst>
            <a:ext uri="{FF2B5EF4-FFF2-40B4-BE49-F238E27FC236}">
              <a16:creationId xmlns:a16="http://schemas.microsoft.com/office/drawing/2014/main" id="{F1A72B2D-FCD4-4661-B6B2-0293E87BDE7D}"/>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a:extLst>
            <a:ext uri="{FF2B5EF4-FFF2-40B4-BE49-F238E27FC236}">
              <a16:creationId xmlns:a16="http://schemas.microsoft.com/office/drawing/2014/main" id="{3B960FFF-92F8-4433-83EA-9D88A9831792}"/>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a:extLst>
            <a:ext uri="{FF2B5EF4-FFF2-40B4-BE49-F238E27FC236}">
              <a16:creationId xmlns:a16="http://schemas.microsoft.com/office/drawing/2014/main" id="{14F84F81-D886-426C-90FD-18F5433778C3}"/>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a:extLst>
            <a:ext uri="{FF2B5EF4-FFF2-40B4-BE49-F238E27FC236}">
              <a16:creationId xmlns:a16="http://schemas.microsoft.com/office/drawing/2014/main" id="{B6820A42-D469-4550-9017-10CDC7310E78}"/>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a:extLst>
            <a:ext uri="{FF2B5EF4-FFF2-40B4-BE49-F238E27FC236}">
              <a16:creationId xmlns:a16="http://schemas.microsoft.com/office/drawing/2014/main" id="{DCB74FD5-0C1E-4F26-A5AC-B8AF1CD0A61F}"/>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a:extLst>
            <a:ext uri="{FF2B5EF4-FFF2-40B4-BE49-F238E27FC236}">
              <a16:creationId xmlns:a16="http://schemas.microsoft.com/office/drawing/2014/main" id="{4E813202-C4DD-402C-96A7-07398F3B7583}"/>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a:extLst>
            <a:ext uri="{FF2B5EF4-FFF2-40B4-BE49-F238E27FC236}">
              <a16:creationId xmlns:a16="http://schemas.microsoft.com/office/drawing/2014/main" id="{85A56116-90F0-4435-B56D-7E74D496E8C8}"/>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7" name="テキスト ボックス 646">
          <a:extLst>
            <a:ext uri="{FF2B5EF4-FFF2-40B4-BE49-F238E27FC236}">
              <a16:creationId xmlns:a16="http://schemas.microsoft.com/office/drawing/2014/main" id="{39ED40E5-4033-42AC-A04B-9D69ADD4732A}"/>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9171FF56-2C35-41CA-AC02-67721C96F0E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9" name="テキスト ボックス 648">
          <a:extLst>
            <a:ext uri="{FF2B5EF4-FFF2-40B4-BE49-F238E27FC236}">
              <a16:creationId xmlns:a16="http://schemas.microsoft.com/office/drawing/2014/main" id="{3E90C0FA-7628-407C-AB41-87D2CD7A29E4}"/>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消防施設】&#10;有形固定資産減価償却率グラフ枠">
          <a:extLst>
            <a:ext uri="{FF2B5EF4-FFF2-40B4-BE49-F238E27FC236}">
              <a16:creationId xmlns:a16="http://schemas.microsoft.com/office/drawing/2014/main" id="{E9913DA6-2DE7-4CB1-8143-F74F69D2FDD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80011</xdr:rowOff>
    </xdr:from>
    <xdr:to>
      <xdr:col>85</xdr:col>
      <xdr:colOff>126364</xdr:colOff>
      <xdr:row>85</xdr:row>
      <xdr:rowOff>142875</xdr:rowOff>
    </xdr:to>
    <xdr:cxnSp macro="">
      <xdr:nvCxnSpPr>
        <xdr:cNvPr id="651" name="直線コネクタ 650">
          <a:extLst>
            <a:ext uri="{FF2B5EF4-FFF2-40B4-BE49-F238E27FC236}">
              <a16:creationId xmlns:a16="http://schemas.microsoft.com/office/drawing/2014/main" id="{A3C27859-9CB9-4A41-BDE9-36F6A6A99916}"/>
            </a:ext>
          </a:extLst>
        </xdr:cNvPr>
        <xdr:cNvCxnSpPr/>
      </xdr:nvCxnSpPr>
      <xdr:spPr>
        <a:xfrm flipV="1">
          <a:off x="16318864" y="13281661"/>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146702</xdr:rowOff>
    </xdr:from>
    <xdr:ext cx="405111" cy="259045"/>
    <xdr:sp macro="" textlink="">
      <xdr:nvSpPr>
        <xdr:cNvPr id="652" name="【消防施設】&#10;有形固定資産減価償却率最小値テキスト">
          <a:extLst>
            <a:ext uri="{FF2B5EF4-FFF2-40B4-BE49-F238E27FC236}">
              <a16:creationId xmlns:a16="http://schemas.microsoft.com/office/drawing/2014/main" id="{26133A60-7CAD-408E-BD89-23D61B81E40F}"/>
            </a:ext>
          </a:extLst>
        </xdr:cNvPr>
        <xdr:cNvSpPr txBox="1"/>
      </xdr:nvSpPr>
      <xdr:spPr>
        <a:xfrm>
          <a:off x="16357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142875</xdr:rowOff>
    </xdr:from>
    <xdr:to>
      <xdr:col>86</xdr:col>
      <xdr:colOff>25400</xdr:colOff>
      <xdr:row>85</xdr:row>
      <xdr:rowOff>142875</xdr:rowOff>
    </xdr:to>
    <xdr:cxnSp macro="">
      <xdr:nvCxnSpPr>
        <xdr:cNvPr id="653" name="直線コネクタ 652">
          <a:extLst>
            <a:ext uri="{FF2B5EF4-FFF2-40B4-BE49-F238E27FC236}">
              <a16:creationId xmlns:a16="http://schemas.microsoft.com/office/drawing/2014/main" id="{46902702-CB6F-441F-8E49-CD59D69CDDC9}"/>
            </a:ext>
          </a:extLst>
        </xdr:cNvPr>
        <xdr:cNvCxnSpPr/>
      </xdr:nvCxnSpPr>
      <xdr:spPr>
        <a:xfrm>
          <a:off x="16230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26688</xdr:rowOff>
    </xdr:from>
    <xdr:ext cx="405111" cy="259045"/>
    <xdr:sp macro="" textlink="">
      <xdr:nvSpPr>
        <xdr:cNvPr id="654" name="【消防施設】&#10;有形固定資産減価償却率最大値テキスト">
          <a:extLst>
            <a:ext uri="{FF2B5EF4-FFF2-40B4-BE49-F238E27FC236}">
              <a16:creationId xmlns:a16="http://schemas.microsoft.com/office/drawing/2014/main" id="{D622E746-6864-47DC-9FDE-AD9FF5E9B18F}"/>
            </a:ext>
          </a:extLst>
        </xdr:cNvPr>
        <xdr:cNvSpPr txBox="1"/>
      </xdr:nvSpPr>
      <xdr:spPr>
        <a:xfrm>
          <a:off x="16357600" y="13056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80011</xdr:rowOff>
    </xdr:from>
    <xdr:to>
      <xdr:col>86</xdr:col>
      <xdr:colOff>25400</xdr:colOff>
      <xdr:row>77</xdr:row>
      <xdr:rowOff>80011</xdr:rowOff>
    </xdr:to>
    <xdr:cxnSp macro="">
      <xdr:nvCxnSpPr>
        <xdr:cNvPr id="655" name="直線コネクタ 654">
          <a:extLst>
            <a:ext uri="{FF2B5EF4-FFF2-40B4-BE49-F238E27FC236}">
              <a16:creationId xmlns:a16="http://schemas.microsoft.com/office/drawing/2014/main" id="{F9C8B186-A098-4F56-9279-5D9BE0B2C9A2}"/>
            </a:ext>
          </a:extLst>
        </xdr:cNvPr>
        <xdr:cNvCxnSpPr/>
      </xdr:nvCxnSpPr>
      <xdr:spPr>
        <a:xfrm>
          <a:off x="16230600" y="1328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158766</xdr:rowOff>
    </xdr:from>
    <xdr:ext cx="405111" cy="259045"/>
    <xdr:sp macro="" textlink="">
      <xdr:nvSpPr>
        <xdr:cNvPr id="656" name="【消防施設】&#10;有形固定資産減価償却率平均値テキスト">
          <a:extLst>
            <a:ext uri="{FF2B5EF4-FFF2-40B4-BE49-F238E27FC236}">
              <a16:creationId xmlns:a16="http://schemas.microsoft.com/office/drawing/2014/main" id="{5BABC315-C33B-4229-AF32-0A7F36995EAD}"/>
            </a:ext>
          </a:extLst>
        </xdr:cNvPr>
        <xdr:cNvSpPr txBox="1"/>
      </xdr:nvSpPr>
      <xdr:spPr>
        <a:xfrm>
          <a:off x="16357600" y="13874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135889</xdr:rowOff>
    </xdr:from>
    <xdr:to>
      <xdr:col>85</xdr:col>
      <xdr:colOff>177800</xdr:colOff>
      <xdr:row>82</xdr:row>
      <xdr:rowOff>66039</xdr:rowOff>
    </xdr:to>
    <xdr:sp macro="" textlink="">
      <xdr:nvSpPr>
        <xdr:cNvPr id="657" name="フローチャート: 判断 656">
          <a:extLst>
            <a:ext uri="{FF2B5EF4-FFF2-40B4-BE49-F238E27FC236}">
              <a16:creationId xmlns:a16="http://schemas.microsoft.com/office/drawing/2014/main" id="{4BE08DE7-615B-4BCE-AD84-D92F930D3011}"/>
            </a:ext>
          </a:extLst>
        </xdr:cNvPr>
        <xdr:cNvSpPr/>
      </xdr:nvSpPr>
      <xdr:spPr>
        <a:xfrm>
          <a:off x="162687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58" name="フローチャート: 判断 657">
          <a:extLst>
            <a:ext uri="{FF2B5EF4-FFF2-40B4-BE49-F238E27FC236}">
              <a16:creationId xmlns:a16="http://schemas.microsoft.com/office/drawing/2014/main" id="{9FC9E0CE-0B4F-4C4B-8BBE-4DAA652DB64F}"/>
            </a:ext>
          </a:extLst>
        </xdr:cNvPr>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92075</xdr:rowOff>
    </xdr:from>
    <xdr:to>
      <xdr:col>76</xdr:col>
      <xdr:colOff>165100</xdr:colOff>
      <xdr:row>82</xdr:row>
      <xdr:rowOff>22225</xdr:rowOff>
    </xdr:to>
    <xdr:sp macro="" textlink="">
      <xdr:nvSpPr>
        <xdr:cNvPr id="659" name="フローチャート: 判断 658">
          <a:extLst>
            <a:ext uri="{FF2B5EF4-FFF2-40B4-BE49-F238E27FC236}">
              <a16:creationId xmlns:a16="http://schemas.microsoft.com/office/drawing/2014/main" id="{A841CDE7-AB97-4790-990E-E805EF23B884}"/>
            </a:ext>
          </a:extLst>
        </xdr:cNvPr>
        <xdr:cNvSpPr/>
      </xdr:nvSpPr>
      <xdr:spPr>
        <a:xfrm>
          <a:off x="14541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52070</xdr:rowOff>
    </xdr:from>
    <xdr:to>
      <xdr:col>72</xdr:col>
      <xdr:colOff>38100</xdr:colOff>
      <xdr:row>81</xdr:row>
      <xdr:rowOff>153670</xdr:rowOff>
    </xdr:to>
    <xdr:sp macro="" textlink="">
      <xdr:nvSpPr>
        <xdr:cNvPr id="660" name="フローチャート: 判断 659">
          <a:extLst>
            <a:ext uri="{FF2B5EF4-FFF2-40B4-BE49-F238E27FC236}">
              <a16:creationId xmlns:a16="http://schemas.microsoft.com/office/drawing/2014/main" id="{47F48140-BB2D-456D-B328-EE02812D2037}"/>
            </a:ext>
          </a:extLst>
        </xdr:cNvPr>
        <xdr:cNvSpPr/>
      </xdr:nvSpPr>
      <xdr:spPr>
        <a:xfrm>
          <a:off x="13652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661" name="フローチャート: 判断 660">
          <a:extLst>
            <a:ext uri="{FF2B5EF4-FFF2-40B4-BE49-F238E27FC236}">
              <a16:creationId xmlns:a16="http://schemas.microsoft.com/office/drawing/2014/main" id="{894BA5FE-81D1-44F2-97DB-26A7E11B83C1}"/>
            </a:ext>
          </a:extLst>
        </xdr:cNvPr>
        <xdr:cNvSpPr/>
      </xdr:nvSpPr>
      <xdr:spPr>
        <a:xfrm>
          <a:off x="12763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CA621EF0-87C2-482F-9346-6933BA1BAB0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56312E7E-3450-405D-90D0-021BE2C9075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D4D5F491-5B71-4F47-A056-5CD91EDF020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6B04AAB6-DF12-41F6-B0BA-37B293B83B7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1B8BB82D-1354-4892-9370-1A384DC1A9A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65405</xdr:rowOff>
    </xdr:from>
    <xdr:to>
      <xdr:col>85</xdr:col>
      <xdr:colOff>177800</xdr:colOff>
      <xdr:row>83</xdr:row>
      <xdr:rowOff>167005</xdr:rowOff>
    </xdr:to>
    <xdr:sp macro="" textlink="">
      <xdr:nvSpPr>
        <xdr:cNvPr id="667" name="楕円 666">
          <a:extLst>
            <a:ext uri="{FF2B5EF4-FFF2-40B4-BE49-F238E27FC236}">
              <a16:creationId xmlns:a16="http://schemas.microsoft.com/office/drawing/2014/main" id="{5CE24838-B2E6-4307-A70D-19B6E858E0D8}"/>
            </a:ext>
          </a:extLst>
        </xdr:cNvPr>
        <xdr:cNvSpPr/>
      </xdr:nvSpPr>
      <xdr:spPr>
        <a:xfrm>
          <a:off x="162687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43832</xdr:rowOff>
    </xdr:from>
    <xdr:ext cx="405111" cy="259045"/>
    <xdr:sp macro="" textlink="">
      <xdr:nvSpPr>
        <xdr:cNvPr id="668" name="【消防施設】&#10;有形固定資産減価償却率該当値テキスト">
          <a:extLst>
            <a:ext uri="{FF2B5EF4-FFF2-40B4-BE49-F238E27FC236}">
              <a16:creationId xmlns:a16="http://schemas.microsoft.com/office/drawing/2014/main" id="{CE529D2D-AFCE-46DF-8C2F-AAC7A416E470}"/>
            </a:ext>
          </a:extLst>
        </xdr:cNvPr>
        <xdr:cNvSpPr txBox="1"/>
      </xdr:nvSpPr>
      <xdr:spPr>
        <a:xfrm>
          <a:off x="16357600"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42545</xdr:rowOff>
    </xdr:from>
    <xdr:to>
      <xdr:col>81</xdr:col>
      <xdr:colOff>101600</xdr:colOff>
      <xdr:row>83</xdr:row>
      <xdr:rowOff>144145</xdr:rowOff>
    </xdr:to>
    <xdr:sp macro="" textlink="">
      <xdr:nvSpPr>
        <xdr:cNvPr id="669" name="楕円 668">
          <a:extLst>
            <a:ext uri="{FF2B5EF4-FFF2-40B4-BE49-F238E27FC236}">
              <a16:creationId xmlns:a16="http://schemas.microsoft.com/office/drawing/2014/main" id="{B912EC0D-57BE-403E-BDFC-8F4CEDAB52FD}"/>
            </a:ext>
          </a:extLst>
        </xdr:cNvPr>
        <xdr:cNvSpPr/>
      </xdr:nvSpPr>
      <xdr:spPr>
        <a:xfrm>
          <a:off x="154305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93345</xdr:rowOff>
    </xdr:from>
    <xdr:to>
      <xdr:col>85</xdr:col>
      <xdr:colOff>127000</xdr:colOff>
      <xdr:row>83</xdr:row>
      <xdr:rowOff>116205</xdr:rowOff>
    </xdr:to>
    <xdr:cxnSp macro="">
      <xdr:nvCxnSpPr>
        <xdr:cNvPr id="670" name="直線コネクタ 669">
          <a:extLst>
            <a:ext uri="{FF2B5EF4-FFF2-40B4-BE49-F238E27FC236}">
              <a16:creationId xmlns:a16="http://schemas.microsoft.com/office/drawing/2014/main" id="{C2E66109-467D-43C7-A19D-8547D287FF3B}"/>
            </a:ext>
          </a:extLst>
        </xdr:cNvPr>
        <xdr:cNvCxnSpPr/>
      </xdr:nvCxnSpPr>
      <xdr:spPr>
        <a:xfrm>
          <a:off x="15481300" y="1432369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636</xdr:rowOff>
    </xdr:from>
    <xdr:to>
      <xdr:col>76</xdr:col>
      <xdr:colOff>165100</xdr:colOff>
      <xdr:row>83</xdr:row>
      <xdr:rowOff>102236</xdr:rowOff>
    </xdr:to>
    <xdr:sp macro="" textlink="">
      <xdr:nvSpPr>
        <xdr:cNvPr id="671" name="楕円 670">
          <a:extLst>
            <a:ext uri="{FF2B5EF4-FFF2-40B4-BE49-F238E27FC236}">
              <a16:creationId xmlns:a16="http://schemas.microsoft.com/office/drawing/2014/main" id="{40A8CB0A-2460-4D60-BBC0-6FAEC3FED877}"/>
            </a:ext>
          </a:extLst>
        </xdr:cNvPr>
        <xdr:cNvSpPr/>
      </xdr:nvSpPr>
      <xdr:spPr>
        <a:xfrm>
          <a:off x="145415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51436</xdr:rowOff>
    </xdr:from>
    <xdr:to>
      <xdr:col>81</xdr:col>
      <xdr:colOff>50800</xdr:colOff>
      <xdr:row>83</xdr:row>
      <xdr:rowOff>93345</xdr:rowOff>
    </xdr:to>
    <xdr:cxnSp macro="">
      <xdr:nvCxnSpPr>
        <xdr:cNvPr id="672" name="直線コネクタ 671">
          <a:extLst>
            <a:ext uri="{FF2B5EF4-FFF2-40B4-BE49-F238E27FC236}">
              <a16:creationId xmlns:a16="http://schemas.microsoft.com/office/drawing/2014/main" id="{9FB17AE7-07DD-43A5-B4A7-8DE25D1F548F}"/>
            </a:ext>
          </a:extLst>
        </xdr:cNvPr>
        <xdr:cNvCxnSpPr/>
      </xdr:nvCxnSpPr>
      <xdr:spPr>
        <a:xfrm>
          <a:off x="14592300" y="142817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162561</xdr:rowOff>
    </xdr:from>
    <xdr:to>
      <xdr:col>72</xdr:col>
      <xdr:colOff>38100</xdr:colOff>
      <xdr:row>83</xdr:row>
      <xdr:rowOff>92711</xdr:rowOff>
    </xdr:to>
    <xdr:sp macro="" textlink="">
      <xdr:nvSpPr>
        <xdr:cNvPr id="673" name="楕円 672">
          <a:extLst>
            <a:ext uri="{FF2B5EF4-FFF2-40B4-BE49-F238E27FC236}">
              <a16:creationId xmlns:a16="http://schemas.microsoft.com/office/drawing/2014/main" id="{05679B7D-5398-48A8-9DB6-E6AC8E580664}"/>
            </a:ext>
          </a:extLst>
        </xdr:cNvPr>
        <xdr:cNvSpPr/>
      </xdr:nvSpPr>
      <xdr:spPr>
        <a:xfrm>
          <a:off x="13652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41911</xdr:rowOff>
    </xdr:from>
    <xdr:to>
      <xdr:col>76</xdr:col>
      <xdr:colOff>114300</xdr:colOff>
      <xdr:row>83</xdr:row>
      <xdr:rowOff>51436</xdr:rowOff>
    </xdr:to>
    <xdr:cxnSp macro="">
      <xdr:nvCxnSpPr>
        <xdr:cNvPr id="674" name="直線コネクタ 673">
          <a:extLst>
            <a:ext uri="{FF2B5EF4-FFF2-40B4-BE49-F238E27FC236}">
              <a16:creationId xmlns:a16="http://schemas.microsoft.com/office/drawing/2014/main" id="{5F644C1A-8FB2-4535-A2A3-7B992AB0357D}"/>
            </a:ext>
          </a:extLst>
        </xdr:cNvPr>
        <xdr:cNvCxnSpPr/>
      </xdr:nvCxnSpPr>
      <xdr:spPr>
        <a:xfrm>
          <a:off x="13703300" y="1427226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636</xdr:rowOff>
    </xdr:from>
    <xdr:to>
      <xdr:col>67</xdr:col>
      <xdr:colOff>101600</xdr:colOff>
      <xdr:row>83</xdr:row>
      <xdr:rowOff>102236</xdr:rowOff>
    </xdr:to>
    <xdr:sp macro="" textlink="">
      <xdr:nvSpPr>
        <xdr:cNvPr id="675" name="楕円 674">
          <a:extLst>
            <a:ext uri="{FF2B5EF4-FFF2-40B4-BE49-F238E27FC236}">
              <a16:creationId xmlns:a16="http://schemas.microsoft.com/office/drawing/2014/main" id="{A99BF8E6-12AB-4B9A-B50F-EAAC47DAA557}"/>
            </a:ext>
          </a:extLst>
        </xdr:cNvPr>
        <xdr:cNvSpPr/>
      </xdr:nvSpPr>
      <xdr:spPr>
        <a:xfrm>
          <a:off x="127635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41911</xdr:rowOff>
    </xdr:from>
    <xdr:to>
      <xdr:col>71</xdr:col>
      <xdr:colOff>177800</xdr:colOff>
      <xdr:row>83</xdr:row>
      <xdr:rowOff>51436</xdr:rowOff>
    </xdr:to>
    <xdr:cxnSp macro="">
      <xdr:nvCxnSpPr>
        <xdr:cNvPr id="676" name="直線コネクタ 675">
          <a:extLst>
            <a:ext uri="{FF2B5EF4-FFF2-40B4-BE49-F238E27FC236}">
              <a16:creationId xmlns:a16="http://schemas.microsoft.com/office/drawing/2014/main" id="{F0CD522E-AD09-4CA5-AC88-378F83D83F24}"/>
            </a:ext>
          </a:extLst>
        </xdr:cNvPr>
        <xdr:cNvCxnSpPr/>
      </xdr:nvCxnSpPr>
      <xdr:spPr>
        <a:xfrm flipV="1">
          <a:off x="12814300" y="1427226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71138</xdr:rowOff>
    </xdr:from>
    <xdr:ext cx="405111" cy="259045"/>
    <xdr:sp macro="" textlink="">
      <xdr:nvSpPr>
        <xdr:cNvPr id="677" name="n_1aveValue【消防施設】&#10;有形固定資産減価償却率">
          <a:extLst>
            <a:ext uri="{FF2B5EF4-FFF2-40B4-BE49-F238E27FC236}">
              <a16:creationId xmlns:a16="http://schemas.microsoft.com/office/drawing/2014/main" id="{58055C11-D0F8-435B-BEA5-AAC075CA1F13}"/>
            </a:ext>
          </a:extLst>
        </xdr:cNvPr>
        <xdr:cNvSpPr txBox="1"/>
      </xdr:nvSpPr>
      <xdr:spPr>
        <a:xfrm>
          <a:off x="15266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38752</xdr:rowOff>
    </xdr:from>
    <xdr:ext cx="405111" cy="259045"/>
    <xdr:sp macro="" textlink="">
      <xdr:nvSpPr>
        <xdr:cNvPr id="678" name="n_2aveValue【消防施設】&#10;有形固定資産減価償却率">
          <a:extLst>
            <a:ext uri="{FF2B5EF4-FFF2-40B4-BE49-F238E27FC236}">
              <a16:creationId xmlns:a16="http://schemas.microsoft.com/office/drawing/2014/main" id="{C68BE262-FD41-4497-A1C3-3BFCDD0B1E13}"/>
            </a:ext>
          </a:extLst>
        </xdr:cNvPr>
        <xdr:cNvSpPr txBox="1"/>
      </xdr:nvSpPr>
      <xdr:spPr>
        <a:xfrm>
          <a:off x="14389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170197</xdr:rowOff>
    </xdr:from>
    <xdr:ext cx="405111" cy="259045"/>
    <xdr:sp macro="" textlink="">
      <xdr:nvSpPr>
        <xdr:cNvPr id="679" name="n_3aveValue【消防施設】&#10;有形固定資産減価償却率">
          <a:extLst>
            <a:ext uri="{FF2B5EF4-FFF2-40B4-BE49-F238E27FC236}">
              <a16:creationId xmlns:a16="http://schemas.microsoft.com/office/drawing/2014/main" id="{7691CF21-AFC9-4A55-BF6A-027395AF7BAB}"/>
            </a:ext>
          </a:extLst>
        </xdr:cNvPr>
        <xdr:cNvSpPr txBox="1"/>
      </xdr:nvSpPr>
      <xdr:spPr>
        <a:xfrm>
          <a:off x="13500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4463</xdr:rowOff>
    </xdr:from>
    <xdr:ext cx="405111" cy="259045"/>
    <xdr:sp macro="" textlink="">
      <xdr:nvSpPr>
        <xdr:cNvPr id="680" name="n_4aveValue【消防施設】&#10;有形固定資産減価償却率">
          <a:extLst>
            <a:ext uri="{FF2B5EF4-FFF2-40B4-BE49-F238E27FC236}">
              <a16:creationId xmlns:a16="http://schemas.microsoft.com/office/drawing/2014/main" id="{65F34E8C-0401-4A92-B838-15FF449B7F47}"/>
            </a:ext>
          </a:extLst>
        </xdr:cNvPr>
        <xdr:cNvSpPr txBox="1"/>
      </xdr:nvSpPr>
      <xdr:spPr>
        <a:xfrm>
          <a:off x="12611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135272</xdr:rowOff>
    </xdr:from>
    <xdr:ext cx="405111" cy="259045"/>
    <xdr:sp macro="" textlink="">
      <xdr:nvSpPr>
        <xdr:cNvPr id="681" name="n_1mainValue【消防施設】&#10;有形固定資産減価償却率">
          <a:extLst>
            <a:ext uri="{FF2B5EF4-FFF2-40B4-BE49-F238E27FC236}">
              <a16:creationId xmlns:a16="http://schemas.microsoft.com/office/drawing/2014/main" id="{69AD8B3D-775F-4F69-9D80-E1FB8D1A40BC}"/>
            </a:ext>
          </a:extLst>
        </xdr:cNvPr>
        <xdr:cNvSpPr txBox="1"/>
      </xdr:nvSpPr>
      <xdr:spPr>
        <a:xfrm>
          <a:off x="15266044"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93363</xdr:rowOff>
    </xdr:from>
    <xdr:ext cx="405111" cy="259045"/>
    <xdr:sp macro="" textlink="">
      <xdr:nvSpPr>
        <xdr:cNvPr id="682" name="n_2mainValue【消防施設】&#10;有形固定資産減価償却率">
          <a:extLst>
            <a:ext uri="{FF2B5EF4-FFF2-40B4-BE49-F238E27FC236}">
              <a16:creationId xmlns:a16="http://schemas.microsoft.com/office/drawing/2014/main" id="{DC5FD6CF-E2C1-46D6-AA3A-F363650E1884}"/>
            </a:ext>
          </a:extLst>
        </xdr:cNvPr>
        <xdr:cNvSpPr txBox="1"/>
      </xdr:nvSpPr>
      <xdr:spPr>
        <a:xfrm>
          <a:off x="143897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83838</xdr:rowOff>
    </xdr:from>
    <xdr:ext cx="405111" cy="259045"/>
    <xdr:sp macro="" textlink="">
      <xdr:nvSpPr>
        <xdr:cNvPr id="683" name="n_3mainValue【消防施設】&#10;有形固定資産減価償却率">
          <a:extLst>
            <a:ext uri="{FF2B5EF4-FFF2-40B4-BE49-F238E27FC236}">
              <a16:creationId xmlns:a16="http://schemas.microsoft.com/office/drawing/2014/main" id="{7C416EB8-59CF-4DF6-B567-903A72CC7DAE}"/>
            </a:ext>
          </a:extLst>
        </xdr:cNvPr>
        <xdr:cNvSpPr txBox="1"/>
      </xdr:nvSpPr>
      <xdr:spPr>
        <a:xfrm>
          <a:off x="13500744"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93363</xdr:rowOff>
    </xdr:from>
    <xdr:ext cx="405111" cy="259045"/>
    <xdr:sp macro="" textlink="">
      <xdr:nvSpPr>
        <xdr:cNvPr id="684" name="n_4mainValue【消防施設】&#10;有形固定資産減価償却率">
          <a:extLst>
            <a:ext uri="{FF2B5EF4-FFF2-40B4-BE49-F238E27FC236}">
              <a16:creationId xmlns:a16="http://schemas.microsoft.com/office/drawing/2014/main" id="{22E85FCD-E4FF-4845-9ED8-1D433381321F}"/>
            </a:ext>
          </a:extLst>
        </xdr:cNvPr>
        <xdr:cNvSpPr txBox="1"/>
      </xdr:nvSpPr>
      <xdr:spPr>
        <a:xfrm>
          <a:off x="126117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B2F63756-F56C-410B-B03D-E63CD379CC7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02894122-1BAB-4DFF-9A13-1B875E70C94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AB291459-7052-4995-95E8-EA02F6CDDE8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65ECB566-72E1-44BF-9515-6E99A445BD6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887E1CA7-606D-42BF-8C4C-D0A7517C585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EB1ACDFE-2B39-4518-9D5F-8DD1D38F73A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95B53A19-4353-435C-96A4-CDE80E6491B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9A6BC272-3593-4FA0-8EE8-6959EF82A4B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FDA8A33D-8B7A-4D8A-A5C7-374FE4E6FC1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FEE01109-4D6A-4FD8-BE34-09795DEA79B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a:extLst>
            <a:ext uri="{FF2B5EF4-FFF2-40B4-BE49-F238E27FC236}">
              <a16:creationId xmlns:a16="http://schemas.microsoft.com/office/drawing/2014/main" id="{1CBE1BBA-3E90-43E2-A3BB-D8E0CD022614}"/>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a:extLst>
            <a:ext uri="{FF2B5EF4-FFF2-40B4-BE49-F238E27FC236}">
              <a16:creationId xmlns:a16="http://schemas.microsoft.com/office/drawing/2014/main" id="{6A3F2398-A3B4-4925-97A9-AA3E072B80C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a:extLst>
            <a:ext uri="{FF2B5EF4-FFF2-40B4-BE49-F238E27FC236}">
              <a16:creationId xmlns:a16="http://schemas.microsoft.com/office/drawing/2014/main" id="{B28F1D70-8CD7-444B-9CB5-307789D7DF88}"/>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a:extLst>
            <a:ext uri="{FF2B5EF4-FFF2-40B4-BE49-F238E27FC236}">
              <a16:creationId xmlns:a16="http://schemas.microsoft.com/office/drawing/2014/main" id="{A93A2193-D445-4318-8B77-459664263176}"/>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a:extLst>
            <a:ext uri="{FF2B5EF4-FFF2-40B4-BE49-F238E27FC236}">
              <a16:creationId xmlns:a16="http://schemas.microsoft.com/office/drawing/2014/main" id="{023DC7DD-5F0C-4954-BF88-9F35ACB65474}"/>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a:extLst>
            <a:ext uri="{FF2B5EF4-FFF2-40B4-BE49-F238E27FC236}">
              <a16:creationId xmlns:a16="http://schemas.microsoft.com/office/drawing/2014/main" id="{56CA6AA0-7801-4BC7-AB3B-51EDDA6F7AE5}"/>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a:extLst>
            <a:ext uri="{FF2B5EF4-FFF2-40B4-BE49-F238E27FC236}">
              <a16:creationId xmlns:a16="http://schemas.microsoft.com/office/drawing/2014/main" id="{4E70EDF3-5AFD-41D6-836C-3B0C983E6C93}"/>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a:extLst>
            <a:ext uri="{FF2B5EF4-FFF2-40B4-BE49-F238E27FC236}">
              <a16:creationId xmlns:a16="http://schemas.microsoft.com/office/drawing/2014/main" id="{1152CA14-6EB0-4458-A877-611A008C6F6F}"/>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a:extLst>
            <a:ext uri="{FF2B5EF4-FFF2-40B4-BE49-F238E27FC236}">
              <a16:creationId xmlns:a16="http://schemas.microsoft.com/office/drawing/2014/main" id="{761EC2AF-ED66-4484-9BDD-7F09309055ED}"/>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a:extLst>
            <a:ext uri="{FF2B5EF4-FFF2-40B4-BE49-F238E27FC236}">
              <a16:creationId xmlns:a16="http://schemas.microsoft.com/office/drawing/2014/main" id="{656E3A32-8889-41DA-B611-0B8EA2B23EF7}"/>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48A522C2-738B-4605-A23E-1717FB6F1DE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EBCCC69C-C9CF-409B-99BD-F6F3A5B3B37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消防施設】&#10;一人当たり面積グラフ枠">
          <a:extLst>
            <a:ext uri="{FF2B5EF4-FFF2-40B4-BE49-F238E27FC236}">
              <a16:creationId xmlns:a16="http://schemas.microsoft.com/office/drawing/2014/main" id="{95BD4D9B-0D1C-4717-A3C8-B35EC616AAE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83820</xdr:rowOff>
    </xdr:from>
    <xdr:to>
      <xdr:col>116</xdr:col>
      <xdr:colOff>62864</xdr:colOff>
      <xdr:row>86</xdr:row>
      <xdr:rowOff>102870</xdr:rowOff>
    </xdr:to>
    <xdr:cxnSp macro="">
      <xdr:nvCxnSpPr>
        <xdr:cNvPr id="708" name="直線コネクタ 707">
          <a:extLst>
            <a:ext uri="{FF2B5EF4-FFF2-40B4-BE49-F238E27FC236}">
              <a16:creationId xmlns:a16="http://schemas.microsoft.com/office/drawing/2014/main" id="{81F5ECFE-A34C-4BC9-91D3-25C642BC9EFC}"/>
            </a:ext>
          </a:extLst>
        </xdr:cNvPr>
        <xdr:cNvCxnSpPr/>
      </xdr:nvCxnSpPr>
      <xdr:spPr>
        <a:xfrm flipV="1">
          <a:off x="22160864" y="1328547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709" name="【消防施設】&#10;一人当たり面積最小値テキスト">
          <a:extLst>
            <a:ext uri="{FF2B5EF4-FFF2-40B4-BE49-F238E27FC236}">
              <a16:creationId xmlns:a16="http://schemas.microsoft.com/office/drawing/2014/main" id="{47A97EBA-E874-4AAC-9EDF-DCDF7C2BCEDA}"/>
            </a:ext>
          </a:extLst>
        </xdr:cNvPr>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710" name="直線コネクタ 709">
          <a:extLst>
            <a:ext uri="{FF2B5EF4-FFF2-40B4-BE49-F238E27FC236}">
              <a16:creationId xmlns:a16="http://schemas.microsoft.com/office/drawing/2014/main" id="{300F879C-5B7B-4470-A60E-54A9E6818082}"/>
            </a:ext>
          </a:extLst>
        </xdr:cNvPr>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30497</xdr:rowOff>
    </xdr:from>
    <xdr:ext cx="469744" cy="259045"/>
    <xdr:sp macro="" textlink="">
      <xdr:nvSpPr>
        <xdr:cNvPr id="711" name="【消防施設】&#10;一人当たり面積最大値テキスト">
          <a:extLst>
            <a:ext uri="{FF2B5EF4-FFF2-40B4-BE49-F238E27FC236}">
              <a16:creationId xmlns:a16="http://schemas.microsoft.com/office/drawing/2014/main" id="{3566CAEB-E54A-4AB2-82E9-E3B67311A1C6}"/>
            </a:ext>
          </a:extLst>
        </xdr:cNvPr>
        <xdr:cNvSpPr txBox="1"/>
      </xdr:nvSpPr>
      <xdr:spPr>
        <a:xfrm>
          <a:off x="22199600"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712" name="直線コネクタ 711">
          <a:extLst>
            <a:ext uri="{FF2B5EF4-FFF2-40B4-BE49-F238E27FC236}">
              <a16:creationId xmlns:a16="http://schemas.microsoft.com/office/drawing/2014/main" id="{926CC0C7-763E-4143-9145-CF216B45DD05}"/>
            </a:ext>
          </a:extLst>
        </xdr:cNvPr>
        <xdr:cNvCxnSpPr/>
      </xdr:nvCxnSpPr>
      <xdr:spPr>
        <a:xfrm>
          <a:off x="22072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166388</xdr:rowOff>
    </xdr:from>
    <xdr:ext cx="469744" cy="259045"/>
    <xdr:sp macro="" textlink="">
      <xdr:nvSpPr>
        <xdr:cNvPr id="713" name="【消防施設】&#10;一人当たり面積平均値テキスト">
          <a:extLst>
            <a:ext uri="{FF2B5EF4-FFF2-40B4-BE49-F238E27FC236}">
              <a16:creationId xmlns:a16="http://schemas.microsoft.com/office/drawing/2014/main" id="{67A82CAA-94B9-4DC4-9442-EF5F2DC4A083}"/>
            </a:ext>
          </a:extLst>
        </xdr:cNvPr>
        <xdr:cNvSpPr txBox="1"/>
      </xdr:nvSpPr>
      <xdr:spPr>
        <a:xfrm>
          <a:off x="22199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714" name="フローチャート: 判断 713">
          <a:extLst>
            <a:ext uri="{FF2B5EF4-FFF2-40B4-BE49-F238E27FC236}">
              <a16:creationId xmlns:a16="http://schemas.microsoft.com/office/drawing/2014/main" id="{66C6D485-AB8D-4579-9D8A-019838E5ACFE}"/>
            </a:ext>
          </a:extLst>
        </xdr:cNvPr>
        <xdr:cNvSpPr/>
      </xdr:nvSpPr>
      <xdr:spPr>
        <a:xfrm>
          <a:off x="22110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143511</xdr:rowOff>
    </xdr:from>
    <xdr:to>
      <xdr:col>112</xdr:col>
      <xdr:colOff>38100</xdr:colOff>
      <xdr:row>85</xdr:row>
      <xdr:rowOff>73661</xdr:rowOff>
    </xdr:to>
    <xdr:sp macro="" textlink="">
      <xdr:nvSpPr>
        <xdr:cNvPr id="715" name="フローチャート: 判断 714">
          <a:extLst>
            <a:ext uri="{FF2B5EF4-FFF2-40B4-BE49-F238E27FC236}">
              <a16:creationId xmlns:a16="http://schemas.microsoft.com/office/drawing/2014/main" id="{46F2A96C-4DAC-4CDB-955B-BCB15D27EA9E}"/>
            </a:ext>
          </a:extLst>
        </xdr:cNvPr>
        <xdr:cNvSpPr/>
      </xdr:nvSpPr>
      <xdr:spPr>
        <a:xfrm>
          <a:off x="21272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158750</xdr:rowOff>
    </xdr:from>
    <xdr:to>
      <xdr:col>107</xdr:col>
      <xdr:colOff>101600</xdr:colOff>
      <xdr:row>85</xdr:row>
      <xdr:rowOff>88900</xdr:rowOff>
    </xdr:to>
    <xdr:sp macro="" textlink="">
      <xdr:nvSpPr>
        <xdr:cNvPr id="716" name="フローチャート: 判断 715">
          <a:extLst>
            <a:ext uri="{FF2B5EF4-FFF2-40B4-BE49-F238E27FC236}">
              <a16:creationId xmlns:a16="http://schemas.microsoft.com/office/drawing/2014/main" id="{A466F815-D558-48DE-A12D-6E2EC34DF89A}"/>
            </a:ext>
          </a:extLst>
        </xdr:cNvPr>
        <xdr:cNvSpPr/>
      </xdr:nvSpPr>
      <xdr:spPr>
        <a:xfrm>
          <a:off x="20383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717" name="フローチャート: 判断 716">
          <a:extLst>
            <a:ext uri="{FF2B5EF4-FFF2-40B4-BE49-F238E27FC236}">
              <a16:creationId xmlns:a16="http://schemas.microsoft.com/office/drawing/2014/main" id="{7D736DDF-4DBA-4413-A745-69208934FECD}"/>
            </a:ext>
          </a:extLst>
        </xdr:cNvPr>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13970</xdr:rowOff>
    </xdr:from>
    <xdr:to>
      <xdr:col>98</xdr:col>
      <xdr:colOff>38100</xdr:colOff>
      <xdr:row>85</xdr:row>
      <xdr:rowOff>115570</xdr:rowOff>
    </xdr:to>
    <xdr:sp macro="" textlink="">
      <xdr:nvSpPr>
        <xdr:cNvPr id="718" name="フローチャート: 判断 717">
          <a:extLst>
            <a:ext uri="{FF2B5EF4-FFF2-40B4-BE49-F238E27FC236}">
              <a16:creationId xmlns:a16="http://schemas.microsoft.com/office/drawing/2014/main" id="{ADBB698A-E1AB-4488-B0B3-831CECD239A7}"/>
            </a:ext>
          </a:extLst>
        </xdr:cNvPr>
        <xdr:cNvSpPr/>
      </xdr:nvSpPr>
      <xdr:spPr>
        <a:xfrm>
          <a:off x="18605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116BF5D9-F3E6-4CC3-B7C4-2F3B6BE419D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CCBE51B6-54BC-4653-BDBA-8633DF6E9A9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F8240651-FFF3-4F85-BD9F-DDCF8B5081B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CF475D5C-6C83-4D4C-874D-A9BF6E46EF2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AF62DC68-1434-4516-A1BD-6384EF4AA6A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724" name="楕円 723">
          <a:extLst>
            <a:ext uri="{FF2B5EF4-FFF2-40B4-BE49-F238E27FC236}">
              <a16:creationId xmlns:a16="http://schemas.microsoft.com/office/drawing/2014/main" id="{FA41E5CA-53CC-476E-94B1-3CD93421EDFD}"/>
            </a:ext>
          </a:extLst>
        </xdr:cNvPr>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22877</xdr:rowOff>
    </xdr:from>
    <xdr:ext cx="469744" cy="259045"/>
    <xdr:sp macro="" textlink="">
      <xdr:nvSpPr>
        <xdr:cNvPr id="725" name="【消防施設】&#10;一人当たり面積該当値テキスト">
          <a:extLst>
            <a:ext uri="{FF2B5EF4-FFF2-40B4-BE49-F238E27FC236}">
              <a16:creationId xmlns:a16="http://schemas.microsoft.com/office/drawing/2014/main" id="{A9DFF9A4-0778-4A8C-A250-ADCAEA28A806}"/>
            </a:ext>
          </a:extLst>
        </xdr:cNvPr>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726" name="楕円 725">
          <a:extLst>
            <a:ext uri="{FF2B5EF4-FFF2-40B4-BE49-F238E27FC236}">
              <a16:creationId xmlns:a16="http://schemas.microsoft.com/office/drawing/2014/main" id="{11C5CAE5-D178-4018-A69D-6B2649D149FC}"/>
            </a:ext>
          </a:extLst>
        </xdr:cNvPr>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95250</xdr:rowOff>
    </xdr:to>
    <xdr:cxnSp macro="">
      <xdr:nvCxnSpPr>
        <xdr:cNvPr id="727" name="直線コネクタ 726">
          <a:extLst>
            <a:ext uri="{FF2B5EF4-FFF2-40B4-BE49-F238E27FC236}">
              <a16:creationId xmlns:a16="http://schemas.microsoft.com/office/drawing/2014/main" id="{81ACA702-E45F-4F51-9851-2CD30E3FBBD7}"/>
            </a:ext>
          </a:extLst>
        </xdr:cNvPr>
        <xdr:cNvCxnSpPr/>
      </xdr:nvCxnSpPr>
      <xdr:spPr>
        <a:xfrm>
          <a:off x="21323300" y="1466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728" name="楕円 727">
          <a:extLst>
            <a:ext uri="{FF2B5EF4-FFF2-40B4-BE49-F238E27FC236}">
              <a16:creationId xmlns:a16="http://schemas.microsoft.com/office/drawing/2014/main" id="{E5A53BF2-F6ED-4769-8BA2-CB9E68122A7A}"/>
            </a:ext>
          </a:extLst>
        </xdr:cNvPr>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729" name="直線コネクタ 728">
          <a:extLst>
            <a:ext uri="{FF2B5EF4-FFF2-40B4-BE49-F238E27FC236}">
              <a16:creationId xmlns:a16="http://schemas.microsoft.com/office/drawing/2014/main" id="{90AC8A07-C225-49B4-9595-124A01144099}"/>
            </a:ext>
          </a:extLst>
        </xdr:cNvPr>
        <xdr:cNvCxnSpPr/>
      </xdr:nvCxnSpPr>
      <xdr:spPr>
        <a:xfrm>
          <a:off x="20434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730" name="楕円 729">
          <a:extLst>
            <a:ext uri="{FF2B5EF4-FFF2-40B4-BE49-F238E27FC236}">
              <a16:creationId xmlns:a16="http://schemas.microsoft.com/office/drawing/2014/main" id="{52E0104B-04C1-47ED-9FC1-E50E74A04957}"/>
            </a:ext>
          </a:extLst>
        </xdr:cNvPr>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95250</xdr:rowOff>
    </xdr:to>
    <xdr:cxnSp macro="">
      <xdr:nvCxnSpPr>
        <xdr:cNvPr id="731" name="直線コネクタ 730">
          <a:extLst>
            <a:ext uri="{FF2B5EF4-FFF2-40B4-BE49-F238E27FC236}">
              <a16:creationId xmlns:a16="http://schemas.microsoft.com/office/drawing/2014/main" id="{9F35BBA0-0C81-49DB-81E6-2210B642566E}"/>
            </a:ext>
          </a:extLst>
        </xdr:cNvPr>
        <xdr:cNvCxnSpPr/>
      </xdr:nvCxnSpPr>
      <xdr:spPr>
        <a:xfrm>
          <a:off x="19545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732" name="楕円 731">
          <a:extLst>
            <a:ext uri="{FF2B5EF4-FFF2-40B4-BE49-F238E27FC236}">
              <a16:creationId xmlns:a16="http://schemas.microsoft.com/office/drawing/2014/main" id="{64590CC3-B37A-4F96-9618-7765AC53213D}"/>
            </a:ext>
          </a:extLst>
        </xdr:cNvPr>
        <xdr:cNvSpPr/>
      </xdr:nvSpPr>
      <xdr:spPr>
        <a:xfrm>
          <a:off x="18605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85</xdr:row>
      <xdr:rowOff>95250</xdr:rowOff>
    </xdr:to>
    <xdr:cxnSp macro="">
      <xdr:nvCxnSpPr>
        <xdr:cNvPr id="733" name="直線コネクタ 732">
          <a:extLst>
            <a:ext uri="{FF2B5EF4-FFF2-40B4-BE49-F238E27FC236}">
              <a16:creationId xmlns:a16="http://schemas.microsoft.com/office/drawing/2014/main" id="{F1E41FE9-D81C-493C-9E4E-7873761990D4}"/>
            </a:ext>
          </a:extLst>
        </xdr:cNvPr>
        <xdr:cNvCxnSpPr/>
      </xdr:nvCxnSpPr>
      <xdr:spPr>
        <a:xfrm>
          <a:off x="18656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90188</xdr:rowOff>
    </xdr:from>
    <xdr:ext cx="469744" cy="259045"/>
    <xdr:sp macro="" textlink="">
      <xdr:nvSpPr>
        <xdr:cNvPr id="734" name="n_1aveValue【消防施設】&#10;一人当たり面積">
          <a:extLst>
            <a:ext uri="{FF2B5EF4-FFF2-40B4-BE49-F238E27FC236}">
              <a16:creationId xmlns:a16="http://schemas.microsoft.com/office/drawing/2014/main" id="{CF961B8D-B712-4653-9191-15528008B705}"/>
            </a:ext>
          </a:extLst>
        </xdr:cNvPr>
        <xdr:cNvSpPr txBox="1"/>
      </xdr:nvSpPr>
      <xdr:spPr>
        <a:xfrm>
          <a:off x="210757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105427</xdr:rowOff>
    </xdr:from>
    <xdr:ext cx="469744" cy="259045"/>
    <xdr:sp macro="" textlink="">
      <xdr:nvSpPr>
        <xdr:cNvPr id="735" name="n_2aveValue【消防施設】&#10;一人当たり面積">
          <a:extLst>
            <a:ext uri="{FF2B5EF4-FFF2-40B4-BE49-F238E27FC236}">
              <a16:creationId xmlns:a16="http://schemas.microsoft.com/office/drawing/2014/main" id="{5DA0F300-CE41-4AAC-AD19-0CC12BD92377}"/>
            </a:ext>
          </a:extLst>
        </xdr:cNvPr>
        <xdr:cNvSpPr txBox="1"/>
      </xdr:nvSpPr>
      <xdr:spPr>
        <a:xfrm>
          <a:off x="201994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736" name="n_3aveValue【消防施設】&#10;一人当たり面積">
          <a:extLst>
            <a:ext uri="{FF2B5EF4-FFF2-40B4-BE49-F238E27FC236}">
              <a16:creationId xmlns:a16="http://schemas.microsoft.com/office/drawing/2014/main" id="{C725448D-F11F-404A-A988-C72BA3B6B27D}"/>
            </a:ext>
          </a:extLst>
        </xdr:cNvPr>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132097</xdr:rowOff>
    </xdr:from>
    <xdr:ext cx="469744" cy="259045"/>
    <xdr:sp macro="" textlink="">
      <xdr:nvSpPr>
        <xdr:cNvPr id="737" name="n_4aveValue【消防施設】&#10;一人当たり面積">
          <a:extLst>
            <a:ext uri="{FF2B5EF4-FFF2-40B4-BE49-F238E27FC236}">
              <a16:creationId xmlns:a16="http://schemas.microsoft.com/office/drawing/2014/main" id="{51522E5B-6A83-4535-A95B-6D0B8221A62B}"/>
            </a:ext>
          </a:extLst>
        </xdr:cNvPr>
        <xdr:cNvSpPr txBox="1"/>
      </xdr:nvSpPr>
      <xdr:spPr>
        <a:xfrm>
          <a:off x="18421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738" name="n_1mainValue【消防施設】&#10;一人当たり面積">
          <a:extLst>
            <a:ext uri="{FF2B5EF4-FFF2-40B4-BE49-F238E27FC236}">
              <a16:creationId xmlns:a16="http://schemas.microsoft.com/office/drawing/2014/main" id="{0196A5CD-44A8-4DA9-88E1-B78F0F102AE6}"/>
            </a:ext>
          </a:extLst>
        </xdr:cNvPr>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739" name="n_2mainValue【消防施設】&#10;一人当たり面積">
          <a:extLst>
            <a:ext uri="{FF2B5EF4-FFF2-40B4-BE49-F238E27FC236}">
              <a16:creationId xmlns:a16="http://schemas.microsoft.com/office/drawing/2014/main" id="{C72D17AD-403B-4A22-AA78-0121E2F53FA0}"/>
            </a:ext>
          </a:extLst>
        </xdr:cNvPr>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740" name="n_3mainValue【消防施設】&#10;一人当たり面積">
          <a:extLst>
            <a:ext uri="{FF2B5EF4-FFF2-40B4-BE49-F238E27FC236}">
              <a16:creationId xmlns:a16="http://schemas.microsoft.com/office/drawing/2014/main" id="{5A541D0F-48DF-4DE0-8638-31D41D54AF44}"/>
            </a:ext>
          </a:extLst>
        </xdr:cNvPr>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741" name="n_4mainValue【消防施設】&#10;一人当たり面積">
          <a:extLst>
            <a:ext uri="{FF2B5EF4-FFF2-40B4-BE49-F238E27FC236}">
              <a16:creationId xmlns:a16="http://schemas.microsoft.com/office/drawing/2014/main" id="{E62A68F4-D80F-4BED-95ED-A8DE5F86730A}"/>
            </a:ext>
          </a:extLst>
        </xdr:cNvPr>
        <xdr:cNvSpPr txBox="1"/>
      </xdr:nvSpPr>
      <xdr:spPr>
        <a:xfrm>
          <a:off x="18421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D085D1A4-8CBD-4AC2-879D-5773BB7604A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574EA59F-B862-4F3F-A9DD-18C05F46B9A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CCFC70AE-7CA8-4139-A7FD-2A0C3806EE5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E7CB34F0-AB87-47C3-950C-C0DB9ED5BAB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C2148D82-F2C2-4FBF-9680-5A1AEF10B1C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908F9885-F547-482E-80A2-B642D352427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797A27E6-8049-49F8-8C07-664B36DC263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506DD8D7-8148-45F5-A96C-582876B9BBD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C6F2D392-40AD-4EA0-841F-49DF2E11936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B19FADA8-D0DF-4217-9E26-84532DCE036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6C93F3DE-8765-4E6A-9C05-D32724249B0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3" name="直線コネクタ 752">
          <a:extLst>
            <a:ext uri="{FF2B5EF4-FFF2-40B4-BE49-F238E27FC236}">
              <a16:creationId xmlns:a16="http://schemas.microsoft.com/office/drawing/2014/main" id="{F4202177-E1CF-4F6E-BAF6-29EE07D410C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4" name="テキスト ボックス 753">
          <a:extLst>
            <a:ext uri="{FF2B5EF4-FFF2-40B4-BE49-F238E27FC236}">
              <a16:creationId xmlns:a16="http://schemas.microsoft.com/office/drawing/2014/main" id="{5B28D090-CBCF-4DE1-9B90-AEB76FEE42A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5" name="直線コネクタ 754">
          <a:extLst>
            <a:ext uri="{FF2B5EF4-FFF2-40B4-BE49-F238E27FC236}">
              <a16:creationId xmlns:a16="http://schemas.microsoft.com/office/drawing/2014/main" id="{12EC074E-E0B4-4E46-81CB-B8E0E851DF3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6" name="テキスト ボックス 755">
          <a:extLst>
            <a:ext uri="{FF2B5EF4-FFF2-40B4-BE49-F238E27FC236}">
              <a16:creationId xmlns:a16="http://schemas.microsoft.com/office/drawing/2014/main" id="{7499ED95-9B02-4C81-A6FE-B6959B2F8D0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7" name="直線コネクタ 756">
          <a:extLst>
            <a:ext uri="{FF2B5EF4-FFF2-40B4-BE49-F238E27FC236}">
              <a16:creationId xmlns:a16="http://schemas.microsoft.com/office/drawing/2014/main" id="{A4B8ED1A-E2F7-493C-821B-C1686AE55CE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8" name="テキスト ボックス 757">
          <a:extLst>
            <a:ext uri="{FF2B5EF4-FFF2-40B4-BE49-F238E27FC236}">
              <a16:creationId xmlns:a16="http://schemas.microsoft.com/office/drawing/2014/main" id="{8925C558-2800-4732-AC91-B916FE5548C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9" name="直線コネクタ 758">
          <a:extLst>
            <a:ext uri="{FF2B5EF4-FFF2-40B4-BE49-F238E27FC236}">
              <a16:creationId xmlns:a16="http://schemas.microsoft.com/office/drawing/2014/main" id="{6AE3AA34-62D9-4E1A-918C-75659D48951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0" name="テキスト ボックス 759">
          <a:extLst>
            <a:ext uri="{FF2B5EF4-FFF2-40B4-BE49-F238E27FC236}">
              <a16:creationId xmlns:a16="http://schemas.microsoft.com/office/drawing/2014/main" id="{50D52C7A-1CAD-4325-B1CF-7794087C42C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1" name="直線コネクタ 760">
          <a:extLst>
            <a:ext uri="{FF2B5EF4-FFF2-40B4-BE49-F238E27FC236}">
              <a16:creationId xmlns:a16="http://schemas.microsoft.com/office/drawing/2014/main" id="{5F8C3182-880F-4A3F-AA12-7737DE6E044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2" name="テキスト ボックス 761">
          <a:extLst>
            <a:ext uri="{FF2B5EF4-FFF2-40B4-BE49-F238E27FC236}">
              <a16:creationId xmlns:a16="http://schemas.microsoft.com/office/drawing/2014/main" id="{573287D1-43B0-42B4-988E-17D6AA806D3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3" name="直線コネクタ 762">
          <a:extLst>
            <a:ext uri="{FF2B5EF4-FFF2-40B4-BE49-F238E27FC236}">
              <a16:creationId xmlns:a16="http://schemas.microsoft.com/office/drawing/2014/main" id="{411FD887-5565-47A1-B98A-A31EDE4FA0A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4" name="テキスト ボックス 763">
          <a:extLst>
            <a:ext uri="{FF2B5EF4-FFF2-40B4-BE49-F238E27FC236}">
              <a16:creationId xmlns:a16="http://schemas.microsoft.com/office/drawing/2014/main" id="{DC03D948-43AF-4AD8-B29F-FBBB6CA936D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a:extLst>
            <a:ext uri="{FF2B5EF4-FFF2-40B4-BE49-F238E27FC236}">
              <a16:creationId xmlns:a16="http://schemas.microsoft.com/office/drawing/2014/main" id="{2ED8596F-99EF-4541-BBA5-648DBEDA7FB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庁舎】&#10;有形固定資産減価償却率グラフ枠">
          <a:extLst>
            <a:ext uri="{FF2B5EF4-FFF2-40B4-BE49-F238E27FC236}">
              <a16:creationId xmlns:a16="http://schemas.microsoft.com/office/drawing/2014/main" id="{DF8371EA-8804-4B52-B3E3-FB241076EED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130084</xdr:rowOff>
    </xdr:from>
    <xdr:to>
      <xdr:col>85</xdr:col>
      <xdr:colOff>126364</xdr:colOff>
      <xdr:row>109</xdr:row>
      <xdr:rowOff>35379</xdr:rowOff>
    </xdr:to>
    <xdr:cxnSp macro="">
      <xdr:nvCxnSpPr>
        <xdr:cNvPr id="767" name="直線コネクタ 766">
          <a:extLst>
            <a:ext uri="{FF2B5EF4-FFF2-40B4-BE49-F238E27FC236}">
              <a16:creationId xmlns:a16="http://schemas.microsoft.com/office/drawing/2014/main" id="{55A00290-D125-41AC-A447-F246DE07E9B5}"/>
            </a:ext>
          </a:extLst>
        </xdr:cNvPr>
        <xdr:cNvCxnSpPr/>
      </xdr:nvCxnSpPr>
      <xdr:spPr>
        <a:xfrm flipV="1">
          <a:off x="16318864" y="1727508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8" name="【庁舎】&#10;有形固定資産減価償却率最小値テキスト">
          <a:extLst>
            <a:ext uri="{FF2B5EF4-FFF2-40B4-BE49-F238E27FC236}">
              <a16:creationId xmlns:a16="http://schemas.microsoft.com/office/drawing/2014/main" id="{4043438E-788E-437D-ABD6-327163AECE0B}"/>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9" name="直線コネクタ 768">
          <a:extLst>
            <a:ext uri="{FF2B5EF4-FFF2-40B4-BE49-F238E27FC236}">
              <a16:creationId xmlns:a16="http://schemas.microsoft.com/office/drawing/2014/main" id="{24512F30-B8B7-49C8-B62A-E81A7A25AB03}"/>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76761</xdr:rowOff>
    </xdr:from>
    <xdr:ext cx="405111" cy="259045"/>
    <xdr:sp macro="" textlink="">
      <xdr:nvSpPr>
        <xdr:cNvPr id="770" name="【庁舎】&#10;有形固定資産減価償却率最大値テキスト">
          <a:extLst>
            <a:ext uri="{FF2B5EF4-FFF2-40B4-BE49-F238E27FC236}">
              <a16:creationId xmlns:a16="http://schemas.microsoft.com/office/drawing/2014/main" id="{86C66254-0001-4F03-A759-184B5C209C23}"/>
            </a:ext>
          </a:extLst>
        </xdr:cNvPr>
        <xdr:cNvSpPr txBox="1"/>
      </xdr:nvSpPr>
      <xdr:spPr>
        <a:xfrm>
          <a:off x="16357600" y="1705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130084</xdr:rowOff>
    </xdr:from>
    <xdr:to>
      <xdr:col>86</xdr:col>
      <xdr:colOff>25400</xdr:colOff>
      <xdr:row>100</xdr:row>
      <xdr:rowOff>130084</xdr:rowOff>
    </xdr:to>
    <xdr:cxnSp macro="">
      <xdr:nvCxnSpPr>
        <xdr:cNvPr id="771" name="直線コネクタ 770">
          <a:extLst>
            <a:ext uri="{FF2B5EF4-FFF2-40B4-BE49-F238E27FC236}">
              <a16:creationId xmlns:a16="http://schemas.microsoft.com/office/drawing/2014/main" id="{2BFA46C4-72AD-44EB-AE44-651EF5959609}"/>
            </a:ext>
          </a:extLst>
        </xdr:cNvPr>
        <xdr:cNvCxnSpPr/>
      </xdr:nvCxnSpPr>
      <xdr:spPr>
        <a:xfrm>
          <a:off x="16230600" y="1727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110326</xdr:rowOff>
    </xdr:from>
    <xdr:ext cx="405111" cy="259045"/>
    <xdr:sp macro="" textlink="">
      <xdr:nvSpPr>
        <xdr:cNvPr id="772" name="【庁舎】&#10;有形固定資産減価償却率平均値テキスト">
          <a:extLst>
            <a:ext uri="{FF2B5EF4-FFF2-40B4-BE49-F238E27FC236}">
              <a16:creationId xmlns:a16="http://schemas.microsoft.com/office/drawing/2014/main" id="{90B0B5BD-ED50-4190-A1EE-FCF5B2AD43D7}"/>
            </a:ext>
          </a:extLst>
        </xdr:cNvPr>
        <xdr:cNvSpPr txBox="1"/>
      </xdr:nvSpPr>
      <xdr:spPr>
        <a:xfrm>
          <a:off x="16357600" y="17769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87449</xdr:rowOff>
    </xdr:from>
    <xdr:to>
      <xdr:col>85</xdr:col>
      <xdr:colOff>177800</xdr:colOff>
      <xdr:row>105</xdr:row>
      <xdr:rowOff>17599</xdr:rowOff>
    </xdr:to>
    <xdr:sp macro="" textlink="">
      <xdr:nvSpPr>
        <xdr:cNvPr id="773" name="フローチャート: 判断 772">
          <a:extLst>
            <a:ext uri="{FF2B5EF4-FFF2-40B4-BE49-F238E27FC236}">
              <a16:creationId xmlns:a16="http://schemas.microsoft.com/office/drawing/2014/main" id="{5B73FFDE-DAA4-4428-8197-6A8F46251EAD}"/>
            </a:ext>
          </a:extLst>
        </xdr:cNvPr>
        <xdr:cNvSpPr/>
      </xdr:nvSpPr>
      <xdr:spPr>
        <a:xfrm>
          <a:off x="162687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53158</xdr:rowOff>
    </xdr:from>
    <xdr:to>
      <xdr:col>81</xdr:col>
      <xdr:colOff>101600</xdr:colOff>
      <xdr:row>104</xdr:row>
      <xdr:rowOff>154758</xdr:rowOff>
    </xdr:to>
    <xdr:sp macro="" textlink="">
      <xdr:nvSpPr>
        <xdr:cNvPr id="774" name="フローチャート: 判断 773">
          <a:extLst>
            <a:ext uri="{FF2B5EF4-FFF2-40B4-BE49-F238E27FC236}">
              <a16:creationId xmlns:a16="http://schemas.microsoft.com/office/drawing/2014/main" id="{393D847C-01D4-4052-989F-C622859404F7}"/>
            </a:ext>
          </a:extLst>
        </xdr:cNvPr>
        <xdr:cNvSpPr/>
      </xdr:nvSpPr>
      <xdr:spPr>
        <a:xfrm>
          <a:off x="15430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28666</xdr:rowOff>
    </xdr:from>
    <xdr:to>
      <xdr:col>76</xdr:col>
      <xdr:colOff>165100</xdr:colOff>
      <xdr:row>104</xdr:row>
      <xdr:rowOff>130266</xdr:rowOff>
    </xdr:to>
    <xdr:sp macro="" textlink="">
      <xdr:nvSpPr>
        <xdr:cNvPr id="775" name="フローチャート: 判断 774">
          <a:extLst>
            <a:ext uri="{FF2B5EF4-FFF2-40B4-BE49-F238E27FC236}">
              <a16:creationId xmlns:a16="http://schemas.microsoft.com/office/drawing/2014/main" id="{164A4AE3-B7C7-43DB-9C16-7D2128F01339}"/>
            </a:ext>
          </a:extLst>
        </xdr:cNvPr>
        <xdr:cNvSpPr/>
      </xdr:nvSpPr>
      <xdr:spPr>
        <a:xfrm>
          <a:off x="14541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4173</xdr:rowOff>
    </xdr:from>
    <xdr:to>
      <xdr:col>72</xdr:col>
      <xdr:colOff>38100</xdr:colOff>
      <xdr:row>104</xdr:row>
      <xdr:rowOff>105773</xdr:rowOff>
    </xdr:to>
    <xdr:sp macro="" textlink="">
      <xdr:nvSpPr>
        <xdr:cNvPr id="776" name="フローチャート: 判断 775">
          <a:extLst>
            <a:ext uri="{FF2B5EF4-FFF2-40B4-BE49-F238E27FC236}">
              <a16:creationId xmlns:a16="http://schemas.microsoft.com/office/drawing/2014/main" id="{CCDEE8A3-3BD7-424E-898D-04E48B8D1C7C}"/>
            </a:ext>
          </a:extLst>
        </xdr:cNvPr>
        <xdr:cNvSpPr/>
      </xdr:nvSpPr>
      <xdr:spPr>
        <a:xfrm>
          <a:off x="13652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134801</xdr:rowOff>
    </xdr:from>
    <xdr:to>
      <xdr:col>67</xdr:col>
      <xdr:colOff>101600</xdr:colOff>
      <xdr:row>104</xdr:row>
      <xdr:rowOff>64951</xdr:rowOff>
    </xdr:to>
    <xdr:sp macro="" textlink="">
      <xdr:nvSpPr>
        <xdr:cNvPr id="777" name="フローチャート: 判断 776">
          <a:extLst>
            <a:ext uri="{FF2B5EF4-FFF2-40B4-BE49-F238E27FC236}">
              <a16:creationId xmlns:a16="http://schemas.microsoft.com/office/drawing/2014/main" id="{EDFEFB35-BAEE-4339-8AB8-128357A8234A}"/>
            </a:ext>
          </a:extLst>
        </xdr:cNvPr>
        <xdr:cNvSpPr/>
      </xdr:nvSpPr>
      <xdr:spPr>
        <a:xfrm>
          <a:off x="12763500" y="177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547D5B0D-B3F7-4F6F-8027-105D9A43E6D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B91426-C57E-4556-A2B6-C88BE554CD3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DCBBEEEA-52C1-4019-B437-6CD4FEFE85B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7D11121A-2ED8-48EF-98B0-3AEA494D15F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8FBEEADD-4A1C-4390-AC47-B0DF24AAFBD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98879</xdr:rowOff>
    </xdr:from>
    <xdr:to>
      <xdr:col>85</xdr:col>
      <xdr:colOff>177800</xdr:colOff>
      <xdr:row>107</xdr:row>
      <xdr:rowOff>29029</xdr:rowOff>
    </xdr:to>
    <xdr:sp macro="" textlink="">
      <xdr:nvSpPr>
        <xdr:cNvPr id="783" name="楕円 782">
          <a:extLst>
            <a:ext uri="{FF2B5EF4-FFF2-40B4-BE49-F238E27FC236}">
              <a16:creationId xmlns:a16="http://schemas.microsoft.com/office/drawing/2014/main" id="{3A4F63EF-14D6-4C1D-8A80-D935253AF5F3}"/>
            </a:ext>
          </a:extLst>
        </xdr:cNvPr>
        <xdr:cNvSpPr/>
      </xdr:nvSpPr>
      <xdr:spPr>
        <a:xfrm>
          <a:off x="16268700" y="182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77306</xdr:rowOff>
    </xdr:from>
    <xdr:ext cx="405111" cy="259045"/>
    <xdr:sp macro="" textlink="">
      <xdr:nvSpPr>
        <xdr:cNvPr id="784" name="【庁舎】&#10;有形固定資産減価償却率該当値テキスト">
          <a:extLst>
            <a:ext uri="{FF2B5EF4-FFF2-40B4-BE49-F238E27FC236}">
              <a16:creationId xmlns:a16="http://schemas.microsoft.com/office/drawing/2014/main" id="{67923019-30A9-4540-8768-BA1614248642}"/>
            </a:ext>
          </a:extLst>
        </xdr:cNvPr>
        <xdr:cNvSpPr txBox="1"/>
      </xdr:nvSpPr>
      <xdr:spPr>
        <a:xfrm>
          <a:off x="16357600"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43362</xdr:rowOff>
    </xdr:from>
    <xdr:to>
      <xdr:col>81</xdr:col>
      <xdr:colOff>101600</xdr:colOff>
      <xdr:row>106</xdr:row>
      <xdr:rowOff>144962</xdr:rowOff>
    </xdr:to>
    <xdr:sp macro="" textlink="">
      <xdr:nvSpPr>
        <xdr:cNvPr id="785" name="楕円 784">
          <a:extLst>
            <a:ext uri="{FF2B5EF4-FFF2-40B4-BE49-F238E27FC236}">
              <a16:creationId xmlns:a16="http://schemas.microsoft.com/office/drawing/2014/main" id="{F2D065F4-D732-46D2-92E7-93E8527D97D3}"/>
            </a:ext>
          </a:extLst>
        </xdr:cNvPr>
        <xdr:cNvSpPr/>
      </xdr:nvSpPr>
      <xdr:spPr>
        <a:xfrm>
          <a:off x="154305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94162</xdr:rowOff>
    </xdr:from>
    <xdr:to>
      <xdr:col>85</xdr:col>
      <xdr:colOff>127000</xdr:colOff>
      <xdr:row>106</xdr:row>
      <xdr:rowOff>149679</xdr:rowOff>
    </xdr:to>
    <xdr:cxnSp macro="">
      <xdr:nvCxnSpPr>
        <xdr:cNvPr id="786" name="直線コネクタ 785">
          <a:extLst>
            <a:ext uri="{FF2B5EF4-FFF2-40B4-BE49-F238E27FC236}">
              <a16:creationId xmlns:a16="http://schemas.microsoft.com/office/drawing/2014/main" id="{FA533F32-C0E0-4B16-9A28-2A538225D3E7}"/>
            </a:ext>
          </a:extLst>
        </xdr:cNvPr>
        <xdr:cNvCxnSpPr/>
      </xdr:nvCxnSpPr>
      <xdr:spPr>
        <a:xfrm>
          <a:off x="15481300" y="18267862"/>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160927</xdr:rowOff>
    </xdr:from>
    <xdr:to>
      <xdr:col>76</xdr:col>
      <xdr:colOff>165100</xdr:colOff>
      <xdr:row>106</xdr:row>
      <xdr:rowOff>91077</xdr:rowOff>
    </xdr:to>
    <xdr:sp macro="" textlink="">
      <xdr:nvSpPr>
        <xdr:cNvPr id="787" name="楕円 786">
          <a:extLst>
            <a:ext uri="{FF2B5EF4-FFF2-40B4-BE49-F238E27FC236}">
              <a16:creationId xmlns:a16="http://schemas.microsoft.com/office/drawing/2014/main" id="{F41DE649-B8FA-4934-8DFC-84CF1677DB64}"/>
            </a:ext>
          </a:extLst>
        </xdr:cNvPr>
        <xdr:cNvSpPr/>
      </xdr:nvSpPr>
      <xdr:spPr>
        <a:xfrm>
          <a:off x="14541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40277</xdr:rowOff>
    </xdr:from>
    <xdr:to>
      <xdr:col>81</xdr:col>
      <xdr:colOff>50800</xdr:colOff>
      <xdr:row>106</xdr:row>
      <xdr:rowOff>94162</xdr:rowOff>
    </xdr:to>
    <xdr:cxnSp macro="">
      <xdr:nvCxnSpPr>
        <xdr:cNvPr id="788" name="直線コネクタ 787">
          <a:extLst>
            <a:ext uri="{FF2B5EF4-FFF2-40B4-BE49-F238E27FC236}">
              <a16:creationId xmlns:a16="http://schemas.microsoft.com/office/drawing/2014/main" id="{B76E9106-97DF-4CE9-827F-1DFCA95C8564}"/>
            </a:ext>
          </a:extLst>
        </xdr:cNvPr>
        <xdr:cNvCxnSpPr/>
      </xdr:nvCxnSpPr>
      <xdr:spPr>
        <a:xfrm>
          <a:off x="14592300" y="18213977"/>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100512</xdr:rowOff>
    </xdr:from>
    <xdr:to>
      <xdr:col>72</xdr:col>
      <xdr:colOff>38100</xdr:colOff>
      <xdr:row>106</xdr:row>
      <xdr:rowOff>30662</xdr:rowOff>
    </xdr:to>
    <xdr:sp macro="" textlink="">
      <xdr:nvSpPr>
        <xdr:cNvPr id="789" name="楕円 788">
          <a:extLst>
            <a:ext uri="{FF2B5EF4-FFF2-40B4-BE49-F238E27FC236}">
              <a16:creationId xmlns:a16="http://schemas.microsoft.com/office/drawing/2014/main" id="{07BAC26D-EB62-4E84-A18C-F48590778584}"/>
            </a:ext>
          </a:extLst>
        </xdr:cNvPr>
        <xdr:cNvSpPr/>
      </xdr:nvSpPr>
      <xdr:spPr>
        <a:xfrm>
          <a:off x="136525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151312</xdr:rowOff>
    </xdr:from>
    <xdr:to>
      <xdr:col>76</xdr:col>
      <xdr:colOff>114300</xdr:colOff>
      <xdr:row>106</xdr:row>
      <xdr:rowOff>40277</xdr:rowOff>
    </xdr:to>
    <xdr:cxnSp macro="">
      <xdr:nvCxnSpPr>
        <xdr:cNvPr id="790" name="直線コネクタ 789">
          <a:extLst>
            <a:ext uri="{FF2B5EF4-FFF2-40B4-BE49-F238E27FC236}">
              <a16:creationId xmlns:a16="http://schemas.microsoft.com/office/drawing/2014/main" id="{5E8EE1DF-3E76-47A2-8CCF-B95DAC7C070D}"/>
            </a:ext>
          </a:extLst>
        </xdr:cNvPr>
        <xdr:cNvCxnSpPr/>
      </xdr:nvCxnSpPr>
      <xdr:spPr>
        <a:xfrm>
          <a:off x="13703300" y="18153562"/>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40095</xdr:rowOff>
    </xdr:from>
    <xdr:to>
      <xdr:col>67</xdr:col>
      <xdr:colOff>101600</xdr:colOff>
      <xdr:row>105</xdr:row>
      <xdr:rowOff>141695</xdr:rowOff>
    </xdr:to>
    <xdr:sp macro="" textlink="">
      <xdr:nvSpPr>
        <xdr:cNvPr id="791" name="楕円 790">
          <a:extLst>
            <a:ext uri="{FF2B5EF4-FFF2-40B4-BE49-F238E27FC236}">
              <a16:creationId xmlns:a16="http://schemas.microsoft.com/office/drawing/2014/main" id="{5844B810-B025-47C4-B3FC-F88C57E22804}"/>
            </a:ext>
          </a:extLst>
        </xdr:cNvPr>
        <xdr:cNvSpPr/>
      </xdr:nvSpPr>
      <xdr:spPr>
        <a:xfrm>
          <a:off x="12763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90895</xdr:rowOff>
    </xdr:from>
    <xdr:to>
      <xdr:col>71</xdr:col>
      <xdr:colOff>177800</xdr:colOff>
      <xdr:row>105</xdr:row>
      <xdr:rowOff>151312</xdr:rowOff>
    </xdr:to>
    <xdr:cxnSp macro="">
      <xdr:nvCxnSpPr>
        <xdr:cNvPr id="792" name="直線コネクタ 791">
          <a:extLst>
            <a:ext uri="{FF2B5EF4-FFF2-40B4-BE49-F238E27FC236}">
              <a16:creationId xmlns:a16="http://schemas.microsoft.com/office/drawing/2014/main" id="{ACE28B9E-B004-4AA6-A3AB-37D315BA5C06}"/>
            </a:ext>
          </a:extLst>
        </xdr:cNvPr>
        <xdr:cNvCxnSpPr/>
      </xdr:nvCxnSpPr>
      <xdr:spPr>
        <a:xfrm>
          <a:off x="12814300" y="18093145"/>
          <a:ext cx="8890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171285</xdr:rowOff>
    </xdr:from>
    <xdr:ext cx="405111" cy="259045"/>
    <xdr:sp macro="" textlink="">
      <xdr:nvSpPr>
        <xdr:cNvPr id="793" name="n_1aveValue【庁舎】&#10;有形固定資産減価償却率">
          <a:extLst>
            <a:ext uri="{FF2B5EF4-FFF2-40B4-BE49-F238E27FC236}">
              <a16:creationId xmlns:a16="http://schemas.microsoft.com/office/drawing/2014/main" id="{4FC77ECD-FF16-4BCF-861E-72231124888E}"/>
            </a:ext>
          </a:extLst>
        </xdr:cNvPr>
        <xdr:cNvSpPr txBox="1"/>
      </xdr:nvSpPr>
      <xdr:spPr>
        <a:xfrm>
          <a:off x="15266044" y="1765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146793</xdr:rowOff>
    </xdr:from>
    <xdr:ext cx="405111" cy="259045"/>
    <xdr:sp macro="" textlink="">
      <xdr:nvSpPr>
        <xdr:cNvPr id="794" name="n_2aveValue【庁舎】&#10;有形固定資産減価償却率">
          <a:extLst>
            <a:ext uri="{FF2B5EF4-FFF2-40B4-BE49-F238E27FC236}">
              <a16:creationId xmlns:a16="http://schemas.microsoft.com/office/drawing/2014/main" id="{0B9F8D92-57CF-4462-8319-0E6805D9C120}"/>
            </a:ext>
          </a:extLst>
        </xdr:cNvPr>
        <xdr:cNvSpPr txBox="1"/>
      </xdr:nvSpPr>
      <xdr:spPr>
        <a:xfrm>
          <a:off x="14389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122300</xdr:rowOff>
    </xdr:from>
    <xdr:ext cx="405111" cy="259045"/>
    <xdr:sp macro="" textlink="">
      <xdr:nvSpPr>
        <xdr:cNvPr id="795" name="n_3aveValue【庁舎】&#10;有形固定資産減価償却率">
          <a:extLst>
            <a:ext uri="{FF2B5EF4-FFF2-40B4-BE49-F238E27FC236}">
              <a16:creationId xmlns:a16="http://schemas.microsoft.com/office/drawing/2014/main" id="{F1E7134D-0479-4612-BB3D-EDFFBA86745F}"/>
            </a:ext>
          </a:extLst>
        </xdr:cNvPr>
        <xdr:cNvSpPr txBox="1"/>
      </xdr:nvSpPr>
      <xdr:spPr>
        <a:xfrm>
          <a:off x="135007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81478</xdr:rowOff>
    </xdr:from>
    <xdr:ext cx="405111" cy="259045"/>
    <xdr:sp macro="" textlink="">
      <xdr:nvSpPr>
        <xdr:cNvPr id="796" name="n_4aveValue【庁舎】&#10;有形固定資産減価償却率">
          <a:extLst>
            <a:ext uri="{FF2B5EF4-FFF2-40B4-BE49-F238E27FC236}">
              <a16:creationId xmlns:a16="http://schemas.microsoft.com/office/drawing/2014/main" id="{6C6C6CF5-4745-4A1A-BB41-A431E4757761}"/>
            </a:ext>
          </a:extLst>
        </xdr:cNvPr>
        <xdr:cNvSpPr txBox="1"/>
      </xdr:nvSpPr>
      <xdr:spPr>
        <a:xfrm>
          <a:off x="12611744" y="175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136089</xdr:rowOff>
    </xdr:from>
    <xdr:ext cx="405111" cy="259045"/>
    <xdr:sp macro="" textlink="">
      <xdr:nvSpPr>
        <xdr:cNvPr id="797" name="n_1mainValue【庁舎】&#10;有形固定資産減価償却率">
          <a:extLst>
            <a:ext uri="{FF2B5EF4-FFF2-40B4-BE49-F238E27FC236}">
              <a16:creationId xmlns:a16="http://schemas.microsoft.com/office/drawing/2014/main" id="{F35C89C4-AFEC-4B7C-A26D-1550405BB0A1}"/>
            </a:ext>
          </a:extLst>
        </xdr:cNvPr>
        <xdr:cNvSpPr txBox="1"/>
      </xdr:nvSpPr>
      <xdr:spPr>
        <a:xfrm>
          <a:off x="15266044" y="1830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82204</xdr:rowOff>
    </xdr:from>
    <xdr:ext cx="405111" cy="259045"/>
    <xdr:sp macro="" textlink="">
      <xdr:nvSpPr>
        <xdr:cNvPr id="798" name="n_2mainValue【庁舎】&#10;有形固定資産減価償却率">
          <a:extLst>
            <a:ext uri="{FF2B5EF4-FFF2-40B4-BE49-F238E27FC236}">
              <a16:creationId xmlns:a16="http://schemas.microsoft.com/office/drawing/2014/main" id="{20ECAC93-1C1D-4731-AAA9-C2524FFD8ECE}"/>
            </a:ext>
          </a:extLst>
        </xdr:cNvPr>
        <xdr:cNvSpPr txBox="1"/>
      </xdr:nvSpPr>
      <xdr:spPr>
        <a:xfrm>
          <a:off x="143897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21789</xdr:rowOff>
    </xdr:from>
    <xdr:ext cx="405111" cy="259045"/>
    <xdr:sp macro="" textlink="">
      <xdr:nvSpPr>
        <xdr:cNvPr id="799" name="n_3mainValue【庁舎】&#10;有形固定資産減価償却率">
          <a:extLst>
            <a:ext uri="{FF2B5EF4-FFF2-40B4-BE49-F238E27FC236}">
              <a16:creationId xmlns:a16="http://schemas.microsoft.com/office/drawing/2014/main" id="{116C47E0-EEE4-47BD-89D5-098CEE102EBB}"/>
            </a:ext>
          </a:extLst>
        </xdr:cNvPr>
        <xdr:cNvSpPr txBox="1"/>
      </xdr:nvSpPr>
      <xdr:spPr>
        <a:xfrm>
          <a:off x="13500744" y="1819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132822</xdr:rowOff>
    </xdr:from>
    <xdr:ext cx="405111" cy="259045"/>
    <xdr:sp macro="" textlink="">
      <xdr:nvSpPr>
        <xdr:cNvPr id="800" name="n_4mainValue【庁舎】&#10;有形固定資産減価償却率">
          <a:extLst>
            <a:ext uri="{FF2B5EF4-FFF2-40B4-BE49-F238E27FC236}">
              <a16:creationId xmlns:a16="http://schemas.microsoft.com/office/drawing/2014/main" id="{1F5CD89B-BDF2-4DFF-AD99-2CA755E28AF4}"/>
            </a:ext>
          </a:extLst>
        </xdr:cNvPr>
        <xdr:cNvSpPr txBox="1"/>
      </xdr:nvSpPr>
      <xdr:spPr>
        <a:xfrm>
          <a:off x="12611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a:extLst>
            <a:ext uri="{FF2B5EF4-FFF2-40B4-BE49-F238E27FC236}">
              <a16:creationId xmlns:a16="http://schemas.microsoft.com/office/drawing/2014/main" id="{AA12E2F9-DBEB-4BF5-8CAC-A0C80E6921D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a:extLst>
            <a:ext uri="{FF2B5EF4-FFF2-40B4-BE49-F238E27FC236}">
              <a16:creationId xmlns:a16="http://schemas.microsoft.com/office/drawing/2014/main" id="{F26710FC-339C-4D97-B156-6ACFAD4A7A1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a:extLst>
            <a:ext uri="{FF2B5EF4-FFF2-40B4-BE49-F238E27FC236}">
              <a16:creationId xmlns:a16="http://schemas.microsoft.com/office/drawing/2014/main" id="{74814585-D233-4189-847D-8797B2D074B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a:extLst>
            <a:ext uri="{FF2B5EF4-FFF2-40B4-BE49-F238E27FC236}">
              <a16:creationId xmlns:a16="http://schemas.microsoft.com/office/drawing/2014/main" id="{BDDA4BA0-0324-428E-9F04-8340669F0D2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a:extLst>
            <a:ext uri="{FF2B5EF4-FFF2-40B4-BE49-F238E27FC236}">
              <a16:creationId xmlns:a16="http://schemas.microsoft.com/office/drawing/2014/main" id="{7282DBFE-6AFB-4120-BB2D-586CA9ADD42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a:extLst>
            <a:ext uri="{FF2B5EF4-FFF2-40B4-BE49-F238E27FC236}">
              <a16:creationId xmlns:a16="http://schemas.microsoft.com/office/drawing/2014/main" id="{AC3C7F7B-FB96-436F-BCFA-3062791143B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a:extLst>
            <a:ext uri="{FF2B5EF4-FFF2-40B4-BE49-F238E27FC236}">
              <a16:creationId xmlns:a16="http://schemas.microsoft.com/office/drawing/2014/main" id="{911429EA-ADB5-4DAC-A73F-E13840B3F21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a:extLst>
            <a:ext uri="{FF2B5EF4-FFF2-40B4-BE49-F238E27FC236}">
              <a16:creationId xmlns:a16="http://schemas.microsoft.com/office/drawing/2014/main" id="{D0882FD6-2CCA-4B9C-B5F7-38AD6AEADA5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a:extLst>
            <a:ext uri="{FF2B5EF4-FFF2-40B4-BE49-F238E27FC236}">
              <a16:creationId xmlns:a16="http://schemas.microsoft.com/office/drawing/2014/main" id="{6CAB2B54-BB8F-4081-A26A-C71FD423F3D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a:extLst>
            <a:ext uri="{FF2B5EF4-FFF2-40B4-BE49-F238E27FC236}">
              <a16:creationId xmlns:a16="http://schemas.microsoft.com/office/drawing/2014/main" id="{953D559D-2904-4CBA-A720-DCA17FD6379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1" name="直線コネクタ 810">
          <a:extLst>
            <a:ext uri="{FF2B5EF4-FFF2-40B4-BE49-F238E27FC236}">
              <a16:creationId xmlns:a16="http://schemas.microsoft.com/office/drawing/2014/main" id="{01D1B8DB-CDB1-4498-B4AA-9DD01BE718C3}"/>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2" name="テキスト ボックス 811">
          <a:extLst>
            <a:ext uri="{FF2B5EF4-FFF2-40B4-BE49-F238E27FC236}">
              <a16:creationId xmlns:a16="http://schemas.microsoft.com/office/drawing/2014/main" id="{0C393BFD-2318-4AA0-8FCE-56BB552FD0C2}"/>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3" name="直線コネクタ 812">
          <a:extLst>
            <a:ext uri="{FF2B5EF4-FFF2-40B4-BE49-F238E27FC236}">
              <a16:creationId xmlns:a16="http://schemas.microsoft.com/office/drawing/2014/main" id="{5AA24D93-6ED5-4063-93DC-7F3FFAD3365B}"/>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4" name="テキスト ボックス 813">
          <a:extLst>
            <a:ext uri="{FF2B5EF4-FFF2-40B4-BE49-F238E27FC236}">
              <a16:creationId xmlns:a16="http://schemas.microsoft.com/office/drawing/2014/main" id="{DD0BD503-320E-4F99-B659-DE5013836A64}"/>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5" name="直線コネクタ 814">
          <a:extLst>
            <a:ext uri="{FF2B5EF4-FFF2-40B4-BE49-F238E27FC236}">
              <a16:creationId xmlns:a16="http://schemas.microsoft.com/office/drawing/2014/main" id="{BC7FE49C-24C2-4688-8D70-8F9236FCE997}"/>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6" name="テキスト ボックス 815">
          <a:extLst>
            <a:ext uri="{FF2B5EF4-FFF2-40B4-BE49-F238E27FC236}">
              <a16:creationId xmlns:a16="http://schemas.microsoft.com/office/drawing/2014/main" id="{6907AF2D-7EB2-41A4-9608-5E20986C2D47}"/>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7" name="直線コネクタ 816">
          <a:extLst>
            <a:ext uri="{FF2B5EF4-FFF2-40B4-BE49-F238E27FC236}">
              <a16:creationId xmlns:a16="http://schemas.microsoft.com/office/drawing/2014/main" id="{8EA27E15-3D09-4D8B-A8A7-CD3E500DE50D}"/>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8" name="テキスト ボックス 817">
          <a:extLst>
            <a:ext uri="{FF2B5EF4-FFF2-40B4-BE49-F238E27FC236}">
              <a16:creationId xmlns:a16="http://schemas.microsoft.com/office/drawing/2014/main" id="{FB9E62E4-D80E-4D57-80C4-E93B7425AD6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9" name="直線コネクタ 818">
          <a:extLst>
            <a:ext uri="{FF2B5EF4-FFF2-40B4-BE49-F238E27FC236}">
              <a16:creationId xmlns:a16="http://schemas.microsoft.com/office/drawing/2014/main" id="{BC485C8C-867E-42F1-AB5F-D12B378D826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0" name="テキスト ボックス 819">
          <a:extLst>
            <a:ext uri="{FF2B5EF4-FFF2-40B4-BE49-F238E27FC236}">
              <a16:creationId xmlns:a16="http://schemas.microsoft.com/office/drawing/2014/main" id="{49CB11C9-8697-4048-A018-033F4B9EA6A3}"/>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497A1FBE-0671-44A5-8F76-E866467DD9A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39639D93-564D-45D1-93FD-007CA20BFE1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庁舎】&#10;一人当たり面積グラフ枠">
          <a:extLst>
            <a:ext uri="{FF2B5EF4-FFF2-40B4-BE49-F238E27FC236}">
              <a16:creationId xmlns:a16="http://schemas.microsoft.com/office/drawing/2014/main" id="{4059A1E3-81E2-4252-B2F9-08FE9B78AE5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148589</xdr:rowOff>
    </xdr:to>
    <xdr:cxnSp macro="">
      <xdr:nvCxnSpPr>
        <xdr:cNvPr id="824" name="直線コネクタ 823">
          <a:extLst>
            <a:ext uri="{FF2B5EF4-FFF2-40B4-BE49-F238E27FC236}">
              <a16:creationId xmlns:a16="http://schemas.microsoft.com/office/drawing/2014/main" id="{B32170C2-9E8D-4752-BDFF-F3C91EFB0A1B}"/>
            </a:ext>
          </a:extLst>
        </xdr:cNvPr>
        <xdr:cNvCxnSpPr/>
      </xdr:nvCxnSpPr>
      <xdr:spPr>
        <a:xfrm flipV="1">
          <a:off x="22160864" y="17213580"/>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825" name="【庁舎】&#10;一人当たり面積最小値テキスト">
          <a:extLst>
            <a:ext uri="{FF2B5EF4-FFF2-40B4-BE49-F238E27FC236}">
              <a16:creationId xmlns:a16="http://schemas.microsoft.com/office/drawing/2014/main" id="{0F1282DC-3C31-4483-A883-31C7708B58CF}"/>
            </a:ext>
          </a:extLst>
        </xdr:cNvPr>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826" name="直線コネクタ 825">
          <a:extLst>
            <a:ext uri="{FF2B5EF4-FFF2-40B4-BE49-F238E27FC236}">
              <a16:creationId xmlns:a16="http://schemas.microsoft.com/office/drawing/2014/main" id="{F8FABA5D-0EAA-48D8-A201-80AB0D7B3A2A}"/>
            </a:ext>
          </a:extLst>
        </xdr:cNvPr>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827" name="【庁舎】&#10;一人当たり面積最大値テキスト">
          <a:extLst>
            <a:ext uri="{FF2B5EF4-FFF2-40B4-BE49-F238E27FC236}">
              <a16:creationId xmlns:a16="http://schemas.microsoft.com/office/drawing/2014/main" id="{E468B53C-6AFC-4ADB-AFD2-BF7A2A1D95D7}"/>
            </a:ext>
          </a:extLst>
        </xdr:cNvPr>
        <xdr:cNvSpPr txBox="1"/>
      </xdr:nvSpPr>
      <xdr:spPr>
        <a:xfrm>
          <a:off x="221996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828" name="直線コネクタ 827">
          <a:extLst>
            <a:ext uri="{FF2B5EF4-FFF2-40B4-BE49-F238E27FC236}">
              <a16:creationId xmlns:a16="http://schemas.microsoft.com/office/drawing/2014/main" id="{1A7B83AD-DAAF-491F-B11D-D1BBDE9423B6}"/>
            </a:ext>
          </a:extLst>
        </xdr:cNvPr>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13988</xdr:rowOff>
    </xdr:from>
    <xdr:ext cx="469744" cy="259045"/>
    <xdr:sp macro="" textlink="">
      <xdr:nvSpPr>
        <xdr:cNvPr id="829" name="【庁舎】&#10;一人当たり面積平均値テキスト">
          <a:extLst>
            <a:ext uri="{FF2B5EF4-FFF2-40B4-BE49-F238E27FC236}">
              <a16:creationId xmlns:a16="http://schemas.microsoft.com/office/drawing/2014/main" id="{1272A598-FB48-4677-A373-F7C79505AE20}"/>
            </a:ext>
          </a:extLst>
        </xdr:cNvPr>
        <xdr:cNvSpPr txBox="1"/>
      </xdr:nvSpPr>
      <xdr:spPr>
        <a:xfrm>
          <a:off x="22199600" y="1784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830" name="フローチャート: 判断 829">
          <a:extLst>
            <a:ext uri="{FF2B5EF4-FFF2-40B4-BE49-F238E27FC236}">
              <a16:creationId xmlns:a16="http://schemas.microsoft.com/office/drawing/2014/main" id="{86963D6F-BD23-4857-95C3-203195140122}"/>
            </a:ext>
          </a:extLst>
        </xdr:cNvPr>
        <xdr:cNvSpPr/>
      </xdr:nvSpPr>
      <xdr:spPr>
        <a:xfrm>
          <a:off x="22110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162561</xdr:rowOff>
    </xdr:from>
    <xdr:to>
      <xdr:col>112</xdr:col>
      <xdr:colOff>38100</xdr:colOff>
      <xdr:row>105</xdr:row>
      <xdr:rowOff>92711</xdr:rowOff>
    </xdr:to>
    <xdr:sp macro="" textlink="">
      <xdr:nvSpPr>
        <xdr:cNvPr id="831" name="フローチャート: 判断 830">
          <a:extLst>
            <a:ext uri="{FF2B5EF4-FFF2-40B4-BE49-F238E27FC236}">
              <a16:creationId xmlns:a16="http://schemas.microsoft.com/office/drawing/2014/main" id="{3F93FB15-2D33-4C99-98D5-CA6C059295DA}"/>
            </a:ext>
          </a:extLst>
        </xdr:cNvPr>
        <xdr:cNvSpPr/>
      </xdr:nvSpPr>
      <xdr:spPr>
        <a:xfrm>
          <a:off x="21272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10161</xdr:rowOff>
    </xdr:from>
    <xdr:to>
      <xdr:col>107</xdr:col>
      <xdr:colOff>101600</xdr:colOff>
      <xdr:row>105</xdr:row>
      <xdr:rowOff>111761</xdr:rowOff>
    </xdr:to>
    <xdr:sp macro="" textlink="">
      <xdr:nvSpPr>
        <xdr:cNvPr id="832" name="フローチャート: 判断 831">
          <a:extLst>
            <a:ext uri="{FF2B5EF4-FFF2-40B4-BE49-F238E27FC236}">
              <a16:creationId xmlns:a16="http://schemas.microsoft.com/office/drawing/2014/main" id="{13C6A8E4-E9FB-48DE-817E-10212CF17014}"/>
            </a:ext>
          </a:extLst>
        </xdr:cNvPr>
        <xdr:cNvSpPr/>
      </xdr:nvSpPr>
      <xdr:spPr>
        <a:xfrm>
          <a:off x="20383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21589</xdr:rowOff>
    </xdr:from>
    <xdr:to>
      <xdr:col>102</xdr:col>
      <xdr:colOff>165100</xdr:colOff>
      <xdr:row>105</xdr:row>
      <xdr:rowOff>123189</xdr:rowOff>
    </xdr:to>
    <xdr:sp macro="" textlink="">
      <xdr:nvSpPr>
        <xdr:cNvPr id="833" name="フローチャート: 判断 832">
          <a:extLst>
            <a:ext uri="{FF2B5EF4-FFF2-40B4-BE49-F238E27FC236}">
              <a16:creationId xmlns:a16="http://schemas.microsoft.com/office/drawing/2014/main" id="{B8B734A2-38AF-411C-BF19-C63A476EA52D}"/>
            </a:ext>
          </a:extLst>
        </xdr:cNvPr>
        <xdr:cNvSpPr/>
      </xdr:nvSpPr>
      <xdr:spPr>
        <a:xfrm>
          <a:off x="19494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21589</xdr:rowOff>
    </xdr:from>
    <xdr:to>
      <xdr:col>98</xdr:col>
      <xdr:colOff>38100</xdr:colOff>
      <xdr:row>105</xdr:row>
      <xdr:rowOff>123189</xdr:rowOff>
    </xdr:to>
    <xdr:sp macro="" textlink="">
      <xdr:nvSpPr>
        <xdr:cNvPr id="834" name="フローチャート: 判断 833">
          <a:extLst>
            <a:ext uri="{FF2B5EF4-FFF2-40B4-BE49-F238E27FC236}">
              <a16:creationId xmlns:a16="http://schemas.microsoft.com/office/drawing/2014/main" id="{8B9A23CB-1C09-4386-93A5-8BEA1C43EDBC}"/>
            </a:ext>
          </a:extLst>
        </xdr:cNvPr>
        <xdr:cNvSpPr/>
      </xdr:nvSpPr>
      <xdr:spPr>
        <a:xfrm>
          <a:off x="18605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2B5DD72A-2645-4812-9B92-109D2490077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7736048B-E600-4039-80D3-85B2A0A0520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A289E042-8E33-42DD-93CD-2FD3113726B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CA6CE079-100A-464D-B6CE-7D006835F97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D57D1B-9E61-4451-A59A-BA933032867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40639</xdr:rowOff>
    </xdr:from>
    <xdr:to>
      <xdr:col>116</xdr:col>
      <xdr:colOff>114300</xdr:colOff>
      <xdr:row>106</xdr:row>
      <xdr:rowOff>142239</xdr:rowOff>
    </xdr:to>
    <xdr:sp macro="" textlink="">
      <xdr:nvSpPr>
        <xdr:cNvPr id="840" name="楕円 839">
          <a:extLst>
            <a:ext uri="{FF2B5EF4-FFF2-40B4-BE49-F238E27FC236}">
              <a16:creationId xmlns:a16="http://schemas.microsoft.com/office/drawing/2014/main" id="{F0E9DC62-F8E6-41C7-8D21-88BAD00C2747}"/>
            </a:ext>
          </a:extLst>
        </xdr:cNvPr>
        <xdr:cNvSpPr/>
      </xdr:nvSpPr>
      <xdr:spPr>
        <a:xfrm>
          <a:off x="221107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19066</xdr:rowOff>
    </xdr:from>
    <xdr:ext cx="469744" cy="259045"/>
    <xdr:sp macro="" textlink="">
      <xdr:nvSpPr>
        <xdr:cNvPr id="841" name="【庁舎】&#10;一人当たり面積該当値テキスト">
          <a:extLst>
            <a:ext uri="{FF2B5EF4-FFF2-40B4-BE49-F238E27FC236}">
              <a16:creationId xmlns:a16="http://schemas.microsoft.com/office/drawing/2014/main" id="{B1089D61-E1B0-487E-B139-7F4D7CC369BE}"/>
            </a:ext>
          </a:extLst>
        </xdr:cNvPr>
        <xdr:cNvSpPr txBox="1"/>
      </xdr:nvSpPr>
      <xdr:spPr>
        <a:xfrm>
          <a:off x="22199600"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40639</xdr:rowOff>
    </xdr:from>
    <xdr:to>
      <xdr:col>112</xdr:col>
      <xdr:colOff>38100</xdr:colOff>
      <xdr:row>106</xdr:row>
      <xdr:rowOff>142239</xdr:rowOff>
    </xdr:to>
    <xdr:sp macro="" textlink="">
      <xdr:nvSpPr>
        <xdr:cNvPr id="842" name="楕円 841">
          <a:extLst>
            <a:ext uri="{FF2B5EF4-FFF2-40B4-BE49-F238E27FC236}">
              <a16:creationId xmlns:a16="http://schemas.microsoft.com/office/drawing/2014/main" id="{F2292961-7C89-4B7E-9E5A-6B2E5B886F7E}"/>
            </a:ext>
          </a:extLst>
        </xdr:cNvPr>
        <xdr:cNvSpPr/>
      </xdr:nvSpPr>
      <xdr:spPr>
        <a:xfrm>
          <a:off x="21272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91439</xdr:rowOff>
    </xdr:from>
    <xdr:to>
      <xdr:col>116</xdr:col>
      <xdr:colOff>63500</xdr:colOff>
      <xdr:row>106</xdr:row>
      <xdr:rowOff>91439</xdr:rowOff>
    </xdr:to>
    <xdr:cxnSp macro="">
      <xdr:nvCxnSpPr>
        <xdr:cNvPr id="843" name="直線コネクタ 842">
          <a:extLst>
            <a:ext uri="{FF2B5EF4-FFF2-40B4-BE49-F238E27FC236}">
              <a16:creationId xmlns:a16="http://schemas.microsoft.com/office/drawing/2014/main" id="{C60EA3F6-06AF-4BEB-974C-E8B0B13E173F}"/>
            </a:ext>
          </a:extLst>
        </xdr:cNvPr>
        <xdr:cNvCxnSpPr/>
      </xdr:nvCxnSpPr>
      <xdr:spPr>
        <a:xfrm>
          <a:off x="21323300" y="182651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44450</xdr:rowOff>
    </xdr:from>
    <xdr:to>
      <xdr:col>107</xdr:col>
      <xdr:colOff>101600</xdr:colOff>
      <xdr:row>106</xdr:row>
      <xdr:rowOff>146050</xdr:rowOff>
    </xdr:to>
    <xdr:sp macro="" textlink="">
      <xdr:nvSpPr>
        <xdr:cNvPr id="844" name="楕円 843">
          <a:extLst>
            <a:ext uri="{FF2B5EF4-FFF2-40B4-BE49-F238E27FC236}">
              <a16:creationId xmlns:a16="http://schemas.microsoft.com/office/drawing/2014/main" id="{5CC9D2FE-223E-4CAD-9673-0FDFF2A6EC42}"/>
            </a:ext>
          </a:extLst>
        </xdr:cNvPr>
        <xdr:cNvSpPr/>
      </xdr:nvSpPr>
      <xdr:spPr>
        <a:xfrm>
          <a:off x="20383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91439</xdr:rowOff>
    </xdr:from>
    <xdr:to>
      <xdr:col>111</xdr:col>
      <xdr:colOff>177800</xdr:colOff>
      <xdr:row>106</xdr:row>
      <xdr:rowOff>95250</xdr:rowOff>
    </xdr:to>
    <xdr:cxnSp macro="">
      <xdr:nvCxnSpPr>
        <xdr:cNvPr id="845" name="直線コネクタ 844">
          <a:extLst>
            <a:ext uri="{FF2B5EF4-FFF2-40B4-BE49-F238E27FC236}">
              <a16:creationId xmlns:a16="http://schemas.microsoft.com/office/drawing/2014/main" id="{7934BE84-2E33-46FA-A707-0CD97789B1BE}"/>
            </a:ext>
          </a:extLst>
        </xdr:cNvPr>
        <xdr:cNvCxnSpPr/>
      </xdr:nvCxnSpPr>
      <xdr:spPr>
        <a:xfrm flipV="1">
          <a:off x="20434300" y="182651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44450</xdr:rowOff>
    </xdr:from>
    <xdr:to>
      <xdr:col>102</xdr:col>
      <xdr:colOff>165100</xdr:colOff>
      <xdr:row>106</xdr:row>
      <xdr:rowOff>146050</xdr:rowOff>
    </xdr:to>
    <xdr:sp macro="" textlink="">
      <xdr:nvSpPr>
        <xdr:cNvPr id="846" name="楕円 845">
          <a:extLst>
            <a:ext uri="{FF2B5EF4-FFF2-40B4-BE49-F238E27FC236}">
              <a16:creationId xmlns:a16="http://schemas.microsoft.com/office/drawing/2014/main" id="{DECDE967-6D03-4DE1-A2E7-4937C3A631AD}"/>
            </a:ext>
          </a:extLst>
        </xdr:cNvPr>
        <xdr:cNvSpPr/>
      </xdr:nvSpPr>
      <xdr:spPr>
        <a:xfrm>
          <a:off x="19494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95250</xdr:rowOff>
    </xdr:from>
    <xdr:to>
      <xdr:col>107</xdr:col>
      <xdr:colOff>50800</xdr:colOff>
      <xdr:row>106</xdr:row>
      <xdr:rowOff>95250</xdr:rowOff>
    </xdr:to>
    <xdr:cxnSp macro="">
      <xdr:nvCxnSpPr>
        <xdr:cNvPr id="847" name="直線コネクタ 846">
          <a:extLst>
            <a:ext uri="{FF2B5EF4-FFF2-40B4-BE49-F238E27FC236}">
              <a16:creationId xmlns:a16="http://schemas.microsoft.com/office/drawing/2014/main" id="{B3091771-47A2-4FE9-A1E6-503121D8FC4E}"/>
            </a:ext>
          </a:extLst>
        </xdr:cNvPr>
        <xdr:cNvCxnSpPr/>
      </xdr:nvCxnSpPr>
      <xdr:spPr>
        <a:xfrm>
          <a:off x="19545300" y="18268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44450</xdr:rowOff>
    </xdr:from>
    <xdr:to>
      <xdr:col>98</xdr:col>
      <xdr:colOff>38100</xdr:colOff>
      <xdr:row>106</xdr:row>
      <xdr:rowOff>146050</xdr:rowOff>
    </xdr:to>
    <xdr:sp macro="" textlink="">
      <xdr:nvSpPr>
        <xdr:cNvPr id="848" name="楕円 847">
          <a:extLst>
            <a:ext uri="{FF2B5EF4-FFF2-40B4-BE49-F238E27FC236}">
              <a16:creationId xmlns:a16="http://schemas.microsoft.com/office/drawing/2014/main" id="{2F6416C6-3106-4C25-AEA0-28ED08093C48}"/>
            </a:ext>
          </a:extLst>
        </xdr:cNvPr>
        <xdr:cNvSpPr/>
      </xdr:nvSpPr>
      <xdr:spPr>
        <a:xfrm>
          <a:off x="18605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95250</xdr:rowOff>
    </xdr:from>
    <xdr:to>
      <xdr:col>102</xdr:col>
      <xdr:colOff>114300</xdr:colOff>
      <xdr:row>106</xdr:row>
      <xdr:rowOff>95250</xdr:rowOff>
    </xdr:to>
    <xdr:cxnSp macro="">
      <xdr:nvCxnSpPr>
        <xdr:cNvPr id="849" name="直線コネクタ 848">
          <a:extLst>
            <a:ext uri="{FF2B5EF4-FFF2-40B4-BE49-F238E27FC236}">
              <a16:creationId xmlns:a16="http://schemas.microsoft.com/office/drawing/2014/main" id="{777C05CC-7A53-4B47-83BB-7EDC9FD18267}"/>
            </a:ext>
          </a:extLst>
        </xdr:cNvPr>
        <xdr:cNvCxnSpPr/>
      </xdr:nvCxnSpPr>
      <xdr:spPr>
        <a:xfrm>
          <a:off x="18656300" y="18268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109238</xdr:rowOff>
    </xdr:from>
    <xdr:ext cx="469744" cy="259045"/>
    <xdr:sp macro="" textlink="">
      <xdr:nvSpPr>
        <xdr:cNvPr id="850" name="n_1aveValue【庁舎】&#10;一人当たり面積">
          <a:extLst>
            <a:ext uri="{FF2B5EF4-FFF2-40B4-BE49-F238E27FC236}">
              <a16:creationId xmlns:a16="http://schemas.microsoft.com/office/drawing/2014/main" id="{E1CF4743-0FB4-49D4-95C7-B6FC07E5FB0C}"/>
            </a:ext>
          </a:extLst>
        </xdr:cNvPr>
        <xdr:cNvSpPr txBox="1"/>
      </xdr:nvSpPr>
      <xdr:spPr>
        <a:xfrm>
          <a:off x="210757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128288</xdr:rowOff>
    </xdr:from>
    <xdr:ext cx="469744" cy="259045"/>
    <xdr:sp macro="" textlink="">
      <xdr:nvSpPr>
        <xdr:cNvPr id="851" name="n_2aveValue【庁舎】&#10;一人当たり面積">
          <a:extLst>
            <a:ext uri="{FF2B5EF4-FFF2-40B4-BE49-F238E27FC236}">
              <a16:creationId xmlns:a16="http://schemas.microsoft.com/office/drawing/2014/main" id="{E921F1B4-43C0-4F62-A998-4CAAF1E8788C}"/>
            </a:ext>
          </a:extLst>
        </xdr:cNvPr>
        <xdr:cNvSpPr txBox="1"/>
      </xdr:nvSpPr>
      <xdr:spPr>
        <a:xfrm>
          <a:off x="20199427" y="1778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139716</xdr:rowOff>
    </xdr:from>
    <xdr:ext cx="469744" cy="259045"/>
    <xdr:sp macro="" textlink="">
      <xdr:nvSpPr>
        <xdr:cNvPr id="852" name="n_3aveValue【庁舎】&#10;一人当たり面積">
          <a:extLst>
            <a:ext uri="{FF2B5EF4-FFF2-40B4-BE49-F238E27FC236}">
              <a16:creationId xmlns:a16="http://schemas.microsoft.com/office/drawing/2014/main" id="{098355E7-87CC-455B-8310-82E6B7B6A01B}"/>
            </a:ext>
          </a:extLst>
        </xdr:cNvPr>
        <xdr:cNvSpPr txBox="1"/>
      </xdr:nvSpPr>
      <xdr:spPr>
        <a:xfrm>
          <a:off x="19310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139716</xdr:rowOff>
    </xdr:from>
    <xdr:ext cx="469744" cy="259045"/>
    <xdr:sp macro="" textlink="">
      <xdr:nvSpPr>
        <xdr:cNvPr id="853" name="n_4aveValue【庁舎】&#10;一人当たり面積">
          <a:extLst>
            <a:ext uri="{FF2B5EF4-FFF2-40B4-BE49-F238E27FC236}">
              <a16:creationId xmlns:a16="http://schemas.microsoft.com/office/drawing/2014/main" id="{F856E737-D03F-4F4E-AC18-51F68C763A1B}"/>
            </a:ext>
          </a:extLst>
        </xdr:cNvPr>
        <xdr:cNvSpPr txBox="1"/>
      </xdr:nvSpPr>
      <xdr:spPr>
        <a:xfrm>
          <a:off x="18421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133366</xdr:rowOff>
    </xdr:from>
    <xdr:ext cx="469744" cy="259045"/>
    <xdr:sp macro="" textlink="">
      <xdr:nvSpPr>
        <xdr:cNvPr id="854" name="n_1mainValue【庁舎】&#10;一人当たり面積">
          <a:extLst>
            <a:ext uri="{FF2B5EF4-FFF2-40B4-BE49-F238E27FC236}">
              <a16:creationId xmlns:a16="http://schemas.microsoft.com/office/drawing/2014/main" id="{036A6AA1-4FA9-4750-834D-9C94C87668B5}"/>
            </a:ext>
          </a:extLst>
        </xdr:cNvPr>
        <xdr:cNvSpPr txBox="1"/>
      </xdr:nvSpPr>
      <xdr:spPr>
        <a:xfrm>
          <a:off x="210757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137177</xdr:rowOff>
    </xdr:from>
    <xdr:ext cx="469744" cy="259045"/>
    <xdr:sp macro="" textlink="">
      <xdr:nvSpPr>
        <xdr:cNvPr id="855" name="n_2mainValue【庁舎】&#10;一人当たり面積">
          <a:extLst>
            <a:ext uri="{FF2B5EF4-FFF2-40B4-BE49-F238E27FC236}">
              <a16:creationId xmlns:a16="http://schemas.microsoft.com/office/drawing/2014/main" id="{7F6BA7EB-5B51-4085-A528-0EFE994E2F7E}"/>
            </a:ext>
          </a:extLst>
        </xdr:cNvPr>
        <xdr:cNvSpPr txBox="1"/>
      </xdr:nvSpPr>
      <xdr:spPr>
        <a:xfrm>
          <a:off x="20199427" y="1831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137177</xdr:rowOff>
    </xdr:from>
    <xdr:ext cx="469744" cy="259045"/>
    <xdr:sp macro="" textlink="">
      <xdr:nvSpPr>
        <xdr:cNvPr id="856" name="n_3mainValue【庁舎】&#10;一人当たり面積">
          <a:extLst>
            <a:ext uri="{FF2B5EF4-FFF2-40B4-BE49-F238E27FC236}">
              <a16:creationId xmlns:a16="http://schemas.microsoft.com/office/drawing/2014/main" id="{FEA4273B-03F0-4818-BB40-3BD5CA93D47D}"/>
            </a:ext>
          </a:extLst>
        </xdr:cNvPr>
        <xdr:cNvSpPr txBox="1"/>
      </xdr:nvSpPr>
      <xdr:spPr>
        <a:xfrm>
          <a:off x="19310427" y="1831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137177</xdr:rowOff>
    </xdr:from>
    <xdr:ext cx="469744" cy="259045"/>
    <xdr:sp macro="" textlink="">
      <xdr:nvSpPr>
        <xdr:cNvPr id="857" name="n_4mainValue【庁舎】&#10;一人当たり面積">
          <a:extLst>
            <a:ext uri="{FF2B5EF4-FFF2-40B4-BE49-F238E27FC236}">
              <a16:creationId xmlns:a16="http://schemas.microsoft.com/office/drawing/2014/main" id="{C469FE9C-DBC8-45AD-A988-4E67C4BF67E7}"/>
            </a:ext>
          </a:extLst>
        </xdr:cNvPr>
        <xdr:cNvSpPr txBox="1"/>
      </xdr:nvSpPr>
      <xdr:spPr>
        <a:xfrm>
          <a:off x="18421427" y="1831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76631BC2-A3C5-40E4-9729-69A99543822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67A9E19F-A057-4629-B58C-02884F96CE2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87785E30-A169-4D7D-8E6A-9215EF64516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類似団体と比べて、特に有形固定資産減価償却率が高い施設は、体育館・プール、図書館、一般廃棄物処理施設、庁舎である。</a:t>
          </a:r>
        </a:p>
        <a:p>
          <a:r>
            <a:rPr kumimoji="1" lang="ja-JP" altLang="en-US" sz="1300">
              <a:latin typeface="ＭＳ Ｐゴシック" panose="020B0600070205080204" pitchFamily="50" charset="-128"/>
              <a:ea typeface="ＭＳ Ｐゴシック" panose="020B0600070205080204" pitchFamily="50" charset="-128"/>
            </a:rPr>
            <a:t>体育館・プールについては、体育室やクラブハウス、運動場等の各施設の改修等の優先順位に基づき、長寿命化を図る。なお、大体育室等については、耐震診断を実施し、必要に応じて耐震改修等を行い耐震性を確保する。</a:t>
          </a:r>
        </a:p>
        <a:p>
          <a:r>
            <a:rPr kumimoji="1" lang="ja-JP" altLang="en-US" sz="1300">
              <a:latin typeface="ＭＳ Ｐゴシック" panose="020B0600070205080204" pitchFamily="50" charset="-128"/>
              <a:ea typeface="ＭＳ Ｐゴシック" panose="020B0600070205080204" pitchFamily="50" charset="-128"/>
            </a:rPr>
            <a:t>図書館については、設備や内装などの改修を実施し、長寿命化を図る。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一般廃棄物処理施設については、焼却施設等の更新時期までに定期的な修繕等を実施し機能維持を図る。また、他市町とのごみ処理広域化について検討する。</a:t>
          </a:r>
        </a:p>
        <a:p>
          <a:r>
            <a:rPr kumimoji="1" lang="ja-JP" altLang="en-US" sz="1300">
              <a:latin typeface="ＭＳ Ｐゴシック" panose="020B0600070205080204" pitchFamily="50" charset="-128"/>
              <a:ea typeface="ＭＳ Ｐゴシック" panose="020B0600070205080204" pitchFamily="50" charset="-128"/>
            </a:rPr>
            <a:t>庁舎については、照明設備の計画改修などを実施し、長寿命化を図る。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c r="B1" s="604" t="s">
        <v>82</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5"/>
      <c r="DK1" s="175"/>
      <c r="DL1" s="175"/>
      <c r="DM1" s="175"/>
      <c r="DN1" s="175"/>
      <c r="DO1" s="175"/>
    </row>
    <row r="2" spans="1:119" ht="24" thickBot="1">
      <c r="B2" s="176" t="s">
        <v>83</v>
      </c>
      <c r="C2" s="176"/>
      <c r="D2" s="177"/>
    </row>
    <row r="3" spans="1:119" ht="18.75" customHeight="1" thickBot="1">
      <c r="A3" s="175"/>
      <c r="B3" s="605" t="s">
        <v>84</v>
      </c>
      <c r="C3" s="606"/>
      <c r="D3" s="606"/>
      <c r="E3" s="607"/>
      <c r="F3" s="607"/>
      <c r="G3" s="607"/>
      <c r="H3" s="607"/>
      <c r="I3" s="607"/>
      <c r="J3" s="607"/>
      <c r="K3" s="607"/>
      <c r="L3" s="607" t="s">
        <v>85</v>
      </c>
      <c r="M3" s="607"/>
      <c r="N3" s="607"/>
      <c r="O3" s="607"/>
      <c r="P3" s="607"/>
      <c r="Q3" s="607"/>
      <c r="R3" s="610"/>
      <c r="S3" s="610"/>
      <c r="T3" s="610"/>
      <c r="U3" s="610"/>
      <c r="V3" s="611"/>
      <c r="W3" s="501" t="s">
        <v>86</v>
      </c>
      <c r="X3" s="502"/>
      <c r="Y3" s="502"/>
      <c r="Z3" s="502"/>
      <c r="AA3" s="502"/>
      <c r="AB3" s="606"/>
      <c r="AC3" s="610" t="s">
        <v>87</v>
      </c>
      <c r="AD3" s="502"/>
      <c r="AE3" s="502"/>
      <c r="AF3" s="502"/>
      <c r="AG3" s="502"/>
      <c r="AH3" s="502"/>
      <c r="AI3" s="502"/>
      <c r="AJ3" s="502"/>
      <c r="AK3" s="502"/>
      <c r="AL3" s="572"/>
      <c r="AM3" s="501" t="s">
        <v>88</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89</v>
      </c>
      <c r="BO3" s="502"/>
      <c r="BP3" s="502"/>
      <c r="BQ3" s="502"/>
      <c r="BR3" s="502"/>
      <c r="BS3" s="502"/>
      <c r="BT3" s="502"/>
      <c r="BU3" s="572"/>
      <c r="BV3" s="501" t="s">
        <v>90</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91</v>
      </c>
      <c r="CU3" s="502"/>
      <c r="CV3" s="502"/>
      <c r="CW3" s="502"/>
      <c r="CX3" s="502"/>
      <c r="CY3" s="502"/>
      <c r="CZ3" s="502"/>
      <c r="DA3" s="572"/>
      <c r="DB3" s="501" t="s">
        <v>92</v>
      </c>
      <c r="DC3" s="502"/>
      <c r="DD3" s="502"/>
      <c r="DE3" s="502"/>
      <c r="DF3" s="502"/>
      <c r="DG3" s="502"/>
      <c r="DH3" s="502"/>
      <c r="DI3" s="572"/>
    </row>
    <row r="4" spans="1:119" ht="18.75" customHeight="1">
      <c r="A4" s="175"/>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93</v>
      </c>
      <c r="AZ4" s="459"/>
      <c r="BA4" s="459"/>
      <c r="BB4" s="459"/>
      <c r="BC4" s="459"/>
      <c r="BD4" s="459"/>
      <c r="BE4" s="459"/>
      <c r="BF4" s="459"/>
      <c r="BG4" s="459"/>
      <c r="BH4" s="459"/>
      <c r="BI4" s="459"/>
      <c r="BJ4" s="459"/>
      <c r="BK4" s="459"/>
      <c r="BL4" s="459"/>
      <c r="BM4" s="460"/>
      <c r="BN4" s="461">
        <v>37232026</v>
      </c>
      <c r="BO4" s="462"/>
      <c r="BP4" s="462"/>
      <c r="BQ4" s="462"/>
      <c r="BR4" s="462"/>
      <c r="BS4" s="462"/>
      <c r="BT4" s="462"/>
      <c r="BU4" s="463"/>
      <c r="BV4" s="461">
        <v>37478137</v>
      </c>
      <c r="BW4" s="462"/>
      <c r="BX4" s="462"/>
      <c r="BY4" s="462"/>
      <c r="BZ4" s="462"/>
      <c r="CA4" s="462"/>
      <c r="CB4" s="462"/>
      <c r="CC4" s="463"/>
      <c r="CD4" s="598" t="s">
        <v>94</v>
      </c>
      <c r="CE4" s="599"/>
      <c r="CF4" s="599"/>
      <c r="CG4" s="599"/>
      <c r="CH4" s="599"/>
      <c r="CI4" s="599"/>
      <c r="CJ4" s="599"/>
      <c r="CK4" s="599"/>
      <c r="CL4" s="599"/>
      <c r="CM4" s="599"/>
      <c r="CN4" s="599"/>
      <c r="CO4" s="599"/>
      <c r="CP4" s="599"/>
      <c r="CQ4" s="599"/>
      <c r="CR4" s="599"/>
      <c r="CS4" s="600"/>
      <c r="CT4" s="601">
        <v>10.6</v>
      </c>
      <c r="CU4" s="602"/>
      <c r="CV4" s="602"/>
      <c r="CW4" s="602"/>
      <c r="CX4" s="602"/>
      <c r="CY4" s="602"/>
      <c r="CZ4" s="602"/>
      <c r="DA4" s="603"/>
      <c r="DB4" s="601">
        <v>12.8</v>
      </c>
      <c r="DC4" s="602"/>
      <c r="DD4" s="602"/>
      <c r="DE4" s="602"/>
      <c r="DF4" s="602"/>
      <c r="DG4" s="602"/>
      <c r="DH4" s="602"/>
      <c r="DI4" s="603"/>
    </row>
    <row r="5" spans="1:119" ht="18.75" customHeight="1">
      <c r="A5" s="175"/>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95</v>
      </c>
      <c r="AN5" s="389"/>
      <c r="AO5" s="389"/>
      <c r="AP5" s="389"/>
      <c r="AQ5" s="389"/>
      <c r="AR5" s="389"/>
      <c r="AS5" s="389"/>
      <c r="AT5" s="390"/>
      <c r="AU5" s="490" t="s">
        <v>96</v>
      </c>
      <c r="AV5" s="491"/>
      <c r="AW5" s="491"/>
      <c r="AX5" s="491"/>
      <c r="AY5" s="446" t="s">
        <v>97</v>
      </c>
      <c r="AZ5" s="447"/>
      <c r="BA5" s="447"/>
      <c r="BB5" s="447"/>
      <c r="BC5" s="447"/>
      <c r="BD5" s="447"/>
      <c r="BE5" s="447"/>
      <c r="BF5" s="447"/>
      <c r="BG5" s="447"/>
      <c r="BH5" s="447"/>
      <c r="BI5" s="447"/>
      <c r="BJ5" s="447"/>
      <c r="BK5" s="447"/>
      <c r="BL5" s="447"/>
      <c r="BM5" s="448"/>
      <c r="BN5" s="432">
        <v>34821539</v>
      </c>
      <c r="BO5" s="433"/>
      <c r="BP5" s="433"/>
      <c r="BQ5" s="433"/>
      <c r="BR5" s="433"/>
      <c r="BS5" s="433"/>
      <c r="BT5" s="433"/>
      <c r="BU5" s="434"/>
      <c r="BV5" s="432">
        <v>34595907</v>
      </c>
      <c r="BW5" s="433"/>
      <c r="BX5" s="433"/>
      <c r="BY5" s="433"/>
      <c r="BZ5" s="433"/>
      <c r="CA5" s="433"/>
      <c r="CB5" s="433"/>
      <c r="CC5" s="434"/>
      <c r="CD5" s="472" t="s">
        <v>98</v>
      </c>
      <c r="CE5" s="392"/>
      <c r="CF5" s="392"/>
      <c r="CG5" s="392"/>
      <c r="CH5" s="392"/>
      <c r="CI5" s="392"/>
      <c r="CJ5" s="392"/>
      <c r="CK5" s="392"/>
      <c r="CL5" s="392"/>
      <c r="CM5" s="392"/>
      <c r="CN5" s="392"/>
      <c r="CO5" s="392"/>
      <c r="CP5" s="392"/>
      <c r="CQ5" s="392"/>
      <c r="CR5" s="392"/>
      <c r="CS5" s="473"/>
      <c r="CT5" s="429">
        <v>90.4</v>
      </c>
      <c r="CU5" s="430"/>
      <c r="CV5" s="430"/>
      <c r="CW5" s="430"/>
      <c r="CX5" s="430"/>
      <c r="CY5" s="430"/>
      <c r="CZ5" s="430"/>
      <c r="DA5" s="431"/>
      <c r="DB5" s="429">
        <v>85.8</v>
      </c>
      <c r="DC5" s="430"/>
      <c r="DD5" s="430"/>
      <c r="DE5" s="430"/>
      <c r="DF5" s="430"/>
      <c r="DG5" s="430"/>
      <c r="DH5" s="430"/>
      <c r="DI5" s="431"/>
    </row>
    <row r="6" spans="1:119" ht="18.75" customHeight="1">
      <c r="A6" s="175"/>
      <c r="B6" s="578" t="s">
        <v>99</v>
      </c>
      <c r="C6" s="419"/>
      <c r="D6" s="419"/>
      <c r="E6" s="579"/>
      <c r="F6" s="579"/>
      <c r="G6" s="579"/>
      <c r="H6" s="579"/>
      <c r="I6" s="579"/>
      <c r="J6" s="579"/>
      <c r="K6" s="579"/>
      <c r="L6" s="579" t="s">
        <v>100</v>
      </c>
      <c r="M6" s="579"/>
      <c r="N6" s="579"/>
      <c r="O6" s="579"/>
      <c r="P6" s="579"/>
      <c r="Q6" s="579"/>
      <c r="R6" s="417"/>
      <c r="S6" s="417"/>
      <c r="T6" s="417"/>
      <c r="U6" s="417"/>
      <c r="V6" s="585"/>
      <c r="W6" s="522" t="s">
        <v>101</v>
      </c>
      <c r="X6" s="418"/>
      <c r="Y6" s="418"/>
      <c r="Z6" s="418"/>
      <c r="AA6" s="418"/>
      <c r="AB6" s="419"/>
      <c r="AC6" s="590" t="s">
        <v>102</v>
      </c>
      <c r="AD6" s="591"/>
      <c r="AE6" s="591"/>
      <c r="AF6" s="591"/>
      <c r="AG6" s="591"/>
      <c r="AH6" s="591"/>
      <c r="AI6" s="591"/>
      <c r="AJ6" s="591"/>
      <c r="AK6" s="591"/>
      <c r="AL6" s="592"/>
      <c r="AM6" s="489" t="s">
        <v>103</v>
      </c>
      <c r="AN6" s="389"/>
      <c r="AO6" s="389"/>
      <c r="AP6" s="389"/>
      <c r="AQ6" s="389"/>
      <c r="AR6" s="389"/>
      <c r="AS6" s="389"/>
      <c r="AT6" s="390"/>
      <c r="AU6" s="490" t="s">
        <v>96</v>
      </c>
      <c r="AV6" s="491"/>
      <c r="AW6" s="491"/>
      <c r="AX6" s="491"/>
      <c r="AY6" s="446" t="s">
        <v>104</v>
      </c>
      <c r="AZ6" s="447"/>
      <c r="BA6" s="447"/>
      <c r="BB6" s="447"/>
      <c r="BC6" s="447"/>
      <c r="BD6" s="447"/>
      <c r="BE6" s="447"/>
      <c r="BF6" s="447"/>
      <c r="BG6" s="447"/>
      <c r="BH6" s="447"/>
      <c r="BI6" s="447"/>
      <c r="BJ6" s="447"/>
      <c r="BK6" s="447"/>
      <c r="BL6" s="447"/>
      <c r="BM6" s="448"/>
      <c r="BN6" s="432">
        <v>2410487</v>
      </c>
      <c r="BO6" s="433"/>
      <c r="BP6" s="433"/>
      <c r="BQ6" s="433"/>
      <c r="BR6" s="433"/>
      <c r="BS6" s="433"/>
      <c r="BT6" s="433"/>
      <c r="BU6" s="434"/>
      <c r="BV6" s="432">
        <v>2882230</v>
      </c>
      <c r="BW6" s="433"/>
      <c r="BX6" s="433"/>
      <c r="BY6" s="433"/>
      <c r="BZ6" s="433"/>
      <c r="CA6" s="433"/>
      <c r="CB6" s="433"/>
      <c r="CC6" s="434"/>
      <c r="CD6" s="472" t="s">
        <v>105</v>
      </c>
      <c r="CE6" s="392"/>
      <c r="CF6" s="392"/>
      <c r="CG6" s="392"/>
      <c r="CH6" s="392"/>
      <c r="CI6" s="392"/>
      <c r="CJ6" s="392"/>
      <c r="CK6" s="392"/>
      <c r="CL6" s="392"/>
      <c r="CM6" s="392"/>
      <c r="CN6" s="392"/>
      <c r="CO6" s="392"/>
      <c r="CP6" s="392"/>
      <c r="CQ6" s="392"/>
      <c r="CR6" s="392"/>
      <c r="CS6" s="473"/>
      <c r="CT6" s="575">
        <v>92.6</v>
      </c>
      <c r="CU6" s="576"/>
      <c r="CV6" s="576"/>
      <c r="CW6" s="576"/>
      <c r="CX6" s="576"/>
      <c r="CY6" s="576"/>
      <c r="CZ6" s="576"/>
      <c r="DA6" s="577"/>
      <c r="DB6" s="575">
        <v>92.1</v>
      </c>
      <c r="DC6" s="576"/>
      <c r="DD6" s="576"/>
      <c r="DE6" s="576"/>
      <c r="DF6" s="576"/>
      <c r="DG6" s="576"/>
      <c r="DH6" s="576"/>
      <c r="DI6" s="577"/>
    </row>
    <row r="7" spans="1:119" ht="18.75" customHeight="1">
      <c r="A7" s="175"/>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106</v>
      </c>
      <c r="AN7" s="389"/>
      <c r="AO7" s="389"/>
      <c r="AP7" s="389"/>
      <c r="AQ7" s="389"/>
      <c r="AR7" s="389"/>
      <c r="AS7" s="389"/>
      <c r="AT7" s="390"/>
      <c r="AU7" s="490" t="s">
        <v>107</v>
      </c>
      <c r="AV7" s="491"/>
      <c r="AW7" s="491"/>
      <c r="AX7" s="491"/>
      <c r="AY7" s="446" t="s">
        <v>108</v>
      </c>
      <c r="AZ7" s="447"/>
      <c r="BA7" s="447"/>
      <c r="BB7" s="447"/>
      <c r="BC7" s="447"/>
      <c r="BD7" s="447"/>
      <c r="BE7" s="447"/>
      <c r="BF7" s="447"/>
      <c r="BG7" s="447"/>
      <c r="BH7" s="447"/>
      <c r="BI7" s="447"/>
      <c r="BJ7" s="447"/>
      <c r="BK7" s="447"/>
      <c r="BL7" s="447"/>
      <c r="BM7" s="448"/>
      <c r="BN7" s="432">
        <v>301099</v>
      </c>
      <c r="BO7" s="433"/>
      <c r="BP7" s="433"/>
      <c r="BQ7" s="433"/>
      <c r="BR7" s="433"/>
      <c r="BS7" s="433"/>
      <c r="BT7" s="433"/>
      <c r="BU7" s="434"/>
      <c r="BV7" s="432">
        <v>292670</v>
      </c>
      <c r="BW7" s="433"/>
      <c r="BX7" s="433"/>
      <c r="BY7" s="433"/>
      <c r="BZ7" s="433"/>
      <c r="CA7" s="433"/>
      <c r="CB7" s="433"/>
      <c r="CC7" s="434"/>
      <c r="CD7" s="472" t="s">
        <v>109</v>
      </c>
      <c r="CE7" s="392"/>
      <c r="CF7" s="392"/>
      <c r="CG7" s="392"/>
      <c r="CH7" s="392"/>
      <c r="CI7" s="392"/>
      <c r="CJ7" s="392"/>
      <c r="CK7" s="392"/>
      <c r="CL7" s="392"/>
      <c r="CM7" s="392"/>
      <c r="CN7" s="392"/>
      <c r="CO7" s="392"/>
      <c r="CP7" s="392"/>
      <c r="CQ7" s="392"/>
      <c r="CR7" s="392"/>
      <c r="CS7" s="473"/>
      <c r="CT7" s="432">
        <v>19835749</v>
      </c>
      <c r="CU7" s="433"/>
      <c r="CV7" s="433"/>
      <c r="CW7" s="433"/>
      <c r="CX7" s="433"/>
      <c r="CY7" s="433"/>
      <c r="CZ7" s="433"/>
      <c r="DA7" s="434"/>
      <c r="DB7" s="432">
        <v>20255002</v>
      </c>
      <c r="DC7" s="433"/>
      <c r="DD7" s="433"/>
      <c r="DE7" s="433"/>
      <c r="DF7" s="433"/>
      <c r="DG7" s="433"/>
      <c r="DH7" s="433"/>
      <c r="DI7" s="434"/>
    </row>
    <row r="8" spans="1:119" ht="18.75" customHeight="1" thickBot="1">
      <c r="A8" s="175"/>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110</v>
      </c>
      <c r="AN8" s="389"/>
      <c r="AO8" s="389"/>
      <c r="AP8" s="389"/>
      <c r="AQ8" s="389"/>
      <c r="AR8" s="389"/>
      <c r="AS8" s="389"/>
      <c r="AT8" s="390"/>
      <c r="AU8" s="490" t="s">
        <v>111</v>
      </c>
      <c r="AV8" s="491"/>
      <c r="AW8" s="491"/>
      <c r="AX8" s="491"/>
      <c r="AY8" s="446" t="s">
        <v>112</v>
      </c>
      <c r="AZ8" s="447"/>
      <c r="BA8" s="447"/>
      <c r="BB8" s="447"/>
      <c r="BC8" s="447"/>
      <c r="BD8" s="447"/>
      <c r="BE8" s="447"/>
      <c r="BF8" s="447"/>
      <c r="BG8" s="447"/>
      <c r="BH8" s="447"/>
      <c r="BI8" s="447"/>
      <c r="BJ8" s="447"/>
      <c r="BK8" s="447"/>
      <c r="BL8" s="447"/>
      <c r="BM8" s="448"/>
      <c r="BN8" s="432">
        <v>2109388</v>
      </c>
      <c r="BO8" s="433"/>
      <c r="BP8" s="433"/>
      <c r="BQ8" s="433"/>
      <c r="BR8" s="433"/>
      <c r="BS8" s="433"/>
      <c r="BT8" s="433"/>
      <c r="BU8" s="434"/>
      <c r="BV8" s="432">
        <v>2589560</v>
      </c>
      <c r="BW8" s="433"/>
      <c r="BX8" s="433"/>
      <c r="BY8" s="433"/>
      <c r="BZ8" s="433"/>
      <c r="CA8" s="433"/>
      <c r="CB8" s="433"/>
      <c r="CC8" s="434"/>
      <c r="CD8" s="472" t="s">
        <v>113</v>
      </c>
      <c r="CE8" s="392"/>
      <c r="CF8" s="392"/>
      <c r="CG8" s="392"/>
      <c r="CH8" s="392"/>
      <c r="CI8" s="392"/>
      <c r="CJ8" s="392"/>
      <c r="CK8" s="392"/>
      <c r="CL8" s="392"/>
      <c r="CM8" s="392"/>
      <c r="CN8" s="392"/>
      <c r="CO8" s="392"/>
      <c r="CP8" s="392"/>
      <c r="CQ8" s="392"/>
      <c r="CR8" s="392"/>
      <c r="CS8" s="473"/>
      <c r="CT8" s="535">
        <v>0.8</v>
      </c>
      <c r="CU8" s="536"/>
      <c r="CV8" s="536"/>
      <c r="CW8" s="536"/>
      <c r="CX8" s="536"/>
      <c r="CY8" s="536"/>
      <c r="CZ8" s="536"/>
      <c r="DA8" s="537"/>
      <c r="DB8" s="535">
        <v>0.81</v>
      </c>
      <c r="DC8" s="536"/>
      <c r="DD8" s="536"/>
      <c r="DE8" s="536"/>
      <c r="DF8" s="536"/>
      <c r="DG8" s="536"/>
      <c r="DH8" s="536"/>
      <c r="DI8" s="537"/>
    </row>
    <row r="9" spans="1:119" ht="18.75" customHeight="1" thickBot="1">
      <c r="A9" s="175"/>
      <c r="B9" s="564" t="s">
        <v>114</v>
      </c>
      <c r="C9" s="565"/>
      <c r="D9" s="565"/>
      <c r="E9" s="565"/>
      <c r="F9" s="565"/>
      <c r="G9" s="565"/>
      <c r="H9" s="565"/>
      <c r="I9" s="565"/>
      <c r="J9" s="565"/>
      <c r="K9" s="483"/>
      <c r="L9" s="566" t="s">
        <v>115</v>
      </c>
      <c r="M9" s="567"/>
      <c r="N9" s="567"/>
      <c r="O9" s="567"/>
      <c r="P9" s="567"/>
      <c r="Q9" s="568"/>
      <c r="R9" s="569">
        <v>100275</v>
      </c>
      <c r="S9" s="570"/>
      <c r="T9" s="570"/>
      <c r="U9" s="570"/>
      <c r="V9" s="571"/>
      <c r="W9" s="501" t="s">
        <v>116</v>
      </c>
      <c r="X9" s="502"/>
      <c r="Y9" s="502"/>
      <c r="Z9" s="502"/>
      <c r="AA9" s="502"/>
      <c r="AB9" s="502"/>
      <c r="AC9" s="502"/>
      <c r="AD9" s="502"/>
      <c r="AE9" s="502"/>
      <c r="AF9" s="502"/>
      <c r="AG9" s="502"/>
      <c r="AH9" s="502"/>
      <c r="AI9" s="502"/>
      <c r="AJ9" s="502"/>
      <c r="AK9" s="502"/>
      <c r="AL9" s="572"/>
      <c r="AM9" s="489" t="s">
        <v>117</v>
      </c>
      <c r="AN9" s="389"/>
      <c r="AO9" s="389"/>
      <c r="AP9" s="389"/>
      <c r="AQ9" s="389"/>
      <c r="AR9" s="389"/>
      <c r="AS9" s="389"/>
      <c r="AT9" s="390"/>
      <c r="AU9" s="490" t="s">
        <v>111</v>
      </c>
      <c r="AV9" s="491"/>
      <c r="AW9" s="491"/>
      <c r="AX9" s="491"/>
      <c r="AY9" s="446" t="s">
        <v>118</v>
      </c>
      <c r="AZ9" s="447"/>
      <c r="BA9" s="447"/>
      <c r="BB9" s="447"/>
      <c r="BC9" s="447"/>
      <c r="BD9" s="447"/>
      <c r="BE9" s="447"/>
      <c r="BF9" s="447"/>
      <c r="BG9" s="447"/>
      <c r="BH9" s="447"/>
      <c r="BI9" s="447"/>
      <c r="BJ9" s="447"/>
      <c r="BK9" s="447"/>
      <c r="BL9" s="447"/>
      <c r="BM9" s="448"/>
      <c r="BN9" s="432">
        <v>-480172</v>
      </c>
      <c r="BO9" s="433"/>
      <c r="BP9" s="433"/>
      <c r="BQ9" s="433"/>
      <c r="BR9" s="433"/>
      <c r="BS9" s="433"/>
      <c r="BT9" s="433"/>
      <c r="BU9" s="434"/>
      <c r="BV9" s="432">
        <v>1333816</v>
      </c>
      <c r="BW9" s="433"/>
      <c r="BX9" s="433"/>
      <c r="BY9" s="433"/>
      <c r="BZ9" s="433"/>
      <c r="CA9" s="433"/>
      <c r="CB9" s="433"/>
      <c r="CC9" s="434"/>
      <c r="CD9" s="472" t="s">
        <v>119</v>
      </c>
      <c r="CE9" s="392"/>
      <c r="CF9" s="392"/>
      <c r="CG9" s="392"/>
      <c r="CH9" s="392"/>
      <c r="CI9" s="392"/>
      <c r="CJ9" s="392"/>
      <c r="CK9" s="392"/>
      <c r="CL9" s="392"/>
      <c r="CM9" s="392"/>
      <c r="CN9" s="392"/>
      <c r="CO9" s="392"/>
      <c r="CP9" s="392"/>
      <c r="CQ9" s="392"/>
      <c r="CR9" s="392"/>
      <c r="CS9" s="473"/>
      <c r="CT9" s="429">
        <v>13.5</v>
      </c>
      <c r="CU9" s="430"/>
      <c r="CV9" s="430"/>
      <c r="CW9" s="430"/>
      <c r="CX9" s="430"/>
      <c r="CY9" s="430"/>
      <c r="CZ9" s="430"/>
      <c r="DA9" s="431"/>
      <c r="DB9" s="429">
        <v>13.1</v>
      </c>
      <c r="DC9" s="430"/>
      <c r="DD9" s="430"/>
      <c r="DE9" s="430"/>
      <c r="DF9" s="430"/>
      <c r="DG9" s="430"/>
      <c r="DH9" s="430"/>
      <c r="DI9" s="431"/>
    </row>
    <row r="10" spans="1:119" ht="18.75" customHeight="1" thickBot="1">
      <c r="A10" s="175"/>
      <c r="B10" s="564"/>
      <c r="C10" s="565"/>
      <c r="D10" s="565"/>
      <c r="E10" s="565"/>
      <c r="F10" s="565"/>
      <c r="G10" s="565"/>
      <c r="H10" s="565"/>
      <c r="I10" s="565"/>
      <c r="J10" s="565"/>
      <c r="K10" s="483"/>
      <c r="L10" s="388" t="s">
        <v>120</v>
      </c>
      <c r="M10" s="389"/>
      <c r="N10" s="389"/>
      <c r="O10" s="389"/>
      <c r="P10" s="389"/>
      <c r="Q10" s="390"/>
      <c r="R10" s="385">
        <v>101679</v>
      </c>
      <c r="S10" s="386"/>
      <c r="T10" s="386"/>
      <c r="U10" s="386"/>
      <c r="V10" s="445"/>
      <c r="W10" s="573"/>
      <c r="X10" s="383"/>
      <c r="Y10" s="383"/>
      <c r="Z10" s="383"/>
      <c r="AA10" s="383"/>
      <c r="AB10" s="383"/>
      <c r="AC10" s="383"/>
      <c r="AD10" s="383"/>
      <c r="AE10" s="383"/>
      <c r="AF10" s="383"/>
      <c r="AG10" s="383"/>
      <c r="AH10" s="383"/>
      <c r="AI10" s="383"/>
      <c r="AJ10" s="383"/>
      <c r="AK10" s="383"/>
      <c r="AL10" s="574"/>
      <c r="AM10" s="489" t="s">
        <v>121</v>
      </c>
      <c r="AN10" s="389"/>
      <c r="AO10" s="389"/>
      <c r="AP10" s="389"/>
      <c r="AQ10" s="389"/>
      <c r="AR10" s="389"/>
      <c r="AS10" s="389"/>
      <c r="AT10" s="390"/>
      <c r="AU10" s="490" t="s">
        <v>111</v>
      </c>
      <c r="AV10" s="491"/>
      <c r="AW10" s="491"/>
      <c r="AX10" s="491"/>
      <c r="AY10" s="446" t="s">
        <v>122</v>
      </c>
      <c r="AZ10" s="447"/>
      <c r="BA10" s="447"/>
      <c r="BB10" s="447"/>
      <c r="BC10" s="447"/>
      <c r="BD10" s="447"/>
      <c r="BE10" s="447"/>
      <c r="BF10" s="447"/>
      <c r="BG10" s="447"/>
      <c r="BH10" s="447"/>
      <c r="BI10" s="447"/>
      <c r="BJ10" s="447"/>
      <c r="BK10" s="447"/>
      <c r="BL10" s="447"/>
      <c r="BM10" s="448"/>
      <c r="BN10" s="432">
        <v>1494646</v>
      </c>
      <c r="BO10" s="433"/>
      <c r="BP10" s="433"/>
      <c r="BQ10" s="433"/>
      <c r="BR10" s="433"/>
      <c r="BS10" s="433"/>
      <c r="BT10" s="433"/>
      <c r="BU10" s="434"/>
      <c r="BV10" s="432">
        <v>951577</v>
      </c>
      <c r="BW10" s="433"/>
      <c r="BX10" s="433"/>
      <c r="BY10" s="433"/>
      <c r="BZ10" s="433"/>
      <c r="CA10" s="433"/>
      <c r="CB10" s="433"/>
      <c r="CC10" s="434"/>
      <c r="CD10" s="178" t="s">
        <v>123</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c r="A11" s="175"/>
      <c r="B11" s="564"/>
      <c r="C11" s="565"/>
      <c r="D11" s="565"/>
      <c r="E11" s="565"/>
      <c r="F11" s="565"/>
      <c r="G11" s="565"/>
      <c r="H11" s="565"/>
      <c r="I11" s="565"/>
      <c r="J11" s="565"/>
      <c r="K11" s="483"/>
      <c r="L11" s="393" t="s">
        <v>124</v>
      </c>
      <c r="M11" s="394"/>
      <c r="N11" s="394"/>
      <c r="O11" s="394"/>
      <c r="P11" s="394"/>
      <c r="Q11" s="395"/>
      <c r="R11" s="561" t="s">
        <v>125</v>
      </c>
      <c r="S11" s="562"/>
      <c r="T11" s="562"/>
      <c r="U11" s="562"/>
      <c r="V11" s="563"/>
      <c r="W11" s="573"/>
      <c r="X11" s="383"/>
      <c r="Y11" s="383"/>
      <c r="Z11" s="383"/>
      <c r="AA11" s="383"/>
      <c r="AB11" s="383"/>
      <c r="AC11" s="383"/>
      <c r="AD11" s="383"/>
      <c r="AE11" s="383"/>
      <c r="AF11" s="383"/>
      <c r="AG11" s="383"/>
      <c r="AH11" s="383"/>
      <c r="AI11" s="383"/>
      <c r="AJ11" s="383"/>
      <c r="AK11" s="383"/>
      <c r="AL11" s="574"/>
      <c r="AM11" s="489" t="s">
        <v>126</v>
      </c>
      <c r="AN11" s="389"/>
      <c r="AO11" s="389"/>
      <c r="AP11" s="389"/>
      <c r="AQ11" s="389"/>
      <c r="AR11" s="389"/>
      <c r="AS11" s="389"/>
      <c r="AT11" s="390"/>
      <c r="AU11" s="490" t="s">
        <v>127</v>
      </c>
      <c r="AV11" s="491"/>
      <c r="AW11" s="491"/>
      <c r="AX11" s="491"/>
      <c r="AY11" s="446" t="s">
        <v>128</v>
      </c>
      <c r="AZ11" s="447"/>
      <c r="BA11" s="447"/>
      <c r="BB11" s="447"/>
      <c r="BC11" s="447"/>
      <c r="BD11" s="447"/>
      <c r="BE11" s="447"/>
      <c r="BF11" s="447"/>
      <c r="BG11" s="447"/>
      <c r="BH11" s="447"/>
      <c r="BI11" s="447"/>
      <c r="BJ11" s="447"/>
      <c r="BK11" s="447"/>
      <c r="BL11" s="447"/>
      <c r="BM11" s="448"/>
      <c r="BN11" s="432">
        <v>0</v>
      </c>
      <c r="BO11" s="433"/>
      <c r="BP11" s="433"/>
      <c r="BQ11" s="433"/>
      <c r="BR11" s="433"/>
      <c r="BS11" s="433"/>
      <c r="BT11" s="433"/>
      <c r="BU11" s="434"/>
      <c r="BV11" s="432">
        <v>0</v>
      </c>
      <c r="BW11" s="433"/>
      <c r="BX11" s="433"/>
      <c r="BY11" s="433"/>
      <c r="BZ11" s="433"/>
      <c r="CA11" s="433"/>
      <c r="CB11" s="433"/>
      <c r="CC11" s="434"/>
      <c r="CD11" s="472" t="s">
        <v>129</v>
      </c>
      <c r="CE11" s="392"/>
      <c r="CF11" s="392"/>
      <c r="CG11" s="392"/>
      <c r="CH11" s="392"/>
      <c r="CI11" s="392"/>
      <c r="CJ11" s="392"/>
      <c r="CK11" s="392"/>
      <c r="CL11" s="392"/>
      <c r="CM11" s="392"/>
      <c r="CN11" s="392"/>
      <c r="CO11" s="392"/>
      <c r="CP11" s="392"/>
      <c r="CQ11" s="392"/>
      <c r="CR11" s="392"/>
      <c r="CS11" s="473"/>
      <c r="CT11" s="535" t="s">
        <v>130</v>
      </c>
      <c r="CU11" s="536"/>
      <c r="CV11" s="536"/>
      <c r="CW11" s="536"/>
      <c r="CX11" s="536"/>
      <c r="CY11" s="536"/>
      <c r="CZ11" s="536"/>
      <c r="DA11" s="537"/>
      <c r="DB11" s="535" t="s">
        <v>131</v>
      </c>
      <c r="DC11" s="536"/>
      <c r="DD11" s="536"/>
      <c r="DE11" s="536"/>
      <c r="DF11" s="536"/>
      <c r="DG11" s="536"/>
      <c r="DH11" s="536"/>
      <c r="DI11" s="537"/>
    </row>
    <row r="12" spans="1:119" ht="18.75" customHeight="1">
      <c r="A12" s="175"/>
      <c r="B12" s="538" t="s">
        <v>132</v>
      </c>
      <c r="C12" s="539"/>
      <c r="D12" s="539"/>
      <c r="E12" s="539"/>
      <c r="F12" s="539"/>
      <c r="G12" s="539"/>
      <c r="H12" s="539"/>
      <c r="I12" s="539"/>
      <c r="J12" s="539"/>
      <c r="K12" s="540"/>
      <c r="L12" s="547" t="s">
        <v>133</v>
      </c>
      <c r="M12" s="548"/>
      <c r="N12" s="548"/>
      <c r="O12" s="548"/>
      <c r="P12" s="548"/>
      <c r="Q12" s="549"/>
      <c r="R12" s="550">
        <v>99763</v>
      </c>
      <c r="S12" s="551"/>
      <c r="T12" s="551"/>
      <c r="U12" s="551"/>
      <c r="V12" s="552"/>
      <c r="W12" s="553" t="s">
        <v>1</v>
      </c>
      <c r="X12" s="491"/>
      <c r="Y12" s="491"/>
      <c r="Z12" s="491"/>
      <c r="AA12" s="491"/>
      <c r="AB12" s="554"/>
      <c r="AC12" s="555" t="s">
        <v>134</v>
      </c>
      <c r="AD12" s="556"/>
      <c r="AE12" s="556"/>
      <c r="AF12" s="556"/>
      <c r="AG12" s="557"/>
      <c r="AH12" s="555" t="s">
        <v>135</v>
      </c>
      <c r="AI12" s="556"/>
      <c r="AJ12" s="556"/>
      <c r="AK12" s="556"/>
      <c r="AL12" s="558"/>
      <c r="AM12" s="489" t="s">
        <v>136</v>
      </c>
      <c r="AN12" s="389"/>
      <c r="AO12" s="389"/>
      <c r="AP12" s="389"/>
      <c r="AQ12" s="389"/>
      <c r="AR12" s="389"/>
      <c r="AS12" s="389"/>
      <c r="AT12" s="390"/>
      <c r="AU12" s="490" t="s">
        <v>111</v>
      </c>
      <c r="AV12" s="491"/>
      <c r="AW12" s="491"/>
      <c r="AX12" s="491"/>
      <c r="AY12" s="446" t="s">
        <v>137</v>
      </c>
      <c r="AZ12" s="447"/>
      <c r="BA12" s="447"/>
      <c r="BB12" s="447"/>
      <c r="BC12" s="447"/>
      <c r="BD12" s="447"/>
      <c r="BE12" s="447"/>
      <c r="BF12" s="447"/>
      <c r="BG12" s="447"/>
      <c r="BH12" s="447"/>
      <c r="BI12" s="447"/>
      <c r="BJ12" s="447"/>
      <c r="BK12" s="447"/>
      <c r="BL12" s="447"/>
      <c r="BM12" s="448"/>
      <c r="BN12" s="432">
        <v>807943</v>
      </c>
      <c r="BO12" s="433"/>
      <c r="BP12" s="433"/>
      <c r="BQ12" s="433"/>
      <c r="BR12" s="433"/>
      <c r="BS12" s="433"/>
      <c r="BT12" s="433"/>
      <c r="BU12" s="434"/>
      <c r="BV12" s="432">
        <v>688347</v>
      </c>
      <c r="BW12" s="433"/>
      <c r="BX12" s="433"/>
      <c r="BY12" s="433"/>
      <c r="BZ12" s="433"/>
      <c r="CA12" s="433"/>
      <c r="CB12" s="433"/>
      <c r="CC12" s="434"/>
      <c r="CD12" s="472" t="s">
        <v>138</v>
      </c>
      <c r="CE12" s="392"/>
      <c r="CF12" s="392"/>
      <c r="CG12" s="392"/>
      <c r="CH12" s="392"/>
      <c r="CI12" s="392"/>
      <c r="CJ12" s="392"/>
      <c r="CK12" s="392"/>
      <c r="CL12" s="392"/>
      <c r="CM12" s="392"/>
      <c r="CN12" s="392"/>
      <c r="CO12" s="392"/>
      <c r="CP12" s="392"/>
      <c r="CQ12" s="392"/>
      <c r="CR12" s="392"/>
      <c r="CS12" s="473"/>
      <c r="CT12" s="535" t="s">
        <v>130</v>
      </c>
      <c r="CU12" s="536"/>
      <c r="CV12" s="536"/>
      <c r="CW12" s="536"/>
      <c r="CX12" s="536"/>
      <c r="CY12" s="536"/>
      <c r="CZ12" s="536"/>
      <c r="DA12" s="537"/>
      <c r="DB12" s="535" t="s">
        <v>130</v>
      </c>
      <c r="DC12" s="536"/>
      <c r="DD12" s="536"/>
      <c r="DE12" s="536"/>
      <c r="DF12" s="536"/>
      <c r="DG12" s="536"/>
      <c r="DH12" s="536"/>
      <c r="DI12" s="537"/>
    </row>
    <row r="13" spans="1:119" ht="18.75" customHeight="1">
      <c r="A13" s="175"/>
      <c r="B13" s="541"/>
      <c r="C13" s="542"/>
      <c r="D13" s="542"/>
      <c r="E13" s="542"/>
      <c r="F13" s="542"/>
      <c r="G13" s="542"/>
      <c r="H13" s="542"/>
      <c r="I13" s="542"/>
      <c r="J13" s="542"/>
      <c r="K13" s="543"/>
      <c r="L13" s="184"/>
      <c r="M13" s="516" t="s">
        <v>139</v>
      </c>
      <c r="N13" s="517"/>
      <c r="O13" s="517"/>
      <c r="P13" s="517"/>
      <c r="Q13" s="518"/>
      <c r="R13" s="519">
        <v>96693</v>
      </c>
      <c r="S13" s="520"/>
      <c r="T13" s="520"/>
      <c r="U13" s="520"/>
      <c r="V13" s="521"/>
      <c r="W13" s="522" t="s">
        <v>140</v>
      </c>
      <c r="X13" s="418"/>
      <c r="Y13" s="418"/>
      <c r="Z13" s="418"/>
      <c r="AA13" s="418"/>
      <c r="AB13" s="419"/>
      <c r="AC13" s="385">
        <v>530</v>
      </c>
      <c r="AD13" s="386"/>
      <c r="AE13" s="386"/>
      <c r="AF13" s="386"/>
      <c r="AG13" s="387"/>
      <c r="AH13" s="385">
        <v>571</v>
      </c>
      <c r="AI13" s="386"/>
      <c r="AJ13" s="386"/>
      <c r="AK13" s="386"/>
      <c r="AL13" s="445"/>
      <c r="AM13" s="489" t="s">
        <v>141</v>
      </c>
      <c r="AN13" s="389"/>
      <c r="AO13" s="389"/>
      <c r="AP13" s="389"/>
      <c r="AQ13" s="389"/>
      <c r="AR13" s="389"/>
      <c r="AS13" s="389"/>
      <c r="AT13" s="390"/>
      <c r="AU13" s="490" t="s">
        <v>142</v>
      </c>
      <c r="AV13" s="491"/>
      <c r="AW13" s="491"/>
      <c r="AX13" s="491"/>
      <c r="AY13" s="446" t="s">
        <v>143</v>
      </c>
      <c r="AZ13" s="447"/>
      <c r="BA13" s="447"/>
      <c r="BB13" s="447"/>
      <c r="BC13" s="447"/>
      <c r="BD13" s="447"/>
      <c r="BE13" s="447"/>
      <c r="BF13" s="447"/>
      <c r="BG13" s="447"/>
      <c r="BH13" s="447"/>
      <c r="BI13" s="447"/>
      <c r="BJ13" s="447"/>
      <c r="BK13" s="447"/>
      <c r="BL13" s="447"/>
      <c r="BM13" s="448"/>
      <c r="BN13" s="432">
        <v>206531</v>
      </c>
      <c r="BO13" s="433"/>
      <c r="BP13" s="433"/>
      <c r="BQ13" s="433"/>
      <c r="BR13" s="433"/>
      <c r="BS13" s="433"/>
      <c r="BT13" s="433"/>
      <c r="BU13" s="434"/>
      <c r="BV13" s="432">
        <v>1597046</v>
      </c>
      <c r="BW13" s="433"/>
      <c r="BX13" s="433"/>
      <c r="BY13" s="433"/>
      <c r="BZ13" s="433"/>
      <c r="CA13" s="433"/>
      <c r="CB13" s="433"/>
      <c r="CC13" s="434"/>
      <c r="CD13" s="472" t="s">
        <v>144</v>
      </c>
      <c r="CE13" s="392"/>
      <c r="CF13" s="392"/>
      <c r="CG13" s="392"/>
      <c r="CH13" s="392"/>
      <c r="CI13" s="392"/>
      <c r="CJ13" s="392"/>
      <c r="CK13" s="392"/>
      <c r="CL13" s="392"/>
      <c r="CM13" s="392"/>
      <c r="CN13" s="392"/>
      <c r="CO13" s="392"/>
      <c r="CP13" s="392"/>
      <c r="CQ13" s="392"/>
      <c r="CR13" s="392"/>
      <c r="CS13" s="473"/>
      <c r="CT13" s="429">
        <v>7.8</v>
      </c>
      <c r="CU13" s="430"/>
      <c r="CV13" s="430"/>
      <c r="CW13" s="430"/>
      <c r="CX13" s="430"/>
      <c r="CY13" s="430"/>
      <c r="CZ13" s="430"/>
      <c r="DA13" s="431"/>
      <c r="DB13" s="429">
        <v>6.8</v>
      </c>
      <c r="DC13" s="430"/>
      <c r="DD13" s="430"/>
      <c r="DE13" s="430"/>
      <c r="DF13" s="430"/>
      <c r="DG13" s="430"/>
      <c r="DH13" s="430"/>
      <c r="DI13" s="431"/>
    </row>
    <row r="14" spans="1:119" ht="18.75" customHeight="1" thickBot="1">
      <c r="A14" s="175"/>
      <c r="B14" s="541"/>
      <c r="C14" s="542"/>
      <c r="D14" s="542"/>
      <c r="E14" s="542"/>
      <c r="F14" s="542"/>
      <c r="G14" s="542"/>
      <c r="H14" s="542"/>
      <c r="I14" s="542"/>
      <c r="J14" s="542"/>
      <c r="K14" s="543"/>
      <c r="L14" s="506" t="s">
        <v>145</v>
      </c>
      <c r="M14" s="559"/>
      <c r="N14" s="559"/>
      <c r="O14" s="559"/>
      <c r="P14" s="559"/>
      <c r="Q14" s="560"/>
      <c r="R14" s="519">
        <v>99992</v>
      </c>
      <c r="S14" s="520"/>
      <c r="T14" s="520"/>
      <c r="U14" s="520"/>
      <c r="V14" s="521"/>
      <c r="W14" s="523"/>
      <c r="X14" s="421"/>
      <c r="Y14" s="421"/>
      <c r="Z14" s="421"/>
      <c r="AA14" s="421"/>
      <c r="AB14" s="422"/>
      <c r="AC14" s="512">
        <v>1.2</v>
      </c>
      <c r="AD14" s="513"/>
      <c r="AE14" s="513"/>
      <c r="AF14" s="513"/>
      <c r="AG14" s="514"/>
      <c r="AH14" s="512">
        <v>1.3</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146</v>
      </c>
      <c r="CE14" s="470"/>
      <c r="CF14" s="470"/>
      <c r="CG14" s="470"/>
      <c r="CH14" s="470"/>
      <c r="CI14" s="470"/>
      <c r="CJ14" s="470"/>
      <c r="CK14" s="470"/>
      <c r="CL14" s="470"/>
      <c r="CM14" s="470"/>
      <c r="CN14" s="470"/>
      <c r="CO14" s="470"/>
      <c r="CP14" s="470"/>
      <c r="CQ14" s="470"/>
      <c r="CR14" s="470"/>
      <c r="CS14" s="471"/>
      <c r="CT14" s="529" t="s">
        <v>130</v>
      </c>
      <c r="CU14" s="530"/>
      <c r="CV14" s="530"/>
      <c r="CW14" s="530"/>
      <c r="CX14" s="530"/>
      <c r="CY14" s="530"/>
      <c r="CZ14" s="530"/>
      <c r="DA14" s="531"/>
      <c r="DB14" s="529">
        <v>9.8000000000000007</v>
      </c>
      <c r="DC14" s="530"/>
      <c r="DD14" s="530"/>
      <c r="DE14" s="530"/>
      <c r="DF14" s="530"/>
      <c r="DG14" s="530"/>
      <c r="DH14" s="530"/>
      <c r="DI14" s="531"/>
    </row>
    <row r="15" spans="1:119" ht="18.75" customHeight="1">
      <c r="A15" s="175"/>
      <c r="B15" s="541"/>
      <c r="C15" s="542"/>
      <c r="D15" s="542"/>
      <c r="E15" s="542"/>
      <c r="F15" s="542"/>
      <c r="G15" s="542"/>
      <c r="H15" s="542"/>
      <c r="I15" s="542"/>
      <c r="J15" s="542"/>
      <c r="K15" s="543"/>
      <c r="L15" s="184"/>
      <c r="M15" s="516" t="s">
        <v>139</v>
      </c>
      <c r="N15" s="517"/>
      <c r="O15" s="517"/>
      <c r="P15" s="517"/>
      <c r="Q15" s="518"/>
      <c r="R15" s="519">
        <v>97217</v>
      </c>
      <c r="S15" s="520"/>
      <c r="T15" s="520"/>
      <c r="U15" s="520"/>
      <c r="V15" s="521"/>
      <c r="W15" s="522" t="s">
        <v>147</v>
      </c>
      <c r="X15" s="418"/>
      <c r="Y15" s="418"/>
      <c r="Z15" s="418"/>
      <c r="AA15" s="418"/>
      <c r="AB15" s="419"/>
      <c r="AC15" s="385">
        <v>11198</v>
      </c>
      <c r="AD15" s="386"/>
      <c r="AE15" s="386"/>
      <c r="AF15" s="386"/>
      <c r="AG15" s="387"/>
      <c r="AH15" s="385">
        <v>12628</v>
      </c>
      <c r="AI15" s="386"/>
      <c r="AJ15" s="386"/>
      <c r="AK15" s="386"/>
      <c r="AL15" s="445"/>
      <c r="AM15" s="489"/>
      <c r="AN15" s="389"/>
      <c r="AO15" s="389"/>
      <c r="AP15" s="389"/>
      <c r="AQ15" s="389"/>
      <c r="AR15" s="389"/>
      <c r="AS15" s="389"/>
      <c r="AT15" s="390"/>
      <c r="AU15" s="490"/>
      <c r="AV15" s="491"/>
      <c r="AW15" s="491"/>
      <c r="AX15" s="491"/>
      <c r="AY15" s="458" t="s">
        <v>148</v>
      </c>
      <c r="AZ15" s="459"/>
      <c r="BA15" s="459"/>
      <c r="BB15" s="459"/>
      <c r="BC15" s="459"/>
      <c r="BD15" s="459"/>
      <c r="BE15" s="459"/>
      <c r="BF15" s="459"/>
      <c r="BG15" s="459"/>
      <c r="BH15" s="459"/>
      <c r="BI15" s="459"/>
      <c r="BJ15" s="459"/>
      <c r="BK15" s="459"/>
      <c r="BL15" s="459"/>
      <c r="BM15" s="460"/>
      <c r="BN15" s="461">
        <v>12523336</v>
      </c>
      <c r="BO15" s="462"/>
      <c r="BP15" s="462"/>
      <c r="BQ15" s="462"/>
      <c r="BR15" s="462"/>
      <c r="BS15" s="462"/>
      <c r="BT15" s="462"/>
      <c r="BU15" s="463"/>
      <c r="BV15" s="461">
        <v>11936331</v>
      </c>
      <c r="BW15" s="462"/>
      <c r="BX15" s="462"/>
      <c r="BY15" s="462"/>
      <c r="BZ15" s="462"/>
      <c r="CA15" s="462"/>
      <c r="CB15" s="462"/>
      <c r="CC15" s="463"/>
      <c r="CD15" s="532" t="s">
        <v>149</v>
      </c>
      <c r="CE15" s="533"/>
      <c r="CF15" s="533"/>
      <c r="CG15" s="533"/>
      <c r="CH15" s="533"/>
      <c r="CI15" s="533"/>
      <c r="CJ15" s="533"/>
      <c r="CK15" s="533"/>
      <c r="CL15" s="533"/>
      <c r="CM15" s="533"/>
      <c r="CN15" s="533"/>
      <c r="CO15" s="533"/>
      <c r="CP15" s="533"/>
      <c r="CQ15" s="533"/>
      <c r="CR15" s="533"/>
      <c r="CS15" s="534"/>
      <c r="CT15" s="185"/>
      <c r="CU15" s="186"/>
      <c r="CV15" s="186"/>
      <c r="CW15" s="186"/>
      <c r="CX15" s="186"/>
      <c r="CY15" s="186"/>
      <c r="CZ15" s="186"/>
      <c r="DA15" s="187"/>
      <c r="DB15" s="185"/>
      <c r="DC15" s="186"/>
      <c r="DD15" s="186"/>
      <c r="DE15" s="186"/>
      <c r="DF15" s="186"/>
      <c r="DG15" s="186"/>
      <c r="DH15" s="186"/>
      <c r="DI15" s="187"/>
    </row>
    <row r="16" spans="1:119" ht="18.75" customHeight="1">
      <c r="A16" s="175"/>
      <c r="B16" s="541"/>
      <c r="C16" s="542"/>
      <c r="D16" s="542"/>
      <c r="E16" s="542"/>
      <c r="F16" s="542"/>
      <c r="G16" s="542"/>
      <c r="H16" s="542"/>
      <c r="I16" s="542"/>
      <c r="J16" s="542"/>
      <c r="K16" s="543"/>
      <c r="L16" s="506" t="s">
        <v>150</v>
      </c>
      <c r="M16" s="507"/>
      <c r="N16" s="507"/>
      <c r="O16" s="507"/>
      <c r="P16" s="507"/>
      <c r="Q16" s="508"/>
      <c r="R16" s="509" t="s">
        <v>151</v>
      </c>
      <c r="S16" s="510"/>
      <c r="T16" s="510"/>
      <c r="U16" s="510"/>
      <c r="V16" s="511"/>
      <c r="W16" s="523"/>
      <c r="X16" s="421"/>
      <c r="Y16" s="421"/>
      <c r="Z16" s="421"/>
      <c r="AA16" s="421"/>
      <c r="AB16" s="422"/>
      <c r="AC16" s="512">
        <v>26.4</v>
      </c>
      <c r="AD16" s="513"/>
      <c r="AE16" s="513"/>
      <c r="AF16" s="513"/>
      <c r="AG16" s="514"/>
      <c r="AH16" s="512">
        <v>28.6</v>
      </c>
      <c r="AI16" s="513"/>
      <c r="AJ16" s="513"/>
      <c r="AK16" s="513"/>
      <c r="AL16" s="515"/>
      <c r="AM16" s="489"/>
      <c r="AN16" s="389"/>
      <c r="AO16" s="389"/>
      <c r="AP16" s="389"/>
      <c r="AQ16" s="389"/>
      <c r="AR16" s="389"/>
      <c r="AS16" s="389"/>
      <c r="AT16" s="390"/>
      <c r="AU16" s="490"/>
      <c r="AV16" s="491"/>
      <c r="AW16" s="491"/>
      <c r="AX16" s="491"/>
      <c r="AY16" s="446" t="s">
        <v>152</v>
      </c>
      <c r="AZ16" s="447"/>
      <c r="BA16" s="447"/>
      <c r="BB16" s="447"/>
      <c r="BC16" s="447"/>
      <c r="BD16" s="447"/>
      <c r="BE16" s="447"/>
      <c r="BF16" s="447"/>
      <c r="BG16" s="447"/>
      <c r="BH16" s="447"/>
      <c r="BI16" s="447"/>
      <c r="BJ16" s="447"/>
      <c r="BK16" s="447"/>
      <c r="BL16" s="447"/>
      <c r="BM16" s="448"/>
      <c r="BN16" s="432">
        <v>16017893</v>
      </c>
      <c r="BO16" s="433"/>
      <c r="BP16" s="433"/>
      <c r="BQ16" s="433"/>
      <c r="BR16" s="433"/>
      <c r="BS16" s="433"/>
      <c r="BT16" s="433"/>
      <c r="BU16" s="434"/>
      <c r="BV16" s="432">
        <v>15353870</v>
      </c>
      <c r="BW16" s="433"/>
      <c r="BX16" s="433"/>
      <c r="BY16" s="433"/>
      <c r="BZ16" s="433"/>
      <c r="CA16" s="433"/>
      <c r="CB16" s="433"/>
      <c r="CC16" s="434"/>
      <c r="CD16" s="188"/>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c r="A17" s="175"/>
      <c r="B17" s="544"/>
      <c r="C17" s="545"/>
      <c r="D17" s="545"/>
      <c r="E17" s="545"/>
      <c r="F17" s="545"/>
      <c r="G17" s="545"/>
      <c r="H17" s="545"/>
      <c r="I17" s="545"/>
      <c r="J17" s="545"/>
      <c r="K17" s="546"/>
      <c r="L17" s="189"/>
      <c r="M17" s="525" t="s">
        <v>153</v>
      </c>
      <c r="N17" s="526"/>
      <c r="O17" s="526"/>
      <c r="P17" s="526"/>
      <c r="Q17" s="527"/>
      <c r="R17" s="509" t="s">
        <v>154</v>
      </c>
      <c r="S17" s="510"/>
      <c r="T17" s="510"/>
      <c r="U17" s="510"/>
      <c r="V17" s="511"/>
      <c r="W17" s="522" t="s">
        <v>155</v>
      </c>
      <c r="X17" s="418"/>
      <c r="Y17" s="418"/>
      <c r="Z17" s="418"/>
      <c r="AA17" s="418"/>
      <c r="AB17" s="419"/>
      <c r="AC17" s="385">
        <v>30699</v>
      </c>
      <c r="AD17" s="386"/>
      <c r="AE17" s="386"/>
      <c r="AF17" s="386"/>
      <c r="AG17" s="387"/>
      <c r="AH17" s="385">
        <v>30920</v>
      </c>
      <c r="AI17" s="386"/>
      <c r="AJ17" s="386"/>
      <c r="AK17" s="386"/>
      <c r="AL17" s="445"/>
      <c r="AM17" s="489"/>
      <c r="AN17" s="389"/>
      <c r="AO17" s="389"/>
      <c r="AP17" s="389"/>
      <c r="AQ17" s="389"/>
      <c r="AR17" s="389"/>
      <c r="AS17" s="389"/>
      <c r="AT17" s="390"/>
      <c r="AU17" s="490"/>
      <c r="AV17" s="491"/>
      <c r="AW17" s="491"/>
      <c r="AX17" s="491"/>
      <c r="AY17" s="446" t="s">
        <v>156</v>
      </c>
      <c r="AZ17" s="447"/>
      <c r="BA17" s="447"/>
      <c r="BB17" s="447"/>
      <c r="BC17" s="447"/>
      <c r="BD17" s="447"/>
      <c r="BE17" s="447"/>
      <c r="BF17" s="447"/>
      <c r="BG17" s="447"/>
      <c r="BH17" s="447"/>
      <c r="BI17" s="447"/>
      <c r="BJ17" s="447"/>
      <c r="BK17" s="447"/>
      <c r="BL17" s="447"/>
      <c r="BM17" s="448"/>
      <c r="BN17" s="432">
        <v>15872758</v>
      </c>
      <c r="BO17" s="433"/>
      <c r="BP17" s="433"/>
      <c r="BQ17" s="433"/>
      <c r="BR17" s="433"/>
      <c r="BS17" s="433"/>
      <c r="BT17" s="433"/>
      <c r="BU17" s="434"/>
      <c r="BV17" s="432">
        <v>15113929</v>
      </c>
      <c r="BW17" s="433"/>
      <c r="BX17" s="433"/>
      <c r="BY17" s="433"/>
      <c r="BZ17" s="433"/>
      <c r="CA17" s="433"/>
      <c r="CB17" s="433"/>
      <c r="CC17" s="434"/>
      <c r="CD17" s="188"/>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c r="A18" s="175"/>
      <c r="B18" s="482" t="s">
        <v>157</v>
      </c>
      <c r="C18" s="483"/>
      <c r="D18" s="483"/>
      <c r="E18" s="484"/>
      <c r="F18" s="484"/>
      <c r="G18" s="484"/>
      <c r="H18" s="484"/>
      <c r="I18" s="484"/>
      <c r="J18" s="484"/>
      <c r="K18" s="484"/>
      <c r="L18" s="485">
        <v>41.02</v>
      </c>
      <c r="M18" s="485"/>
      <c r="N18" s="485"/>
      <c r="O18" s="485"/>
      <c r="P18" s="485"/>
      <c r="Q18" s="485"/>
      <c r="R18" s="486"/>
      <c r="S18" s="486"/>
      <c r="T18" s="486"/>
      <c r="U18" s="486"/>
      <c r="V18" s="487"/>
      <c r="W18" s="503"/>
      <c r="X18" s="504"/>
      <c r="Y18" s="504"/>
      <c r="Z18" s="504"/>
      <c r="AA18" s="504"/>
      <c r="AB18" s="528"/>
      <c r="AC18" s="402">
        <v>72.400000000000006</v>
      </c>
      <c r="AD18" s="403"/>
      <c r="AE18" s="403"/>
      <c r="AF18" s="403"/>
      <c r="AG18" s="488"/>
      <c r="AH18" s="402">
        <v>70.099999999999994</v>
      </c>
      <c r="AI18" s="403"/>
      <c r="AJ18" s="403"/>
      <c r="AK18" s="403"/>
      <c r="AL18" s="404"/>
      <c r="AM18" s="489"/>
      <c r="AN18" s="389"/>
      <c r="AO18" s="389"/>
      <c r="AP18" s="389"/>
      <c r="AQ18" s="389"/>
      <c r="AR18" s="389"/>
      <c r="AS18" s="389"/>
      <c r="AT18" s="390"/>
      <c r="AU18" s="490"/>
      <c r="AV18" s="491"/>
      <c r="AW18" s="491"/>
      <c r="AX18" s="491"/>
      <c r="AY18" s="446" t="s">
        <v>158</v>
      </c>
      <c r="AZ18" s="447"/>
      <c r="BA18" s="447"/>
      <c r="BB18" s="447"/>
      <c r="BC18" s="447"/>
      <c r="BD18" s="447"/>
      <c r="BE18" s="447"/>
      <c r="BF18" s="447"/>
      <c r="BG18" s="447"/>
      <c r="BH18" s="447"/>
      <c r="BI18" s="447"/>
      <c r="BJ18" s="447"/>
      <c r="BK18" s="447"/>
      <c r="BL18" s="447"/>
      <c r="BM18" s="448"/>
      <c r="BN18" s="432">
        <v>18490928</v>
      </c>
      <c r="BO18" s="433"/>
      <c r="BP18" s="433"/>
      <c r="BQ18" s="433"/>
      <c r="BR18" s="433"/>
      <c r="BS18" s="433"/>
      <c r="BT18" s="433"/>
      <c r="BU18" s="434"/>
      <c r="BV18" s="432">
        <v>18172144</v>
      </c>
      <c r="BW18" s="433"/>
      <c r="BX18" s="433"/>
      <c r="BY18" s="433"/>
      <c r="BZ18" s="433"/>
      <c r="CA18" s="433"/>
      <c r="CB18" s="433"/>
      <c r="CC18" s="434"/>
      <c r="CD18" s="188"/>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c r="A19" s="175"/>
      <c r="B19" s="482" t="s">
        <v>159</v>
      </c>
      <c r="C19" s="483"/>
      <c r="D19" s="483"/>
      <c r="E19" s="484"/>
      <c r="F19" s="484"/>
      <c r="G19" s="484"/>
      <c r="H19" s="484"/>
      <c r="I19" s="484"/>
      <c r="J19" s="484"/>
      <c r="K19" s="484"/>
      <c r="L19" s="492">
        <v>2445</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160</v>
      </c>
      <c r="AZ19" s="447"/>
      <c r="BA19" s="447"/>
      <c r="BB19" s="447"/>
      <c r="BC19" s="447"/>
      <c r="BD19" s="447"/>
      <c r="BE19" s="447"/>
      <c r="BF19" s="447"/>
      <c r="BG19" s="447"/>
      <c r="BH19" s="447"/>
      <c r="BI19" s="447"/>
      <c r="BJ19" s="447"/>
      <c r="BK19" s="447"/>
      <c r="BL19" s="447"/>
      <c r="BM19" s="448"/>
      <c r="BN19" s="432">
        <v>26303291</v>
      </c>
      <c r="BO19" s="433"/>
      <c r="BP19" s="433"/>
      <c r="BQ19" s="433"/>
      <c r="BR19" s="433"/>
      <c r="BS19" s="433"/>
      <c r="BT19" s="433"/>
      <c r="BU19" s="434"/>
      <c r="BV19" s="432">
        <v>25195905</v>
      </c>
      <c r="BW19" s="433"/>
      <c r="BX19" s="433"/>
      <c r="BY19" s="433"/>
      <c r="BZ19" s="433"/>
      <c r="CA19" s="433"/>
      <c r="CB19" s="433"/>
      <c r="CC19" s="434"/>
      <c r="CD19" s="188"/>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c r="A20" s="175"/>
      <c r="B20" s="482" t="s">
        <v>161</v>
      </c>
      <c r="C20" s="483"/>
      <c r="D20" s="483"/>
      <c r="E20" s="484"/>
      <c r="F20" s="484"/>
      <c r="G20" s="484"/>
      <c r="H20" s="484"/>
      <c r="I20" s="484"/>
      <c r="J20" s="484"/>
      <c r="K20" s="484"/>
      <c r="L20" s="492">
        <v>44555</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8"/>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c r="A21" s="175"/>
      <c r="B21" s="479" t="s">
        <v>162</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8"/>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c r="A22" s="175"/>
      <c r="B22" s="408" t="s">
        <v>163</v>
      </c>
      <c r="C22" s="409"/>
      <c r="D22" s="410"/>
      <c r="E22" s="417" t="s">
        <v>1</v>
      </c>
      <c r="F22" s="418"/>
      <c r="G22" s="418"/>
      <c r="H22" s="418"/>
      <c r="I22" s="418"/>
      <c r="J22" s="418"/>
      <c r="K22" s="419"/>
      <c r="L22" s="417" t="s">
        <v>164</v>
      </c>
      <c r="M22" s="418"/>
      <c r="N22" s="418"/>
      <c r="O22" s="418"/>
      <c r="P22" s="419"/>
      <c r="Q22" s="423" t="s">
        <v>165</v>
      </c>
      <c r="R22" s="424"/>
      <c r="S22" s="424"/>
      <c r="T22" s="424"/>
      <c r="U22" s="424"/>
      <c r="V22" s="425"/>
      <c r="W22" s="474" t="s">
        <v>166</v>
      </c>
      <c r="X22" s="409"/>
      <c r="Y22" s="410"/>
      <c r="Z22" s="417" t="s">
        <v>1</v>
      </c>
      <c r="AA22" s="418"/>
      <c r="AB22" s="418"/>
      <c r="AC22" s="418"/>
      <c r="AD22" s="418"/>
      <c r="AE22" s="418"/>
      <c r="AF22" s="418"/>
      <c r="AG22" s="419"/>
      <c r="AH22" s="435" t="s">
        <v>167</v>
      </c>
      <c r="AI22" s="418"/>
      <c r="AJ22" s="418"/>
      <c r="AK22" s="418"/>
      <c r="AL22" s="419"/>
      <c r="AM22" s="435" t="s">
        <v>168</v>
      </c>
      <c r="AN22" s="436"/>
      <c r="AO22" s="436"/>
      <c r="AP22" s="436"/>
      <c r="AQ22" s="436"/>
      <c r="AR22" s="437"/>
      <c r="AS22" s="423" t="s">
        <v>165</v>
      </c>
      <c r="AT22" s="424"/>
      <c r="AU22" s="424"/>
      <c r="AV22" s="424"/>
      <c r="AW22" s="424"/>
      <c r="AX22" s="441"/>
      <c r="AY22" s="458" t="s">
        <v>169</v>
      </c>
      <c r="AZ22" s="459"/>
      <c r="BA22" s="459"/>
      <c r="BB22" s="459"/>
      <c r="BC22" s="459"/>
      <c r="BD22" s="459"/>
      <c r="BE22" s="459"/>
      <c r="BF22" s="459"/>
      <c r="BG22" s="459"/>
      <c r="BH22" s="459"/>
      <c r="BI22" s="459"/>
      <c r="BJ22" s="459"/>
      <c r="BK22" s="459"/>
      <c r="BL22" s="459"/>
      <c r="BM22" s="460"/>
      <c r="BN22" s="461">
        <v>26394940</v>
      </c>
      <c r="BO22" s="462"/>
      <c r="BP22" s="462"/>
      <c r="BQ22" s="462"/>
      <c r="BR22" s="462"/>
      <c r="BS22" s="462"/>
      <c r="BT22" s="462"/>
      <c r="BU22" s="463"/>
      <c r="BV22" s="461">
        <v>28605246</v>
      </c>
      <c r="BW22" s="462"/>
      <c r="BX22" s="462"/>
      <c r="BY22" s="462"/>
      <c r="BZ22" s="462"/>
      <c r="CA22" s="462"/>
      <c r="CB22" s="462"/>
      <c r="CC22" s="463"/>
      <c r="CD22" s="188"/>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c r="A23" s="175"/>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170</v>
      </c>
      <c r="AZ23" s="447"/>
      <c r="BA23" s="447"/>
      <c r="BB23" s="447"/>
      <c r="BC23" s="447"/>
      <c r="BD23" s="447"/>
      <c r="BE23" s="447"/>
      <c r="BF23" s="447"/>
      <c r="BG23" s="447"/>
      <c r="BH23" s="447"/>
      <c r="BI23" s="447"/>
      <c r="BJ23" s="447"/>
      <c r="BK23" s="447"/>
      <c r="BL23" s="447"/>
      <c r="BM23" s="448"/>
      <c r="BN23" s="432">
        <v>17891559</v>
      </c>
      <c r="BO23" s="433"/>
      <c r="BP23" s="433"/>
      <c r="BQ23" s="433"/>
      <c r="BR23" s="433"/>
      <c r="BS23" s="433"/>
      <c r="BT23" s="433"/>
      <c r="BU23" s="434"/>
      <c r="BV23" s="432">
        <v>19201250</v>
      </c>
      <c r="BW23" s="433"/>
      <c r="BX23" s="433"/>
      <c r="BY23" s="433"/>
      <c r="BZ23" s="433"/>
      <c r="CA23" s="433"/>
      <c r="CB23" s="433"/>
      <c r="CC23" s="434"/>
      <c r="CD23" s="188"/>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c r="A24" s="175"/>
      <c r="B24" s="411"/>
      <c r="C24" s="412"/>
      <c r="D24" s="413"/>
      <c r="E24" s="388" t="s">
        <v>171</v>
      </c>
      <c r="F24" s="389"/>
      <c r="G24" s="389"/>
      <c r="H24" s="389"/>
      <c r="I24" s="389"/>
      <c r="J24" s="389"/>
      <c r="K24" s="390"/>
      <c r="L24" s="385">
        <v>1</v>
      </c>
      <c r="M24" s="386"/>
      <c r="N24" s="386"/>
      <c r="O24" s="386"/>
      <c r="P24" s="387"/>
      <c r="Q24" s="385">
        <v>9250</v>
      </c>
      <c r="R24" s="386"/>
      <c r="S24" s="386"/>
      <c r="T24" s="386"/>
      <c r="U24" s="386"/>
      <c r="V24" s="387"/>
      <c r="W24" s="475"/>
      <c r="X24" s="412"/>
      <c r="Y24" s="413"/>
      <c r="Z24" s="388" t="s">
        <v>172</v>
      </c>
      <c r="AA24" s="389"/>
      <c r="AB24" s="389"/>
      <c r="AC24" s="389"/>
      <c r="AD24" s="389"/>
      <c r="AE24" s="389"/>
      <c r="AF24" s="389"/>
      <c r="AG24" s="390"/>
      <c r="AH24" s="385">
        <v>527</v>
      </c>
      <c r="AI24" s="386"/>
      <c r="AJ24" s="386"/>
      <c r="AK24" s="386"/>
      <c r="AL24" s="387"/>
      <c r="AM24" s="385">
        <v>1577838</v>
      </c>
      <c r="AN24" s="386"/>
      <c r="AO24" s="386"/>
      <c r="AP24" s="386"/>
      <c r="AQ24" s="386"/>
      <c r="AR24" s="387"/>
      <c r="AS24" s="385">
        <v>2994</v>
      </c>
      <c r="AT24" s="386"/>
      <c r="AU24" s="386"/>
      <c r="AV24" s="386"/>
      <c r="AW24" s="386"/>
      <c r="AX24" s="445"/>
      <c r="AY24" s="405" t="s">
        <v>173</v>
      </c>
      <c r="AZ24" s="406"/>
      <c r="BA24" s="406"/>
      <c r="BB24" s="406"/>
      <c r="BC24" s="406"/>
      <c r="BD24" s="406"/>
      <c r="BE24" s="406"/>
      <c r="BF24" s="406"/>
      <c r="BG24" s="406"/>
      <c r="BH24" s="406"/>
      <c r="BI24" s="406"/>
      <c r="BJ24" s="406"/>
      <c r="BK24" s="406"/>
      <c r="BL24" s="406"/>
      <c r="BM24" s="407"/>
      <c r="BN24" s="432">
        <v>10618351</v>
      </c>
      <c r="BO24" s="433"/>
      <c r="BP24" s="433"/>
      <c r="BQ24" s="433"/>
      <c r="BR24" s="433"/>
      <c r="BS24" s="433"/>
      <c r="BT24" s="433"/>
      <c r="BU24" s="434"/>
      <c r="BV24" s="432">
        <v>11866715</v>
      </c>
      <c r="BW24" s="433"/>
      <c r="BX24" s="433"/>
      <c r="BY24" s="433"/>
      <c r="BZ24" s="433"/>
      <c r="CA24" s="433"/>
      <c r="CB24" s="433"/>
      <c r="CC24" s="434"/>
      <c r="CD24" s="188"/>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c r="A25" s="175"/>
      <c r="B25" s="411"/>
      <c r="C25" s="412"/>
      <c r="D25" s="413"/>
      <c r="E25" s="388" t="s">
        <v>174</v>
      </c>
      <c r="F25" s="389"/>
      <c r="G25" s="389"/>
      <c r="H25" s="389"/>
      <c r="I25" s="389"/>
      <c r="J25" s="389"/>
      <c r="K25" s="390"/>
      <c r="L25" s="385">
        <v>1</v>
      </c>
      <c r="M25" s="386"/>
      <c r="N25" s="386"/>
      <c r="O25" s="386"/>
      <c r="P25" s="387"/>
      <c r="Q25" s="385">
        <v>7830</v>
      </c>
      <c r="R25" s="386"/>
      <c r="S25" s="386"/>
      <c r="T25" s="386"/>
      <c r="U25" s="386"/>
      <c r="V25" s="387"/>
      <c r="W25" s="475"/>
      <c r="X25" s="412"/>
      <c r="Y25" s="413"/>
      <c r="Z25" s="388" t="s">
        <v>175</v>
      </c>
      <c r="AA25" s="389"/>
      <c r="AB25" s="389"/>
      <c r="AC25" s="389"/>
      <c r="AD25" s="389"/>
      <c r="AE25" s="389"/>
      <c r="AF25" s="389"/>
      <c r="AG25" s="390"/>
      <c r="AH25" s="385" t="s">
        <v>176</v>
      </c>
      <c r="AI25" s="386"/>
      <c r="AJ25" s="386"/>
      <c r="AK25" s="386"/>
      <c r="AL25" s="387"/>
      <c r="AM25" s="385" t="s">
        <v>177</v>
      </c>
      <c r="AN25" s="386"/>
      <c r="AO25" s="386"/>
      <c r="AP25" s="386"/>
      <c r="AQ25" s="386"/>
      <c r="AR25" s="387"/>
      <c r="AS25" s="385" t="s">
        <v>176</v>
      </c>
      <c r="AT25" s="386"/>
      <c r="AU25" s="386"/>
      <c r="AV25" s="386"/>
      <c r="AW25" s="386"/>
      <c r="AX25" s="445"/>
      <c r="AY25" s="458" t="s">
        <v>178</v>
      </c>
      <c r="AZ25" s="459"/>
      <c r="BA25" s="459"/>
      <c r="BB25" s="459"/>
      <c r="BC25" s="459"/>
      <c r="BD25" s="459"/>
      <c r="BE25" s="459"/>
      <c r="BF25" s="459"/>
      <c r="BG25" s="459"/>
      <c r="BH25" s="459"/>
      <c r="BI25" s="459"/>
      <c r="BJ25" s="459"/>
      <c r="BK25" s="459"/>
      <c r="BL25" s="459"/>
      <c r="BM25" s="460"/>
      <c r="BN25" s="461">
        <v>5555255</v>
      </c>
      <c r="BO25" s="462"/>
      <c r="BP25" s="462"/>
      <c r="BQ25" s="462"/>
      <c r="BR25" s="462"/>
      <c r="BS25" s="462"/>
      <c r="BT25" s="462"/>
      <c r="BU25" s="463"/>
      <c r="BV25" s="461">
        <v>8719314</v>
      </c>
      <c r="BW25" s="462"/>
      <c r="BX25" s="462"/>
      <c r="BY25" s="462"/>
      <c r="BZ25" s="462"/>
      <c r="CA25" s="462"/>
      <c r="CB25" s="462"/>
      <c r="CC25" s="463"/>
      <c r="CD25" s="188"/>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c r="A26" s="175"/>
      <c r="B26" s="411"/>
      <c r="C26" s="412"/>
      <c r="D26" s="413"/>
      <c r="E26" s="388" t="s">
        <v>179</v>
      </c>
      <c r="F26" s="389"/>
      <c r="G26" s="389"/>
      <c r="H26" s="389"/>
      <c r="I26" s="389"/>
      <c r="J26" s="389"/>
      <c r="K26" s="390"/>
      <c r="L26" s="385">
        <v>1</v>
      </c>
      <c r="M26" s="386"/>
      <c r="N26" s="386"/>
      <c r="O26" s="386"/>
      <c r="P26" s="387"/>
      <c r="Q26" s="385">
        <v>7090</v>
      </c>
      <c r="R26" s="386"/>
      <c r="S26" s="386"/>
      <c r="T26" s="386"/>
      <c r="U26" s="386"/>
      <c r="V26" s="387"/>
      <c r="W26" s="475"/>
      <c r="X26" s="412"/>
      <c r="Y26" s="413"/>
      <c r="Z26" s="388" t="s">
        <v>180</v>
      </c>
      <c r="AA26" s="443"/>
      <c r="AB26" s="443"/>
      <c r="AC26" s="443"/>
      <c r="AD26" s="443"/>
      <c r="AE26" s="443"/>
      <c r="AF26" s="443"/>
      <c r="AG26" s="444"/>
      <c r="AH26" s="385">
        <v>9</v>
      </c>
      <c r="AI26" s="386"/>
      <c r="AJ26" s="386"/>
      <c r="AK26" s="386"/>
      <c r="AL26" s="387"/>
      <c r="AM26" s="385">
        <v>29772</v>
      </c>
      <c r="AN26" s="386"/>
      <c r="AO26" s="386"/>
      <c r="AP26" s="386"/>
      <c r="AQ26" s="386"/>
      <c r="AR26" s="387"/>
      <c r="AS26" s="385">
        <v>3308</v>
      </c>
      <c r="AT26" s="386"/>
      <c r="AU26" s="386"/>
      <c r="AV26" s="386"/>
      <c r="AW26" s="386"/>
      <c r="AX26" s="445"/>
      <c r="AY26" s="472" t="s">
        <v>181</v>
      </c>
      <c r="AZ26" s="392"/>
      <c r="BA26" s="392"/>
      <c r="BB26" s="392"/>
      <c r="BC26" s="392"/>
      <c r="BD26" s="392"/>
      <c r="BE26" s="392"/>
      <c r="BF26" s="392"/>
      <c r="BG26" s="392"/>
      <c r="BH26" s="392"/>
      <c r="BI26" s="392"/>
      <c r="BJ26" s="392"/>
      <c r="BK26" s="392"/>
      <c r="BL26" s="392"/>
      <c r="BM26" s="473"/>
      <c r="BN26" s="432" t="s">
        <v>130</v>
      </c>
      <c r="BO26" s="433"/>
      <c r="BP26" s="433"/>
      <c r="BQ26" s="433"/>
      <c r="BR26" s="433"/>
      <c r="BS26" s="433"/>
      <c r="BT26" s="433"/>
      <c r="BU26" s="434"/>
      <c r="BV26" s="432" t="s">
        <v>182</v>
      </c>
      <c r="BW26" s="433"/>
      <c r="BX26" s="433"/>
      <c r="BY26" s="433"/>
      <c r="BZ26" s="433"/>
      <c r="CA26" s="433"/>
      <c r="CB26" s="433"/>
      <c r="CC26" s="434"/>
      <c r="CD26" s="188"/>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c r="A27" s="175"/>
      <c r="B27" s="411"/>
      <c r="C27" s="412"/>
      <c r="D27" s="413"/>
      <c r="E27" s="388" t="s">
        <v>183</v>
      </c>
      <c r="F27" s="389"/>
      <c r="G27" s="389"/>
      <c r="H27" s="389"/>
      <c r="I27" s="389"/>
      <c r="J27" s="389"/>
      <c r="K27" s="390"/>
      <c r="L27" s="385">
        <v>1</v>
      </c>
      <c r="M27" s="386"/>
      <c r="N27" s="386"/>
      <c r="O27" s="386"/>
      <c r="P27" s="387"/>
      <c r="Q27" s="385">
        <v>4710</v>
      </c>
      <c r="R27" s="386"/>
      <c r="S27" s="386"/>
      <c r="T27" s="386"/>
      <c r="U27" s="386"/>
      <c r="V27" s="387"/>
      <c r="W27" s="475"/>
      <c r="X27" s="412"/>
      <c r="Y27" s="413"/>
      <c r="Z27" s="388" t="s">
        <v>184</v>
      </c>
      <c r="AA27" s="389"/>
      <c r="AB27" s="389"/>
      <c r="AC27" s="389"/>
      <c r="AD27" s="389"/>
      <c r="AE27" s="389"/>
      <c r="AF27" s="389"/>
      <c r="AG27" s="390"/>
      <c r="AH27" s="385">
        <v>12</v>
      </c>
      <c r="AI27" s="386"/>
      <c r="AJ27" s="386"/>
      <c r="AK27" s="386"/>
      <c r="AL27" s="387"/>
      <c r="AM27" s="385">
        <v>44556</v>
      </c>
      <c r="AN27" s="386"/>
      <c r="AO27" s="386"/>
      <c r="AP27" s="386"/>
      <c r="AQ27" s="386"/>
      <c r="AR27" s="387"/>
      <c r="AS27" s="385">
        <v>3713</v>
      </c>
      <c r="AT27" s="386"/>
      <c r="AU27" s="386"/>
      <c r="AV27" s="386"/>
      <c r="AW27" s="386"/>
      <c r="AX27" s="445"/>
      <c r="AY27" s="469" t="s">
        <v>185</v>
      </c>
      <c r="AZ27" s="470"/>
      <c r="BA27" s="470"/>
      <c r="BB27" s="470"/>
      <c r="BC27" s="470"/>
      <c r="BD27" s="470"/>
      <c r="BE27" s="470"/>
      <c r="BF27" s="470"/>
      <c r="BG27" s="470"/>
      <c r="BH27" s="470"/>
      <c r="BI27" s="470"/>
      <c r="BJ27" s="470"/>
      <c r="BK27" s="470"/>
      <c r="BL27" s="470"/>
      <c r="BM27" s="471"/>
      <c r="BN27" s="466">
        <v>200000</v>
      </c>
      <c r="BO27" s="467"/>
      <c r="BP27" s="467"/>
      <c r="BQ27" s="467"/>
      <c r="BR27" s="467"/>
      <c r="BS27" s="467"/>
      <c r="BT27" s="467"/>
      <c r="BU27" s="468"/>
      <c r="BV27" s="466">
        <v>200000</v>
      </c>
      <c r="BW27" s="467"/>
      <c r="BX27" s="467"/>
      <c r="BY27" s="467"/>
      <c r="BZ27" s="467"/>
      <c r="CA27" s="467"/>
      <c r="CB27" s="467"/>
      <c r="CC27" s="468"/>
      <c r="CD27" s="190"/>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c r="A28" s="175"/>
      <c r="B28" s="411"/>
      <c r="C28" s="412"/>
      <c r="D28" s="413"/>
      <c r="E28" s="388" t="s">
        <v>186</v>
      </c>
      <c r="F28" s="389"/>
      <c r="G28" s="389"/>
      <c r="H28" s="389"/>
      <c r="I28" s="389"/>
      <c r="J28" s="389"/>
      <c r="K28" s="390"/>
      <c r="L28" s="385">
        <v>1</v>
      </c>
      <c r="M28" s="386"/>
      <c r="N28" s="386"/>
      <c r="O28" s="386"/>
      <c r="P28" s="387"/>
      <c r="Q28" s="385">
        <v>4130</v>
      </c>
      <c r="R28" s="386"/>
      <c r="S28" s="386"/>
      <c r="T28" s="386"/>
      <c r="U28" s="386"/>
      <c r="V28" s="387"/>
      <c r="W28" s="475"/>
      <c r="X28" s="412"/>
      <c r="Y28" s="413"/>
      <c r="Z28" s="388" t="s">
        <v>187</v>
      </c>
      <c r="AA28" s="389"/>
      <c r="AB28" s="389"/>
      <c r="AC28" s="389"/>
      <c r="AD28" s="389"/>
      <c r="AE28" s="389"/>
      <c r="AF28" s="389"/>
      <c r="AG28" s="390"/>
      <c r="AH28" s="385" t="s">
        <v>176</v>
      </c>
      <c r="AI28" s="386"/>
      <c r="AJ28" s="386"/>
      <c r="AK28" s="386"/>
      <c r="AL28" s="387"/>
      <c r="AM28" s="385" t="s">
        <v>176</v>
      </c>
      <c r="AN28" s="386"/>
      <c r="AO28" s="386"/>
      <c r="AP28" s="386"/>
      <c r="AQ28" s="386"/>
      <c r="AR28" s="387"/>
      <c r="AS28" s="385" t="s">
        <v>177</v>
      </c>
      <c r="AT28" s="386"/>
      <c r="AU28" s="386"/>
      <c r="AV28" s="386"/>
      <c r="AW28" s="386"/>
      <c r="AX28" s="445"/>
      <c r="AY28" s="449" t="s">
        <v>188</v>
      </c>
      <c r="AZ28" s="450"/>
      <c r="BA28" s="450"/>
      <c r="BB28" s="451"/>
      <c r="BC28" s="458" t="s">
        <v>50</v>
      </c>
      <c r="BD28" s="459"/>
      <c r="BE28" s="459"/>
      <c r="BF28" s="459"/>
      <c r="BG28" s="459"/>
      <c r="BH28" s="459"/>
      <c r="BI28" s="459"/>
      <c r="BJ28" s="459"/>
      <c r="BK28" s="459"/>
      <c r="BL28" s="459"/>
      <c r="BM28" s="460"/>
      <c r="BN28" s="461">
        <v>4879532</v>
      </c>
      <c r="BO28" s="462"/>
      <c r="BP28" s="462"/>
      <c r="BQ28" s="462"/>
      <c r="BR28" s="462"/>
      <c r="BS28" s="462"/>
      <c r="BT28" s="462"/>
      <c r="BU28" s="463"/>
      <c r="BV28" s="461">
        <v>4192830</v>
      </c>
      <c r="BW28" s="462"/>
      <c r="BX28" s="462"/>
      <c r="BY28" s="462"/>
      <c r="BZ28" s="462"/>
      <c r="CA28" s="462"/>
      <c r="CB28" s="462"/>
      <c r="CC28" s="463"/>
      <c r="CD28" s="188"/>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c r="A29" s="175"/>
      <c r="B29" s="411"/>
      <c r="C29" s="412"/>
      <c r="D29" s="413"/>
      <c r="E29" s="388" t="s">
        <v>189</v>
      </c>
      <c r="F29" s="389"/>
      <c r="G29" s="389"/>
      <c r="H29" s="389"/>
      <c r="I29" s="389"/>
      <c r="J29" s="389"/>
      <c r="K29" s="390"/>
      <c r="L29" s="385">
        <v>18</v>
      </c>
      <c r="M29" s="386"/>
      <c r="N29" s="386"/>
      <c r="O29" s="386"/>
      <c r="P29" s="387"/>
      <c r="Q29" s="385">
        <v>3900</v>
      </c>
      <c r="R29" s="386"/>
      <c r="S29" s="386"/>
      <c r="T29" s="386"/>
      <c r="U29" s="386"/>
      <c r="V29" s="387"/>
      <c r="W29" s="476"/>
      <c r="X29" s="477"/>
      <c r="Y29" s="478"/>
      <c r="Z29" s="388" t="s">
        <v>190</v>
      </c>
      <c r="AA29" s="389"/>
      <c r="AB29" s="389"/>
      <c r="AC29" s="389"/>
      <c r="AD29" s="389"/>
      <c r="AE29" s="389"/>
      <c r="AF29" s="389"/>
      <c r="AG29" s="390"/>
      <c r="AH29" s="385">
        <v>539</v>
      </c>
      <c r="AI29" s="386"/>
      <c r="AJ29" s="386"/>
      <c r="AK29" s="386"/>
      <c r="AL29" s="387"/>
      <c r="AM29" s="385">
        <v>1622394</v>
      </c>
      <c r="AN29" s="386"/>
      <c r="AO29" s="386"/>
      <c r="AP29" s="386"/>
      <c r="AQ29" s="386"/>
      <c r="AR29" s="387"/>
      <c r="AS29" s="385">
        <v>3010</v>
      </c>
      <c r="AT29" s="386"/>
      <c r="AU29" s="386"/>
      <c r="AV29" s="386"/>
      <c r="AW29" s="386"/>
      <c r="AX29" s="445"/>
      <c r="AY29" s="452"/>
      <c r="AZ29" s="453"/>
      <c r="BA29" s="453"/>
      <c r="BB29" s="454"/>
      <c r="BC29" s="446" t="s">
        <v>191</v>
      </c>
      <c r="BD29" s="447"/>
      <c r="BE29" s="447"/>
      <c r="BF29" s="447"/>
      <c r="BG29" s="447"/>
      <c r="BH29" s="447"/>
      <c r="BI29" s="447"/>
      <c r="BJ29" s="447"/>
      <c r="BK29" s="447"/>
      <c r="BL29" s="447"/>
      <c r="BM29" s="448"/>
      <c r="BN29" s="432">
        <v>474475</v>
      </c>
      <c r="BO29" s="433"/>
      <c r="BP29" s="433"/>
      <c r="BQ29" s="433"/>
      <c r="BR29" s="433"/>
      <c r="BS29" s="433"/>
      <c r="BT29" s="433"/>
      <c r="BU29" s="434"/>
      <c r="BV29" s="432">
        <v>474470</v>
      </c>
      <c r="BW29" s="433"/>
      <c r="BX29" s="433"/>
      <c r="BY29" s="433"/>
      <c r="BZ29" s="433"/>
      <c r="CA29" s="433"/>
      <c r="CB29" s="433"/>
      <c r="CC29" s="434"/>
      <c r="CD29" s="190"/>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c r="A30" s="175"/>
      <c r="B30" s="414"/>
      <c r="C30" s="415"/>
      <c r="D30" s="416"/>
      <c r="E30" s="393"/>
      <c r="F30" s="394"/>
      <c r="G30" s="394"/>
      <c r="H30" s="394"/>
      <c r="I30" s="394"/>
      <c r="J30" s="394"/>
      <c r="K30" s="395"/>
      <c r="L30" s="396"/>
      <c r="M30" s="397"/>
      <c r="N30" s="397"/>
      <c r="O30" s="397"/>
      <c r="P30" s="398"/>
      <c r="Q30" s="396"/>
      <c r="R30" s="397"/>
      <c r="S30" s="397"/>
      <c r="T30" s="397"/>
      <c r="U30" s="397"/>
      <c r="V30" s="398"/>
      <c r="W30" s="399" t="s">
        <v>192</v>
      </c>
      <c r="X30" s="400"/>
      <c r="Y30" s="400"/>
      <c r="Z30" s="400"/>
      <c r="AA30" s="400"/>
      <c r="AB30" s="400"/>
      <c r="AC30" s="400"/>
      <c r="AD30" s="400"/>
      <c r="AE30" s="400"/>
      <c r="AF30" s="400"/>
      <c r="AG30" s="401"/>
      <c r="AH30" s="402">
        <v>100.1</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52</v>
      </c>
      <c r="BD30" s="406"/>
      <c r="BE30" s="406"/>
      <c r="BF30" s="406"/>
      <c r="BG30" s="406"/>
      <c r="BH30" s="406"/>
      <c r="BI30" s="406"/>
      <c r="BJ30" s="406"/>
      <c r="BK30" s="406"/>
      <c r="BL30" s="406"/>
      <c r="BM30" s="407"/>
      <c r="BN30" s="466">
        <v>1338611</v>
      </c>
      <c r="BO30" s="467"/>
      <c r="BP30" s="467"/>
      <c r="BQ30" s="467"/>
      <c r="BR30" s="467"/>
      <c r="BS30" s="467"/>
      <c r="BT30" s="467"/>
      <c r="BU30" s="468"/>
      <c r="BV30" s="466">
        <v>791573</v>
      </c>
      <c r="BW30" s="467"/>
      <c r="BX30" s="467"/>
      <c r="BY30" s="467"/>
      <c r="BZ30" s="467"/>
      <c r="CA30" s="467"/>
      <c r="CB30" s="467"/>
      <c r="CC30" s="468"/>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c r="A31" s="175"/>
      <c r="B31" s="197"/>
      <c r="DI31" s="198"/>
    </row>
    <row r="32" spans="1:113" ht="13.5" customHeight="1">
      <c r="A32" s="175"/>
      <c r="B32" s="199"/>
      <c r="C32" s="391" t="s">
        <v>193</v>
      </c>
      <c r="D32" s="391"/>
      <c r="E32" s="391"/>
      <c r="F32" s="391"/>
      <c r="G32" s="391"/>
      <c r="H32" s="391"/>
      <c r="I32" s="391"/>
      <c r="J32" s="391"/>
      <c r="K32" s="391"/>
      <c r="L32" s="391"/>
      <c r="M32" s="391"/>
      <c r="N32" s="391"/>
      <c r="O32" s="391"/>
      <c r="P32" s="391"/>
      <c r="Q32" s="391"/>
      <c r="R32" s="391"/>
      <c r="S32" s="391"/>
      <c r="U32" s="392" t="s">
        <v>194</v>
      </c>
      <c r="V32" s="392"/>
      <c r="W32" s="392"/>
      <c r="X32" s="392"/>
      <c r="Y32" s="392"/>
      <c r="Z32" s="392"/>
      <c r="AA32" s="392"/>
      <c r="AB32" s="392"/>
      <c r="AC32" s="392"/>
      <c r="AD32" s="392"/>
      <c r="AE32" s="392"/>
      <c r="AF32" s="392"/>
      <c r="AG32" s="392"/>
      <c r="AH32" s="392"/>
      <c r="AI32" s="392"/>
      <c r="AJ32" s="392"/>
      <c r="AK32" s="392"/>
      <c r="AM32" s="392" t="s">
        <v>195</v>
      </c>
      <c r="AN32" s="392"/>
      <c r="AO32" s="392"/>
      <c r="AP32" s="392"/>
      <c r="AQ32" s="392"/>
      <c r="AR32" s="392"/>
      <c r="AS32" s="392"/>
      <c r="AT32" s="392"/>
      <c r="AU32" s="392"/>
      <c r="AV32" s="392"/>
      <c r="AW32" s="392"/>
      <c r="AX32" s="392"/>
      <c r="AY32" s="392"/>
      <c r="AZ32" s="392"/>
      <c r="BA32" s="392"/>
      <c r="BB32" s="392"/>
      <c r="BC32" s="392"/>
      <c r="BE32" s="392" t="s">
        <v>196</v>
      </c>
      <c r="BF32" s="392"/>
      <c r="BG32" s="392"/>
      <c r="BH32" s="392"/>
      <c r="BI32" s="392"/>
      <c r="BJ32" s="392"/>
      <c r="BK32" s="392"/>
      <c r="BL32" s="392"/>
      <c r="BM32" s="392"/>
      <c r="BN32" s="392"/>
      <c r="BO32" s="392"/>
      <c r="BP32" s="392"/>
      <c r="BQ32" s="392"/>
      <c r="BR32" s="392"/>
      <c r="BS32" s="392"/>
      <c r="BT32" s="392"/>
      <c r="BU32" s="392"/>
      <c r="BW32" s="392" t="s">
        <v>197</v>
      </c>
      <c r="BX32" s="392"/>
      <c r="BY32" s="392"/>
      <c r="BZ32" s="392"/>
      <c r="CA32" s="392"/>
      <c r="CB32" s="392"/>
      <c r="CC32" s="392"/>
      <c r="CD32" s="392"/>
      <c r="CE32" s="392"/>
      <c r="CF32" s="392"/>
      <c r="CG32" s="392"/>
      <c r="CH32" s="392"/>
      <c r="CI32" s="392"/>
      <c r="CJ32" s="392"/>
      <c r="CK32" s="392"/>
      <c r="CL32" s="392"/>
      <c r="CM32" s="392"/>
      <c r="CO32" s="392" t="s">
        <v>198</v>
      </c>
      <c r="CP32" s="392"/>
      <c r="CQ32" s="392"/>
      <c r="CR32" s="392"/>
      <c r="CS32" s="392"/>
      <c r="CT32" s="392"/>
      <c r="CU32" s="392"/>
      <c r="CV32" s="392"/>
      <c r="CW32" s="392"/>
      <c r="CX32" s="392"/>
      <c r="CY32" s="392"/>
      <c r="CZ32" s="392"/>
      <c r="DA32" s="392"/>
      <c r="DB32" s="392"/>
      <c r="DC32" s="392"/>
      <c r="DD32" s="392"/>
      <c r="DE32" s="392"/>
      <c r="DI32" s="198"/>
    </row>
    <row r="33" spans="1:113" ht="13.5" customHeight="1">
      <c r="A33" s="175"/>
      <c r="B33" s="199"/>
      <c r="C33" s="384" t="s">
        <v>199</v>
      </c>
      <c r="D33" s="384"/>
      <c r="E33" s="383" t="s">
        <v>200</v>
      </c>
      <c r="F33" s="383"/>
      <c r="G33" s="383"/>
      <c r="H33" s="383"/>
      <c r="I33" s="383"/>
      <c r="J33" s="383"/>
      <c r="K33" s="383"/>
      <c r="L33" s="383"/>
      <c r="M33" s="383"/>
      <c r="N33" s="383"/>
      <c r="O33" s="383"/>
      <c r="P33" s="383"/>
      <c r="Q33" s="383"/>
      <c r="R33" s="383"/>
      <c r="S33" s="383"/>
      <c r="T33" s="200"/>
      <c r="U33" s="384" t="s">
        <v>201</v>
      </c>
      <c r="V33" s="384"/>
      <c r="W33" s="383" t="s">
        <v>202</v>
      </c>
      <c r="X33" s="383"/>
      <c r="Y33" s="383"/>
      <c r="Z33" s="383"/>
      <c r="AA33" s="383"/>
      <c r="AB33" s="383"/>
      <c r="AC33" s="383"/>
      <c r="AD33" s="383"/>
      <c r="AE33" s="383"/>
      <c r="AF33" s="383"/>
      <c r="AG33" s="383"/>
      <c r="AH33" s="383"/>
      <c r="AI33" s="383"/>
      <c r="AJ33" s="383"/>
      <c r="AK33" s="383"/>
      <c r="AL33" s="200"/>
      <c r="AM33" s="384" t="s">
        <v>203</v>
      </c>
      <c r="AN33" s="384"/>
      <c r="AO33" s="383" t="s">
        <v>202</v>
      </c>
      <c r="AP33" s="383"/>
      <c r="AQ33" s="383"/>
      <c r="AR33" s="383"/>
      <c r="AS33" s="383"/>
      <c r="AT33" s="383"/>
      <c r="AU33" s="383"/>
      <c r="AV33" s="383"/>
      <c r="AW33" s="383"/>
      <c r="AX33" s="383"/>
      <c r="AY33" s="383"/>
      <c r="AZ33" s="383"/>
      <c r="BA33" s="383"/>
      <c r="BB33" s="383"/>
      <c r="BC33" s="383"/>
      <c r="BD33" s="201"/>
      <c r="BE33" s="383" t="s">
        <v>204</v>
      </c>
      <c r="BF33" s="383"/>
      <c r="BG33" s="383" t="s">
        <v>205</v>
      </c>
      <c r="BH33" s="383"/>
      <c r="BI33" s="383"/>
      <c r="BJ33" s="383"/>
      <c r="BK33" s="383"/>
      <c r="BL33" s="383"/>
      <c r="BM33" s="383"/>
      <c r="BN33" s="383"/>
      <c r="BO33" s="383"/>
      <c r="BP33" s="383"/>
      <c r="BQ33" s="383"/>
      <c r="BR33" s="383"/>
      <c r="BS33" s="383"/>
      <c r="BT33" s="383"/>
      <c r="BU33" s="383"/>
      <c r="BV33" s="201"/>
      <c r="BW33" s="384" t="s">
        <v>204</v>
      </c>
      <c r="BX33" s="384"/>
      <c r="BY33" s="383" t="s">
        <v>206</v>
      </c>
      <c r="BZ33" s="383"/>
      <c r="CA33" s="383"/>
      <c r="CB33" s="383"/>
      <c r="CC33" s="383"/>
      <c r="CD33" s="383"/>
      <c r="CE33" s="383"/>
      <c r="CF33" s="383"/>
      <c r="CG33" s="383"/>
      <c r="CH33" s="383"/>
      <c r="CI33" s="383"/>
      <c r="CJ33" s="383"/>
      <c r="CK33" s="383"/>
      <c r="CL33" s="383"/>
      <c r="CM33" s="383"/>
      <c r="CN33" s="200"/>
      <c r="CO33" s="384" t="s">
        <v>201</v>
      </c>
      <c r="CP33" s="384"/>
      <c r="CQ33" s="383" t="s">
        <v>207</v>
      </c>
      <c r="CR33" s="383"/>
      <c r="CS33" s="383"/>
      <c r="CT33" s="383"/>
      <c r="CU33" s="383"/>
      <c r="CV33" s="383"/>
      <c r="CW33" s="383"/>
      <c r="CX33" s="383"/>
      <c r="CY33" s="383"/>
      <c r="CZ33" s="383"/>
      <c r="DA33" s="383"/>
      <c r="DB33" s="383"/>
      <c r="DC33" s="383"/>
      <c r="DD33" s="383"/>
      <c r="DE33" s="383"/>
      <c r="DF33" s="200"/>
      <c r="DG33" s="382" t="s">
        <v>208</v>
      </c>
      <c r="DH33" s="382"/>
      <c r="DI33" s="202"/>
    </row>
    <row r="34" spans="1:113" ht="32.25" customHeight="1">
      <c r="A34" s="175"/>
      <c r="B34" s="199"/>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5"/>
      <c r="U34" s="380">
        <f>IF(W34="","",MAX(C34:D43)+1)</f>
        <v>7</v>
      </c>
      <c r="V34" s="380"/>
      <c r="W34" s="381" t="str">
        <f>IF('各会計、関係団体の財政状況及び健全化判断比率'!B28="","",'各会計、関係団体の財政状況及び健全化判断比率'!B28)</f>
        <v>国民健康保険特別会計</v>
      </c>
      <c r="X34" s="381"/>
      <c r="Y34" s="381"/>
      <c r="Z34" s="381"/>
      <c r="AA34" s="381"/>
      <c r="AB34" s="381"/>
      <c r="AC34" s="381"/>
      <c r="AD34" s="381"/>
      <c r="AE34" s="381"/>
      <c r="AF34" s="381"/>
      <c r="AG34" s="381"/>
      <c r="AH34" s="381"/>
      <c r="AI34" s="381"/>
      <c r="AJ34" s="381"/>
      <c r="AK34" s="381"/>
      <c r="AL34" s="175"/>
      <c r="AM34" s="380" t="str">
        <f>IF(AO34="","",MAX(C34:D43,U34:V43)+1)</f>
        <v/>
      </c>
      <c r="AN34" s="380"/>
      <c r="AO34" s="381"/>
      <c r="AP34" s="381"/>
      <c r="AQ34" s="381"/>
      <c r="AR34" s="381"/>
      <c r="AS34" s="381"/>
      <c r="AT34" s="381"/>
      <c r="AU34" s="381"/>
      <c r="AV34" s="381"/>
      <c r="AW34" s="381"/>
      <c r="AX34" s="381"/>
      <c r="AY34" s="381"/>
      <c r="AZ34" s="381"/>
      <c r="BA34" s="381"/>
      <c r="BB34" s="381"/>
      <c r="BC34" s="381"/>
      <c r="BD34" s="175"/>
      <c r="BE34" s="380" t="str">
        <f>IF(BG34="","",MAX(C34:D43,U34:V43,AM34:AN43)+1)</f>
        <v/>
      </c>
      <c r="BF34" s="380"/>
      <c r="BG34" s="381"/>
      <c r="BH34" s="381"/>
      <c r="BI34" s="381"/>
      <c r="BJ34" s="381"/>
      <c r="BK34" s="381"/>
      <c r="BL34" s="381"/>
      <c r="BM34" s="381"/>
      <c r="BN34" s="381"/>
      <c r="BO34" s="381"/>
      <c r="BP34" s="381"/>
      <c r="BQ34" s="381"/>
      <c r="BR34" s="381"/>
      <c r="BS34" s="381"/>
      <c r="BT34" s="381"/>
      <c r="BU34" s="381"/>
      <c r="BV34" s="175"/>
      <c r="BW34" s="380">
        <f>IF(BY34="","",MAX(C34:D43,U34:V43,AM34:AN43,BE34:BF43)+1)</f>
        <v>10</v>
      </c>
      <c r="BX34" s="380"/>
      <c r="BY34" s="381" t="str">
        <f>IF('各会計、関係団体の財政状況及び健全化判断比率'!B68="","",'各会計、関係団体の財政状況及び健全化判断比率'!B68)</f>
        <v>坂戸、鶴ヶ島下水道組合</v>
      </c>
      <c r="BZ34" s="381"/>
      <c r="CA34" s="381"/>
      <c r="CB34" s="381"/>
      <c r="CC34" s="381"/>
      <c r="CD34" s="381"/>
      <c r="CE34" s="381"/>
      <c r="CF34" s="381"/>
      <c r="CG34" s="381"/>
      <c r="CH34" s="381"/>
      <c r="CI34" s="381"/>
      <c r="CJ34" s="381"/>
      <c r="CK34" s="381"/>
      <c r="CL34" s="381"/>
      <c r="CM34" s="381"/>
      <c r="CN34" s="175"/>
      <c r="CO34" s="380">
        <f>IF(CQ34="","",MAX(C34:D43,U34:V43,AM34:AN43,BE34:BF43,BW34:BX43)+1)</f>
        <v>20</v>
      </c>
      <c r="CP34" s="380"/>
      <c r="CQ34" s="381" t="str">
        <f>IF('各会計、関係団体の財政状況及び健全化判断比率'!BS7="","",'各会計、関係団体の財政状況及び健全化判断比率'!BS7)</f>
        <v>坂戸市土地開発公社</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202"/>
    </row>
    <row r="35" spans="1:113" ht="32.25" customHeight="1">
      <c r="A35" s="175"/>
      <c r="B35" s="199"/>
      <c r="C35" s="380">
        <f>IF(E35="","",C34+1)</f>
        <v>2</v>
      </c>
      <c r="D35" s="380"/>
      <c r="E35" s="381" t="str">
        <f>IF('各会計、関係団体の財政状況及び健全化判断比率'!B8="","",'各会計、関係団体の財政状況及び健全化判断比率'!B8)</f>
        <v>石井土地区画整理事業特別会計</v>
      </c>
      <c r="F35" s="381"/>
      <c r="G35" s="381"/>
      <c r="H35" s="381"/>
      <c r="I35" s="381"/>
      <c r="J35" s="381"/>
      <c r="K35" s="381"/>
      <c r="L35" s="381"/>
      <c r="M35" s="381"/>
      <c r="N35" s="381"/>
      <c r="O35" s="381"/>
      <c r="P35" s="381"/>
      <c r="Q35" s="381"/>
      <c r="R35" s="381"/>
      <c r="S35" s="381"/>
      <c r="T35" s="175"/>
      <c r="U35" s="380">
        <f>IF(W35="","",U34+1)</f>
        <v>8</v>
      </c>
      <c r="V35" s="380"/>
      <c r="W35" s="381" t="str">
        <f>IF('各会計、関係団体の財政状況及び健全化判断比率'!B29="","",'各会計、関係団体の財政状況及び健全化判断比率'!B29)</f>
        <v>介護保険特別会計</v>
      </c>
      <c r="X35" s="381"/>
      <c r="Y35" s="381"/>
      <c r="Z35" s="381"/>
      <c r="AA35" s="381"/>
      <c r="AB35" s="381"/>
      <c r="AC35" s="381"/>
      <c r="AD35" s="381"/>
      <c r="AE35" s="381"/>
      <c r="AF35" s="381"/>
      <c r="AG35" s="381"/>
      <c r="AH35" s="381"/>
      <c r="AI35" s="381"/>
      <c r="AJ35" s="381"/>
      <c r="AK35" s="381"/>
      <c r="AL35" s="175"/>
      <c r="AM35" s="380" t="str">
        <f t="shared" ref="AM35:AM43" si="0">IF(AO35="","",AM34+1)</f>
        <v/>
      </c>
      <c r="AN35" s="380"/>
      <c r="AO35" s="381"/>
      <c r="AP35" s="381"/>
      <c r="AQ35" s="381"/>
      <c r="AR35" s="381"/>
      <c r="AS35" s="381"/>
      <c r="AT35" s="381"/>
      <c r="AU35" s="381"/>
      <c r="AV35" s="381"/>
      <c r="AW35" s="381"/>
      <c r="AX35" s="381"/>
      <c r="AY35" s="381"/>
      <c r="AZ35" s="381"/>
      <c r="BA35" s="381"/>
      <c r="BB35" s="381"/>
      <c r="BC35" s="381"/>
      <c r="BD35" s="175"/>
      <c r="BE35" s="380" t="str">
        <f t="shared" ref="BE35:BE43" si="1">IF(BG35="","",BE34+1)</f>
        <v/>
      </c>
      <c r="BF35" s="380"/>
      <c r="BG35" s="381"/>
      <c r="BH35" s="381"/>
      <c r="BI35" s="381"/>
      <c r="BJ35" s="381"/>
      <c r="BK35" s="381"/>
      <c r="BL35" s="381"/>
      <c r="BM35" s="381"/>
      <c r="BN35" s="381"/>
      <c r="BO35" s="381"/>
      <c r="BP35" s="381"/>
      <c r="BQ35" s="381"/>
      <c r="BR35" s="381"/>
      <c r="BS35" s="381"/>
      <c r="BT35" s="381"/>
      <c r="BU35" s="381"/>
      <c r="BV35" s="175"/>
      <c r="BW35" s="380">
        <f t="shared" ref="BW35:BW43" si="2">IF(BY35="","",BW34+1)</f>
        <v>11</v>
      </c>
      <c r="BX35" s="380"/>
      <c r="BY35" s="381" t="str">
        <f>IF('各会計、関係団体の財政状況及び健全化判断比率'!B69="","",'各会計、関係団体の財政状況及び健全化判断比率'!B69)</f>
        <v>坂戸、鶴ヶ島水道企業団</v>
      </c>
      <c r="BZ35" s="381"/>
      <c r="CA35" s="381"/>
      <c r="CB35" s="381"/>
      <c r="CC35" s="381"/>
      <c r="CD35" s="381"/>
      <c r="CE35" s="381"/>
      <c r="CF35" s="381"/>
      <c r="CG35" s="381"/>
      <c r="CH35" s="381"/>
      <c r="CI35" s="381"/>
      <c r="CJ35" s="381"/>
      <c r="CK35" s="381"/>
      <c r="CL35" s="381"/>
      <c r="CM35" s="381"/>
      <c r="CN35" s="175"/>
      <c r="CO35" s="380">
        <f t="shared" ref="CO35:CO43" si="3">IF(CQ35="","",CO34+1)</f>
        <v>21</v>
      </c>
      <c r="CP35" s="380"/>
      <c r="CQ35" s="381" t="str">
        <f>IF('各会計、関係団体の財政状況及び健全化判断比率'!BS8="","",'各会計、関係団体の財政状況及び健全化判断比率'!BS8)</f>
        <v>川越市総合卸売市場㈱</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202"/>
    </row>
    <row r="36" spans="1:113" ht="32.25" customHeight="1">
      <c r="A36" s="175"/>
      <c r="B36" s="199"/>
      <c r="C36" s="380">
        <f>IF(E36="","",C35+1)</f>
        <v>3</v>
      </c>
      <c r="D36" s="380"/>
      <c r="E36" s="381" t="str">
        <f>IF('各会計、関係団体の財政状況及び健全化判断比率'!B9="","",'各会計、関係団体の財政状況及び健全化判断比率'!B9)</f>
        <v>坂戸中央２日の出町土地区画整理事業特別会計</v>
      </c>
      <c r="F36" s="381"/>
      <c r="G36" s="381"/>
      <c r="H36" s="381"/>
      <c r="I36" s="381"/>
      <c r="J36" s="381"/>
      <c r="K36" s="381"/>
      <c r="L36" s="381"/>
      <c r="M36" s="381"/>
      <c r="N36" s="381"/>
      <c r="O36" s="381"/>
      <c r="P36" s="381"/>
      <c r="Q36" s="381"/>
      <c r="R36" s="381"/>
      <c r="S36" s="381"/>
      <c r="T36" s="175"/>
      <c r="U36" s="380">
        <f t="shared" ref="U36:U43" si="4">IF(W36="","",U35+1)</f>
        <v>9</v>
      </c>
      <c r="V36" s="380"/>
      <c r="W36" s="381" t="str">
        <f>IF('各会計、関係団体の財政状況及び健全化判断比率'!B30="","",'各会計、関係団体の財政状況及び健全化判断比率'!B30)</f>
        <v>後期高齢者医療特別会計</v>
      </c>
      <c r="X36" s="381"/>
      <c r="Y36" s="381"/>
      <c r="Z36" s="381"/>
      <c r="AA36" s="381"/>
      <c r="AB36" s="381"/>
      <c r="AC36" s="381"/>
      <c r="AD36" s="381"/>
      <c r="AE36" s="381"/>
      <c r="AF36" s="381"/>
      <c r="AG36" s="381"/>
      <c r="AH36" s="381"/>
      <c r="AI36" s="381"/>
      <c r="AJ36" s="381"/>
      <c r="AK36" s="381"/>
      <c r="AL36" s="175"/>
      <c r="AM36" s="380" t="str">
        <f t="shared" si="0"/>
        <v/>
      </c>
      <c r="AN36" s="380"/>
      <c r="AO36" s="381"/>
      <c r="AP36" s="381"/>
      <c r="AQ36" s="381"/>
      <c r="AR36" s="381"/>
      <c r="AS36" s="381"/>
      <c r="AT36" s="381"/>
      <c r="AU36" s="381"/>
      <c r="AV36" s="381"/>
      <c r="AW36" s="381"/>
      <c r="AX36" s="381"/>
      <c r="AY36" s="381"/>
      <c r="AZ36" s="381"/>
      <c r="BA36" s="381"/>
      <c r="BB36" s="381"/>
      <c r="BC36" s="381"/>
      <c r="BD36" s="175"/>
      <c r="BE36" s="380" t="str">
        <f t="shared" si="1"/>
        <v/>
      </c>
      <c r="BF36" s="380"/>
      <c r="BG36" s="381"/>
      <c r="BH36" s="381"/>
      <c r="BI36" s="381"/>
      <c r="BJ36" s="381"/>
      <c r="BK36" s="381"/>
      <c r="BL36" s="381"/>
      <c r="BM36" s="381"/>
      <c r="BN36" s="381"/>
      <c r="BO36" s="381"/>
      <c r="BP36" s="381"/>
      <c r="BQ36" s="381"/>
      <c r="BR36" s="381"/>
      <c r="BS36" s="381"/>
      <c r="BT36" s="381"/>
      <c r="BU36" s="381"/>
      <c r="BV36" s="175"/>
      <c r="BW36" s="380">
        <f t="shared" si="2"/>
        <v>12</v>
      </c>
      <c r="BX36" s="380"/>
      <c r="BY36" s="381" t="str">
        <f>IF('各会計、関係団体の財政状況及び健全化判断比率'!B70="","",'各会計、関係団体の財政状況及び健全化判断比率'!B70)</f>
        <v>坂戸・鶴ヶ島消防組合</v>
      </c>
      <c r="BZ36" s="381"/>
      <c r="CA36" s="381"/>
      <c r="CB36" s="381"/>
      <c r="CC36" s="381"/>
      <c r="CD36" s="381"/>
      <c r="CE36" s="381"/>
      <c r="CF36" s="381"/>
      <c r="CG36" s="381"/>
      <c r="CH36" s="381"/>
      <c r="CI36" s="381"/>
      <c r="CJ36" s="381"/>
      <c r="CK36" s="381"/>
      <c r="CL36" s="381"/>
      <c r="CM36" s="381"/>
      <c r="CN36" s="175"/>
      <c r="CO36" s="380" t="str">
        <f t="shared" si="3"/>
        <v/>
      </c>
      <c r="CP36" s="380"/>
      <c r="CQ36" s="381" t="str">
        <f>IF('各会計、関係団体の財政状況及び健全化判断比率'!BS9="","",'各会計、関係団体の財政状況及び健全化判断比率'!BS9)</f>
        <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202"/>
    </row>
    <row r="37" spans="1:113" ht="32.25" customHeight="1">
      <c r="A37" s="175"/>
      <c r="B37" s="199"/>
      <c r="C37" s="380">
        <f>IF(E37="","",C36+1)</f>
        <v>4</v>
      </c>
      <c r="D37" s="380"/>
      <c r="E37" s="381" t="str">
        <f>IF('各会計、関係団体の財政状況及び健全化判断比率'!B10="","",'各会計、関係団体の財政状況及び健全化判断比率'!B10)</f>
        <v>片柳土地区画整理事業特別会計</v>
      </c>
      <c r="F37" s="381"/>
      <c r="G37" s="381"/>
      <c r="H37" s="381"/>
      <c r="I37" s="381"/>
      <c r="J37" s="381"/>
      <c r="K37" s="381"/>
      <c r="L37" s="381"/>
      <c r="M37" s="381"/>
      <c r="N37" s="381"/>
      <c r="O37" s="381"/>
      <c r="P37" s="381"/>
      <c r="Q37" s="381"/>
      <c r="R37" s="381"/>
      <c r="S37" s="381"/>
      <c r="T37" s="175"/>
      <c r="U37" s="380" t="str">
        <f t="shared" si="4"/>
        <v/>
      </c>
      <c r="V37" s="380"/>
      <c r="W37" s="381"/>
      <c r="X37" s="381"/>
      <c r="Y37" s="381"/>
      <c r="Z37" s="381"/>
      <c r="AA37" s="381"/>
      <c r="AB37" s="381"/>
      <c r="AC37" s="381"/>
      <c r="AD37" s="381"/>
      <c r="AE37" s="381"/>
      <c r="AF37" s="381"/>
      <c r="AG37" s="381"/>
      <c r="AH37" s="381"/>
      <c r="AI37" s="381"/>
      <c r="AJ37" s="381"/>
      <c r="AK37" s="381"/>
      <c r="AL37" s="175"/>
      <c r="AM37" s="380" t="str">
        <f t="shared" si="0"/>
        <v/>
      </c>
      <c r="AN37" s="380"/>
      <c r="AO37" s="381"/>
      <c r="AP37" s="381"/>
      <c r="AQ37" s="381"/>
      <c r="AR37" s="381"/>
      <c r="AS37" s="381"/>
      <c r="AT37" s="381"/>
      <c r="AU37" s="381"/>
      <c r="AV37" s="381"/>
      <c r="AW37" s="381"/>
      <c r="AX37" s="381"/>
      <c r="AY37" s="381"/>
      <c r="AZ37" s="381"/>
      <c r="BA37" s="381"/>
      <c r="BB37" s="381"/>
      <c r="BC37" s="381"/>
      <c r="BD37" s="175"/>
      <c r="BE37" s="380" t="str">
        <f t="shared" si="1"/>
        <v/>
      </c>
      <c r="BF37" s="380"/>
      <c r="BG37" s="381"/>
      <c r="BH37" s="381"/>
      <c r="BI37" s="381"/>
      <c r="BJ37" s="381"/>
      <c r="BK37" s="381"/>
      <c r="BL37" s="381"/>
      <c r="BM37" s="381"/>
      <c r="BN37" s="381"/>
      <c r="BO37" s="381"/>
      <c r="BP37" s="381"/>
      <c r="BQ37" s="381"/>
      <c r="BR37" s="381"/>
      <c r="BS37" s="381"/>
      <c r="BT37" s="381"/>
      <c r="BU37" s="381"/>
      <c r="BV37" s="175"/>
      <c r="BW37" s="380">
        <f t="shared" si="2"/>
        <v>13</v>
      </c>
      <c r="BX37" s="380"/>
      <c r="BY37" s="381" t="str">
        <f>IF('各会計、関係団体の財政状況及び健全化判断比率'!B71="","",'各会計、関係団体の財政状況及び健全化判断比率'!B71)</f>
        <v>坂戸地区衛生組合</v>
      </c>
      <c r="BZ37" s="381"/>
      <c r="CA37" s="381"/>
      <c r="CB37" s="381"/>
      <c r="CC37" s="381"/>
      <c r="CD37" s="381"/>
      <c r="CE37" s="381"/>
      <c r="CF37" s="381"/>
      <c r="CG37" s="381"/>
      <c r="CH37" s="381"/>
      <c r="CI37" s="381"/>
      <c r="CJ37" s="381"/>
      <c r="CK37" s="381"/>
      <c r="CL37" s="381"/>
      <c r="CM37" s="381"/>
      <c r="CN37" s="175"/>
      <c r="CO37" s="380" t="str">
        <f t="shared" si="3"/>
        <v/>
      </c>
      <c r="CP37" s="380"/>
      <c r="CQ37" s="381" t="str">
        <f>IF('各会計、関係団体の財政状況及び健全化判断比率'!BS10="","",'各会計、関係団体の財政状況及び健全化判断比率'!BS10)</f>
        <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202"/>
    </row>
    <row r="38" spans="1:113" ht="32.25" customHeight="1">
      <c r="A38" s="175"/>
      <c r="B38" s="199"/>
      <c r="C38" s="380">
        <f t="shared" ref="C38:C43" si="5">IF(E38="","",C37+1)</f>
        <v>5</v>
      </c>
      <c r="D38" s="380"/>
      <c r="E38" s="381" t="str">
        <f>IF('各会計、関係団体の財政状況及び健全化判断比率'!B11="","",'各会計、関係団体の財政状況及び健全化判断比率'!B11)</f>
        <v>関間四丁目土地区画整理事業特別会計</v>
      </c>
      <c r="F38" s="381"/>
      <c r="G38" s="381"/>
      <c r="H38" s="381"/>
      <c r="I38" s="381"/>
      <c r="J38" s="381"/>
      <c r="K38" s="381"/>
      <c r="L38" s="381"/>
      <c r="M38" s="381"/>
      <c r="N38" s="381"/>
      <c r="O38" s="381"/>
      <c r="P38" s="381"/>
      <c r="Q38" s="381"/>
      <c r="R38" s="381"/>
      <c r="S38" s="381"/>
      <c r="T38" s="175"/>
      <c r="U38" s="380" t="str">
        <f t="shared" si="4"/>
        <v/>
      </c>
      <c r="V38" s="380"/>
      <c r="W38" s="381"/>
      <c r="X38" s="381"/>
      <c r="Y38" s="381"/>
      <c r="Z38" s="381"/>
      <c r="AA38" s="381"/>
      <c r="AB38" s="381"/>
      <c r="AC38" s="381"/>
      <c r="AD38" s="381"/>
      <c r="AE38" s="381"/>
      <c r="AF38" s="381"/>
      <c r="AG38" s="381"/>
      <c r="AH38" s="381"/>
      <c r="AI38" s="381"/>
      <c r="AJ38" s="381"/>
      <c r="AK38" s="381"/>
      <c r="AL38" s="175"/>
      <c r="AM38" s="380" t="str">
        <f t="shared" si="0"/>
        <v/>
      </c>
      <c r="AN38" s="380"/>
      <c r="AO38" s="381"/>
      <c r="AP38" s="381"/>
      <c r="AQ38" s="381"/>
      <c r="AR38" s="381"/>
      <c r="AS38" s="381"/>
      <c r="AT38" s="381"/>
      <c r="AU38" s="381"/>
      <c r="AV38" s="381"/>
      <c r="AW38" s="381"/>
      <c r="AX38" s="381"/>
      <c r="AY38" s="381"/>
      <c r="AZ38" s="381"/>
      <c r="BA38" s="381"/>
      <c r="BB38" s="381"/>
      <c r="BC38" s="381"/>
      <c r="BD38" s="175"/>
      <c r="BE38" s="380" t="str">
        <f t="shared" si="1"/>
        <v/>
      </c>
      <c r="BF38" s="380"/>
      <c r="BG38" s="381"/>
      <c r="BH38" s="381"/>
      <c r="BI38" s="381"/>
      <c r="BJ38" s="381"/>
      <c r="BK38" s="381"/>
      <c r="BL38" s="381"/>
      <c r="BM38" s="381"/>
      <c r="BN38" s="381"/>
      <c r="BO38" s="381"/>
      <c r="BP38" s="381"/>
      <c r="BQ38" s="381"/>
      <c r="BR38" s="381"/>
      <c r="BS38" s="381"/>
      <c r="BT38" s="381"/>
      <c r="BU38" s="381"/>
      <c r="BV38" s="175"/>
      <c r="BW38" s="380">
        <f t="shared" si="2"/>
        <v>14</v>
      </c>
      <c r="BX38" s="380"/>
      <c r="BY38" s="381" t="str">
        <f>IF('各会計、関係団体の財政状況及び健全化判断比率'!B72="","",'各会計、関係団体の財政状況及び健全化判断比率'!B72)</f>
        <v>広域静苑組合</v>
      </c>
      <c r="BZ38" s="381"/>
      <c r="CA38" s="381"/>
      <c r="CB38" s="381"/>
      <c r="CC38" s="381"/>
      <c r="CD38" s="381"/>
      <c r="CE38" s="381"/>
      <c r="CF38" s="381"/>
      <c r="CG38" s="381"/>
      <c r="CH38" s="381"/>
      <c r="CI38" s="381"/>
      <c r="CJ38" s="381"/>
      <c r="CK38" s="381"/>
      <c r="CL38" s="381"/>
      <c r="CM38" s="381"/>
      <c r="CN38" s="175"/>
      <c r="CO38" s="380" t="str">
        <f t="shared" si="3"/>
        <v/>
      </c>
      <c r="CP38" s="380"/>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202"/>
    </row>
    <row r="39" spans="1:113" ht="32.25" customHeight="1">
      <c r="A39" s="175"/>
      <c r="B39" s="199"/>
      <c r="C39" s="380">
        <f t="shared" si="5"/>
        <v>6</v>
      </c>
      <c r="D39" s="380"/>
      <c r="E39" s="381" t="str">
        <f>IF('各会計、関係団体の財政状況及び健全化判断比率'!B12="","",'各会計、関係団体の財政状況及び健全化判断比率'!B12)</f>
        <v>坂戸市、鶴ヶ島市外三組合公平委員会特別会計</v>
      </c>
      <c r="F39" s="381"/>
      <c r="G39" s="381"/>
      <c r="H39" s="381"/>
      <c r="I39" s="381"/>
      <c r="J39" s="381"/>
      <c r="K39" s="381"/>
      <c r="L39" s="381"/>
      <c r="M39" s="381"/>
      <c r="N39" s="381"/>
      <c r="O39" s="381"/>
      <c r="P39" s="381"/>
      <c r="Q39" s="381"/>
      <c r="R39" s="381"/>
      <c r="S39" s="381"/>
      <c r="T39" s="175"/>
      <c r="U39" s="380" t="str">
        <f t="shared" si="4"/>
        <v/>
      </c>
      <c r="V39" s="380"/>
      <c r="W39" s="381"/>
      <c r="X39" s="381"/>
      <c r="Y39" s="381"/>
      <c r="Z39" s="381"/>
      <c r="AA39" s="381"/>
      <c r="AB39" s="381"/>
      <c r="AC39" s="381"/>
      <c r="AD39" s="381"/>
      <c r="AE39" s="381"/>
      <c r="AF39" s="381"/>
      <c r="AG39" s="381"/>
      <c r="AH39" s="381"/>
      <c r="AI39" s="381"/>
      <c r="AJ39" s="381"/>
      <c r="AK39" s="381"/>
      <c r="AL39" s="175"/>
      <c r="AM39" s="380" t="str">
        <f t="shared" si="0"/>
        <v/>
      </c>
      <c r="AN39" s="380"/>
      <c r="AO39" s="381"/>
      <c r="AP39" s="381"/>
      <c r="AQ39" s="381"/>
      <c r="AR39" s="381"/>
      <c r="AS39" s="381"/>
      <c r="AT39" s="381"/>
      <c r="AU39" s="381"/>
      <c r="AV39" s="381"/>
      <c r="AW39" s="381"/>
      <c r="AX39" s="381"/>
      <c r="AY39" s="381"/>
      <c r="AZ39" s="381"/>
      <c r="BA39" s="381"/>
      <c r="BB39" s="381"/>
      <c r="BC39" s="381"/>
      <c r="BD39" s="175"/>
      <c r="BE39" s="380" t="str">
        <f t="shared" si="1"/>
        <v/>
      </c>
      <c r="BF39" s="380"/>
      <c r="BG39" s="381"/>
      <c r="BH39" s="381"/>
      <c r="BI39" s="381"/>
      <c r="BJ39" s="381"/>
      <c r="BK39" s="381"/>
      <c r="BL39" s="381"/>
      <c r="BM39" s="381"/>
      <c r="BN39" s="381"/>
      <c r="BO39" s="381"/>
      <c r="BP39" s="381"/>
      <c r="BQ39" s="381"/>
      <c r="BR39" s="381"/>
      <c r="BS39" s="381"/>
      <c r="BT39" s="381"/>
      <c r="BU39" s="381"/>
      <c r="BV39" s="175"/>
      <c r="BW39" s="380">
        <f t="shared" si="2"/>
        <v>15</v>
      </c>
      <c r="BX39" s="380"/>
      <c r="BY39" s="381" t="str">
        <f>IF('各会計、関係団体の財政状況及び健全化判断比率'!B73="","",'各会計、関係団体の財政状況及び健全化判断比率'!B73)</f>
        <v>埼玉県後期高齢者医療広域連合</v>
      </c>
      <c r="BZ39" s="381"/>
      <c r="CA39" s="381"/>
      <c r="CB39" s="381"/>
      <c r="CC39" s="381"/>
      <c r="CD39" s="381"/>
      <c r="CE39" s="381"/>
      <c r="CF39" s="381"/>
      <c r="CG39" s="381"/>
      <c r="CH39" s="381"/>
      <c r="CI39" s="381"/>
      <c r="CJ39" s="381"/>
      <c r="CK39" s="381"/>
      <c r="CL39" s="381"/>
      <c r="CM39" s="381"/>
      <c r="CN39" s="175"/>
      <c r="CO39" s="380" t="str">
        <f t="shared" si="3"/>
        <v/>
      </c>
      <c r="CP39" s="380"/>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202"/>
    </row>
    <row r="40" spans="1:113" ht="32.25" customHeight="1">
      <c r="A40" s="175"/>
      <c r="B40" s="199"/>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5"/>
      <c r="U40" s="380" t="str">
        <f t="shared" si="4"/>
        <v/>
      </c>
      <c r="V40" s="380"/>
      <c r="W40" s="381"/>
      <c r="X40" s="381"/>
      <c r="Y40" s="381"/>
      <c r="Z40" s="381"/>
      <c r="AA40" s="381"/>
      <c r="AB40" s="381"/>
      <c r="AC40" s="381"/>
      <c r="AD40" s="381"/>
      <c r="AE40" s="381"/>
      <c r="AF40" s="381"/>
      <c r="AG40" s="381"/>
      <c r="AH40" s="381"/>
      <c r="AI40" s="381"/>
      <c r="AJ40" s="381"/>
      <c r="AK40" s="381"/>
      <c r="AL40" s="175"/>
      <c r="AM40" s="380" t="str">
        <f t="shared" si="0"/>
        <v/>
      </c>
      <c r="AN40" s="380"/>
      <c r="AO40" s="381"/>
      <c r="AP40" s="381"/>
      <c r="AQ40" s="381"/>
      <c r="AR40" s="381"/>
      <c r="AS40" s="381"/>
      <c r="AT40" s="381"/>
      <c r="AU40" s="381"/>
      <c r="AV40" s="381"/>
      <c r="AW40" s="381"/>
      <c r="AX40" s="381"/>
      <c r="AY40" s="381"/>
      <c r="AZ40" s="381"/>
      <c r="BA40" s="381"/>
      <c r="BB40" s="381"/>
      <c r="BC40" s="381"/>
      <c r="BD40" s="175"/>
      <c r="BE40" s="380" t="str">
        <f t="shared" si="1"/>
        <v/>
      </c>
      <c r="BF40" s="380"/>
      <c r="BG40" s="381"/>
      <c r="BH40" s="381"/>
      <c r="BI40" s="381"/>
      <c r="BJ40" s="381"/>
      <c r="BK40" s="381"/>
      <c r="BL40" s="381"/>
      <c r="BM40" s="381"/>
      <c r="BN40" s="381"/>
      <c r="BO40" s="381"/>
      <c r="BP40" s="381"/>
      <c r="BQ40" s="381"/>
      <c r="BR40" s="381"/>
      <c r="BS40" s="381"/>
      <c r="BT40" s="381"/>
      <c r="BU40" s="381"/>
      <c r="BV40" s="175"/>
      <c r="BW40" s="380">
        <f t="shared" si="2"/>
        <v>16</v>
      </c>
      <c r="BX40" s="380"/>
      <c r="BY40" s="381" t="str">
        <f>IF('各会計、関係団体の財政状況及び健全化判断比率'!B74="","",'各会計、関係団体の財政状況及び健全化判断比率'!B74)</f>
        <v>埼玉県後期高齢者医療広域連合</v>
      </c>
      <c r="BZ40" s="381"/>
      <c r="CA40" s="381"/>
      <c r="CB40" s="381"/>
      <c r="CC40" s="381"/>
      <c r="CD40" s="381"/>
      <c r="CE40" s="381"/>
      <c r="CF40" s="381"/>
      <c r="CG40" s="381"/>
      <c r="CH40" s="381"/>
      <c r="CI40" s="381"/>
      <c r="CJ40" s="381"/>
      <c r="CK40" s="381"/>
      <c r="CL40" s="381"/>
      <c r="CM40" s="381"/>
      <c r="CN40" s="175"/>
      <c r="CO40" s="380" t="str">
        <f t="shared" si="3"/>
        <v/>
      </c>
      <c r="CP40" s="380"/>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202"/>
    </row>
    <row r="41" spans="1:113" ht="32.25" customHeight="1">
      <c r="A41" s="175"/>
      <c r="B41" s="199"/>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5"/>
      <c r="U41" s="380" t="str">
        <f t="shared" si="4"/>
        <v/>
      </c>
      <c r="V41" s="380"/>
      <c r="W41" s="381"/>
      <c r="X41" s="381"/>
      <c r="Y41" s="381"/>
      <c r="Z41" s="381"/>
      <c r="AA41" s="381"/>
      <c r="AB41" s="381"/>
      <c r="AC41" s="381"/>
      <c r="AD41" s="381"/>
      <c r="AE41" s="381"/>
      <c r="AF41" s="381"/>
      <c r="AG41" s="381"/>
      <c r="AH41" s="381"/>
      <c r="AI41" s="381"/>
      <c r="AJ41" s="381"/>
      <c r="AK41" s="381"/>
      <c r="AL41" s="175"/>
      <c r="AM41" s="380" t="str">
        <f t="shared" si="0"/>
        <v/>
      </c>
      <c r="AN41" s="380"/>
      <c r="AO41" s="381"/>
      <c r="AP41" s="381"/>
      <c r="AQ41" s="381"/>
      <c r="AR41" s="381"/>
      <c r="AS41" s="381"/>
      <c r="AT41" s="381"/>
      <c r="AU41" s="381"/>
      <c r="AV41" s="381"/>
      <c r="AW41" s="381"/>
      <c r="AX41" s="381"/>
      <c r="AY41" s="381"/>
      <c r="AZ41" s="381"/>
      <c r="BA41" s="381"/>
      <c r="BB41" s="381"/>
      <c r="BC41" s="381"/>
      <c r="BD41" s="175"/>
      <c r="BE41" s="380" t="str">
        <f t="shared" si="1"/>
        <v/>
      </c>
      <c r="BF41" s="380"/>
      <c r="BG41" s="381"/>
      <c r="BH41" s="381"/>
      <c r="BI41" s="381"/>
      <c r="BJ41" s="381"/>
      <c r="BK41" s="381"/>
      <c r="BL41" s="381"/>
      <c r="BM41" s="381"/>
      <c r="BN41" s="381"/>
      <c r="BO41" s="381"/>
      <c r="BP41" s="381"/>
      <c r="BQ41" s="381"/>
      <c r="BR41" s="381"/>
      <c r="BS41" s="381"/>
      <c r="BT41" s="381"/>
      <c r="BU41" s="381"/>
      <c r="BV41" s="175"/>
      <c r="BW41" s="380">
        <f t="shared" si="2"/>
        <v>17</v>
      </c>
      <c r="BX41" s="380"/>
      <c r="BY41" s="381" t="str">
        <f>IF('各会計、関係団体の財政状況及び健全化判断比率'!B75="","",'各会計、関係団体の財政状況及び健全化判断比率'!B75)</f>
        <v>埼玉県市町村総合事務組合</v>
      </c>
      <c r="BZ41" s="381"/>
      <c r="CA41" s="381"/>
      <c r="CB41" s="381"/>
      <c r="CC41" s="381"/>
      <c r="CD41" s="381"/>
      <c r="CE41" s="381"/>
      <c r="CF41" s="381"/>
      <c r="CG41" s="381"/>
      <c r="CH41" s="381"/>
      <c r="CI41" s="381"/>
      <c r="CJ41" s="381"/>
      <c r="CK41" s="381"/>
      <c r="CL41" s="381"/>
      <c r="CM41" s="381"/>
      <c r="CN41" s="175"/>
      <c r="CO41" s="380" t="str">
        <f t="shared" si="3"/>
        <v/>
      </c>
      <c r="CP41" s="380"/>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202"/>
    </row>
    <row r="42" spans="1:113" ht="32.25" customHeight="1">
      <c r="B42" s="199"/>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5"/>
      <c r="U42" s="380" t="str">
        <f t="shared" si="4"/>
        <v/>
      </c>
      <c r="V42" s="380"/>
      <c r="W42" s="381"/>
      <c r="X42" s="381"/>
      <c r="Y42" s="381"/>
      <c r="Z42" s="381"/>
      <c r="AA42" s="381"/>
      <c r="AB42" s="381"/>
      <c r="AC42" s="381"/>
      <c r="AD42" s="381"/>
      <c r="AE42" s="381"/>
      <c r="AF42" s="381"/>
      <c r="AG42" s="381"/>
      <c r="AH42" s="381"/>
      <c r="AI42" s="381"/>
      <c r="AJ42" s="381"/>
      <c r="AK42" s="381"/>
      <c r="AL42" s="175"/>
      <c r="AM42" s="380" t="str">
        <f t="shared" si="0"/>
        <v/>
      </c>
      <c r="AN42" s="380"/>
      <c r="AO42" s="381"/>
      <c r="AP42" s="381"/>
      <c r="AQ42" s="381"/>
      <c r="AR42" s="381"/>
      <c r="AS42" s="381"/>
      <c r="AT42" s="381"/>
      <c r="AU42" s="381"/>
      <c r="AV42" s="381"/>
      <c r="AW42" s="381"/>
      <c r="AX42" s="381"/>
      <c r="AY42" s="381"/>
      <c r="AZ42" s="381"/>
      <c r="BA42" s="381"/>
      <c r="BB42" s="381"/>
      <c r="BC42" s="381"/>
      <c r="BD42" s="175"/>
      <c r="BE42" s="380" t="str">
        <f t="shared" si="1"/>
        <v/>
      </c>
      <c r="BF42" s="380"/>
      <c r="BG42" s="381"/>
      <c r="BH42" s="381"/>
      <c r="BI42" s="381"/>
      <c r="BJ42" s="381"/>
      <c r="BK42" s="381"/>
      <c r="BL42" s="381"/>
      <c r="BM42" s="381"/>
      <c r="BN42" s="381"/>
      <c r="BO42" s="381"/>
      <c r="BP42" s="381"/>
      <c r="BQ42" s="381"/>
      <c r="BR42" s="381"/>
      <c r="BS42" s="381"/>
      <c r="BT42" s="381"/>
      <c r="BU42" s="381"/>
      <c r="BV42" s="175"/>
      <c r="BW42" s="380">
        <f t="shared" si="2"/>
        <v>18</v>
      </c>
      <c r="BX42" s="380"/>
      <c r="BY42" s="381" t="str">
        <f>IF('各会計、関係団体の財政状況及び健全化判断比率'!B76="","",'各会計、関係団体の財政状況及び健全化判断比率'!B76)</f>
        <v>埼玉県市町村総合事務組合</v>
      </c>
      <c r="BZ42" s="381"/>
      <c r="CA42" s="381"/>
      <c r="CB42" s="381"/>
      <c r="CC42" s="381"/>
      <c r="CD42" s="381"/>
      <c r="CE42" s="381"/>
      <c r="CF42" s="381"/>
      <c r="CG42" s="381"/>
      <c r="CH42" s="381"/>
      <c r="CI42" s="381"/>
      <c r="CJ42" s="381"/>
      <c r="CK42" s="381"/>
      <c r="CL42" s="381"/>
      <c r="CM42" s="381"/>
      <c r="CN42" s="175"/>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202"/>
    </row>
    <row r="43" spans="1:113" ht="32.25" customHeight="1">
      <c r="B43" s="199"/>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5"/>
      <c r="U43" s="380" t="str">
        <f t="shared" si="4"/>
        <v/>
      </c>
      <c r="V43" s="380"/>
      <c r="W43" s="381"/>
      <c r="X43" s="381"/>
      <c r="Y43" s="381"/>
      <c r="Z43" s="381"/>
      <c r="AA43" s="381"/>
      <c r="AB43" s="381"/>
      <c r="AC43" s="381"/>
      <c r="AD43" s="381"/>
      <c r="AE43" s="381"/>
      <c r="AF43" s="381"/>
      <c r="AG43" s="381"/>
      <c r="AH43" s="381"/>
      <c r="AI43" s="381"/>
      <c r="AJ43" s="381"/>
      <c r="AK43" s="381"/>
      <c r="AL43" s="175"/>
      <c r="AM43" s="380" t="str">
        <f t="shared" si="0"/>
        <v/>
      </c>
      <c r="AN43" s="380"/>
      <c r="AO43" s="381"/>
      <c r="AP43" s="381"/>
      <c r="AQ43" s="381"/>
      <c r="AR43" s="381"/>
      <c r="AS43" s="381"/>
      <c r="AT43" s="381"/>
      <c r="AU43" s="381"/>
      <c r="AV43" s="381"/>
      <c r="AW43" s="381"/>
      <c r="AX43" s="381"/>
      <c r="AY43" s="381"/>
      <c r="AZ43" s="381"/>
      <c r="BA43" s="381"/>
      <c r="BB43" s="381"/>
      <c r="BC43" s="381"/>
      <c r="BD43" s="175"/>
      <c r="BE43" s="380" t="str">
        <f t="shared" si="1"/>
        <v/>
      </c>
      <c r="BF43" s="380"/>
      <c r="BG43" s="381"/>
      <c r="BH43" s="381"/>
      <c r="BI43" s="381"/>
      <c r="BJ43" s="381"/>
      <c r="BK43" s="381"/>
      <c r="BL43" s="381"/>
      <c r="BM43" s="381"/>
      <c r="BN43" s="381"/>
      <c r="BO43" s="381"/>
      <c r="BP43" s="381"/>
      <c r="BQ43" s="381"/>
      <c r="BR43" s="381"/>
      <c r="BS43" s="381"/>
      <c r="BT43" s="381"/>
      <c r="BU43" s="381"/>
      <c r="BV43" s="175"/>
      <c r="BW43" s="380">
        <f t="shared" si="2"/>
        <v>19</v>
      </c>
      <c r="BX43" s="380"/>
      <c r="BY43" s="381" t="str">
        <f>IF('各会計、関係団体の財政状況及び健全化判断比率'!B77="","",'各会計、関係団体の財政状況及び健全化判断比率'!B77)</f>
        <v>彩の国さいたま人づくり広域連合</v>
      </c>
      <c r="BZ43" s="381"/>
      <c r="CA43" s="381"/>
      <c r="CB43" s="381"/>
      <c r="CC43" s="381"/>
      <c r="CD43" s="381"/>
      <c r="CE43" s="381"/>
      <c r="CF43" s="381"/>
      <c r="CG43" s="381"/>
      <c r="CH43" s="381"/>
      <c r="CI43" s="381"/>
      <c r="CJ43" s="381"/>
      <c r="CK43" s="381"/>
      <c r="CL43" s="381"/>
      <c r="CM43" s="381"/>
      <c r="CN43" s="175"/>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202"/>
    </row>
    <row r="44" spans="1:113" ht="13.5" customHeight="1" thickBot="1">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row r="46" spans="1:113">
      <c r="B46" s="174" t="s">
        <v>209</v>
      </c>
      <c r="E46" s="377" t="s">
        <v>210</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c r="E47" s="377" t="s">
        <v>211</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c r="E48" s="377" t="s">
        <v>212</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c r="E49" s="379" t="s">
        <v>213</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c r="E50" s="377" t="s">
        <v>214</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c r="E51" s="377" t="s">
        <v>215</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c r="E52" s="377" t="s">
        <v>216</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c r="E53" s="377" t="s">
        <v>217</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row r="55" spans="5:113"/>
    <row r="56" spans="5:113"/>
  </sheetData>
  <sheetProtection algorithmName="SHA-512" hashValue="d3+6ycxlZYjtYBPXpJMyDgO5V/BJi4a48IvE1VMhjP1xYua+ReYZJGoajl/k3orA6SbG5CbUsOL3fyQ6XGNMaQ==" saltValue="w5XUEdEA6TILc/CzS50fi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0" t="s">
        <v>218</v>
      </c>
      <c r="DI1" s="731"/>
      <c r="DJ1" s="731"/>
      <c r="DK1" s="731"/>
      <c r="DL1" s="731"/>
      <c r="DM1" s="731"/>
      <c r="DN1" s="732"/>
      <c r="DO1" s="208"/>
      <c r="DP1" s="730" t="s">
        <v>219</v>
      </c>
      <c r="DQ1" s="731"/>
      <c r="DR1" s="731"/>
      <c r="DS1" s="731"/>
      <c r="DT1" s="731"/>
      <c r="DU1" s="731"/>
      <c r="DV1" s="731"/>
      <c r="DW1" s="731"/>
      <c r="DX1" s="731"/>
      <c r="DY1" s="731"/>
      <c r="DZ1" s="731"/>
      <c r="EA1" s="731"/>
      <c r="EB1" s="731"/>
      <c r="EC1" s="732"/>
      <c r="ED1" s="207"/>
      <c r="EE1" s="207"/>
      <c r="EF1" s="207"/>
      <c r="EG1" s="207"/>
      <c r="EH1" s="207"/>
      <c r="EI1" s="207"/>
      <c r="EJ1" s="207"/>
      <c r="EK1" s="207"/>
      <c r="EL1" s="207"/>
      <c r="EM1" s="207"/>
    </row>
    <row r="2" spans="2:143" ht="22.5" customHeight="1">
      <c r="B2" s="209" t="s">
        <v>220</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c r="B3" s="686" t="s">
        <v>221</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222</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6" t="s">
        <v>223</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c r="B4" s="686" t="s">
        <v>1</v>
      </c>
      <c r="C4" s="687"/>
      <c r="D4" s="687"/>
      <c r="E4" s="687"/>
      <c r="F4" s="687"/>
      <c r="G4" s="687"/>
      <c r="H4" s="687"/>
      <c r="I4" s="687"/>
      <c r="J4" s="687"/>
      <c r="K4" s="687"/>
      <c r="L4" s="687"/>
      <c r="M4" s="687"/>
      <c r="N4" s="687"/>
      <c r="O4" s="687"/>
      <c r="P4" s="687"/>
      <c r="Q4" s="688"/>
      <c r="R4" s="686" t="s">
        <v>224</v>
      </c>
      <c r="S4" s="687"/>
      <c r="T4" s="687"/>
      <c r="U4" s="687"/>
      <c r="V4" s="687"/>
      <c r="W4" s="687"/>
      <c r="X4" s="687"/>
      <c r="Y4" s="688"/>
      <c r="Z4" s="686" t="s">
        <v>225</v>
      </c>
      <c r="AA4" s="687"/>
      <c r="AB4" s="687"/>
      <c r="AC4" s="688"/>
      <c r="AD4" s="686" t="s">
        <v>226</v>
      </c>
      <c r="AE4" s="687"/>
      <c r="AF4" s="687"/>
      <c r="AG4" s="687"/>
      <c r="AH4" s="687"/>
      <c r="AI4" s="687"/>
      <c r="AJ4" s="687"/>
      <c r="AK4" s="688"/>
      <c r="AL4" s="686" t="s">
        <v>225</v>
      </c>
      <c r="AM4" s="687"/>
      <c r="AN4" s="687"/>
      <c r="AO4" s="688"/>
      <c r="AP4" s="733" t="s">
        <v>227</v>
      </c>
      <c r="AQ4" s="733"/>
      <c r="AR4" s="733"/>
      <c r="AS4" s="733"/>
      <c r="AT4" s="733"/>
      <c r="AU4" s="733"/>
      <c r="AV4" s="733"/>
      <c r="AW4" s="733"/>
      <c r="AX4" s="733"/>
      <c r="AY4" s="733"/>
      <c r="AZ4" s="733"/>
      <c r="BA4" s="733"/>
      <c r="BB4" s="733"/>
      <c r="BC4" s="733"/>
      <c r="BD4" s="733"/>
      <c r="BE4" s="733"/>
      <c r="BF4" s="733"/>
      <c r="BG4" s="733" t="s">
        <v>228</v>
      </c>
      <c r="BH4" s="733"/>
      <c r="BI4" s="733"/>
      <c r="BJ4" s="733"/>
      <c r="BK4" s="733"/>
      <c r="BL4" s="733"/>
      <c r="BM4" s="733"/>
      <c r="BN4" s="733"/>
      <c r="BO4" s="733" t="s">
        <v>225</v>
      </c>
      <c r="BP4" s="733"/>
      <c r="BQ4" s="733"/>
      <c r="BR4" s="733"/>
      <c r="BS4" s="733" t="s">
        <v>229</v>
      </c>
      <c r="BT4" s="733"/>
      <c r="BU4" s="733"/>
      <c r="BV4" s="733"/>
      <c r="BW4" s="733"/>
      <c r="BX4" s="733"/>
      <c r="BY4" s="733"/>
      <c r="BZ4" s="733"/>
      <c r="CA4" s="733"/>
      <c r="CB4" s="733"/>
      <c r="CD4" s="686" t="s">
        <v>230</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ht="11.25" customHeight="1">
      <c r="B5" s="692" t="s">
        <v>231</v>
      </c>
      <c r="C5" s="693"/>
      <c r="D5" s="693"/>
      <c r="E5" s="693"/>
      <c r="F5" s="693"/>
      <c r="G5" s="693"/>
      <c r="H5" s="693"/>
      <c r="I5" s="693"/>
      <c r="J5" s="693"/>
      <c r="K5" s="693"/>
      <c r="L5" s="693"/>
      <c r="M5" s="693"/>
      <c r="N5" s="693"/>
      <c r="O5" s="693"/>
      <c r="P5" s="693"/>
      <c r="Q5" s="694"/>
      <c r="R5" s="689">
        <v>14141435</v>
      </c>
      <c r="S5" s="690"/>
      <c r="T5" s="690"/>
      <c r="U5" s="690"/>
      <c r="V5" s="690"/>
      <c r="W5" s="690"/>
      <c r="X5" s="690"/>
      <c r="Y5" s="715"/>
      <c r="Z5" s="728">
        <v>38</v>
      </c>
      <c r="AA5" s="728"/>
      <c r="AB5" s="728"/>
      <c r="AC5" s="728"/>
      <c r="AD5" s="729">
        <v>13432838</v>
      </c>
      <c r="AE5" s="729"/>
      <c r="AF5" s="729"/>
      <c r="AG5" s="729"/>
      <c r="AH5" s="729"/>
      <c r="AI5" s="729"/>
      <c r="AJ5" s="729"/>
      <c r="AK5" s="729"/>
      <c r="AL5" s="716">
        <v>67.2</v>
      </c>
      <c r="AM5" s="698"/>
      <c r="AN5" s="698"/>
      <c r="AO5" s="717"/>
      <c r="AP5" s="692" t="s">
        <v>232</v>
      </c>
      <c r="AQ5" s="693"/>
      <c r="AR5" s="693"/>
      <c r="AS5" s="693"/>
      <c r="AT5" s="693"/>
      <c r="AU5" s="693"/>
      <c r="AV5" s="693"/>
      <c r="AW5" s="693"/>
      <c r="AX5" s="693"/>
      <c r="AY5" s="693"/>
      <c r="AZ5" s="693"/>
      <c r="BA5" s="693"/>
      <c r="BB5" s="693"/>
      <c r="BC5" s="693"/>
      <c r="BD5" s="693"/>
      <c r="BE5" s="693"/>
      <c r="BF5" s="694"/>
      <c r="BG5" s="634">
        <v>13432838</v>
      </c>
      <c r="BH5" s="635"/>
      <c r="BI5" s="635"/>
      <c r="BJ5" s="635"/>
      <c r="BK5" s="635"/>
      <c r="BL5" s="635"/>
      <c r="BM5" s="635"/>
      <c r="BN5" s="636"/>
      <c r="BO5" s="672">
        <v>95</v>
      </c>
      <c r="BP5" s="672"/>
      <c r="BQ5" s="672"/>
      <c r="BR5" s="672"/>
      <c r="BS5" s="673">
        <v>129650</v>
      </c>
      <c r="BT5" s="673"/>
      <c r="BU5" s="673"/>
      <c r="BV5" s="673"/>
      <c r="BW5" s="673"/>
      <c r="BX5" s="673"/>
      <c r="BY5" s="673"/>
      <c r="BZ5" s="673"/>
      <c r="CA5" s="673"/>
      <c r="CB5" s="713"/>
      <c r="CD5" s="686" t="s">
        <v>227</v>
      </c>
      <c r="CE5" s="687"/>
      <c r="CF5" s="687"/>
      <c r="CG5" s="687"/>
      <c r="CH5" s="687"/>
      <c r="CI5" s="687"/>
      <c r="CJ5" s="687"/>
      <c r="CK5" s="687"/>
      <c r="CL5" s="687"/>
      <c r="CM5" s="687"/>
      <c r="CN5" s="687"/>
      <c r="CO5" s="687"/>
      <c r="CP5" s="687"/>
      <c r="CQ5" s="688"/>
      <c r="CR5" s="686" t="s">
        <v>233</v>
      </c>
      <c r="CS5" s="687"/>
      <c r="CT5" s="687"/>
      <c r="CU5" s="687"/>
      <c r="CV5" s="687"/>
      <c r="CW5" s="687"/>
      <c r="CX5" s="687"/>
      <c r="CY5" s="688"/>
      <c r="CZ5" s="686" t="s">
        <v>225</v>
      </c>
      <c r="DA5" s="687"/>
      <c r="DB5" s="687"/>
      <c r="DC5" s="688"/>
      <c r="DD5" s="686" t="s">
        <v>234</v>
      </c>
      <c r="DE5" s="687"/>
      <c r="DF5" s="687"/>
      <c r="DG5" s="687"/>
      <c r="DH5" s="687"/>
      <c r="DI5" s="687"/>
      <c r="DJ5" s="687"/>
      <c r="DK5" s="687"/>
      <c r="DL5" s="687"/>
      <c r="DM5" s="687"/>
      <c r="DN5" s="687"/>
      <c r="DO5" s="687"/>
      <c r="DP5" s="688"/>
      <c r="DQ5" s="686" t="s">
        <v>235</v>
      </c>
      <c r="DR5" s="687"/>
      <c r="DS5" s="687"/>
      <c r="DT5" s="687"/>
      <c r="DU5" s="687"/>
      <c r="DV5" s="687"/>
      <c r="DW5" s="687"/>
      <c r="DX5" s="687"/>
      <c r="DY5" s="687"/>
      <c r="DZ5" s="687"/>
      <c r="EA5" s="687"/>
      <c r="EB5" s="687"/>
      <c r="EC5" s="688"/>
    </row>
    <row r="6" spans="2:143" ht="11.25" customHeight="1">
      <c r="B6" s="631" t="s">
        <v>236</v>
      </c>
      <c r="C6" s="632"/>
      <c r="D6" s="632"/>
      <c r="E6" s="632"/>
      <c r="F6" s="632"/>
      <c r="G6" s="632"/>
      <c r="H6" s="632"/>
      <c r="I6" s="632"/>
      <c r="J6" s="632"/>
      <c r="K6" s="632"/>
      <c r="L6" s="632"/>
      <c r="M6" s="632"/>
      <c r="N6" s="632"/>
      <c r="O6" s="632"/>
      <c r="P6" s="632"/>
      <c r="Q6" s="633"/>
      <c r="R6" s="634">
        <v>257477</v>
      </c>
      <c r="S6" s="635"/>
      <c r="T6" s="635"/>
      <c r="U6" s="635"/>
      <c r="V6" s="635"/>
      <c r="W6" s="635"/>
      <c r="X6" s="635"/>
      <c r="Y6" s="636"/>
      <c r="Z6" s="672">
        <v>0.7</v>
      </c>
      <c r="AA6" s="672"/>
      <c r="AB6" s="672"/>
      <c r="AC6" s="672"/>
      <c r="AD6" s="673">
        <v>257477</v>
      </c>
      <c r="AE6" s="673"/>
      <c r="AF6" s="673"/>
      <c r="AG6" s="673"/>
      <c r="AH6" s="673"/>
      <c r="AI6" s="673"/>
      <c r="AJ6" s="673"/>
      <c r="AK6" s="673"/>
      <c r="AL6" s="637">
        <v>1.3</v>
      </c>
      <c r="AM6" s="638"/>
      <c r="AN6" s="638"/>
      <c r="AO6" s="674"/>
      <c r="AP6" s="631" t="s">
        <v>237</v>
      </c>
      <c r="AQ6" s="632"/>
      <c r="AR6" s="632"/>
      <c r="AS6" s="632"/>
      <c r="AT6" s="632"/>
      <c r="AU6" s="632"/>
      <c r="AV6" s="632"/>
      <c r="AW6" s="632"/>
      <c r="AX6" s="632"/>
      <c r="AY6" s="632"/>
      <c r="AZ6" s="632"/>
      <c r="BA6" s="632"/>
      <c r="BB6" s="632"/>
      <c r="BC6" s="632"/>
      <c r="BD6" s="632"/>
      <c r="BE6" s="632"/>
      <c r="BF6" s="633"/>
      <c r="BG6" s="634">
        <v>13432838</v>
      </c>
      <c r="BH6" s="635"/>
      <c r="BI6" s="635"/>
      <c r="BJ6" s="635"/>
      <c r="BK6" s="635"/>
      <c r="BL6" s="635"/>
      <c r="BM6" s="635"/>
      <c r="BN6" s="636"/>
      <c r="BO6" s="672">
        <v>95</v>
      </c>
      <c r="BP6" s="672"/>
      <c r="BQ6" s="672"/>
      <c r="BR6" s="672"/>
      <c r="BS6" s="673">
        <v>129650</v>
      </c>
      <c r="BT6" s="673"/>
      <c r="BU6" s="673"/>
      <c r="BV6" s="673"/>
      <c r="BW6" s="673"/>
      <c r="BX6" s="673"/>
      <c r="BY6" s="673"/>
      <c r="BZ6" s="673"/>
      <c r="CA6" s="673"/>
      <c r="CB6" s="713"/>
      <c r="CD6" s="692" t="s">
        <v>238</v>
      </c>
      <c r="CE6" s="693"/>
      <c r="CF6" s="693"/>
      <c r="CG6" s="693"/>
      <c r="CH6" s="693"/>
      <c r="CI6" s="693"/>
      <c r="CJ6" s="693"/>
      <c r="CK6" s="693"/>
      <c r="CL6" s="693"/>
      <c r="CM6" s="693"/>
      <c r="CN6" s="693"/>
      <c r="CO6" s="693"/>
      <c r="CP6" s="693"/>
      <c r="CQ6" s="694"/>
      <c r="CR6" s="634">
        <v>233724</v>
      </c>
      <c r="CS6" s="635"/>
      <c r="CT6" s="635"/>
      <c r="CU6" s="635"/>
      <c r="CV6" s="635"/>
      <c r="CW6" s="635"/>
      <c r="CX6" s="635"/>
      <c r="CY6" s="636"/>
      <c r="CZ6" s="716">
        <v>0.7</v>
      </c>
      <c r="DA6" s="698"/>
      <c r="DB6" s="698"/>
      <c r="DC6" s="718"/>
      <c r="DD6" s="640" t="s">
        <v>239</v>
      </c>
      <c r="DE6" s="635"/>
      <c r="DF6" s="635"/>
      <c r="DG6" s="635"/>
      <c r="DH6" s="635"/>
      <c r="DI6" s="635"/>
      <c r="DJ6" s="635"/>
      <c r="DK6" s="635"/>
      <c r="DL6" s="635"/>
      <c r="DM6" s="635"/>
      <c r="DN6" s="635"/>
      <c r="DO6" s="635"/>
      <c r="DP6" s="636"/>
      <c r="DQ6" s="640">
        <v>233724</v>
      </c>
      <c r="DR6" s="635"/>
      <c r="DS6" s="635"/>
      <c r="DT6" s="635"/>
      <c r="DU6" s="635"/>
      <c r="DV6" s="635"/>
      <c r="DW6" s="635"/>
      <c r="DX6" s="635"/>
      <c r="DY6" s="635"/>
      <c r="DZ6" s="635"/>
      <c r="EA6" s="635"/>
      <c r="EB6" s="635"/>
      <c r="EC6" s="671"/>
    </row>
    <row r="7" spans="2:143" ht="11.25" customHeight="1">
      <c r="B7" s="631" t="s">
        <v>240</v>
      </c>
      <c r="C7" s="632"/>
      <c r="D7" s="632"/>
      <c r="E7" s="632"/>
      <c r="F7" s="632"/>
      <c r="G7" s="632"/>
      <c r="H7" s="632"/>
      <c r="I7" s="632"/>
      <c r="J7" s="632"/>
      <c r="K7" s="632"/>
      <c r="L7" s="632"/>
      <c r="M7" s="632"/>
      <c r="N7" s="632"/>
      <c r="O7" s="632"/>
      <c r="P7" s="632"/>
      <c r="Q7" s="633"/>
      <c r="R7" s="634">
        <v>5334</v>
      </c>
      <c r="S7" s="635"/>
      <c r="T7" s="635"/>
      <c r="U7" s="635"/>
      <c r="V7" s="635"/>
      <c r="W7" s="635"/>
      <c r="X7" s="635"/>
      <c r="Y7" s="636"/>
      <c r="Z7" s="672">
        <v>0</v>
      </c>
      <c r="AA7" s="672"/>
      <c r="AB7" s="672"/>
      <c r="AC7" s="672"/>
      <c r="AD7" s="673">
        <v>5334</v>
      </c>
      <c r="AE7" s="673"/>
      <c r="AF7" s="673"/>
      <c r="AG7" s="673"/>
      <c r="AH7" s="673"/>
      <c r="AI7" s="673"/>
      <c r="AJ7" s="673"/>
      <c r="AK7" s="673"/>
      <c r="AL7" s="637">
        <v>0</v>
      </c>
      <c r="AM7" s="638"/>
      <c r="AN7" s="638"/>
      <c r="AO7" s="674"/>
      <c r="AP7" s="631" t="s">
        <v>241</v>
      </c>
      <c r="AQ7" s="632"/>
      <c r="AR7" s="632"/>
      <c r="AS7" s="632"/>
      <c r="AT7" s="632"/>
      <c r="AU7" s="632"/>
      <c r="AV7" s="632"/>
      <c r="AW7" s="632"/>
      <c r="AX7" s="632"/>
      <c r="AY7" s="632"/>
      <c r="AZ7" s="632"/>
      <c r="BA7" s="632"/>
      <c r="BB7" s="632"/>
      <c r="BC7" s="632"/>
      <c r="BD7" s="632"/>
      <c r="BE7" s="632"/>
      <c r="BF7" s="633"/>
      <c r="BG7" s="634">
        <v>6363206</v>
      </c>
      <c r="BH7" s="635"/>
      <c r="BI7" s="635"/>
      <c r="BJ7" s="635"/>
      <c r="BK7" s="635"/>
      <c r="BL7" s="635"/>
      <c r="BM7" s="635"/>
      <c r="BN7" s="636"/>
      <c r="BO7" s="672">
        <v>45</v>
      </c>
      <c r="BP7" s="672"/>
      <c r="BQ7" s="672"/>
      <c r="BR7" s="672"/>
      <c r="BS7" s="673">
        <v>129650</v>
      </c>
      <c r="BT7" s="673"/>
      <c r="BU7" s="673"/>
      <c r="BV7" s="673"/>
      <c r="BW7" s="673"/>
      <c r="BX7" s="673"/>
      <c r="BY7" s="673"/>
      <c r="BZ7" s="673"/>
      <c r="CA7" s="673"/>
      <c r="CB7" s="713"/>
      <c r="CD7" s="631" t="s">
        <v>242</v>
      </c>
      <c r="CE7" s="632"/>
      <c r="CF7" s="632"/>
      <c r="CG7" s="632"/>
      <c r="CH7" s="632"/>
      <c r="CI7" s="632"/>
      <c r="CJ7" s="632"/>
      <c r="CK7" s="632"/>
      <c r="CL7" s="632"/>
      <c r="CM7" s="632"/>
      <c r="CN7" s="632"/>
      <c r="CO7" s="632"/>
      <c r="CP7" s="632"/>
      <c r="CQ7" s="633"/>
      <c r="CR7" s="634">
        <v>5219780</v>
      </c>
      <c r="CS7" s="635"/>
      <c r="CT7" s="635"/>
      <c r="CU7" s="635"/>
      <c r="CV7" s="635"/>
      <c r="CW7" s="635"/>
      <c r="CX7" s="635"/>
      <c r="CY7" s="636"/>
      <c r="CZ7" s="672">
        <v>15</v>
      </c>
      <c r="DA7" s="672"/>
      <c r="DB7" s="672"/>
      <c r="DC7" s="672"/>
      <c r="DD7" s="640">
        <v>23135</v>
      </c>
      <c r="DE7" s="635"/>
      <c r="DF7" s="635"/>
      <c r="DG7" s="635"/>
      <c r="DH7" s="635"/>
      <c r="DI7" s="635"/>
      <c r="DJ7" s="635"/>
      <c r="DK7" s="635"/>
      <c r="DL7" s="635"/>
      <c r="DM7" s="635"/>
      <c r="DN7" s="635"/>
      <c r="DO7" s="635"/>
      <c r="DP7" s="636"/>
      <c r="DQ7" s="640">
        <v>4678186</v>
      </c>
      <c r="DR7" s="635"/>
      <c r="DS7" s="635"/>
      <c r="DT7" s="635"/>
      <c r="DU7" s="635"/>
      <c r="DV7" s="635"/>
      <c r="DW7" s="635"/>
      <c r="DX7" s="635"/>
      <c r="DY7" s="635"/>
      <c r="DZ7" s="635"/>
      <c r="EA7" s="635"/>
      <c r="EB7" s="635"/>
      <c r="EC7" s="671"/>
    </row>
    <row r="8" spans="2:143" ht="11.25" customHeight="1">
      <c r="B8" s="631" t="s">
        <v>243</v>
      </c>
      <c r="C8" s="632"/>
      <c r="D8" s="632"/>
      <c r="E8" s="632"/>
      <c r="F8" s="632"/>
      <c r="G8" s="632"/>
      <c r="H8" s="632"/>
      <c r="I8" s="632"/>
      <c r="J8" s="632"/>
      <c r="K8" s="632"/>
      <c r="L8" s="632"/>
      <c r="M8" s="632"/>
      <c r="N8" s="632"/>
      <c r="O8" s="632"/>
      <c r="P8" s="632"/>
      <c r="Q8" s="633"/>
      <c r="R8" s="634">
        <v>76897</v>
      </c>
      <c r="S8" s="635"/>
      <c r="T8" s="635"/>
      <c r="U8" s="635"/>
      <c r="V8" s="635"/>
      <c r="W8" s="635"/>
      <c r="X8" s="635"/>
      <c r="Y8" s="636"/>
      <c r="Z8" s="672">
        <v>0.2</v>
      </c>
      <c r="AA8" s="672"/>
      <c r="AB8" s="672"/>
      <c r="AC8" s="672"/>
      <c r="AD8" s="673">
        <v>76897</v>
      </c>
      <c r="AE8" s="673"/>
      <c r="AF8" s="673"/>
      <c r="AG8" s="673"/>
      <c r="AH8" s="673"/>
      <c r="AI8" s="673"/>
      <c r="AJ8" s="673"/>
      <c r="AK8" s="673"/>
      <c r="AL8" s="637">
        <v>0.4</v>
      </c>
      <c r="AM8" s="638"/>
      <c r="AN8" s="638"/>
      <c r="AO8" s="674"/>
      <c r="AP8" s="631" t="s">
        <v>244</v>
      </c>
      <c r="AQ8" s="632"/>
      <c r="AR8" s="632"/>
      <c r="AS8" s="632"/>
      <c r="AT8" s="632"/>
      <c r="AU8" s="632"/>
      <c r="AV8" s="632"/>
      <c r="AW8" s="632"/>
      <c r="AX8" s="632"/>
      <c r="AY8" s="632"/>
      <c r="AZ8" s="632"/>
      <c r="BA8" s="632"/>
      <c r="BB8" s="632"/>
      <c r="BC8" s="632"/>
      <c r="BD8" s="632"/>
      <c r="BE8" s="632"/>
      <c r="BF8" s="633"/>
      <c r="BG8" s="634">
        <v>184390</v>
      </c>
      <c r="BH8" s="635"/>
      <c r="BI8" s="635"/>
      <c r="BJ8" s="635"/>
      <c r="BK8" s="635"/>
      <c r="BL8" s="635"/>
      <c r="BM8" s="635"/>
      <c r="BN8" s="636"/>
      <c r="BO8" s="672">
        <v>1.3</v>
      </c>
      <c r="BP8" s="672"/>
      <c r="BQ8" s="672"/>
      <c r="BR8" s="672"/>
      <c r="BS8" s="673" t="s">
        <v>239</v>
      </c>
      <c r="BT8" s="673"/>
      <c r="BU8" s="673"/>
      <c r="BV8" s="673"/>
      <c r="BW8" s="673"/>
      <c r="BX8" s="673"/>
      <c r="BY8" s="673"/>
      <c r="BZ8" s="673"/>
      <c r="CA8" s="673"/>
      <c r="CB8" s="713"/>
      <c r="CD8" s="631" t="s">
        <v>245</v>
      </c>
      <c r="CE8" s="632"/>
      <c r="CF8" s="632"/>
      <c r="CG8" s="632"/>
      <c r="CH8" s="632"/>
      <c r="CI8" s="632"/>
      <c r="CJ8" s="632"/>
      <c r="CK8" s="632"/>
      <c r="CL8" s="632"/>
      <c r="CM8" s="632"/>
      <c r="CN8" s="632"/>
      <c r="CO8" s="632"/>
      <c r="CP8" s="632"/>
      <c r="CQ8" s="633"/>
      <c r="CR8" s="634">
        <v>13889754</v>
      </c>
      <c r="CS8" s="635"/>
      <c r="CT8" s="635"/>
      <c r="CU8" s="635"/>
      <c r="CV8" s="635"/>
      <c r="CW8" s="635"/>
      <c r="CX8" s="635"/>
      <c r="CY8" s="636"/>
      <c r="CZ8" s="672">
        <v>39.9</v>
      </c>
      <c r="DA8" s="672"/>
      <c r="DB8" s="672"/>
      <c r="DC8" s="672"/>
      <c r="DD8" s="640">
        <v>207851</v>
      </c>
      <c r="DE8" s="635"/>
      <c r="DF8" s="635"/>
      <c r="DG8" s="635"/>
      <c r="DH8" s="635"/>
      <c r="DI8" s="635"/>
      <c r="DJ8" s="635"/>
      <c r="DK8" s="635"/>
      <c r="DL8" s="635"/>
      <c r="DM8" s="635"/>
      <c r="DN8" s="635"/>
      <c r="DO8" s="635"/>
      <c r="DP8" s="636"/>
      <c r="DQ8" s="640">
        <v>6254808</v>
      </c>
      <c r="DR8" s="635"/>
      <c r="DS8" s="635"/>
      <c r="DT8" s="635"/>
      <c r="DU8" s="635"/>
      <c r="DV8" s="635"/>
      <c r="DW8" s="635"/>
      <c r="DX8" s="635"/>
      <c r="DY8" s="635"/>
      <c r="DZ8" s="635"/>
      <c r="EA8" s="635"/>
      <c r="EB8" s="635"/>
      <c r="EC8" s="671"/>
    </row>
    <row r="9" spans="2:143" ht="11.25" customHeight="1">
      <c r="B9" s="631" t="s">
        <v>246</v>
      </c>
      <c r="C9" s="632"/>
      <c r="D9" s="632"/>
      <c r="E9" s="632"/>
      <c r="F9" s="632"/>
      <c r="G9" s="632"/>
      <c r="H9" s="632"/>
      <c r="I9" s="632"/>
      <c r="J9" s="632"/>
      <c r="K9" s="632"/>
      <c r="L9" s="632"/>
      <c r="M9" s="632"/>
      <c r="N9" s="632"/>
      <c r="O9" s="632"/>
      <c r="P9" s="632"/>
      <c r="Q9" s="633"/>
      <c r="R9" s="634">
        <v>59902</v>
      </c>
      <c r="S9" s="635"/>
      <c r="T9" s="635"/>
      <c r="U9" s="635"/>
      <c r="V9" s="635"/>
      <c r="W9" s="635"/>
      <c r="X9" s="635"/>
      <c r="Y9" s="636"/>
      <c r="Z9" s="672">
        <v>0.2</v>
      </c>
      <c r="AA9" s="672"/>
      <c r="AB9" s="672"/>
      <c r="AC9" s="672"/>
      <c r="AD9" s="673">
        <v>59902</v>
      </c>
      <c r="AE9" s="673"/>
      <c r="AF9" s="673"/>
      <c r="AG9" s="673"/>
      <c r="AH9" s="673"/>
      <c r="AI9" s="673"/>
      <c r="AJ9" s="673"/>
      <c r="AK9" s="673"/>
      <c r="AL9" s="637">
        <v>0.3</v>
      </c>
      <c r="AM9" s="638"/>
      <c r="AN9" s="638"/>
      <c r="AO9" s="674"/>
      <c r="AP9" s="631" t="s">
        <v>247</v>
      </c>
      <c r="AQ9" s="632"/>
      <c r="AR9" s="632"/>
      <c r="AS9" s="632"/>
      <c r="AT9" s="632"/>
      <c r="AU9" s="632"/>
      <c r="AV9" s="632"/>
      <c r="AW9" s="632"/>
      <c r="AX9" s="632"/>
      <c r="AY9" s="632"/>
      <c r="AZ9" s="632"/>
      <c r="BA9" s="632"/>
      <c r="BB9" s="632"/>
      <c r="BC9" s="632"/>
      <c r="BD9" s="632"/>
      <c r="BE9" s="632"/>
      <c r="BF9" s="633"/>
      <c r="BG9" s="634">
        <v>5453905</v>
      </c>
      <c r="BH9" s="635"/>
      <c r="BI9" s="635"/>
      <c r="BJ9" s="635"/>
      <c r="BK9" s="635"/>
      <c r="BL9" s="635"/>
      <c r="BM9" s="635"/>
      <c r="BN9" s="636"/>
      <c r="BO9" s="672">
        <v>38.6</v>
      </c>
      <c r="BP9" s="672"/>
      <c r="BQ9" s="672"/>
      <c r="BR9" s="672"/>
      <c r="BS9" s="673" t="s">
        <v>176</v>
      </c>
      <c r="BT9" s="673"/>
      <c r="BU9" s="673"/>
      <c r="BV9" s="673"/>
      <c r="BW9" s="673"/>
      <c r="BX9" s="673"/>
      <c r="BY9" s="673"/>
      <c r="BZ9" s="673"/>
      <c r="CA9" s="673"/>
      <c r="CB9" s="713"/>
      <c r="CD9" s="631" t="s">
        <v>248</v>
      </c>
      <c r="CE9" s="632"/>
      <c r="CF9" s="632"/>
      <c r="CG9" s="632"/>
      <c r="CH9" s="632"/>
      <c r="CI9" s="632"/>
      <c r="CJ9" s="632"/>
      <c r="CK9" s="632"/>
      <c r="CL9" s="632"/>
      <c r="CM9" s="632"/>
      <c r="CN9" s="632"/>
      <c r="CO9" s="632"/>
      <c r="CP9" s="632"/>
      <c r="CQ9" s="633"/>
      <c r="CR9" s="634">
        <v>3202846</v>
      </c>
      <c r="CS9" s="635"/>
      <c r="CT9" s="635"/>
      <c r="CU9" s="635"/>
      <c r="CV9" s="635"/>
      <c r="CW9" s="635"/>
      <c r="CX9" s="635"/>
      <c r="CY9" s="636"/>
      <c r="CZ9" s="672">
        <v>9.1999999999999993</v>
      </c>
      <c r="DA9" s="672"/>
      <c r="DB9" s="672"/>
      <c r="DC9" s="672"/>
      <c r="DD9" s="640">
        <v>293503</v>
      </c>
      <c r="DE9" s="635"/>
      <c r="DF9" s="635"/>
      <c r="DG9" s="635"/>
      <c r="DH9" s="635"/>
      <c r="DI9" s="635"/>
      <c r="DJ9" s="635"/>
      <c r="DK9" s="635"/>
      <c r="DL9" s="635"/>
      <c r="DM9" s="635"/>
      <c r="DN9" s="635"/>
      <c r="DO9" s="635"/>
      <c r="DP9" s="636"/>
      <c r="DQ9" s="640">
        <v>2080637</v>
      </c>
      <c r="DR9" s="635"/>
      <c r="DS9" s="635"/>
      <c r="DT9" s="635"/>
      <c r="DU9" s="635"/>
      <c r="DV9" s="635"/>
      <c r="DW9" s="635"/>
      <c r="DX9" s="635"/>
      <c r="DY9" s="635"/>
      <c r="DZ9" s="635"/>
      <c r="EA9" s="635"/>
      <c r="EB9" s="635"/>
      <c r="EC9" s="671"/>
    </row>
    <row r="10" spans="2:143" ht="11.25" customHeight="1">
      <c r="B10" s="631" t="s">
        <v>249</v>
      </c>
      <c r="C10" s="632"/>
      <c r="D10" s="632"/>
      <c r="E10" s="632"/>
      <c r="F10" s="632"/>
      <c r="G10" s="632"/>
      <c r="H10" s="632"/>
      <c r="I10" s="632"/>
      <c r="J10" s="632"/>
      <c r="K10" s="632"/>
      <c r="L10" s="632"/>
      <c r="M10" s="632"/>
      <c r="N10" s="632"/>
      <c r="O10" s="632"/>
      <c r="P10" s="632"/>
      <c r="Q10" s="633"/>
      <c r="R10" s="634" t="s">
        <v>239</v>
      </c>
      <c r="S10" s="635"/>
      <c r="T10" s="635"/>
      <c r="U10" s="635"/>
      <c r="V10" s="635"/>
      <c r="W10" s="635"/>
      <c r="X10" s="635"/>
      <c r="Y10" s="636"/>
      <c r="Z10" s="672" t="s">
        <v>176</v>
      </c>
      <c r="AA10" s="672"/>
      <c r="AB10" s="672"/>
      <c r="AC10" s="672"/>
      <c r="AD10" s="673" t="s">
        <v>239</v>
      </c>
      <c r="AE10" s="673"/>
      <c r="AF10" s="673"/>
      <c r="AG10" s="673"/>
      <c r="AH10" s="673"/>
      <c r="AI10" s="673"/>
      <c r="AJ10" s="673"/>
      <c r="AK10" s="673"/>
      <c r="AL10" s="637" t="s">
        <v>239</v>
      </c>
      <c r="AM10" s="638"/>
      <c r="AN10" s="638"/>
      <c r="AO10" s="674"/>
      <c r="AP10" s="631" t="s">
        <v>250</v>
      </c>
      <c r="AQ10" s="632"/>
      <c r="AR10" s="632"/>
      <c r="AS10" s="632"/>
      <c r="AT10" s="632"/>
      <c r="AU10" s="632"/>
      <c r="AV10" s="632"/>
      <c r="AW10" s="632"/>
      <c r="AX10" s="632"/>
      <c r="AY10" s="632"/>
      <c r="AZ10" s="632"/>
      <c r="BA10" s="632"/>
      <c r="BB10" s="632"/>
      <c r="BC10" s="632"/>
      <c r="BD10" s="632"/>
      <c r="BE10" s="632"/>
      <c r="BF10" s="633"/>
      <c r="BG10" s="634">
        <v>230136</v>
      </c>
      <c r="BH10" s="635"/>
      <c r="BI10" s="635"/>
      <c r="BJ10" s="635"/>
      <c r="BK10" s="635"/>
      <c r="BL10" s="635"/>
      <c r="BM10" s="635"/>
      <c r="BN10" s="636"/>
      <c r="BO10" s="672">
        <v>1.6</v>
      </c>
      <c r="BP10" s="672"/>
      <c r="BQ10" s="672"/>
      <c r="BR10" s="672"/>
      <c r="BS10" s="673" t="s">
        <v>176</v>
      </c>
      <c r="BT10" s="673"/>
      <c r="BU10" s="673"/>
      <c r="BV10" s="673"/>
      <c r="BW10" s="673"/>
      <c r="BX10" s="673"/>
      <c r="BY10" s="673"/>
      <c r="BZ10" s="673"/>
      <c r="CA10" s="673"/>
      <c r="CB10" s="713"/>
      <c r="CD10" s="631" t="s">
        <v>251</v>
      </c>
      <c r="CE10" s="632"/>
      <c r="CF10" s="632"/>
      <c r="CG10" s="632"/>
      <c r="CH10" s="632"/>
      <c r="CI10" s="632"/>
      <c r="CJ10" s="632"/>
      <c r="CK10" s="632"/>
      <c r="CL10" s="632"/>
      <c r="CM10" s="632"/>
      <c r="CN10" s="632"/>
      <c r="CO10" s="632"/>
      <c r="CP10" s="632"/>
      <c r="CQ10" s="633"/>
      <c r="CR10" s="634">
        <v>39409</v>
      </c>
      <c r="CS10" s="635"/>
      <c r="CT10" s="635"/>
      <c r="CU10" s="635"/>
      <c r="CV10" s="635"/>
      <c r="CW10" s="635"/>
      <c r="CX10" s="635"/>
      <c r="CY10" s="636"/>
      <c r="CZ10" s="672">
        <v>0.1</v>
      </c>
      <c r="DA10" s="672"/>
      <c r="DB10" s="672"/>
      <c r="DC10" s="672"/>
      <c r="DD10" s="640" t="s">
        <v>176</v>
      </c>
      <c r="DE10" s="635"/>
      <c r="DF10" s="635"/>
      <c r="DG10" s="635"/>
      <c r="DH10" s="635"/>
      <c r="DI10" s="635"/>
      <c r="DJ10" s="635"/>
      <c r="DK10" s="635"/>
      <c r="DL10" s="635"/>
      <c r="DM10" s="635"/>
      <c r="DN10" s="635"/>
      <c r="DO10" s="635"/>
      <c r="DP10" s="636"/>
      <c r="DQ10" s="640">
        <v>35712</v>
      </c>
      <c r="DR10" s="635"/>
      <c r="DS10" s="635"/>
      <c r="DT10" s="635"/>
      <c r="DU10" s="635"/>
      <c r="DV10" s="635"/>
      <c r="DW10" s="635"/>
      <c r="DX10" s="635"/>
      <c r="DY10" s="635"/>
      <c r="DZ10" s="635"/>
      <c r="EA10" s="635"/>
      <c r="EB10" s="635"/>
      <c r="EC10" s="671"/>
    </row>
    <row r="11" spans="2:143" ht="11.25" customHeight="1">
      <c r="B11" s="631" t="s">
        <v>252</v>
      </c>
      <c r="C11" s="632"/>
      <c r="D11" s="632"/>
      <c r="E11" s="632"/>
      <c r="F11" s="632"/>
      <c r="G11" s="632"/>
      <c r="H11" s="632"/>
      <c r="I11" s="632"/>
      <c r="J11" s="632"/>
      <c r="K11" s="632"/>
      <c r="L11" s="632"/>
      <c r="M11" s="632"/>
      <c r="N11" s="632"/>
      <c r="O11" s="632"/>
      <c r="P11" s="632"/>
      <c r="Q11" s="633"/>
      <c r="R11" s="634">
        <v>2237495</v>
      </c>
      <c r="S11" s="635"/>
      <c r="T11" s="635"/>
      <c r="U11" s="635"/>
      <c r="V11" s="635"/>
      <c r="W11" s="635"/>
      <c r="X11" s="635"/>
      <c r="Y11" s="636"/>
      <c r="Z11" s="637">
        <v>6</v>
      </c>
      <c r="AA11" s="638"/>
      <c r="AB11" s="638"/>
      <c r="AC11" s="639"/>
      <c r="AD11" s="640">
        <v>2237495</v>
      </c>
      <c r="AE11" s="635"/>
      <c r="AF11" s="635"/>
      <c r="AG11" s="635"/>
      <c r="AH11" s="635"/>
      <c r="AI11" s="635"/>
      <c r="AJ11" s="635"/>
      <c r="AK11" s="636"/>
      <c r="AL11" s="637">
        <v>11.2</v>
      </c>
      <c r="AM11" s="638"/>
      <c r="AN11" s="638"/>
      <c r="AO11" s="674"/>
      <c r="AP11" s="631" t="s">
        <v>253</v>
      </c>
      <c r="AQ11" s="632"/>
      <c r="AR11" s="632"/>
      <c r="AS11" s="632"/>
      <c r="AT11" s="632"/>
      <c r="AU11" s="632"/>
      <c r="AV11" s="632"/>
      <c r="AW11" s="632"/>
      <c r="AX11" s="632"/>
      <c r="AY11" s="632"/>
      <c r="AZ11" s="632"/>
      <c r="BA11" s="632"/>
      <c r="BB11" s="632"/>
      <c r="BC11" s="632"/>
      <c r="BD11" s="632"/>
      <c r="BE11" s="632"/>
      <c r="BF11" s="633"/>
      <c r="BG11" s="634">
        <v>494775</v>
      </c>
      <c r="BH11" s="635"/>
      <c r="BI11" s="635"/>
      <c r="BJ11" s="635"/>
      <c r="BK11" s="635"/>
      <c r="BL11" s="635"/>
      <c r="BM11" s="635"/>
      <c r="BN11" s="636"/>
      <c r="BO11" s="672">
        <v>3.5</v>
      </c>
      <c r="BP11" s="672"/>
      <c r="BQ11" s="672"/>
      <c r="BR11" s="672"/>
      <c r="BS11" s="673">
        <v>129650</v>
      </c>
      <c r="BT11" s="673"/>
      <c r="BU11" s="673"/>
      <c r="BV11" s="673"/>
      <c r="BW11" s="673"/>
      <c r="BX11" s="673"/>
      <c r="BY11" s="673"/>
      <c r="BZ11" s="673"/>
      <c r="CA11" s="673"/>
      <c r="CB11" s="713"/>
      <c r="CD11" s="631" t="s">
        <v>254</v>
      </c>
      <c r="CE11" s="632"/>
      <c r="CF11" s="632"/>
      <c r="CG11" s="632"/>
      <c r="CH11" s="632"/>
      <c r="CI11" s="632"/>
      <c r="CJ11" s="632"/>
      <c r="CK11" s="632"/>
      <c r="CL11" s="632"/>
      <c r="CM11" s="632"/>
      <c r="CN11" s="632"/>
      <c r="CO11" s="632"/>
      <c r="CP11" s="632"/>
      <c r="CQ11" s="633"/>
      <c r="CR11" s="634">
        <v>223338</v>
      </c>
      <c r="CS11" s="635"/>
      <c r="CT11" s="635"/>
      <c r="CU11" s="635"/>
      <c r="CV11" s="635"/>
      <c r="CW11" s="635"/>
      <c r="CX11" s="635"/>
      <c r="CY11" s="636"/>
      <c r="CZ11" s="672">
        <v>0.6</v>
      </c>
      <c r="DA11" s="672"/>
      <c r="DB11" s="672"/>
      <c r="DC11" s="672"/>
      <c r="DD11" s="640">
        <v>24731</v>
      </c>
      <c r="DE11" s="635"/>
      <c r="DF11" s="635"/>
      <c r="DG11" s="635"/>
      <c r="DH11" s="635"/>
      <c r="DI11" s="635"/>
      <c r="DJ11" s="635"/>
      <c r="DK11" s="635"/>
      <c r="DL11" s="635"/>
      <c r="DM11" s="635"/>
      <c r="DN11" s="635"/>
      <c r="DO11" s="635"/>
      <c r="DP11" s="636"/>
      <c r="DQ11" s="640">
        <v>192095</v>
      </c>
      <c r="DR11" s="635"/>
      <c r="DS11" s="635"/>
      <c r="DT11" s="635"/>
      <c r="DU11" s="635"/>
      <c r="DV11" s="635"/>
      <c r="DW11" s="635"/>
      <c r="DX11" s="635"/>
      <c r="DY11" s="635"/>
      <c r="DZ11" s="635"/>
      <c r="EA11" s="635"/>
      <c r="EB11" s="635"/>
      <c r="EC11" s="671"/>
    </row>
    <row r="12" spans="2:143" ht="11.25" customHeight="1">
      <c r="B12" s="631" t="s">
        <v>255</v>
      </c>
      <c r="C12" s="632"/>
      <c r="D12" s="632"/>
      <c r="E12" s="632"/>
      <c r="F12" s="632"/>
      <c r="G12" s="632"/>
      <c r="H12" s="632"/>
      <c r="I12" s="632"/>
      <c r="J12" s="632"/>
      <c r="K12" s="632"/>
      <c r="L12" s="632"/>
      <c r="M12" s="632"/>
      <c r="N12" s="632"/>
      <c r="O12" s="632"/>
      <c r="P12" s="632"/>
      <c r="Q12" s="633"/>
      <c r="R12" s="634" t="s">
        <v>176</v>
      </c>
      <c r="S12" s="635"/>
      <c r="T12" s="635"/>
      <c r="U12" s="635"/>
      <c r="V12" s="635"/>
      <c r="W12" s="635"/>
      <c r="X12" s="635"/>
      <c r="Y12" s="636"/>
      <c r="Z12" s="672" t="s">
        <v>239</v>
      </c>
      <c r="AA12" s="672"/>
      <c r="AB12" s="672"/>
      <c r="AC12" s="672"/>
      <c r="AD12" s="673" t="s">
        <v>176</v>
      </c>
      <c r="AE12" s="673"/>
      <c r="AF12" s="673"/>
      <c r="AG12" s="673"/>
      <c r="AH12" s="673"/>
      <c r="AI12" s="673"/>
      <c r="AJ12" s="673"/>
      <c r="AK12" s="673"/>
      <c r="AL12" s="637" t="s">
        <v>176</v>
      </c>
      <c r="AM12" s="638"/>
      <c r="AN12" s="638"/>
      <c r="AO12" s="674"/>
      <c r="AP12" s="631" t="s">
        <v>256</v>
      </c>
      <c r="AQ12" s="632"/>
      <c r="AR12" s="632"/>
      <c r="AS12" s="632"/>
      <c r="AT12" s="632"/>
      <c r="AU12" s="632"/>
      <c r="AV12" s="632"/>
      <c r="AW12" s="632"/>
      <c r="AX12" s="632"/>
      <c r="AY12" s="632"/>
      <c r="AZ12" s="632"/>
      <c r="BA12" s="632"/>
      <c r="BB12" s="632"/>
      <c r="BC12" s="632"/>
      <c r="BD12" s="632"/>
      <c r="BE12" s="632"/>
      <c r="BF12" s="633"/>
      <c r="BG12" s="634">
        <v>6217676</v>
      </c>
      <c r="BH12" s="635"/>
      <c r="BI12" s="635"/>
      <c r="BJ12" s="635"/>
      <c r="BK12" s="635"/>
      <c r="BL12" s="635"/>
      <c r="BM12" s="635"/>
      <c r="BN12" s="636"/>
      <c r="BO12" s="672">
        <v>44</v>
      </c>
      <c r="BP12" s="672"/>
      <c r="BQ12" s="672"/>
      <c r="BR12" s="672"/>
      <c r="BS12" s="673" t="s">
        <v>239</v>
      </c>
      <c r="BT12" s="673"/>
      <c r="BU12" s="673"/>
      <c r="BV12" s="673"/>
      <c r="BW12" s="673"/>
      <c r="BX12" s="673"/>
      <c r="BY12" s="673"/>
      <c r="BZ12" s="673"/>
      <c r="CA12" s="673"/>
      <c r="CB12" s="713"/>
      <c r="CD12" s="631" t="s">
        <v>257</v>
      </c>
      <c r="CE12" s="632"/>
      <c r="CF12" s="632"/>
      <c r="CG12" s="632"/>
      <c r="CH12" s="632"/>
      <c r="CI12" s="632"/>
      <c r="CJ12" s="632"/>
      <c r="CK12" s="632"/>
      <c r="CL12" s="632"/>
      <c r="CM12" s="632"/>
      <c r="CN12" s="632"/>
      <c r="CO12" s="632"/>
      <c r="CP12" s="632"/>
      <c r="CQ12" s="633"/>
      <c r="CR12" s="634">
        <v>273763</v>
      </c>
      <c r="CS12" s="635"/>
      <c r="CT12" s="635"/>
      <c r="CU12" s="635"/>
      <c r="CV12" s="635"/>
      <c r="CW12" s="635"/>
      <c r="CX12" s="635"/>
      <c r="CY12" s="636"/>
      <c r="CZ12" s="672">
        <v>0.8</v>
      </c>
      <c r="DA12" s="672"/>
      <c r="DB12" s="672"/>
      <c r="DC12" s="672"/>
      <c r="DD12" s="640" t="s">
        <v>176</v>
      </c>
      <c r="DE12" s="635"/>
      <c r="DF12" s="635"/>
      <c r="DG12" s="635"/>
      <c r="DH12" s="635"/>
      <c r="DI12" s="635"/>
      <c r="DJ12" s="635"/>
      <c r="DK12" s="635"/>
      <c r="DL12" s="635"/>
      <c r="DM12" s="635"/>
      <c r="DN12" s="635"/>
      <c r="DO12" s="635"/>
      <c r="DP12" s="636"/>
      <c r="DQ12" s="640">
        <v>269747</v>
      </c>
      <c r="DR12" s="635"/>
      <c r="DS12" s="635"/>
      <c r="DT12" s="635"/>
      <c r="DU12" s="635"/>
      <c r="DV12" s="635"/>
      <c r="DW12" s="635"/>
      <c r="DX12" s="635"/>
      <c r="DY12" s="635"/>
      <c r="DZ12" s="635"/>
      <c r="EA12" s="635"/>
      <c r="EB12" s="635"/>
      <c r="EC12" s="671"/>
    </row>
    <row r="13" spans="2:143" ht="11.25" customHeight="1">
      <c r="B13" s="631" t="s">
        <v>258</v>
      </c>
      <c r="C13" s="632"/>
      <c r="D13" s="632"/>
      <c r="E13" s="632"/>
      <c r="F13" s="632"/>
      <c r="G13" s="632"/>
      <c r="H13" s="632"/>
      <c r="I13" s="632"/>
      <c r="J13" s="632"/>
      <c r="K13" s="632"/>
      <c r="L13" s="632"/>
      <c r="M13" s="632"/>
      <c r="N13" s="632"/>
      <c r="O13" s="632"/>
      <c r="P13" s="632"/>
      <c r="Q13" s="633"/>
      <c r="R13" s="634" t="s">
        <v>176</v>
      </c>
      <c r="S13" s="635"/>
      <c r="T13" s="635"/>
      <c r="U13" s="635"/>
      <c r="V13" s="635"/>
      <c r="W13" s="635"/>
      <c r="X13" s="635"/>
      <c r="Y13" s="636"/>
      <c r="Z13" s="672" t="s">
        <v>239</v>
      </c>
      <c r="AA13" s="672"/>
      <c r="AB13" s="672"/>
      <c r="AC13" s="672"/>
      <c r="AD13" s="673" t="s">
        <v>176</v>
      </c>
      <c r="AE13" s="673"/>
      <c r="AF13" s="673"/>
      <c r="AG13" s="673"/>
      <c r="AH13" s="673"/>
      <c r="AI13" s="673"/>
      <c r="AJ13" s="673"/>
      <c r="AK13" s="673"/>
      <c r="AL13" s="637" t="s">
        <v>239</v>
      </c>
      <c r="AM13" s="638"/>
      <c r="AN13" s="638"/>
      <c r="AO13" s="674"/>
      <c r="AP13" s="631" t="s">
        <v>259</v>
      </c>
      <c r="AQ13" s="632"/>
      <c r="AR13" s="632"/>
      <c r="AS13" s="632"/>
      <c r="AT13" s="632"/>
      <c r="AU13" s="632"/>
      <c r="AV13" s="632"/>
      <c r="AW13" s="632"/>
      <c r="AX13" s="632"/>
      <c r="AY13" s="632"/>
      <c r="AZ13" s="632"/>
      <c r="BA13" s="632"/>
      <c r="BB13" s="632"/>
      <c r="BC13" s="632"/>
      <c r="BD13" s="632"/>
      <c r="BE13" s="632"/>
      <c r="BF13" s="633"/>
      <c r="BG13" s="634">
        <v>6213726</v>
      </c>
      <c r="BH13" s="635"/>
      <c r="BI13" s="635"/>
      <c r="BJ13" s="635"/>
      <c r="BK13" s="635"/>
      <c r="BL13" s="635"/>
      <c r="BM13" s="635"/>
      <c r="BN13" s="636"/>
      <c r="BO13" s="672">
        <v>43.9</v>
      </c>
      <c r="BP13" s="672"/>
      <c r="BQ13" s="672"/>
      <c r="BR13" s="672"/>
      <c r="BS13" s="673" t="s">
        <v>239</v>
      </c>
      <c r="BT13" s="673"/>
      <c r="BU13" s="673"/>
      <c r="BV13" s="673"/>
      <c r="BW13" s="673"/>
      <c r="BX13" s="673"/>
      <c r="BY13" s="673"/>
      <c r="BZ13" s="673"/>
      <c r="CA13" s="673"/>
      <c r="CB13" s="713"/>
      <c r="CD13" s="631" t="s">
        <v>260</v>
      </c>
      <c r="CE13" s="632"/>
      <c r="CF13" s="632"/>
      <c r="CG13" s="632"/>
      <c r="CH13" s="632"/>
      <c r="CI13" s="632"/>
      <c r="CJ13" s="632"/>
      <c r="CK13" s="632"/>
      <c r="CL13" s="632"/>
      <c r="CM13" s="632"/>
      <c r="CN13" s="632"/>
      <c r="CO13" s="632"/>
      <c r="CP13" s="632"/>
      <c r="CQ13" s="633"/>
      <c r="CR13" s="634">
        <v>2878272</v>
      </c>
      <c r="CS13" s="635"/>
      <c r="CT13" s="635"/>
      <c r="CU13" s="635"/>
      <c r="CV13" s="635"/>
      <c r="CW13" s="635"/>
      <c r="CX13" s="635"/>
      <c r="CY13" s="636"/>
      <c r="CZ13" s="672">
        <v>8.3000000000000007</v>
      </c>
      <c r="DA13" s="672"/>
      <c r="DB13" s="672"/>
      <c r="DC13" s="672"/>
      <c r="DD13" s="640">
        <v>1375941</v>
      </c>
      <c r="DE13" s="635"/>
      <c r="DF13" s="635"/>
      <c r="DG13" s="635"/>
      <c r="DH13" s="635"/>
      <c r="DI13" s="635"/>
      <c r="DJ13" s="635"/>
      <c r="DK13" s="635"/>
      <c r="DL13" s="635"/>
      <c r="DM13" s="635"/>
      <c r="DN13" s="635"/>
      <c r="DO13" s="635"/>
      <c r="DP13" s="636"/>
      <c r="DQ13" s="640">
        <v>1963355</v>
      </c>
      <c r="DR13" s="635"/>
      <c r="DS13" s="635"/>
      <c r="DT13" s="635"/>
      <c r="DU13" s="635"/>
      <c r="DV13" s="635"/>
      <c r="DW13" s="635"/>
      <c r="DX13" s="635"/>
      <c r="DY13" s="635"/>
      <c r="DZ13" s="635"/>
      <c r="EA13" s="635"/>
      <c r="EB13" s="635"/>
      <c r="EC13" s="671"/>
    </row>
    <row r="14" spans="2:143" ht="11.25" customHeight="1">
      <c r="B14" s="631" t="s">
        <v>261</v>
      </c>
      <c r="C14" s="632"/>
      <c r="D14" s="632"/>
      <c r="E14" s="632"/>
      <c r="F14" s="632"/>
      <c r="G14" s="632"/>
      <c r="H14" s="632"/>
      <c r="I14" s="632"/>
      <c r="J14" s="632"/>
      <c r="K14" s="632"/>
      <c r="L14" s="632"/>
      <c r="M14" s="632"/>
      <c r="N14" s="632"/>
      <c r="O14" s="632"/>
      <c r="P14" s="632"/>
      <c r="Q14" s="633"/>
      <c r="R14" s="634">
        <v>664</v>
      </c>
      <c r="S14" s="635"/>
      <c r="T14" s="635"/>
      <c r="U14" s="635"/>
      <c r="V14" s="635"/>
      <c r="W14" s="635"/>
      <c r="X14" s="635"/>
      <c r="Y14" s="636"/>
      <c r="Z14" s="672">
        <v>0</v>
      </c>
      <c r="AA14" s="672"/>
      <c r="AB14" s="672"/>
      <c r="AC14" s="672"/>
      <c r="AD14" s="673">
        <v>664</v>
      </c>
      <c r="AE14" s="673"/>
      <c r="AF14" s="673"/>
      <c r="AG14" s="673"/>
      <c r="AH14" s="673"/>
      <c r="AI14" s="673"/>
      <c r="AJ14" s="673"/>
      <c r="AK14" s="673"/>
      <c r="AL14" s="637">
        <v>0</v>
      </c>
      <c r="AM14" s="638"/>
      <c r="AN14" s="638"/>
      <c r="AO14" s="674"/>
      <c r="AP14" s="631" t="s">
        <v>262</v>
      </c>
      <c r="AQ14" s="632"/>
      <c r="AR14" s="632"/>
      <c r="AS14" s="632"/>
      <c r="AT14" s="632"/>
      <c r="AU14" s="632"/>
      <c r="AV14" s="632"/>
      <c r="AW14" s="632"/>
      <c r="AX14" s="632"/>
      <c r="AY14" s="632"/>
      <c r="AZ14" s="632"/>
      <c r="BA14" s="632"/>
      <c r="BB14" s="632"/>
      <c r="BC14" s="632"/>
      <c r="BD14" s="632"/>
      <c r="BE14" s="632"/>
      <c r="BF14" s="633"/>
      <c r="BG14" s="634">
        <v>251542</v>
      </c>
      <c r="BH14" s="635"/>
      <c r="BI14" s="635"/>
      <c r="BJ14" s="635"/>
      <c r="BK14" s="635"/>
      <c r="BL14" s="635"/>
      <c r="BM14" s="635"/>
      <c r="BN14" s="636"/>
      <c r="BO14" s="672">
        <v>1.8</v>
      </c>
      <c r="BP14" s="672"/>
      <c r="BQ14" s="672"/>
      <c r="BR14" s="672"/>
      <c r="BS14" s="673" t="s">
        <v>176</v>
      </c>
      <c r="BT14" s="673"/>
      <c r="BU14" s="673"/>
      <c r="BV14" s="673"/>
      <c r="BW14" s="673"/>
      <c r="BX14" s="673"/>
      <c r="BY14" s="673"/>
      <c r="BZ14" s="673"/>
      <c r="CA14" s="673"/>
      <c r="CB14" s="713"/>
      <c r="CD14" s="631" t="s">
        <v>263</v>
      </c>
      <c r="CE14" s="632"/>
      <c r="CF14" s="632"/>
      <c r="CG14" s="632"/>
      <c r="CH14" s="632"/>
      <c r="CI14" s="632"/>
      <c r="CJ14" s="632"/>
      <c r="CK14" s="632"/>
      <c r="CL14" s="632"/>
      <c r="CM14" s="632"/>
      <c r="CN14" s="632"/>
      <c r="CO14" s="632"/>
      <c r="CP14" s="632"/>
      <c r="CQ14" s="633"/>
      <c r="CR14" s="634">
        <v>1319342</v>
      </c>
      <c r="CS14" s="635"/>
      <c r="CT14" s="635"/>
      <c r="CU14" s="635"/>
      <c r="CV14" s="635"/>
      <c r="CW14" s="635"/>
      <c r="CX14" s="635"/>
      <c r="CY14" s="636"/>
      <c r="CZ14" s="672">
        <v>3.8</v>
      </c>
      <c r="DA14" s="672"/>
      <c r="DB14" s="672"/>
      <c r="DC14" s="672"/>
      <c r="DD14" s="640" t="s">
        <v>176</v>
      </c>
      <c r="DE14" s="635"/>
      <c r="DF14" s="635"/>
      <c r="DG14" s="635"/>
      <c r="DH14" s="635"/>
      <c r="DI14" s="635"/>
      <c r="DJ14" s="635"/>
      <c r="DK14" s="635"/>
      <c r="DL14" s="635"/>
      <c r="DM14" s="635"/>
      <c r="DN14" s="635"/>
      <c r="DO14" s="635"/>
      <c r="DP14" s="636"/>
      <c r="DQ14" s="640">
        <v>1319342</v>
      </c>
      <c r="DR14" s="635"/>
      <c r="DS14" s="635"/>
      <c r="DT14" s="635"/>
      <c r="DU14" s="635"/>
      <c r="DV14" s="635"/>
      <c r="DW14" s="635"/>
      <c r="DX14" s="635"/>
      <c r="DY14" s="635"/>
      <c r="DZ14" s="635"/>
      <c r="EA14" s="635"/>
      <c r="EB14" s="635"/>
      <c r="EC14" s="671"/>
    </row>
    <row r="15" spans="2:143" ht="11.25" customHeight="1">
      <c r="B15" s="631" t="s">
        <v>264</v>
      </c>
      <c r="C15" s="632"/>
      <c r="D15" s="632"/>
      <c r="E15" s="632"/>
      <c r="F15" s="632"/>
      <c r="G15" s="632"/>
      <c r="H15" s="632"/>
      <c r="I15" s="632"/>
      <c r="J15" s="632"/>
      <c r="K15" s="632"/>
      <c r="L15" s="632"/>
      <c r="M15" s="632"/>
      <c r="N15" s="632"/>
      <c r="O15" s="632"/>
      <c r="P15" s="632"/>
      <c r="Q15" s="633"/>
      <c r="R15" s="634" t="s">
        <v>176</v>
      </c>
      <c r="S15" s="635"/>
      <c r="T15" s="635"/>
      <c r="U15" s="635"/>
      <c r="V15" s="635"/>
      <c r="W15" s="635"/>
      <c r="X15" s="635"/>
      <c r="Y15" s="636"/>
      <c r="Z15" s="672" t="s">
        <v>176</v>
      </c>
      <c r="AA15" s="672"/>
      <c r="AB15" s="672"/>
      <c r="AC15" s="672"/>
      <c r="AD15" s="673" t="s">
        <v>239</v>
      </c>
      <c r="AE15" s="673"/>
      <c r="AF15" s="673"/>
      <c r="AG15" s="673"/>
      <c r="AH15" s="673"/>
      <c r="AI15" s="673"/>
      <c r="AJ15" s="673"/>
      <c r="AK15" s="673"/>
      <c r="AL15" s="637" t="s">
        <v>239</v>
      </c>
      <c r="AM15" s="638"/>
      <c r="AN15" s="638"/>
      <c r="AO15" s="674"/>
      <c r="AP15" s="631" t="s">
        <v>265</v>
      </c>
      <c r="AQ15" s="632"/>
      <c r="AR15" s="632"/>
      <c r="AS15" s="632"/>
      <c r="AT15" s="632"/>
      <c r="AU15" s="632"/>
      <c r="AV15" s="632"/>
      <c r="AW15" s="632"/>
      <c r="AX15" s="632"/>
      <c r="AY15" s="632"/>
      <c r="AZ15" s="632"/>
      <c r="BA15" s="632"/>
      <c r="BB15" s="632"/>
      <c r="BC15" s="632"/>
      <c r="BD15" s="632"/>
      <c r="BE15" s="632"/>
      <c r="BF15" s="633"/>
      <c r="BG15" s="634">
        <v>600414</v>
      </c>
      <c r="BH15" s="635"/>
      <c r="BI15" s="635"/>
      <c r="BJ15" s="635"/>
      <c r="BK15" s="635"/>
      <c r="BL15" s="635"/>
      <c r="BM15" s="635"/>
      <c r="BN15" s="636"/>
      <c r="BO15" s="672">
        <v>4.2</v>
      </c>
      <c r="BP15" s="672"/>
      <c r="BQ15" s="672"/>
      <c r="BR15" s="672"/>
      <c r="BS15" s="673" t="s">
        <v>239</v>
      </c>
      <c r="BT15" s="673"/>
      <c r="BU15" s="673"/>
      <c r="BV15" s="673"/>
      <c r="BW15" s="673"/>
      <c r="BX15" s="673"/>
      <c r="BY15" s="673"/>
      <c r="BZ15" s="673"/>
      <c r="CA15" s="673"/>
      <c r="CB15" s="713"/>
      <c r="CD15" s="631" t="s">
        <v>266</v>
      </c>
      <c r="CE15" s="632"/>
      <c r="CF15" s="632"/>
      <c r="CG15" s="632"/>
      <c r="CH15" s="632"/>
      <c r="CI15" s="632"/>
      <c r="CJ15" s="632"/>
      <c r="CK15" s="632"/>
      <c r="CL15" s="632"/>
      <c r="CM15" s="632"/>
      <c r="CN15" s="632"/>
      <c r="CO15" s="632"/>
      <c r="CP15" s="632"/>
      <c r="CQ15" s="633"/>
      <c r="CR15" s="634">
        <v>3969597</v>
      </c>
      <c r="CS15" s="635"/>
      <c r="CT15" s="635"/>
      <c r="CU15" s="635"/>
      <c r="CV15" s="635"/>
      <c r="CW15" s="635"/>
      <c r="CX15" s="635"/>
      <c r="CY15" s="636"/>
      <c r="CZ15" s="672">
        <v>11.4</v>
      </c>
      <c r="DA15" s="672"/>
      <c r="DB15" s="672"/>
      <c r="DC15" s="672"/>
      <c r="DD15" s="640">
        <v>827149</v>
      </c>
      <c r="DE15" s="635"/>
      <c r="DF15" s="635"/>
      <c r="DG15" s="635"/>
      <c r="DH15" s="635"/>
      <c r="DI15" s="635"/>
      <c r="DJ15" s="635"/>
      <c r="DK15" s="635"/>
      <c r="DL15" s="635"/>
      <c r="DM15" s="635"/>
      <c r="DN15" s="635"/>
      <c r="DO15" s="635"/>
      <c r="DP15" s="636"/>
      <c r="DQ15" s="640">
        <v>3320661</v>
      </c>
      <c r="DR15" s="635"/>
      <c r="DS15" s="635"/>
      <c r="DT15" s="635"/>
      <c r="DU15" s="635"/>
      <c r="DV15" s="635"/>
      <c r="DW15" s="635"/>
      <c r="DX15" s="635"/>
      <c r="DY15" s="635"/>
      <c r="DZ15" s="635"/>
      <c r="EA15" s="635"/>
      <c r="EB15" s="635"/>
      <c r="EC15" s="671"/>
    </row>
    <row r="16" spans="2:143" ht="11.25" customHeight="1">
      <c r="B16" s="631" t="s">
        <v>267</v>
      </c>
      <c r="C16" s="632"/>
      <c r="D16" s="632"/>
      <c r="E16" s="632"/>
      <c r="F16" s="632"/>
      <c r="G16" s="632"/>
      <c r="H16" s="632"/>
      <c r="I16" s="632"/>
      <c r="J16" s="632"/>
      <c r="K16" s="632"/>
      <c r="L16" s="632"/>
      <c r="M16" s="632"/>
      <c r="N16" s="632"/>
      <c r="O16" s="632"/>
      <c r="P16" s="632"/>
      <c r="Q16" s="633"/>
      <c r="R16" s="634">
        <v>43848</v>
      </c>
      <c r="S16" s="635"/>
      <c r="T16" s="635"/>
      <c r="U16" s="635"/>
      <c r="V16" s="635"/>
      <c r="W16" s="635"/>
      <c r="X16" s="635"/>
      <c r="Y16" s="636"/>
      <c r="Z16" s="672">
        <v>0.1</v>
      </c>
      <c r="AA16" s="672"/>
      <c r="AB16" s="672"/>
      <c r="AC16" s="672"/>
      <c r="AD16" s="673">
        <v>43848</v>
      </c>
      <c r="AE16" s="673"/>
      <c r="AF16" s="673"/>
      <c r="AG16" s="673"/>
      <c r="AH16" s="673"/>
      <c r="AI16" s="673"/>
      <c r="AJ16" s="673"/>
      <c r="AK16" s="673"/>
      <c r="AL16" s="637">
        <v>0.2</v>
      </c>
      <c r="AM16" s="638"/>
      <c r="AN16" s="638"/>
      <c r="AO16" s="674"/>
      <c r="AP16" s="631" t="s">
        <v>268</v>
      </c>
      <c r="AQ16" s="632"/>
      <c r="AR16" s="632"/>
      <c r="AS16" s="632"/>
      <c r="AT16" s="632"/>
      <c r="AU16" s="632"/>
      <c r="AV16" s="632"/>
      <c r="AW16" s="632"/>
      <c r="AX16" s="632"/>
      <c r="AY16" s="632"/>
      <c r="AZ16" s="632"/>
      <c r="BA16" s="632"/>
      <c r="BB16" s="632"/>
      <c r="BC16" s="632"/>
      <c r="BD16" s="632"/>
      <c r="BE16" s="632"/>
      <c r="BF16" s="633"/>
      <c r="BG16" s="634" t="s">
        <v>239</v>
      </c>
      <c r="BH16" s="635"/>
      <c r="BI16" s="635"/>
      <c r="BJ16" s="635"/>
      <c r="BK16" s="635"/>
      <c r="BL16" s="635"/>
      <c r="BM16" s="635"/>
      <c r="BN16" s="636"/>
      <c r="BO16" s="672" t="s">
        <v>239</v>
      </c>
      <c r="BP16" s="672"/>
      <c r="BQ16" s="672"/>
      <c r="BR16" s="672"/>
      <c r="BS16" s="673" t="s">
        <v>176</v>
      </c>
      <c r="BT16" s="673"/>
      <c r="BU16" s="673"/>
      <c r="BV16" s="673"/>
      <c r="BW16" s="673"/>
      <c r="BX16" s="673"/>
      <c r="BY16" s="673"/>
      <c r="BZ16" s="673"/>
      <c r="CA16" s="673"/>
      <c r="CB16" s="713"/>
      <c r="CD16" s="631" t="s">
        <v>269</v>
      </c>
      <c r="CE16" s="632"/>
      <c r="CF16" s="632"/>
      <c r="CG16" s="632"/>
      <c r="CH16" s="632"/>
      <c r="CI16" s="632"/>
      <c r="CJ16" s="632"/>
      <c r="CK16" s="632"/>
      <c r="CL16" s="632"/>
      <c r="CM16" s="632"/>
      <c r="CN16" s="632"/>
      <c r="CO16" s="632"/>
      <c r="CP16" s="632"/>
      <c r="CQ16" s="633"/>
      <c r="CR16" s="634" t="s">
        <v>176</v>
      </c>
      <c r="CS16" s="635"/>
      <c r="CT16" s="635"/>
      <c r="CU16" s="635"/>
      <c r="CV16" s="635"/>
      <c r="CW16" s="635"/>
      <c r="CX16" s="635"/>
      <c r="CY16" s="636"/>
      <c r="CZ16" s="672" t="s">
        <v>239</v>
      </c>
      <c r="DA16" s="672"/>
      <c r="DB16" s="672"/>
      <c r="DC16" s="672"/>
      <c r="DD16" s="640" t="s">
        <v>239</v>
      </c>
      <c r="DE16" s="635"/>
      <c r="DF16" s="635"/>
      <c r="DG16" s="635"/>
      <c r="DH16" s="635"/>
      <c r="DI16" s="635"/>
      <c r="DJ16" s="635"/>
      <c r="DK16" s="635"/>
      <c r="DL16" s="635"/>
      <c r="DM16" s="635"/>
      <c r="DN16" s="635"/>
      <c r="DO16" s="635"/>
      <c r="DP16" s="636"/>
      <c r="DQ16" s="640" t="s">
        <v>239</v>
      </c>
      <c r="DR16" s="635"/>
      <c r="DS16" s="635"/>
      <c r="DT16" s="635"/>
      <c r="DU16" s="635"/>
      <c r="DV16" s="635"/>
      <c r="DW16" s="635"/>
      <c r="DX16" s="635"/>
      <c r="DY16" s="635"/>
      <c r="DZ16" s="635"/>
      <c r="EA16" s="635"/>
      <c r="EB16" s="635"/>
      <c r="EC16" s="671"/>
    </row>
    <row r="17" spans="2:133" ht="11.25" customHeight="1">
      <c r="B17" s="631" t="s">
        <v>270</v>
      </c>
      <c r="C17" s="632"/>
      <c r="D17" s="632"/>
      <c r="E17" s="632"/>
      <c r="F17" s="632"/>
      <c r="G17" s="632"/>
      <c r="H17" s="632"/>
      <c r="I17" s="632"/>
      <c r="J17" s="632"/>
      <c r="K17" s="632"/>
      <c r="L17" s="632"/>
      <c r="M17" s="632"/>
      <c r="N17" s="632"/>
      <c r="O17" s="632"/>
      <c r="P17" s="632"/>
      <c r="Q17" s="633"/>
      <c r="R17" s="634">
        <v>138740</v>
      </c>
      <c r="S17" s="635"/>
      <c r="T17" s="635"/>
      <c r="U17" s="635"/>
      <c r="V17" s="635"/>
      <c r="W17" s="635"/>
      <c r="X17" s="635"/>
      <c r="Y17" s="636"/>
      <c r="Z17" s="672">
        <v>0.4</v>
      </c>
      <c r="AA17" s="672"/>
      <c r="AB17" s="672"/>
      <c r="AC17" s="672"/>
      <c r="AD17" s="673">
        <v>138740</v>
      </c>
      <c r="AE17" s="673"/>
      <c r="AF17" s="673"/>
      <c r="AG17" s="673"/>
      <c r="AH17" s="673"/>
      <c r="AI17" s="673"/>
      <c r="AJ17" s="673"/>
      <c r="AK17" s="673"/>
      <c r="AL17" s="637">
        <v>0.7</v>
      </c>
      <c r="AM17" s="638"/>
      <c r="AN17" s="638"/>
      <c r="AO17" s="674"/>
      <c r="AP17" s="631" t="s">
        <v>271</v>
      </c>
      <c r="AQ17" s="632"/>
      <c r="AR17" s="632"/>
      <c r="AS17" s="632"/>
      <c r="AT17" s="632"/>
      <c r="AU17" s="632"/>
      <c r="AV17" s="632"/>
      <c r="AW17" s="632"/>
      <c r="AX17" s="632"/>
      <c r="AY17" s="632"/>
      <c r="AZ17" s="632"/>
      <c r="BA17" s="632"/>
      <c r="BB17" s="632"/>
      <c r="BC17" s="632"/>
      <c r="BD17" s="632"/>
      <c r="BE17" s="632"/>
      <c r="BF17" s="633"/>
      <c r="BG17" s="634" t="s">
        <v>176</v>
      </c>
      <c r="BH17" s="635"/>
      <c r="BI17" s="635"/>
      <c r="BJ17" s="635"/>
      <c r="BK17" s="635"/>
      <c r="BL17" s="635"/>
      <c r="BM17" s="635"/>
      <c r="BN17" s="636"/>
      <c r="BO17" s="672" t="s">
        <v>176</v>
      </c>
      <c r="BP17" s="672"/>
      <c r="BQ17" s="672"/>
      <c r="BR17" s="672"/>
      <c r="BS17" s="673" t="s">
        <v>176</v>
      </c>
      <c r="BT17" s="673"/>
      <c r="BU17" s="673"/>
      <c r="BV17" s="673"/>
      <c r="BW17" s="673"/>
      <c r="BX17" s="673"/>
      <c r="BY17" s="673"/>
      <c r="BZ17" s="673"/>
      <c r="CA17" s="673"/>
      <c r="CB17" s="713"/>
      <c r="CD17" s="631" t="s">
        <v>272</v>
      </c>
      <c r="CE17" s="632"/>
      <c r="CF17" s="632"/>
      <c r="CG17" s="632"/>
      <c r="CH17" s="632"/>
      <c r="CI17" s="632"/>
      <c r="CJ17" s="632"/>
      <c r="CK17" s="632"/>
      <c r="CL17" s="632"/>
      <c r="CM17" s="632"/>
      <c r="CN17" s="632"/>
      <c r="CO17" s="632"/>
      <c r="CP17" s="632"/>
      <c r="CQ17" s="633"/>
      <c r="CR17" s="634">
        <v>3571714</v>
      </c>
      <c r="CS17" s="635"/>
      <c r="CT17" s="635"/>
      <c r="CU17" s="635"/>
      <c r="CV17" s="635"/>
      <c r="CW17" s="635"/>
      <c r="CX17" s="635"/>
      <c r="CY17" s="636"/>
      <c r="CZ17" s="672">
        <v>10.3</v>
      </c>
      <c r="DA17" s="672"/>
      <c r="DB17" s="672"/>
      <c r="DC17" s="672"/>
      <c r="DD17" s="640" t="s">
        <v>239</v>
      </c>
      <c r="DE17" s="635"/>
      <c r="DF17" s="635"/>
      <c r="DG17" s="635"/>
      <c r="DH17" s="635"/>
      <c r="DI17" s="635"/>
      <c r="DJ17" s="635"/>
      <c r="DK17" s="635"/>
      <c r="DL17" s="635"/>
      <c r="DM17" s="635"/>
      <c r="DN17" s="635"/>
      <c r="DO17" s="635"/>
      <c r="DP17" s="636"/>
      <c r="DQ17" s="640">
        <v>3544537</v>
      </c>
      <c r="DR17" s="635"/>
      <c r="DS17" s="635"/>
      <c r="DT17" s="635"/>
      <c r="DU17" s="635"/>
      <c r="DV17" s="635"/>
      <c r="DW17" s="635"/>
      <c r="DX17" s="635"/>
      <c r="DY17" s="635"/>
      <c r="DZ17" s="635"/>
      <c r="EA17" s="635"/>
      <c r="EB17" s="635"/>
      <c r="EC17" s="671"/>
    </row>
    <row r="18" spans="2:133" ht="11.25" customHeight="1">
      <c r="B18" s="631" t="s">
        <v>273</v>
      </c>
      <c r="C18" s="632"/>
      <c r="D18" s="632"/>
      <c r="E18" s="632"/>
      <c r="F18" s="632"/>
      <c r="G18" s="632"/>
      <c r="H18" s="632"/>
      <c r="I18" s="632"/>
      <c r="J18" s="632"/>
      <c r="K18" s="632"/>
      <c r="L18" s="632"/>
      <c r="M18" s="632"/>
      <c r="N18" s="632"/>
      <c r="O18" s="632"/>
      <c r="P18" s="632"/>
      <c r="Q18" s="633"/>
      <c r="R18" s="634">
        <v>111830</v>
      </c>
      <c r="S18" s="635"/>
      <c r="T18" s="635"/>
      <c r="U18" s="635"/>
      <c r="V18" s="635"/>
      <c r="W18" s="635"/>
      <c r="X18" s="635"/>
      <c r="Y18" s="636"/>
      <c r="Z18" s="672">
        <v>0.3</v>
      </c>
      <c r="AA18" s="672"/>
      <c r="AB18" s="672"/>
      <c r="AC18" s="672"/>
      <c r="AD18" s="673">
        <v>111830</v>
      </c>
      <c r="AE18" s="673"/>
      <c r="AF18" s="673"/>
      <c r="AG18" s="673"/>
      <c r="AH18" s="673"/>
      <c r="AI18" s="673"/>
      <c r="AJ18" s="673"/>
      <c r="AK18" s="673"/>
      <c r="AL18" s="637">
        <v>0.6</v>
      </c>
      <c r="AM18" s="638"/>
      <c r="AN18" s="638"/>
      <c r="AO18" s="674"/>
      <c r="AP18" s="631" t="s">
        <v>274</v>
      </c>
      <c r="AQ18" s="632"/>
      <c r="AR18" s="632"/>
      <c r="AS18" s="632"/>
      <c r="AT18" s="632"/>
      <c r="AU18" s="632"/>
      <c r="AV18" s="632"/>
      <c r="AW18" s="632"/>
      <c r="AX18" s="632"/>
      <c r="AY18" s="632"/>
      <c r="AZ18" s="632"/>
      <c r="BA18" s="632"/>
      <c r="BB18" s="632"/>
      <c r="BC18" s="632"/>
      <c r="BD18" s="632"/>
      <c r="BE18" s="632"/>
      <c r="BF18" s="633"/>
      <c r="BG18" s="634" t="s">
        <v>239</v>
      </c>
      <c r="BH18" s="635"/>
      <c r="BI18" s="635"/>
      <c r="BJ18" s="635"/>
      <c r="BK18" s="635"/>
      <c r="BL18" s="635"/>
      <c r="BM18" s="635"/>
      <c r="BN18" s="636"/>
      <c r="BO18" s="672" t="s">
        <v>239</v>
      </c>
      <c r="BP18" s="672"/>
      <c r="BQ18" s="672"/>
      <c r="BR18" s="672"/>
      <c r="BS18" s="673" t="s">
        <v>176</v>
      </c>
      <c r="BT18" s="673"/>
      <c r="BU18" s="673"/>
      <c r="BV18" s="673"/>
      <c r="BW18" s="673"/>
      <c r="BX18" s="673"/>
      <c r="BY18" s="673"/>
      <c r="BZ18" s="673"/>
      <c r="CA18" s="673"/>
      <c r="CB18" s="713"/>
      <c r="CD18" s="631" t="s">
        <v>275</v>
      </c>
      <c r="CE18" s="632"/>
      <c r="CF18" s="632"/>
      <c r="CG18" s="632"/>
      <c r="CH18" s="632"/>
      <c r="CI18" s="632"/>
      <c r="CJ18" s="632"/>
      <c r="CK18" s="632"/>
      <c r="CL18" s="632"/>
      <c r="CM18" s="632"/>
      <c r="CN18" s="632"/>
      <c r="CO18" s="632"/>
      <c r="CP18" s="632"/>
      <c r="CQ18" s="633"/>
      <c r="CR18" s="634" t="s">
        <v>239</v>
      </c>
      <c r="CS18" s="635"/>
      <c r="CT18" s="635"/>
      <c r="CU18" s="635"/>
      <c r="CV18" s="635"/>
      <c r="CW18" s="635"/>
      <c r="CX18" s="635"/>
      <c r="CY18" s="636"/>
      <c r="CZ18" s="672" t="s">
        <v>239</v>
      </c>
      <c r="DA18" s="672"/>
      <c r="DB18" s="672"/>
      <c r="DC18" s="672"/>
      <c r="DD18" s="640" t="s">
        <v>176</v>
      </c>
      <c r="DE18" s="635"/>
      <c r="DF18" s="635"/>
      <c r="DG18" s="635"/>
      <c r="DH18" s="635"/>
      <c r="DI18" s="635"/>
      <c r="DJ18" s="635"/>
      <c r="DK18" s="635"/>
      <c r="DL18" s="635"/>
      <c r="DM18" s="635"/>
      <c r="DN18" s="635"/>
      <c r="DO18" s="635"/>
      <c r="DP18" s="636"/>
      <c r="DQ18" s="640" t="s">
        <v>239</v>
      </c>
      <c r="DR18" s="635"/>
      <c r="DS18" s="635"/>
      <c r="DT18" s="635"/>
      <c r="DU18" s="635"/>
      <c r="DV18" s="635"/>
      <c r="DW18" s="635"/>
      <c r="DX18" s="635"/>
      <c r="DY18" s="635"/>
      <c r="DZ18" s="635"/>
      <c r="EA18" s="635"/>
      <c r="EB18" s="635"/>
      <c r="EC18" s="671"/>
    </row>
    <row r="19" spans="2:133" ht="11.25" customHeight="1">
      <c r="B19" s="631" t="s">
        <v>276</v>
      </c>
      <c r="C19" s="632"/>
      <c r="D19" s="632"/>
      <c r="E19" s="632"/>
      <c r="F19" s="632"/>
      <c r="G19" s="632"/>
      <c r="H19" s="632"/>
      <c r="I19" s="632"/>
      <c r="J19" s="632"/>
      <c r="K19" s="632"/>
      <c r="L19" s="632"/>
      <c r="M19" s="632"/>
      <c r="N19" s="632"/>
      <c r="O19" s="632"/>
      <c r="P19" s="632"/>
      <c r="Q19" s="633"/>
      <c r="R19" s="634">
        <v>110604</v>
      </c>
      <c r="S19" s="635"/>
      <c r="T19" s="635"/>
      <c r="U19" s="635"/>
      <c r="V19" s="635"/>
      <c r="W19" s="635"/>
      <c r="X19" s="635"/>
      <c r="Y19" s="636"/>
      <c r="Z19" s="672">
        <v>0.3</v>
      </c>
      <c r="AA19" s="672"/>
      <c r="AB19" s="672"/>
      <c r="AC19" s="672"/>
      <c r="AD19" s="673">
        <v>110604</v>
      </c>
      <c r="AE19" s="673"/>
      <c r="AF19" s="673"/>
      <c r="AG19" s="673"/>
      <c r="AH19" s="673"/>
      <c r="AI19" s="673"/>
      <c r="AJ19" s="673"/>
      <c r="AK19" s="673"/>
      <c r="AL19" s="637">
        <v>0.6</v>
      </c>
      <c r="AM19" s="638"/>
      <c r="AN19" s="638"/>
      <c r="AO19" s="674"/>
      <c r="AP19" s="631" t="s">
        <v>277</v>
      </c>
      <c r="AQ19" s="632"/>
      <c r="AR19" s="632"/>
      <c r="AS19" s="632"/>
      <c r="AT19" s="632"/>
      <c r="AU19" s="632"/>
      <c r="AV19" s="632"/>
      <c r="AW19" s="632"/>
      <c r="AX19" s="632"/>
      <c r="AY19" s="632"/>
      <c r="AZ19" s="632"/>
      <c r="BA19" s="632"/>
      <c r="BB19" s="632"/>
      <c r="BC19" s="632"/>
      <c r="BD19" s="632"/>
      <c r="BE19" s="632"/>
      <c r="BF19" s="633"/>
      <c r="BG19" s="634">
        <v>708597</v>
      </c>
      <c r="BH19" s="635"/>
      <c r="BI19" s="635"/>
      <c r="BJ19" s="635"/>
      <c r="BK19" s="635"/>
      <c r="BL19" s="635"/>
      <c r="BM19" s="635"/>
      <c r="BN19" s="636"/>
      <c r="BO19" s="672">
        <v>5</v>
      </c>
      <c r="BP19" s="672"/>
      <c r="BQ19" s="672"/>
      <c r="BR19" s="672"/>
      <c r="BS19" s="673" t="s">
        <v>176</v>
      </c>
      <c r="BT19" s="673"/>
      <c r="BU19" s="673"/>
      <c r="BV19" s="673"/>
      <c r="BW19" s="673"/>
      <c r="BX19" s="673"/>
      <c r="BY19" s="673"/>
      <c r="BZ19" s="673"/>
      <c r="CA19" s="673"/>
      <c r="CB19" s="713"/>
      <c r="CD19" s="631" t="s">
        <v>278</v>
      </c>
      <c r="CE19" s="632"/>
      <c r="CF19" s="632"/>
      <c r="CG19" s="632"/>
      <c r="CH19" s="632"/>
      <c r="CI19" s="632"/>
      <c r="CJ19" s="632"/>
      <c r="CK19" s="632"/>
      <c r="CL19" s="632"/>
      <c r="CM19" s="632"/>
      <c r="CN19" s="632"/>
      <c r="CO19" s="632"/>
      <c r="CP19" s="632"/>
      <c r="CQ19" s="633"/>
      <c r="CR19" s="634" t="s">
        <v>239</v>
      </c>
      <c r="CS19" s="635"/>
      <c r="CT19" s="635"/>
      <c r="CU19" s="635"/>
      <c r="CV19" s="635"/>
      <c r="CW19" s="635"/>
      <c r="CX19" s="635"/>
      <c r="CY19" s="636"/>
      <c r="CZ19" s="672" t="s">
        <v>239</v>
      </c>
      <c r="DA19" s="672"/>
      <c r="DB19" s="672"/>
      <c r="DC19" s="672"/>
      <c r="DD19" s="640" t="s">
        <v>239</v>
      </c>
      <c r="DE19" s="635"/>
      <c r="DF19" s="635"/>
      <c r="DG19" s="635"/>
      <c r="DH19" s="635"/>
      <c r="DI19" s="635"/>
      <c r="DJ19" s="635"/>
      <c r="DK19" s="635"/>
      <c r="DL19" s="635"/>
      <c r="DM19" s="635"/>
      <c r="DN19" s="635"/>
      <c r="DO19" s="635"/>
      <c r="DP19" s="636"/>
      <c r="DQ19" s="640" t="s">
        <v>239</v>
      </c>
      <c r="DR19" s="635"/>
      <c r="DS19" s="635"/>
      <c r="DT19" s="635"/>
      <c r="DU19" s="635"/>
      <c r="DV19" s="635"/>
      <c r="DW19" s="635"/>
      <c r="DX19" s="635"/>
      <c r="DY19" s="635"/>
      <c r="DZ19" s="635"/>
      <c r="EA19" s="635"/>
      <c r="EB19" s="635"/>
      <c r="EC19" s="671"/>
    </row>
    <row r="20" spans="2:133" ht="11.25" customHeight="1">
      <c r="B20" s="701" t="s">
        <v>279</v>
      </c>
      <c r="C20" s="702"/>
      <c r="D20" s="702"/>
      <c r="E20" s="702"/>
      <c r="F20" s="702"/>
      <c r="G20" s="702"/>
      <c r="H20" s="702"/>
      <c r="I20" s="702"/>
      <c r="J20" s="702"/>
      <c r="K20" s="702"/>
      <c r="L20" s="702"/>
      <c r="M20" s="702"/>
      <c r="N20" s="702"/>
      <c r="O20" s="702"/>
      <c r="P20" s="702"/>
      <c r="Q20" s="703"/>
      <c r="R20" s="634">
        <v>1226</v>
      </c>
      <c r="S20" s="635"/>
      <c r="T20" s="635"/>
      <c r="U20" s="635"/>
      <c r="V20" s="635"/>
      <c r="W20" s="635"/>
      <c r="X20" s="635"/>
      <c r="Y20" s="636"/>
      <c r="Z20" s="672">
        <v>0</v>
      </c>
      <c r="AA20" s="672"/>
      <c r="AB20" s="672"/>
      <c r="AC20" s="672"/>
      <c r="AD20" s="673">
        <v>1226</v>
      </c>
      <c r="AE20" s="673"/>
      <c r="AF20" s="673"/>
      <c r="AG20" s="673"/>
      <c r="AH20" s="673"/>
      <c r="AI20" s="673"/>
      <c r="AJ20" s="673"/>
      <c r="AK20" s="673"/>
      <c r="AL20" s="637">
        <v>0</v>
      </c>
      <c r="AM20" s="638"/>
      <c r="AN20" s="638"/>
      <c r="AO20" s="674"/>
      <c r="AP20" s="631" t="s">
        <v>280</v>
      </c>
      <c r="AQ20" s="632"/>
      <c r="AR20" s="632"/>
      <c r="AS20" s="632"/>
      <c r="AT20" s="632"/>
      <c r="AU20" s="632"/>
      <c r="AV20" s="632"/>
      <c r="AW20" s="632"/>
      <c r="AX20" s="632"/>
      <c r="AY20" s="632"/>
      <c r="AZ20" s="632"/>
      <c r="BA20" s="632"/>
      <c r="BB20" s="632"/>
      <c r="BC20" s="632"/>
      <c r="BD20" s="632"/>
      <c r="BE20" s="632"/>
      <c r="BF20" s="633"/>
      <c r="BG20" s="634">
        <v>708597</v>
      </c>
      <c r="BH20" s="635"/>
      <c r="BI20" s="635"/>
      <c r="BJ20" s="635"/>
      <c r="BK20" s="635"/>
      <c r="BL20" s="635"/>
      <c r="BM20" s="635"/>
      <c r="BN20" s="636"/>
      <c r="BO20" s="672">
        <v>5</v>
      </c>
      <c r="BP20" s="672"/>
      <c r="BQ20" s="672"/>
      <c r="BR20" s="672"/>
      <c r="BS20" s="673" t="s">
        <v>176</v>
      </c>
      <c r="BT20" s="673"/>
      <c r="BU20" s="673"/>
      <c r="BV20" s="673"/>
      <c r="BW20" s="673"/>
      <c r="BX20" s="673"/>
      <c r="BY20" s="673"/>
      <c r="BZ20" s="673"/>
      <c r="CA20" s="673"/>
      <c r="CB20" s="713"/>
      <c r="CD20" s="631" t="s">
        <v>281</v>
      </c>
      <c r="CE20" s="632"/>
      <c r="CF20" s="632"/>
      <c r="CG20" s="632"/>
      <c r="CH20" s="632"/>
      <c r="CI20" s="632"/>
      <c r="CJ20" s="632"/>
      <c r="CK20" s="632"/>
      <c r="CL20" s="632"/>
      <c r="CM20" s="632"/>
      <c r="CN20" s="632"/>
      <c r="CO20" s="632"/>
      <c r="CP20" s="632"/>
      <c r="CQ20" s="633"/>
      <c r="CR20" s="634">
        <v>34821539</v>
      </c>
      <c r="CS20" s="635"/>
      <c r="CT20" s="635"/>
      <c r="CU20" s="635"/>
      <c r="CV20" s="635"/>
      <c r="CW20" s="635"/>
      <c r="CX20" s="635"/>
      <c r="CY20" s="636"/>
      <c r="CZ20" s="672">
        <v>100</v>
      </c>
      <c r="DA20" s="672"/>
      <c r="DB20" s="672"/>
      <c r="DC20" s="672"/>
      <c r="DD20" s="640">
        <v>2752310</v>
      </c>
      <c r="DE20" s="635"/>
      <c r="DF20" s="635"/>
      <c r="DG20" s="635"/>
      <c r="DH20" s="635"/>
      <c r="DI20" s="635"/>
      <c r="DJ20" s="635"/>
      <c r="DK20" s="635"/>
      <c r="DL20" s="635"/>
      <c r="DM20" s="635"/>
      <c r="DN20" s="635"/>
      <c r="DO20" s="635"/>
      <c r="DP20" s="636"/>
      <c r="DQ20" s="640">
        <v>23892804</v>
      </c>
      <c r="DR20" s="635"/>
      <c r="DS20" s="635"/>
      <c r="DT20" s="635"/>
      <c r="DU20" s="635"/>
      <c r="DV20" s="635"/>
      <c r="DW20" s="635"/>
      <c r="DX20" s="635"/>
      <c r="DY20" s="635"/>
      <c r="DZ20" s="635"/>
      <c r="EA20" s="635"/>
      <c r="EB20" s="635"/>
      <c r="EC20" s="671"/>
    </row>
    <row r="21" spans="2:133" ht="11.25" customHeight="1">
      <c r="B21" s="631" t="s">
        <v>282</v>
      </c>
      <c r="C21" s="632"/>
      <c r="D21" s="632"/>
      <c r="E21" s="632"/>
      <c r="F21" s="632"/>
      <c r="G21" s="632"/>
      <c r="H21" s="632"/>
      <c r="I21" s="632"/>
      <c r="J21" s="632"/>
      <c r="K21" s="632"/>
      <c r="L21" s="632"/>
      <c r="M21" s="632"/>
      <c r="N21" s="632"/>
      <c r="O21" s="632"/>
      <c r="P21" s="632"/>
      <c r="Q21" s="633"/>
      <c r="R21" s="634">
        <v>3903315</v>
      </c>
      <c r="S21" s="635"/>
      <c r="T21" s="635"/>
      <c r="U21" s="635"/>
      <c r="V21" s="635"/>
      <c r="W21" s="635"/>
      <c r="X21" s="635"/>
      <c r="Y21" s="636"/>
      <c r="Z21" s="672">
        <v>10.5</v>
      </c>
      <c r="AA21" s="672"/>
      <c r="AB21" s="672"/>
      <c r="AC21" s="672"/>
      <c r="AD21" s="673">
        <v>3494557</v>
      </c>
      <c r="AE21" s="673"/>
      <c r="AF21" s="673"/>
      <c r="AG21" s="673"/>
      <c r="AH21" s="673"/>
      <c r="AI21" s="673"/>
      <c r="AJ21" s="673"/>
      <c r="AK21" s="673"/>
      <c r="AL21" s="637">
        <v>17.5</v>
      </c>
      <c r="AM21" s="638"/>
      <c r="AN21" s="638"/>
      <c r="AO21" s="674"/>
      <c r="AP21" s="631" t="s">
        <v>283</v>
      </c>
      <c r="AQ21" s="711"/>
      <c r="AR21" s="711"/>
      <c r="AS21" s="711"/>
      <c r="AT21" s="711"/>
      <c r="AU21" s="711"/>
      <c r="AV21" s="711"/>
      <c r="AW21" s="711"/>
      <c r="AX21" s="711"/>
      <c r="AY21" s="711"/>
      <c r="AZ21" s="711"/>
      <c r="BA21" s="711"/>
      <c r="BB21" s="711"/>
      <c r="BC21" s="711"/>
      <c r="BD21" s="711"/>
      <c r="BE21" s="711"/>
      <c r="BF21" s="712"/>
      <c r="BG21" s="634" t="s">
        <v>176</v>
      </c>
      <c r="BH21" s="635"/>
      <c r="BI21" s="635"/>
      <c r="BJ21" s="635"/>
      <c r="BK21" s="635"/>
      <c r="BL21" s="635"/>
      <c r="BM21" s="635"/>
      <c r="BN21" s="636"/>
      <c r="BO21" s="672" t="s">
        <v>239</v>
      </c>
      <c r="BP21" s="672"/>
      <c r="BQ21" s="672"/>
      <c r="BR21" s="672"/>
      <c r="BS21" s="673" t="s">
        <v>239</v>
      </c>
      <c r="BT21" s="673"/>
      <c r="BU21" s="673"/>
      <c r="BV21" s="673"/>
      <c r="BW21" s="673"/>
      <c r="BX21" s="673"/>
      <c r="BY21" s="673"/>
      <c r="BZ21" s="673"/>
      <c r="CA21" s="673"/>
      <c r="CB21" s="713"/>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c r="B22" s="631" t="s">
        <v>284</v>
      </c>
      <c r="C22" s="632"/>
      <c r="D22" s="632"/>
      <c r="E22" s="632"/>
      <c r="F22" s="632"/>
      <c r="G22" s="632"/>
      <c r="H22" s="632"/>
      <c r="I22" s="632"/>
      <c r="J22" s="632"/>
      <c r="K22" s="632"/>
      <c r="L22" s="632"/>
      <c r="M22" s="632"/>
      <c r="N22" s="632"/>
      <c r="O22" s="632"/>
      <c r="P22" s="632"/>
      <c r="Q22" s="633"/>
      <c r="R22" s="634">
        <v>3494557</v>
      </c>
      <c r="S22" s="635"/>
      <c r="T22" s="635"/>
      <c r="U22" s="635"/>
      <c r="V22" s="635"/>
      <c r="W22" s="635"/>
      <c r="X22" s="635"/>
      <c r="Y22" s="636"/>
      <c r="Z22" s="672">
        <v>9.4</v>
      </c>
      <c r="AA22" s="672"/>
      <c r="AB22" s="672"/>
      <c r="AC22" s="672"/>
      <c r="AD22" s="673">
        <v>3494557</v>
      </c>
      <c r="AE22" s="673"/>
      <c r="AF22" s="673"/>
      <c r="AG22" s="673"/>
      <c r="AH22" s="673"/>
      <c r="AI22" s="673"/>
      <c r="AJ22" s="673"/>
      <c r="AK22" s="673"/>
      <c r="AL22" s="637">
        <v>17.5</v>
      </c>
      <c r="AM22" s="638"/>
      <c r="AN22" s="638"/>
      <c r="AO22" s="674"/>
      <c r="AP22" s="631" t="s">
        <v>285</v>
      </c>
      <c r="AQ22" s="711"/>
      <c r="AR22" s="711"/>
      <c r="AS22" s="711"/>
      <c r="AT22" s="711"/>
      <c r="AU22" s="711"/>
      <c r="AV22" s="711"/>
      <c r="AW22" s="711"/>
      <c r="AX22" s="711"/>
      <c r="AY22" s="711"/>
      <c r="AZ22" s="711"/>
      <c r="BA22" s="711"/>
      <c r="BB22" s="711"/>
      <c r="BC22" s="711"/>
      <c r="BD22" s="711"/>
      <c r="BE22" s="711"/>
      <c r="BF22" s="712"/>
      <c r="BG22" s="634" t="s">
        <v>239</v>
      </c>
      <c r="BH22" s="635"/>
      <c r="BI22" s="635"/>
      <c r="BJ22" s="635"/>
      <c r="BK22" s="635"/>
      <c r="BL22" s="635"/>
      <c r="BM22" s="635"/>
      <c r="BN22" s="636"/>
      <c r="BO22" s="672" t="s">
        <v>239</v>
      </c>
      <c r="BP22" s="672"/>
      <c r="BQ22" s="672"/>
      <c r="BR22" s="672"/>
      <c r="BS22" s="673" t="s">
        <v>176</v>
      </c>
      <c r="BT22" s="673"/>
      <c r="BU22" s="673"/>
      <c r="BV22" s="673"/>
      <c r="BW22" s="673"/>
      <c r="BX22" s="673"/>
      <c r="BY22" s="673"/>
      <c r="BZ22" s="673"/>
      <c r="CA22" s="673"/>
      <c r="CB22" s="713"/>
      <c r="CD22" s="686" t="s">
        <v>286</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c r="B23" s="631" t="s">
        <v>287</v>
      </c>
      <c r="C23" s="632"/>
      <c r="D23" s="632"/>
      <c r="E23" s="632"/>
      <c r="F23" s="632"/>
      <c r="G23" s="632"/>
      <c r="H23" s="632"/>
      <c r="I23" s="632"/>
      <c r="J23" s="632"/>
      <c r="K23" s="632"/>
      <c r="L23" s="632"/>
      <c r="M23" s="632"/>
      <c r="N23" s="632"/>
      <c r="O23" s="632"/>
      <c r="P23" s="632"/>
      <c r="Q23" s="633"/>
      <c r="R23" s="634">
        <v>408452</v>
      </c>
      <c r="S23" s="635"/>
      <c r="T23" s="635"/>
      <c r="U23" s="635"/>
      <c r="V23" s="635"/>
      <c r="W23" s="635"/>
      <c r="X23" s="635"/>
      <c r="Y23" s="636"/>
      <c r="Z23" s="672">
        <v>1.1000000000000001</v>
      </c>
      <c r="AA23" s="672"/>
      <c r="AB23" s="672"/>
      <c r="AC23" s="672"/>
      <c r="AD23" s="673" t="s">
        <v>176</v>
      </c>
      <c r="AE23" s="673"/>
      <c r="AF23" s="673"/>
      <c r="AG23" s="673"/>
      <c r="AH23" s="673"/>
      <c r="AI23" s="673"/>
      <c r="AJ23" s="673"/>
      <c r="AK23" s="673"/>
      <c r="AL23" s="637" t="s">
        <v>239</v>
      </c>
      <c r="AM23" s="638"/>
      <c r="AN23" s="638"/>
      <c r="AO23" s="674"/>
      <c r="AP23" s="631" t="s">
        <v>288</v>
      </c>
      <c r="AQ23" s="711"/>
      <c r="AR23" s="711"/>
      <c r="AS23" s="711"/>
      <c r="AT23" s="711"/>
      <c r="AU23" s="711"/>
      <c r="AV23" s="711"/>
      <c r="AW23" s="711"/>
      <c r="AX23" s="711"/>
      <c r="AY23" s="711"/>
      <c r="AZ23" s="711"/>
      <c r="BA23" s="711"/>
      <c r="BB23" s="711"/>
      <c r="BC23" s="711"/>
      <c r="BD23" s="711"/>
      <c r="BE23" s="711"/>
      <c r="BF23" s="712"/>
      <c r="BG23" s="634">
        <v>708597</v>
      </c>
      <c r="BH23" s="635"/>
      <c r="BI23" s="635"/>
      <c r="BJ23" s="635"/>
      <c r="BK23" s="635"/>
      <c r="BL23" s="635"/>
      <c r="BM23" s="635"/>
      <c r="BN23" s="636"/>
      <c r="BO23" s="672">
        <v>5</v>
      </c>
      <c r="BP23" s="672"/>
      <c r="BQ23" s="672"/>
      <c r="BR23" s="672"/>
      <c r="BS23" s="673" t="s">
        <v>239</v>
      </c>
      <c r="BT23" s="673"/>
      <c r="BU23" s="673"/>
      <c r="BV23" s="673"/>
      <c r="BW23" s="673"/>
      <c r="BX23" s="673"/>
      <c r="BY23" s="673"/>
      <c r="BZ23" s="673"/>
      <c r="CA23" s="673"/>
      <c r="CB23" s="713"/>
      <c r="CD23" s="686" t="s">
        <v>227</v>
      </c>
      <c r="CE23" s="687"/>
      <c r="CF23" s="687"/>
      <c r="CG23" s="687"/>
      <c r="CH23" s="687"/>
      <c r="CI23" s="687"/>
      <c r="CJ23" s="687"/>
      <c r="CK23" s="687"/>
      <c r="CL23" s="687"/>
      <c r="CM23" s="687"/>
      <c r="CN23" s="687"/>
      <c r="CO23" s="687"/>
      <c r="CP23" s="687"/>
      <c r="CQ23" s="688"/>
      <c r="CR23" s="686" t="s">
        <v>289</v>
      </c>
      <c r="CS23" s="687"/>
      <c r="CT23" s="687"/>
      <c r="CU23" s="687"/>
      <c r="CV23" s="687"/>
      <c r="CW23" s="687"/>
      <c r="CX23" s="687"/>
      <c r="CY23" s="688"/>
      <c r="CZ23" s="686" t="s">
        <v>290</v>
      </c>
      <c r="DA23" s="687"/>
      <c r="DB23" s="687"/>
      <c r="DC23" s="688"/>
      <c r="DD23" s="686" t="s">
        <v>291</v>
      </c>
      <c r="DE23" s="687"/>
      <c r="DF23" s="687"/>
      <c r="DG23" s="687"/>
      <c r="DH23" s="687"/>
      <c r="DI23" s="687"/>
      <c r="DJ23" s="687"/>
      <c r="DK23" s="688"/>
      <c r="DL23" s="724" t="s">
        <v>292</v>
      </c>
      <c r="DM23" s="725"/>
      <c r="DN23" s="725"/>
      <c r="DO23" s="725"/>
      <c r="DP23" s="725"/>
      <c r="DQ23" s="725"/>
      <c r="DR23" s="725"/>
      <c r="DS23" s="725"/>
      <c r="DT23" s="725"/>
      <c r="DU23" s="725"/>
      <c r="DV23" s="726"/>
      <c r="DW23" s="686" t="s">
        <v>293</v>
      </c>
      <c r="DX23" s="687"/>
      <c r="DY23" s="687"/>
      <c r="DZ23" s="687"/>
      <c r="EA23" s="687"/>
      <c r="EB23" s="687"/>
      <c r="EC23" s="688"/>
    </row>
    <row r="24" spans="2:133" ht="11.25" customHeight="1">
      <c r="B24" s="631" t="s">
        <v>294</v>
      </c>
      <c r="C24" s="632"/>
      <c r="D24" s="632"/>
      <c r="E24" s="632"/>
      <c r="F24" s="632"/>
      <c r="G24" s="632"/>
      <c r="H24" s="632"/>
      <c r="I24" s="632"/>
      <c r="J24" s="632"/>
      <c r="K24" s="632"/>
      <c r="L24" s="632"/>
      <c r="M24" s="632"/>
      <c r="N24" s="632"/>
      <c r="O24" s="632"/>
      <c r="P24" s="632"/>
      <c r="Q24" s="633"/>
      <c r="R24" s="634">
        <v>306</v>
      </c>
      <c r="S24" s="635"/>
      <c r="T24" s="635"/>
      <c r="U24" s="635"/>
      <c r="V24" s="635"/>
      <c r="W24" s="635"/>
      <c r="X24" s="635"/>
      <c r="Y24" s="636"/>
      <c r="Z24" s="672">
        <v>0</v>
      </c>
      <c r="AA24" s="672"/>
      <c r="AB24" s="672"/>
      <c r="AC24" s="672"/>
      <c r="AD24" s="673" t="s">
        <v>176</v>
      </c>
      <c r="AE24" s="673"/>
      <c r="AF24" s="673"/>
      <c r="AG24" s="673"/>
      <c r="AH24" s="673"/>
      <c r="AI24" s="673"/>
      <c r="AJ24" s="673"/>
      <c r="AK24" s="673"/>
      <c r="AL24" s="637" t="s">
        <v>239</v>
      </c>
      <c r="AM24" s="638"/>
      <c r="AN24" s="638"/>
      <c r="AO24" s="674"/>
      <c r="AP24" s="631" t="s">
        <v>295</v>
      </c>
      <c r="AQ24" s="711"/>
      <c r="AR24" s="711"/>
      <c r="AS24" s="711"/>
      <c r="AT24" s="711"/>
      <c r="AU24" s="711"/>
      <c r="AV24" s="711"/>
      <c r="AW24" s="711"/>
      <c r="AX24" s="711"/>
      <c r="AY24" s="711"/>
      <c r="AZ24" s="711"/>
      <c r="BA24" s="711"/>
      <c r="BB24" s="711"/>
      <c r="BC24" s="711"/>
      <c r="BD24" s="711"/>
      <c r="BE24" s="711"/>
      <c r="BF24" s="712"/>
      <c r="BG24" s="634" t="s">
        <v>176</v>
      </c>
      <c r="BH24" s="635"/>
      <c r="BI24" s="635"/>
      <c r="BJ24" s="635"/>
      <c r="BK24" s="635"/>
      <c r="BL24" s="635"/>
      <c r="BM24" s="635"/>
      <c r="BN24" s="636"/>
      <c r="BO24" s="672" t="s">
        <v>176</v>
      </c>
      <c r="BP24" s="672"/>
      <c r="BQ24" s="672"/>
      <c r="BR24" s="672"/>
      <c r="BS24" s="673" t="s">
        <v>176</v>
      </c>
      <c r="BT24" s="673"/>
      <c r="BU24" s="673"/>
      <c r="BV24" s="673"/>
      <c r="BW24" s="673"/>
      <c r="BX24" s="673"/>
      <c r="BY24" s="673"/>
      <c r="BZ24" s="673"/>
      <c r="CA24" s="673"/>
      <c r="CB24" s="713"/>
      <c r="CD24" s="692" t="s">
        <v>296</v>
      </c>
      <c r="CE24" s="693"/>
      <c r="CF24" s="693"/>
      <c r="CG24" s="693"/>
      <c r="CH24" s="693"/>
      <c r="CI24" s="693"/>
      <c r="CJ24" s="693"/>
      <c r="CK24" s="693"/>
      <c r="CL24" s="693"/>
      <c r="CM24" s="693"/>
      <c r="CN24" s="693"/>
      <c r="CO24" s="693"/>
      <c r="CP24" s="693"/>
      <c r="CQ24" s="694"/>
      <c r="CR24" s="689">
        <v>16544977</v>
      </c>
      <c r="CS24" s="690"/>
      <c r="CT24" s="690"/>
      <c r="CU24" s="690"/>
      <c r="CV24" s="690"/>
      <c r="CW24" s="690"/>
      <c r="CX24" s="690"/>
      <c r="CY24" s="715"/>
      <c r="CZ24" s="716">
        <v>47.5</v>
      </c>
      <c r="DA24" s="698"/>
      <c r="DB24" s="698"/>
      <c r="DC24" s="718"/>
      <c r="DD24" s="714">
        <v>9557097</v>
      </c>
      <c r="DE24" s="690"/>
      <c r="DF24" s="690"/>
      <c r="DG24" s="690"/>
      <c r="DH24" s="690"/>
      <c r="DI24" s="690"/>
      <c r="DJ24" s="690"/>
      <c r="DK24" s="715"/>
      <c r="DL24" s="714">
        <v>9533944</v>
      </c>
      <c r="DM24" s="690"/>
      <c r="DN24" s="690"/>
      <c r="DO24" s="690"/>
      <c r="DP24" s="690"/>
      <c r="DQ24" s="690"/>
      <c r="DR24" s="690"/>
      <c r="DS24" s="690"/>
      <c r="DT24" s="690"/>
      <c r="DU24" s="690"/>
      <c r="DV24" s="715"/>
      <c r="DW24" s="716">
        <v>46.6</v>
      </c>
      <c r="DX24" s="698"/>
      <c r="DY24" s="698"/>
      <c r="DZ24" s="698"/>
      <c r="EA24" s="698"/>
      <c r="EB24" s="698"/>
      <c r="EC24" s="717"/>
    </row>
    <row r="25" spans="2:133" ht="11.25" customHeight="1">
      <c r="B25" s="631" t="s">
        <v>297</v>
      </c>
      <c r="C25" s="632"/>
      <c r="D25" s="632"/>
      <c r="E25" s="632"/>
      <c r="F25" s="632"/>
      <c r="G25" s="632"/>
      <c r="H25" s="632"/>
      <c r="I25" s="632"/>
      <c r="J25" s="632"/>
      <c r="K25" s="632"/>
      <c r="L25" s="632"/>
      <c r="M25" s="632"/>
      <c r="N25" s="632"/>
      <c r="O25" s="632"/>
      <c r="P25" s="632"/>
      <c r="Q25" s="633"/>
      <c r="R25" s="634">
        <v>20976937</v>
      </c>
      <c r="S25" s="635"/>
      <c r="T25" s="635"/>
      <c r="U25" s="635"/>
      <c r="V25" s="635"/>
      <c r="W25" s="635"/>
      <c r="X25" s="635"/>
      <c r="Y25" s="636"/>
      <c r="Z25" s="672">
        <v>56.3</v>
      </c>
      <c r="AA25" s="672"/>
      <c r="AB25" s="672"/>
      <c r="AC25" s="672"/>
      <c r="AD25" s="673">
        <v>19859582</v>
      </c>
      <c r="AE25" s="673"/>
      <c r="AF25" s="673"/>
      <c r="AG25" s="673"/>
      <c r="AH25" s="673"/>
      <c r="AI25" s="673"/>
      <c r="AJ25" s="673"/>
      <c r="AK25" s="673"/>
      <c r="AL25" s="637">
        <v>99.4</v>
      </c>
      <c r="AM25" s="638"/>
      <c r="AN25" s="638"/>
      <c r="AO25" s="674"/>
      <c r="AP25" s="631" t="s">
        <v>298</v>
      </c>
      <c r="AQ25" s="711"/>
      <c r="AR25" s="711"/>
      <c r="AS25" s="711"/>
      <c r="AT25" s="711"/>
      <c r="AU25" s="711"/>
      <c r="AV25" s="711"/>
      <c r="AW25" s="711"/>
      <c r="AX25" s="711"/>
      <c r="AY25" s="711"/>
      <c r="AZ25" s="711"/>
      <c r="BA25" s="711"/>
      <c r="BB25" s="711"/>
      <c r="BC25" s="711"/>
      <c r="BD25" s="711"/>
      <c r="BE25" s="711"/>
      <c r="BF25" s="712"/>
      <c r="BG25" s="634" t="s">
        <v>176</v>
      </c>
      <c r="BH25" s="635"/>
      <c r="BI25" s="635"/>
      <c r="BJ25" s="635"/>
      <c r="BK25" s="635"/>
      <c r="BL25" s="635"/>
      <c r="BM25" s="635"/>
      <c r="BN25" s="636"/>
      <c r="BO25" s="672" t="s">
        <v>176</v>
      </c>
      <c r="BP25" s="672"/>
      <c r="BQ25" s="672"/>
      <c r="BR25" s="672"/>
      <c r="BS25" s="673" t="s">
        <v>239</v>
      </c>
      <c r="BT25" s="673"/>
      <c r="BU25" s="673"/>
      <c r="BV25" s="673"/>
      <c r="BW25" s="673"/>
      <c r="BX25" s="673"/>
      <c r="BY25" s="673"/>
      <c r="BZ25" s="673"/>
      <c r="CA25" s="673"/>
      <c r="CB25" s="713"/>
      <c r="CD25" s="631" t="s">
        <v>299</v>
      </c>
      <c r="CE25" s="632"/>
      <c r="CF25" s="632"/>
      <c r="CG25" s="632"/>
      <c r="CH25" s="632"/>
      <c r="CI25" s="632"/>
      <c r="CJ25" s="632"/>
      <c r="CK25" s="632"/>
      <c r="CL25" s="632"/>
      <c r="CM25" s="632"/>
      <c r="CN25" s="632"/>
      <c r="CO25" s="632"/>
      <c r="CP25" s="632"/>
      <c r="CQ25" s="633"/>
      <c r="CR25" s="634">
        <v>4607928</v>
      </c>
      <c r="CS25" s="647"/>
      <c r="CT25" s="647"/>
      <c r="CU25" s="647"/>
      <c r="CV25" s="647"/>
      <c r="CW25" s="647"/>
      <c r="CX25" s="647"/>
      <c r="CY25" s="648"/>
      <c r="CZ25" s="637">
        <v>13.2</v>
      </c>
      <c r="DA25" s="649"/>
      <c r="DB25" s="649"/>
      <c r="DC25" s="650"/>
      <c r="DD25" s="640">
        <v>4023002</v>
      </c>
      <c r="DE25" s="647"/>
      <c r="DF25" s="647"/>
      <c r="DG25" s="647"/>
      <c r="DH25" s="647"/>
      <c r="DI25" s="647"/>
      <c r="DJ25" s="647"/>
      <c r="DK25" s="648"/>
      <c r="DL25" s="640">
        <v>4014317</v>
      </c>
      <c r="DM25" s="647"/>
      <c r="DN25" s="647"/>
      <c r="DO25" s="647"/>
      <c r="DP25" s="647"/>
      <c r="DQ25" s="647"/>
      <c r="DR25" s="647"/>
      <c r="DS25" s="647"/>
      <c r="DT25" s="647"/>
      <c r="DU25" s="647"/>
      <c r="DV25" s="648"/>
      <c r="DW25" s="637">
        <v>19.600000000000001</v>
      </c>
      <c r="DX25" s="649"/>
      <c r="DY25" s="649"/>
      <c r="DZ25" s="649"/>
      <c r="EA25" s="649"/>
      <c r="EB25" s="649"/>
      <c r="EC25" s="661"/>
    </row>
    <row r="26" spans="2:133" ht="11.25" customHeight="1">
      <c r="B26" s="631" t="s">
        <v>300</v>
      </c>
      <c r="C26" s="632"/>
      <c r="D26" s="632"/>
      <c r="E26" s="632"/>
      <c r="F26" s="632"/>
      <c r="G26" s="632"/>
      <c r="H26" s="632"/>
      <c r="I26" s="632"/>
      <c r="J26" s="632"/>
      <c r="K26" s="632"/>
      <c r="L26" s="632"/>
      <c r="M26" s="632"/>
      <c r="N26" s="632"/>
      <c r="O26" s="632"/>
      <c r="P26" s="632"/>
      <c r="Q26" s="633"/>
      <c r="R26" s="634">
        <v>11288</v>
      </c>
      <c r="S26" s="635"/>
      <c r="T26" s="635"/>
      <c r="U26" s="635"/>
      <c r="V26" s="635"/>
      <c r="W26" s="635"/>
      <c r="X26" s="635"/>
      <c r="Y26" s="636"/>
      <c r="Z26" s="672">
        <v>0</v>
      </c>
      <c r="AA26" s="672"/>
      <c r="AB26" s="672"/>
      <c r="AC26" s="672"/>
      <c r="AD26" s="673">
        <v>11288</v>
      </c>
      <c r="AE26" s="673"/>
      <c r="AF26" s="673"/>
      <c r="AG26" s="673"/>
      <c r="AH26" s="673"/>
      <c r="AI26" s="673"/>
      <c r="AJ26" s="673"/>
      <c r="AK26" s="673"/>
      <c r="AL26" s="637">
        <v>0.1</v>
      </c>
      <c r="AM26" s="638"/>
      <c r="AN26" s="638"/>
      <c r="AO26" s="674"/>
      <c r="AP26" s="631" t="s">
        <v>301</v>
      </c>
      <c r="AQ26" s="711"/>
      <c r="AR26" s="711"/>
      <c r="AS26" s="711"/>
      <c r="AT26" s="711"/>
      <c r="AU26" s="711"/>
      <c r="AV26" s="711"/>
      <c r="AW26" s="711"/>
      <c r="AX26" s="711"/>
      <c r="AY26" s="711"/>
      <c r="AZ26" s="711"/>
      <c r="BA26" s="711"/>
      <c r="BB26" s="711"/>
      <c r="BC26" s="711"/>
      <c r="BD26" s="711"/>
      <c r="BE26" s="711"/>
      <c r="BF26" s="712"/>
      <c r="BG26" s="634" t="s">
        <v>239</v>
      </c>
      <c r="BH26" s="635"/>
      <c r="BI26" s="635"/>
      <c r="BJ26" s="635"/>
      <c r="BK26" s="635"/>
      <c r="BL26" s="635"/>
      <c r="BM26" s="635"/>
      <c r="BN26" s="636"/>
      <c r="BO26" s="672" t="s">
        <v>239</v>
      </c>
      <c r="BP26" s="672"/>
      <c r="BQ26" s="672"/>
      <c r="BR26" s="672"/>
      <c r="BS26" s="673" t="s">
        <v>176</v>
      </c>
      <c r="BT26" s="673"/>
      <c r="BU26" s="673"/>
      <c r="BV26" s="673"/>
      <c r="BW26" s="673"/>
      <c r="BX26" s="673"/>
      <c r="BY26" s="673"/>
      <c r="BZ26" s="673"/>
      <c r="CA26" s="673"/>
      <c r="CB26" s="713"/>
      <c r="CD26" s="631" t="s">
        <v>302</v>
      </c>
      <c r="CE26" s="632"/>
      <c r="CF26" s="632"/>
      <c r="CG26" s="632"/>
      <c r="CH26" s="632"/>
      <c r="CI26" s="632"/>
      <c r="CJ26" s="632"/>
      <c r="CK26" s="632"/>
      <c r="CL26" s="632"/>
      <c r="CM26" s="632"/>
      <c r="CN26" s="632"/>
      <c r="CO26" s="632"/>
      <c r="CP26" s="632"/>
      <c r="CQ26" s="633"/>
      <c r="CR26" s="634">
        <v>2998988</v>
      </c>
      <c r="CS26" s="635"/>
      <c r="CT26" s="635"/>
      <c r="CU26" s="635"/>
      <c r="CV26" s="635"/>
      <c r="CW26" s="635"/>
      <c r="CX26" s="635"/>
      <c r="CY26" s="636"/>
      <c r="CZ26" s="637">
        <v>8.6</v>
      </c>
      <c r="DA26" s="649"/>
      <c r="DB26" s="649"/>
      <c r="DC26" s="650"/>
      <c r="DD26" s="640">
        <v>2514873</v>
      </c>
      <c r="DE26" s="635"/>
      <c r="DF26" s="635"/>
      <c r="DG26" s="635"/>
      <c r="DH26" s="635"/>
      <c r="DI26" s="635"/>
      <c r="DJ26" s="635"/>
      <c r="DK26" s="636"/>
      <c r="DL26" s="640" t="s">
        <v>176</v>
      </c>
      <c r="DM26" s="635"/>
      <c r="DN26" s="635"/>
      <c r="DO26" s="635"/>
      <c r="DP26" s="635"/>
      <c r="DQ26" s="635"/>
      <c r="DR26" s="635"/>
      <c r="DS26" s="635"/>
      <c r="DT26" s="635"/>
      <c r="DU26" s="635"/>
      <c r="DV26" s="636"/>
      <c r="DW26" s="637" t="s">
        <v>239</v>
      </c>
      <c r="DX26" s="649"/>
      <c r="DY26" s="649"/>
      <c r="DZ26" s="649"/>
      <c r="EA26" s="649"/>
      <c r="EB26" s="649"/>
      <c r="EC26" s="661"/>
    </row>
    <row r="27" spans="2:133" ht="11.25" customHeight="1">
      <c r="B27" s="631" t="s">
        <v>303</v>
      </c>
      <c r="C27" s="632"/>
      <c r="D27" s="632"/>
      <c r="E27" s="632"/>
      <c r="F27" s="632"/>
      <c r="G27" s="632"/>
      <c r="H27" s="632"/>
      <c r="I27" s="632"/>
      <c r="J27" s="632"/>
      <c r="K27" s="632"/>
      <c r="L27" s="632"/>
      <c r="M27" s="632"/>
      <c r="N27" s="632"/>
      <c r="O27" s="632"/>
      <c r="P27" s="632"/>
      <c r="Q27" s="633"/>
      <c r="R27" s="634">
        <v>163064</v>
      </c>
      <c r="S27" s="635"/>
      <c r="T27" s="635"/>
      <c r="U27" s="635"/>
      <c r="V27" s="635"/>
      <c r="W27" s="635"/>
      <c r="X27" s="635"/>
      <c r="Y27" s="636"/>
      <c r="Z27" s="672">
        <v>0.4</v>
      </c>
      <c r="AA27" s="672"/>
      <c r="AB27" s="672"/>
      <c r="AC27" s="672"/>
      <c r="AD27" s="673" t="s">
        <v>176</v>
      </c>
      <c r="AE27" s="673"/>
      <c r="AF27" s="673"/>
      <c r="AG27" s="673"/>
      <c r="AH27" s="673"/>
      <c r="AI27" s="673"/>
      <c r="AJ27" s="673"/>
      <c r="AK27" s="673"/>
      <c r="AL27" s="637" t="s">
        <v>239</v>
      </c>
      <c r="AM27" s="638"/>
      <c r="AN27" s="638"/>
      <c r="AO27" s="674"/>
      <c r="AP27" s="631" t="s">
        <v>304</v>
      </c>
      <c r="AQ27" s="632"/>
      <c r="AR27" s="632"/>
      <c r="AS27" s="632"/>
      <c r="AT27" s="632"/>
      <c r="AU27" s="632"/>
      <c r="AV27" s="632"/>
      <c r="AW27" s="632"/>
      <c r="AX27" s="632"/>
      <c r="AY27" s="632"/>
      <c r="AZ27" s="632"/>
      <c r="BA27" s="632"/>
      <c r="BB27" s="632"/>
      <c r="BC27" s="632"/>
      <c r="BD27" s="632"/>
      <c r="BE27" s="632"/>
      <c r="BF27" s="633"/>
      <c r="BG27" s="634">
        <v>14141435</v>
      </c>
      <c r="BH27" s="635"/>
      <c r="BI27" s="635"/>
      <c r="BJ27" s="635"/>
      <c r="BK27" s="635"/>
      <c r="BL27" s="635"/>
      <c r="BM27" s="635"/>
      <c r="BN27" s="636"/>
      <c r="BO27" s="672">
        <v>100</v>
      </c>
      <c r="BP27" s="672"/>
      <c r="BQ27" s="672"/>
      <c r="BR27" s="672"/>
      <c r="BS27" s="673">
        <v>129650</v>
      </c>
      <c r="BT27" s="673"/>
      <c r="BU27" s="673"/>
      <c r="BV27" s="673"/>
      <c r="BW27" s="673"/>
      <c r="BX27" s="673"/>
      <c r="BY27" s="673"/>
      <c r="BZ27" s="673"/>
      <c r="CA27" s="673"/>
      <c r="CB27" s="713"/>
      <c r="CD27" s="631" t="s">
        <v>305</v>
      </c>
      <c r="CE27" s="632"/>
      <c r="CF27" s="632"/>
      <c r="CG27" s="632"/>
      <c r="CH27" s="632"/>
      <c r="CI27" s="632"/>
      <c r="CJ27" s="632"/>
      <c r="CK27" s="632"/>
      <c r="CL27" s="632"/>
      <c r="CM27" s="632"/>
      <c r="CN27" s="632"/>
      <c r="CO27" s="632"/>
      <c r="CP27" s="632"/>
      <c r="CQ27" s="633"/>
      <c r="CR27" s="634">
        <v>8365335</v>
      </c>
      <c r="CS27" s="647"/>
      <c r="CT27" s="647"/>
      <c r="CU27" s="647"/>
      <c r="CV27" s="647"/>
      <c r="CW27" s="647"/>
      <c r="CX27" s="647"/>
      <c r="CY27" s="648"/>
      <c r="CZ27" s="637">
        <v>24</v>
      </c>
      <c r="DA27" s="649"/>
      <c r="DB27" s="649"/>
      <c r="DC27" s="650"/>
      <c r="DD27" s="640">
        <v>1989558</v>
      </c>
      <c r="DE27" s="647"/>
      <c r="DF27" s="647"/>
      <c r="DG27" s="647"/>
      <c r="DH27" s="647"/>
      <c r="DI27" s="647"/>
      <c r="DJ27" s="647"/>
      <c r="DK27" s="648"/>
      <c r="DL27" s="640">
        <v>1975090</v>
      </c>
      <c r="DM27" s="647"/>
      <c r="DN27" s="647"/>
      <c r="DO27" s="647"/>
      <c r="DP27" s="647"/>
      <c r="DQ27" s="647"/>
      <c r="DR27" s="647"/>
      <c r="DS27" s="647"/>
      <c r="DT27" s="647"/>
      <c r="DU27" s="647"/>
      <c r="DV27" s="648"/>
      <c r="DW27" s="637">
        <v>9.6999999999999993</v>
      </c>
      <c r="DX27" s="649"/>
      <c r="DY27" s="649"/>
      <c r="DZ27" s="649"/>
      <c r="EA27" s="649"/>
      <c r="EB27" s="649"/>
      <c r="EC27" s="661"/>
    </row>
    <row r="28" spans="2:133" ht="11.25" customHeight="1">
      <c r="B28" s="631" t="s">
        <v>306</v>
      </c>
      <c r="C28" s="632"/>
      <c r="D28" s="632"/>
      <c r="E28" s="632"/>
      <c r="F28" s="632"/>
      <c r="G28" s="632"/>
      <c r="H28" s="632"/>
      <c r="I28" s="632"/>
      <c r="J28" s="632"/>
      <c r="K28" s="632"/>
      <c r="L28" s="632"/>
      <c r="M28" s="632"/>
      <c r="N28" s="632"/>
      <c r="O28" s="632"/>
      <c r="P28" s="632"/>
      <c r="Q28" s="633"/>
      <c r="R28" s="634">
        <v>120275</v>
      </c>
      <c r="S28" s="635"/>
      <c r="T28" s="635"/>
      <c r="U28" s="635"/>
      <c r="V28" s="635"/>
      <c r="W28" s="635"/>
      <c r="X28" s="635"/>
      <c r="Y28" s="636"/>
      <c r="Z28" s="672">
        <v>0.3</v>
      </c>
      <c r="AA28" s="672"/>
      <c r="AB28" s="672"/>
      <c r="AC28" s="672"/>
      <c r="AD28" s="673">
        <v>57425</v>
      </c>
      <c r="AE28" s="673"/>
      <c r="AF28" s="673"/>
      <c r="AG28" s="673"/>
      <c r="AH28" s="673"/>
      <c r="AI28" s="673"/>
      <c r="AJ28" s="673"/>
      <c r="AK28" s="673"/>
      <c r="AL28" s="637">
        <v>0.3</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307</v>
      </c>
      <c r="CE28" s="632"/>
      <c r="CF28" s="632"/>
      <c r="CG28" s="632"/>
      <c r="CH28" s="632"/>
      <c r="CI28" s="632"/>
      <c r="CJ28" s="632"/>
      <c r="CK28" s="632"/>
      <c r="CL28" s="632"/>
      <c r="CM28" s="632"/>
      <c r="CN28" s="632"/>
      <c r="CO28" s="632"/>
      <c r="CP28" s="632"/>
      <c r="CQ28" s="633"/>
      <c r="CR28" s="634">
        <v>3571714</v>
      </c>
      <c r="CS28" s="635"/>
      <c r="CT28" s="635"/>
      <c r="CU28" s="635"/>
      <c r="CV28" s="635"/>
      <c r="CW28" s="635"/>
      <c r="CX28" s="635"/>
      <c r="CY28" s="636"/>
      <c r="CZ28" s="637">
        <v>10.3</v>
      </c>
      <c r="DA28" s="649"/>
      <c r="DB28" s="649"/>
      <c r="DC28" s="650"/>
      <c r="DD28" s="640">
        <v>3544537</v>
      </c>
      <c r="DE28" s="635"/>
      <c r="DF28" s="635"/>
      <c r="DG28" s="635"/>
      <c r="DH28" s="635"/>
      <c r="DI28" s="635"/>
      <c r="DJ28" s="635"/>
      <c r="DK28" s="636"/>
      <c r="DL28" s="640">
        <v>3544537</v>
      </c>
      <c r="DM28" s="635"/>
      <c r="DN28" s="635"/>
      <c r="DO28" s="635"/>
      <c r="DP28" s="635"/>
      <c r="DQ28" s="635"/>
      <c r="DR28" s="635"/>
      <c r="DS28" s="635"/>
      <c r="DT28" s="635"/>
      <c r="DU28" s="635"/>
      <c r="DV28" s="636"/>
      <c r="DW28" s="637">
        <v>17.3</v>
      </c>
      <c r="DX28" s="649"/>
      <c r="DY28" s="649"/>
      <c r="DZ28" s="649"/>
      <c r="EA28" s="649"/>
      <c r="EB28" s="649"/>
      <c r="EC28" s="661"/>
    </row>
    <row r="29" spans="2:133" ht="11.25" customHeight="1">
      <c r="B29" s="631" t="s">
        <v>308</v>
      </c>
      <c r="C29" s="632"/>
      <c r="D29" s="632"/>
      <c r="E29" s="632"/>
      <c r="F29" s="632"/>
      <c r="G29" s="632"/>
      <c r="H29" s="632"/>
      <c r="I29" s="632"/>
      <c r="J29" s="632"/>
      <c r="K29" s="632"/>
      <c r="L29" s="632"/>
      <c r="M29" s="632"/>
      <c r="N29" s="632"/>
      <c r="O29" s="632"/>
      <c r="P29" s="632"/>
      <c r="Q29" s="633"/>
      <c r="R29" s="634">
        <v>166274</v>
      </c>
      <c r="S29" s="635"/>
      <c r="T29" s="635"/>
      <c r="U29" s="635"/>
      <c r="V29" s="635"/>
      <c r="W29" s="635"/>
      <c r="X29" s="635"/>
      <c r="Y29" s="636"/>
      <c r="Z29" s="672">
        <v>0.4</v>
      </c>
      <c r="AA29" s="672"/>
      <c r="AB29" s="672"/>
      <c r="AC29" s="672"/>
      <c r="AD29" s="673" t="s">
        <v>176</v>
      </c>
      <c r="AE29" s="673"/>
      <c r="AF29" s="673"/>
      <c r="AG29" s="673"/>
      <c r="AH29" s="673"/>
      <c r="AI29" s="673"/>
      <c r="AJ29" s="673"/>
      <c r="AK29" s="673"/>
      <c r="AL29" s="637" t="s">
        <v>239</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13"/>
      <c r="CD29" s="653" t="s">
        <v>309</v>
      </c>
      <c r="CE29" s="654"/>
      <c r="CF29" s="631" t="s">
        <v>72</v>
      </c>
      <c r="CG29" s="632"/>
      <c r="CH29" s="632"/>
      <c r="CI29" s="632"/>
      <c r="CJ29" s="632"/>
      <c r="CK29" s="632"/>
      <c r="CL29" s="632"/>
      <c r="CM29" s="632"/>
      <c r="CN29" s="632"/>
      <c r="CO29" s="632"/>
      <c r="CP29" s="632"/>
      <c r="CQ29" s="633"/>
      <c r="CR29" s="634">
        <v>3571714</v>
      </c>
      <c r="CS29" s="647"/>
      <c r="CT29" s="647"/>
      <c r="CU29" s="647"/>
      <c r="CV29" s="647"/>
      <c r="CW29" s="647"/>
      <c r="CX29" s="647"/>
      <c r="CY29" s="648"/>
      <c r="CZ29" s="637">
        <v>10.3</v>
      </c>
      <c r="DA29" s="649"/>
      <c r="DB29" s="649"/>
      <c r="DC29" s="650"/>
      <c r="DD29" s="640">
        <v>3544537</v>
      </c>
      <c r="DE29" s="647"/>
      <c r="DF29" s="647"/>
      <c r="DG29" s="647"/>
      <c r="DH29" s="647"/>
      <c r="DI29" s="647"/>
      <c r="DJ29" s="647"/>
      <c r="DK29" s="648"/>
      <c r="DL29" s="640">
        <v>3544537</v>
      </c>
      <c r="DM29" s="647"/>
      <c r="DN29" s="647"/>
      <c r="DO29" s="647"/>
      <c r="DP29" s="647"/>
      <c r="DQ29" s="647"/>
      <c r="DR29" s="647"/>
      <c r="DS29" s="647"/>
      <c r="DT29" s="647"/>
      <c r="DU29" s="647"/>
      <c r="DV29" s="648"/>
      <c r="DW29" s="637">
        <v>17.3</v>
      </c>
      <c r="DX29" s="649"/>
      <c r="DY29" s="649"/>
      <c r="DZ29" s="649"/>
      <c r="EA29" s="649"/>
      <c r="EB29" s="649"/>
      <c r="EC29" s="661"/>
    </row>
    <row r="30" spans="2:133" ht="11.25" customHeight="1">
      <c r="B30" s="631" t="s">
        <v>310</v>
      </c>
      <c r="C30" s="632"/>
      <c r="D30" s="632"/>
      <c r="E30" s="632"/>
      <c r="F30" s="632"/>
      <c r="G30" s="632"/>
      <c r="H30" s="632"/>
      <c r="I30" s="632"/>
      <c r="J30" s="632"/>
      <c r="K30" s="632"/>
      <c r="L30" s="632"/>
      <c r="M30" s="632"/>
      <c r="N30" s="632"/>
      <c r="O30" s="632"/>
      <c r="P30" s="632"/>
      <c r="Q30" s="633"/>
      <c r="R30" s="634">
        <v>7646343</v>
      </c>
      <c r="S30" s="635"/>
      <c r="T30" s="635"/>
      <c r="U30" s="635"/>
      <c r="V30" s="635"/>
      <c r="W30" s="635"/>
      <c r="X30" s="635"/>
      <c r="Y30" s="636"/>
      <c r="Z30" s="672">
        <v>20.5</v>
      </c>
      <c r="AA30" s="672"/>
      <c r="AB30" s="672"/>
      <c r="AC30" s="672"/>
      <c r="AD30" s="673" t="s">
        <v>239</v>
      </c>
      <c r="AE30" s="673"/>
      <c r="AF30" s="673"/>
      <c r="AG30" s="673"/>
      <c r="AH30" s="673"/>
      <c r="AI30" s="673"/>
      <c r="AJ30" s="673"/>
      <c r="AK30" s="673"/>
      <c r="AL30" s="637" t="s">
        <v>176</v>
      </c>
      <c r="AM30" s="638"/>
      <c r="AN30" s="638"/>
      <c r="AO30" s="674"/>
      <c r="AP30" s="686" t="s">
        <v>227</v>
      </c>
      <c r="AQ30" s="687"/>
      <c r="AR30" s="687"/>
      <c r="AS30" s="687"/>
      <c r="AT30" s="687"/>
      <c r="AU30" s="687"/>
      <c r="AV30" s="687"/>
      <c r="AW30" s="687"/>
      <c r="AX30" s="687"/>
      <c r="AY30" s="687"/>
      <c r="AZ30" s="687"/>
      <c r="BA30" s="687"/>
      <c r="BB30" s="687"/>
      <c r="BC30" s="687"/>
      <c r="BD30" s="687"/>
      <c r="BE30" s="687"/>
      <c r="BF30" s="688"/>
      <c r="BG30" s="686" t="s">
        <v>311</v>
      </c>
      <c r="BH30" s="704"/>
      <c r="BI30" s="704"/>
      <c r="BJ30" s="704"/>
      <c r="BK30" s="704"/>
      <c r="BL30" s="704"/>
      <c r="BM30" s="704"/>
      <c r="BN30" s="704"/>
      <c r="BO30" s="704"/>
      <c r="BP30" s="704"/>
      <c r="BQ30" s="705"/>
      <c r="BR30" s="686" t="s">
        <v>312</v>
      </c>
      <c r="BS30" s="704"/>
      <c r="BT30" s="704"/>
      <c r="BU30" s="704"/>
      <c r="BV30" s="704"/>
      <c r="BW30" s="704"/>
      <c r="BX30" s="704"/>
      <c r="BY30" s="704"/>
      <c r="BZ30" s="704"/>
      <c r="CA30" s="704"/>
      <c r="CB30" s="705"/>
      <c r="CD30" s="655"/>
      <c r="CE30" s="656"/>
      <c r="CF30" s="631" t="s">
        <v>313</v>
      </c>
      <c r="CG30" s="632"/>
      <c r="CH30" s="632"/>
      <c r="CI30" s="632"/>
      <c r="CJ30" s="632"/>
      <c r="CK30" s="632"/>
      <c r="CL30" s="632"/>
      <c r="CM30" s="632"/>
      <c r="CN30" s="632"/>
      <c r="CO30" s="632"/>
      <c r="CP30" s="632"/>
      <c r="CQ30" s="633"/>
      <c r="CR30" s="634">
        <v>3471741</v>
      </c>
      <c r="CS30" s="635"/>
      <c r="CT30" s="635"/>
      <c r="CU30" s="635"/>
      <c r="CV30" s="635"/>
      <c r="CW30" s="635"/>
      <c r="CX30" s="635"/>
      <c r="CY30" s="636"/>
      <c r="CZ30" s="637">
        <v>10</v>
      </c>
      <c r="DA30" s="649"/>
      <c r="DB30" s="649"/>
      <c r="DC30" s="650"/>
      <c r="DD30" s="640">
        <v>3445869</v>
      </c>
      <c r="DE30" s="635"/>
      <c r="DF30" s="635"/>
      <c r="DG30" s="635"/>
      <c r="DH30" s="635"/>
      <c r="DI30" s="635"/>
      <c r="DJ30" s="635"/>
      <c r="DK30" s="636"/>
      <c r="DL30" s="640">
        <v>3445869</v>
      </c>
      <c r="DM30" s="635"/>
      <c r="DN30" s="635"/>
      <c r="DO30" s="635"/>
      <c r="DP30" s="635"/>
      <c r="DQ30" s="635"/>
      <c r="DR30" s="635"/>
      <c r="DS30" s="635"/>
      <c r="DT30" s="635"/>
      <c r="DU30" s="635"/>
      <c r="DV30" s="636"/>
      <c r="DW30" s="637">
        <v>16.899999999999999</v>
      </c>
      <c r="DX30" s="649"/>
      <c r="DY30" s="649"/>
      <c r="DZ30" s="649"/>
      <c r="EA30" s="649"/>
      <c r="EB30" s="649"/>
      <c r="EC30" s="661"/>
    </row>
    <row r="31" spans="2:133" ht="11.25" customHeight="1">
      <c r="B31" s="701" t="s">
        <v>314</v>
      </c>
      <c r="C31" s="702"/>
      <c r="D31" s="702"/>
      <c r="E31" s="702"/>
      <c r="F31" s="702"/>
      <c r="G31" s="702"/>
      <c r="H31" s="702"/>
      <c r="I31" s="702"/>
      <c r="J31" s="702"/>
      <c r="K31" s="702"/>
      <c r="L31" s="702"/>
      <c r="M31" s="702"/>
      <c r="N31" s="702"/>
      <c r="O31" s="702"/>
      <c r="P31" s="702"/>
      <c r="Q31" s="703"/>
      <c r="R31" s="634" t="s">
        <v>176</v>
      </c>
      <c r="S31" s="635"/>
      <c r="T31" s="635"/>
      <c r="U31" s="635"/>
      <c r="V31" s="635"/>
      <c r="W31" s="635"/>
      <c r="X31" s="635"/>
      <c r="Y31" s="636"/>
      <c r="Z31" s="672" t="s">
        <v>239</v>
      </c>
      <c r="AA31" s="672"/>
      <c r="AB31" s="672"/>
      <c r="AC31" s="672"/>
      <c r="AD31" s="673" t="s">
        <v>176</v>
      </c>
      <c r="AE31" s="673"/>
      <c r="AF31" s="673"/>
      <c r="AG31" s="673"/>
      <c r="AH31" s="673"/>
      <c r="AI31" s="673"/>
      <c r="AJ31" s="673"/>
      <c r="AK31" s="673"/>
      <c r="AL31" s="637" t="s">
        <v>176</v>
      </c>
      <c r="AM31" s="638"/>
      <c r="AN31" s="638"/>
      <c r="AO31" s="674"/>
      <c r="AP31" s="706" t="s">
        <v>315</v>
      </c>
      <c r="AQ31" s="707"/>
      <c r="AR31" s="707"/>
      <c r="AS31" s="707"/>
      <c r="AT31" s="708" t="s">
        <v>316</v>
      </c>
      <c r="AU31" s="212"/>
      <c r="AV31" s="212"/>
      <c r="AW31" s="212"/>
      <c r="AX31" s="692" t="s">
        <v>190</v>
      </c>
      <c r="AY31" s="693"/>
      <c r="AZ31" s="693"/>
      <c r="BA31" s="693"/>
      <c r="BB31" s="693"/>
      <c r="BC31" s="693"/>
      <c r="BD31" s="693"/>
      <c r="BE31" s="693"/>
      <c r="BF31" s="694"/>
      <c r="BG31" s="696">
        <v>99.1</v>
      </c>
      <c r="BH31" s="697"/>
      <c r="BI31" s="697"/>
      <c r="BJ31" s="697"/>
      <c r="BK31" s="697"/>
      <c r="BL31" s="697"/>
      <c r="BM31" s="698">
        <v>98</v>
      </c>
      <c r="BN31" s="697"/>
      <c r="BO31" s="697"/>
      <c r="BP31" s="697"/>
      <c r="BQ31" s="699"/>
      <c r="BR31" s="696">
        <v>99.2</v>
      </c>
      <c r="BS31" s="697"/>
      <c r="BT31" s="697"/>
      <c r="BU31" s="697"/>
      <c r="BV31" s="697"/>
      <c r="BW31" s="697"/>
      <c r="BX31" s="698">
        <v>97.8</v>
      </c>
      <c r="BY31" s="697"/>
      <c r="BZ31" s="697"/>
      <c r="CA31" s="697"/>
      <c r="CB31" s="699"/>
      <c r="CD31" s="655"/>
      <c r="CE31" s="656"/>
      <c r="CF31" s="631" t="s">
        <v>317</v>
      </c>
      <c r="CG31" s="632"/>
      <c r="CH31" s="632"/>
      <c r="CI31" s="632"/>
      <c r="CJ31" s="632"/>
      <c r="CK31" s="632"/>
      <c r="CL31" s="632"/>
      <c r="CM31" s="632"/>
      <c r="CN31" s="632"/>
      <c r="CO31" s="632"/>
      <c r="CP31" s="632"/>
      <c r="CQ31" s="633"/>
      <c r="CR31" s="634">
        <v>99973</v>
      </c>
      <c r="CS31" s="647"/>
      <c r="CT31" s="647"/>
      <c r="CU31" s="647"/>
      <c r="CV31" s="647"/>
      <c r="CW31" s="647"/>
      <c r="CX31" s="647"/>
      <c r="CY31" s="648"/>
      <c r="CZ31" s="637">
        <v>0.3</v>
      </c>
      <c r="DA31" s="649"/>
      <c r="DB31" s="649"/>
      <c r="DC31" s="650"/>
      <c r="DD31" s="640">
        <v>98668</v>
      </c>
      <c r="DE31" s="647"/>
      <c r="DF31" s="647"/>
      <c r="DG31" s="647"/>
      <c r="DH31" s="647"/>
      <c r="DI31" s="647"/>
      <c r="DJ31" s="647"/>
      <c r="DK31" s="648"/>
      <c r="DL31" s="640">
        <v>98668</v>
      </c>
      <c r="DM31" s="647"/>
      <c r="DN31" s="647"/>
      <c r="DO31" s="647"/>
      <c r="DP31" s="647"/>
      <c r="DQ31" s="647"/>
      <c r="DR31" s="647"/>
      <c r="DS31" s="647"/>
      <c r="DT31" s="647"/>
      <c r="DU31" s="647"/>
      <c r="DV31" s="648"/>
      <c r="DW31" s="637">
        <v>0.5</v>
      </c>
      <c r="DX31" s="649"/>
      <c r="DY31" s="649"/>
      <c r="DZ31" s="649"/>
      <c r="EA31" s="649"/>
      <c r="EB31" s="649"/>
      <c r="EC31" s="661"/>
    </row>
    <row r="32" spans="2:133" ht="11.25" customHeight="1">
      <c r="B32" s="631" t="s">
        <v>318</v>
      </c>
      <c r="C32" s="632"/>
      <c r="D32" s="632"/>
      <c r="E32" s="632"/>
      <c r="F32" s="632"/>
      <c r="G32" s="632"/>
      <c r="H32" s="632"/>
      <c r="I32" s="632"/>
      <c r="J32" s="632"/>
      <c r="K32" s="632"/>
      <c r="L32" s="632"/>
      <c r="M32" s="632"/>
      <c r="N32" s="632"/>
      <c r="O32" s="632"/>
      <c r="P32" s="632"/>
      <c r="Q32" s="633"/>
      <c r="R32" s="634">
        <v>2374742</v>
      </c>
      <c r="S32" s="635"/>
      <c r="T32" s="635"/>
      <c r="U32" s="635"/>
      <c r="V32" s="635"/>
      <c r="W32" s="635"/>
      <c r="X32" s="635"/>
      <c r="Y32" s="636"/>
      <c r="Z32" s="672">
        <v>6.4</v>
      </c>
      <c r="AA32" s="672"/>
      <c r="AB32" s="672"/>
      <c r="AC32" s="672"/>
      <c r="AD32" s="673" t="s">
        <v>239</v>
      </c>
      <c r="AE32" s="673"/>
      <c r="AF32" s="673"/>
      <c r="AG32" s="673"/>
      <c r="AH32" s="673"/>
      <c r="AI32" s="673"/>
      <c r="AJ32" s="673"/>
      <c r="AK32" s="673"/>
      <c r="AL32" s="637" t="s">
        <v>176</v>
      </c>
      <c r="AM32" s="638"/>
      <c r="AN32" s="638"/>
      <c r="AO32" s="674"/>
      <c r="AP32" s="675"/>
      <c r="AQ32" s="676"/>
      <c r="AR32" s="676"/>
      <c r="AS32" s="676"/>
      <c r="AT32" s="709"/>
      <c r="AU32" s="208" t="s">
        <v>319</v>
      </c>
      <c r="AX32" s="631" t="s">
        <v>320</v>
      </c>
      <c r="AY32" s="632"/>
      <c r="AZ32" s="632"/>
      <c r="BA32" s="632"/>
      <c r="BB32" s="632"/>
      <c r="BC32" s="632"/>
      <c r="BD32" s="632"/>
      <c r="BE32" s="632"/>
      <c r="BF32" s="633"/>
      <c r="BG32" s="700">
        <v>98.9</v>
      </c>
      <c r="BH32" s="647"/>
      <c r="BI32" s="647"/>
      <c r="BJ32" s="647"/>
      <c r="BK32" s="647"/>
      <c r="BL32" s="647"/>
      <c r="BM32" s="638">
        <v>97.5</v>
      </c>
      <c r="BN32" s="647"/>
      <c r="BO32" s="647"/>
      <c r="BP32" s="647"/>
      <c r="BQ32" s="670"/>
      <c r="BR32" s="700">
        <v>99</v>
      </c>
      <c r="BS32" s="647"/>
      <c r="BT32" s="647"/>
      <c r="BU32" s="647"/>
      <c r="BV32" s="647"/>
      <c r="BW32" s="647"/>
      <c r="BX32" s="638">
        <v>97.2</v>
      </c>
      <c r="BY32" s="647"/>
      <c r="BZ32" s="647"/>
      <c r="CA32" s="647"/>
      <c r="CB32" s="670"/>
      <c r="CD32" s="657"/>
      <c r="CE32" s="658"/>
      <c r="CF32" s="631" t="s">
        <v>321</v>
      </c>
      <c r="CG32" s="632"/>
      <c r="CH32" s="632"/>
      <c r="CI32" s="632"/>
      <c r="CJ32" s="632"/>
      <c r="CK32" s="632"/>
      <c r="CL32" s="632"/>
      <c r="CM32" s="632"/>
      <c r="CN32" s="632"/>
      <c r="CO32" s="632"/>
      <c r="CP32" s="632"/>
      <c r="CQ32" s="633"/>
      <c r="CR32" s="634" t="s">
        <v>176</v>
      </c>
      <c r="CS32" s="635"/>
      <c r="CT32" s="635"/>
      <c r="CU32" s="635"/>
      <c r="CV32" s="635"/>
      <c r="CW32" s="635"/>
      <c r="CX32" s="635"/>
      <c r="CY32" s="636"/>
      <c r="CZ32" s="637" t="s">
        <v>176</v>
      </c>
      <c r="DA32" s="649"/>
      <c r="DB32" s="649"/>
      <c r="DC32" s="650"/>
      <c r="DD32" s="640" t="s">
        <v>176</v>
      </c>
      <c r="DE32" s="635"/>
      <c r="DF32" s="635"/>
      <c r="DG32" s="635"/>
      <c r="DH32" s="635"/>
      <c r="DI32" s="635"/>
      <c r="DJ32" s="635"/>
      <c r="DK32" s="636"/>
      <c r="DL32" s="640" t="s">
        <v>239</v>
      </c>
      <c r="DM32" s="635"/>
      <c r="DN32" s="635"/>
      <c r="DO32" s="635"/>
      <c r="DP32" s="635"/>
      <c r="DQ32" s="635"/>
      <c r="DR32" s="635"/>
      <c r="DS32" s="635"/>
      <c r="DT32" s="635"/>
      <c r="DU32" s="635"/>
      <c r="DV32" s="636"/>
      <c r="DW32" s="637" t="s">
        <v>176</v>
      </c>
      <c r="DX32" s="649"/>
      <c r="DY32" s="649"/>
      <c r="DZ32" s="649"/>
      <c r="EA32" s="649"/>
      <c r="EB32" s="649"/>
      <c r="EC32" s="661"/>
    </row>
    <row r="33" spans="2:133" ht="11.25" customHeight="1">
      <c r="B33" s="631" t="s">
        <v>322</v>
      </c>
      <c r="C33" s="632"/>
      <c r="D33" s="632"/>
      <c r="E33" s="632"/>
      <c r="F33" s="632"/>
      <c r="G33" s="632"/>
      <c r="H33" s="632"/>
      <c r="I33" s="632"/>
      <c r="J33" s="632"/>
      <c r="K33" s="632"/>
      <c r="L33" s="632"/>
      <c r="M33" s="632"/>
      <c r="N33" s="632"/>
      <c r="O33" s="632"/>
      <c r="P33" s="632"/>
      <c r="Q33" s="633"/>
      <c r="R33" s="634">
        <v>166195</v>
      </c>
      <c r="S33" s="635"/>
      <c r="T33" s="635"/>
      <c r="U33" s="635"/>
      <c r="V33" s="635"/>
      <c r="W33" s="635"/>
      <c r="X33" s="635"/>
      <c r="Y33" s="636"/>
      <c r="Z33" s="672">
        <v>0.4</v>
      </c>
      <c r="AA33" s="672"/>
      <c r="AB33" s="672"/>
      <c r="AC33" s="672"/>
      <c r="AD33" s="673">
        <v>37835</v>
      </c>
      <c r="AE33" s="673"/>
      <c r="AF33" s="673"/>
      <c r="AG33" s="673"/>
      <c r="AH33" s="673"/>
      <c r="AI33" s="673"/>
      <c r="AJ33" s="673"/>
      <c r="AK33" s="673"/>
      <c r="AL33" s="637">
        <v>0.2</v>
      </c>
      <c r="AM33" s="638"/>
      <c r="AN33" s="638"/>
      <c r="AO33" s="674"/>
      <c r="AP33" s="677"/>
      <c r="AQ33" s="678"/>
      <c r="AR33" s="678"/>
      <c r="AS33" s="678"/>
      <c r="AT33" s="710"/>
      <c r="AU33" s="213"/>
      <c r="AV33" s="213"/>
      <c r="AW33" s="213"/>
      <c r="AX33" s="615" t="s">
        <v>323</v>
      </c>
      <c r="AY33" s="616"/>
      <c r="AZ33" s="616"/>
      <c r="BA33" s="616"/>
      <c r="BB33" s="616"/>
      <c r="BC33" s="616"/>
      <c r="BD33" s="616"/>
      <c r="BE33" s="616"/>
      <c r="BF33" s="617"/>
      <c r="BG33" s="695">
        <v>99.2</v>
      </c>
      <c r="BH33" s="619"/>
      <c r="BI33" s="619"/>
      <c r="BJ33" s="619"/>
      <c r="BK33" s="619"/>
      <c r="BL33" s="619"/>
      <c r="BM33" s="665">
        <v>98.4</v>
      </c>
      <c r="BN33" s="619"/>
      <c r="BO33" s="619"/>
      <c r="BP33" s="619"/>
      <c r="BQ33" s="682"/>
      <c r="BR33" s="695">
        <v>99.3</v>
      </c>
      <c r="BS33" s="619"/>
      <c r="BT33" s="619"/>
      <c r="BU33" s="619"/>
      <c r="BV33" s="619"/>
      <c r="BW33" s="619"/>
      <c r="BX33" s="665">
        <v>98.1</v>
      </c>
      <c r="BY33" s="619"/>
      <c r="BZ33" s="619"/>
      <c r="CA33" s="619"/>
      <c r="CB33" s="682"/>
      <c r="CD33" s="631" t="s">
        <v>324</v>
      </c>
      <c r="CE33" s="632"/>
      <c r="CF33" s="632"/>
      <c r="CG33" s="632"/>
      <c r="CH33" s="632"/>
      <c r="CI33" s="632"/>
      <c r="CJ33" s="632"/>
      <c r="CK33" s="632"/>
      <c r="CL33" s="632"/>
      <c r="CM33" s="632"/>
      <c r="CN33" s="632"/>
      <c r="CO33" s="632"/>
      <c r="CP33" s="632"/>
      <c r="CQ33" s="633"/>
      <c r="CR33" s="634">
        <v>15524252</v>
      </c>
      <c r="CS33" s="647"/>
      <c r="CT33" s="647"/>
      <c r="CU33" s="647"/>
      <c r="CV33" s="647"/>
      <c r="CW33" s="647"/>
      <c r="CX33" s="647"/>
      <c r="CY33" s="648"/>
      <c r="CZ33" s="637">
        <v>44.6</v>
      </c>
      <c r="DA33" s="649"/>
      <c r="DB33" s="649"/>
      <c r="DC33" s="650"/>
      <c r="DD33" s="640">
        <v>13248441</v>
      </c>
      <c r="DE33" s="647"/>
      <c r="DF33" s="647"/>
      <c r="DG33" s="647"/>
      <c r="DH33" s="647"/>
      <c r="DI33" s="647"/>
      <c r="DJ33" s="647"/>
      <c r="DK33" s="648"/>
      <c r="DL33" s="640">
        <v>8956984</v>
      </c>
      <c r="DM33" s="647"/>
      <c r="DN33" s="647"/>
      <c r="DO33" s="647"/>
      <c r="DP33" s="647"/>
      <c r="DQ33" s="647"/>
      <c r="DR33" s="647"/>
      <c r="DS33" s="647"/>
      <c r="DT33" s="647"/>
      <c r="DU33" s="647"/>
      <c r="DV33" s="648"/>
      <c r="DW33" s="637">
        <v>43.8</v>
      </c>
      <c r="DX33" s="649"/>
      <c r="DY33" s="649"/>
      <c r="DZ33" s="649"/>
      <c r="EA33" s="649"/>
      <c r="EB33" s="649"/>
      <c r="EC33" s="661"/>
    </row>
    <row r="34" spans="2:133" ht="11.25" customHeight="1">
      <c r="B34" s="631" t="s">
        <v>325</v>
      </c>
      <c r="C34" s="632"/>
      <c r="D34" s="632"/>
      <c r="E34" s="632"/>
      <c r="F34" s="632"/>
      <c r="G34" s="632"/>
      <c r="H34" s="632"/>
      <c r="I34" s="632"/>
      <c r="J34" s="632"/>
      <c r="K34" s="632"/>
      <c r="L34" s="632"/>
      <c r="M34" s="632"/>
      <c r="N34" s="632"/>
      <c r="O34" s="632"/>
      <c r="P34" s="632"/>
      <c r="Q34" s="633"/>
      <c r="R34" s="634">
        <v>106692</v>
      </c>
      <c r="S34" s="635"/>
      <c r="T34" s="635"/>
      <c r="U34" s="635"/>
      <c r="V34" s="635"/>
      <c r="W34" s="635"/>
      <c r="X34" s="635"/>
      <c r="Y34" s="636"/>
      <c r="Z34" s="672">
        <v>0.3</v>
      </c>
      <c r="AA34" s="672"/>
      <c r="AB34" s="672"/>
      <c r="AC34" s="672"/>
      <c r="AD34" s="673" t="s">
        <v>176</v>
      </c>
      <c r="AE34" s="673"/>
      <c r="AF34" s="673"/>
      <c r="AG34" s="673"/>
      <c r="AH34" s="673"/>
      <c r="AI34" s="673"/>
      <c r="AJ34" s="673"/>
      <c r="AK34" s="673"/>
      <c r="AL34" s="637" t="s">
        <v>176</v>
      </c>
      <c r="AM34" s="638"/>
      <c r="AN34" s="638"/>
      <c r="AO34" s="674"/>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1" t="s">
        <v>326</v>
      </c>
      <c r="CE34" s="632"/>
      <c r="CF34" s="632"/>
      <c r="CG34" s="632"/>
      <c r="CH34" s="632"/>
      <c r="CI34" s="632"/>
      <c r="CJ34" s="632"/>
      <c r="CK34" s="632"/>
      <c r="CL34" s="632"/>
      <c r="CM34" s="632"/>
      <c r="CN34" s="632"/>
      <c r="CO34" s="632"/>
      <c r="CP34" s="632"/>
      <c r="CQ34" s="633"/>
      <c r="CR34" s="634">
        <v>5805965</v>
      </c>
      <c r="CS34" s="635"/>
      <c r="CT34" s="635"/>
      <c r="CU34" s="635"/>
      <c r="CV34" s="635"/>
      <c r="CW34" s="635"/>
      <c r="CX34" s="635"/>
      <c r="CY34" s="636"/>
      <c r="CZ34" s="637">
        <v>16.7</v>
      </c>
      <c r="DA34" s="649"/>
      <c r="DB34" s="649"/>
      <c r="DC34" s="650"/>
      <c r="DD34" s="640">
        <v>4598958</v>
      </c>
      <c r="DE34" s="635"/>
      <c r="DF34" s="635"/>
      <c r="DG34" s="635"/>
      <c r="DH34" s="635"/>
      <c r="DI34" s="635"/>
      <c r="DJ34" s="635"/>
      <c r="DK34" s="636"/>
      <c r="DL34" s="640">
        <v>4215577</v>
      </c>
      <c r="DM34" s="635"/>
      <c r="DN34" s="635"/>
      <c r="DO34" s="635"/>
      <c r="DP34" s="635"/>
      <c r="DQ34" s="635"/>
      <c r="DR34" s="635"/>
      <c r="DS34" s="635"/>
      <c r="DT34" s="635"/>
      <c r="DU34" s="635"/>
      <c r="DV34" s="636"/>
      <c r="DW34" s="637">
        <v>20.6</v>
      </c>
      <c r="DX34" s="649"/>
      <c r="DY34" s="649"/>
      <c r="DZ34" s="649"/>
      <c r="EA34" s="649"/>
      <c r="EB34" s="649"/>
      <c r="EC34" s="661"/>
    </row>
    <row r="35" spans="2:133" ht="11.25" customHeight="1">
      <c r="B35" s="631" t="s">
        <v>327</v>
      </c>
      <c r="C35" s="632"/>
      <c r="D35" s="632"/>
      <c r="E35" s="632"/>
      <c r="F35" s="632"/>
      <c r="G35" s="632"/>
      <c r="H35" s="632"/>
      <c r="I35" s="632"/>
      <c r="J35" s="632"/>
      <c r="K35" s="632"/>
      <c r="L35" s="632"/>
      <c r="M35" s="632"/>
      <c r="N35" s="632"/>
      <c r="O35" s="632"/>
      <c r="P35" s="632"/>
      <c r="Q35" s="633"/>
      <c r="R35" s="634">
        <v>908840</v>
      </c>
      <c r="S35" s="635"/>
      <c r="T35" s="635"/>
      <c r="U35" s="635"/>
      <c r="V35" s="635"/>
      <c r="W35" s="635"/>
      <c r="X35" s="635"/>
      <c r="Y35" s="636"/>
      <c r="Z35" s="672">
        <v>2.4</v>
      </c>
      <c r="AA35" s="672"/>
      <c r="AB35" s="672"/>
      <c r="AC35" s="672"/>
      <c r="AD35" s="673" t="s">
        <v>239</v>
      </c>
      <c r="AE35" s="673"/>
      <c r="AF35" s="673"/>
      <c r="AG35" s="673"/>
      <c r="AH35" s="673"/>
      <c r="AI35" s="673"/>
      <c r="AJ35" s="673"/>
      <c r="AK35" s="673"/>
      <c r="AL35" s="637" t="s">
        <v>176</v>
      </c>
      <c r="AM35" s="638"/>
      <c r="AN35" s="638"/>
      <c r="AO35" s="674"/>
      <c r="AP35" s="216"/>
      <c r="AQ35" s="686" t="s">
        <v>328</v>
      </c>
      <c r="AR35" s="687"/>
      <c r="AS35" s="687"/>
      <c r="AT35" s="687"/>
      <c r="AU35" s="687"/>
      <c r="AV35" s="687"/>
      <c r="AW35" s="687"/>
      <c r="AX35" s="687"/>
      <c r="AY35" s="687"/>
      <c r="AZ35" s="687"/>
      <c r="BA35" s="687"/>
      <c r="BB35" s="687"/>
      <c r="BC35" s="687"/>
      <c r="BD35" s="687"/>
      <c r="BE35" s="687"/>
      <c r="BF35" s="688"/>
      <c r="BG35" s="686" t="s">
        <v>329</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31" t="s">
        <v>330</v>
      </c>
      <c r="CE35" s="632"/>
      <c r="CF35" s="632"/>
      <c r="CG35" s="632"/>
      <c r="CH35" s="632"/>
      <c r="CI35" s="632"/>
      <c r="CJ35" s="632"/>
      <c r="CK35" s="632"/>
      <c r="CL35" s="632"/>
      <c r="CM35" s="632"/>
      <c r="CN35" s="632"/>
      <c r="CO35" s="632"/>
      <c r="CP35" s="632"/>
      <c r="CQ35" s="633"/>
      <c r="CR35" s="634">
        <v>246830</v>
      </c>
      <c r="CS35" s="647"/>
      <c r="CT35" s="647"/>
      <c r="CU35" s="647"/>
      <c r="CV35" s="647"/>
      <c r="CW35" s="647"/>
      <c r="CX35" s="647"/>
      <c r="CY35" s="648"/>
      <c r="CZ35" s="637">
        <v>0.7</v>
      </c>
      <c r="DA35" s="649"/>
      <c r="DB35" s="649"/>
      <c r="DC35" s="650"/>
      <c r="DD35" s="640">
        <v>196335</v>
      </c>
      <c r="DE35" s="647"/>
      <c r="DF35" s="647"/>
      <c r="DG35" s="647"/>
      <c r="DH35" s="647"/>
      <c r="DI35" s="647"/>
      <c r="DJ35" s="647"/>
      <c r="DK35" s="648"/>
      <c r="DL35" s="640">
        <v>141453</v>
      </c>
      <c r="DM35" s="647"/>
      <c r="DN35" s="647"/>
      <c r="DO35" s="647"/>
      <c r="DP35" s="647"/>
      <c r="DQ35" s="647"/>
      <c r="DR35" s="647"/>
      <c r="DS35" s="647"/>
      <c r="DT35" s="647"/>
      <c r="DU35" s="647"/>
      <c r="DV35" s="648"/>
      <c r="DW35" s="637">
        <v>0.7</v>
      </c>
      <c r="DX35" s="649"/>
      <c r="DY35" s="649"/>
      <c r="DZ35" s="649"/>
      <c r="EA35" s="649"/>
      <c r="EB35" s="649"/>
      <c r="EC35" s="661"/>
    </row>
    <row r="36" spans="2:133" ht="11.25" customHeight="1">
      <c r="B36" s="631" t="s">
        <v>331</v>
      </c>
      <c r="C36" s="632"/>
      <c r="D36" s="632"/>
      <c r="E36" s="632"/>
      <c r="F36" s="632"/>
      <c r="G36" s="632"/>
      <c r="H36" s="632"/>
      <c r="I36" s="632"/>
      <c r="J36" s="632"/>
      <c r="K36" s="632"/>
      <c r="L36" s="632"/>
      <c r="M36" s="632"/>
      <c r="N36" s="632"/>
      <c r="O36" s="632"/>
      <c r="P36" s="632"/>
      <c r="Q36" s="633"/>
      <c r="R36" s="634">
        <v>2882230</v>
      </c>
      <c r="S36" s="635"/>
      <c r="T36" s="635"/>
      <c r="U36" s="635"/>
      <c r="V36" s="635"/>
      <c r="W36" s="635"/>
      <c r="X36" s="635"/>
      <c r="Y36" s="636"/>
      <c r="Z36" s="672">
        <v>7.7</v>
      </c>
      <c r="AA36" s="672"/>
      <c r="AB36" s="672"/>
      <c r="AC36" s="672"/>
      <c r="AD36" s="673" t="s">
        <v>176</v>
      </c>
      <c r="AE36" s="673"/>
      <c r="AF36" s="673"/>
      <c r="AG36" s="673"/>
      <c r="AH36" s="673"/>
      <c r="AI36" s="673"/>
      <c r="AJ36" s="673"/>
      <c r="AK36" s="673"/>
      <c r="AL36" s="637" t="s">
        <v>239</v>
      </c>
      <c r="AM36" s="638"/>
      <c r="AN36" s="638"/>
      <c r="AO36" s="674"/>
      <c r="AP36" s="216"/>
      <c r="AQ36" s="683" t="s">
        <v>332</v>
      </c>
      <c r="AR36" s="684"/>
      <c r="AS36" s="684"/>
      <c r="AT36" s="684"/>
      <c r="AU36" s="684"/>
      <c r="AV36" s="684"/>
      <c r="AW36" s="684"/>
      <c r="AX36" s="684"/>
      <c r="AY36" s="685"/>
      <c r="AZ36" s="689">
        <v>3868874</v>
      </c>
      <c r="BA36" s="690"/>
      <c r="BB36" s="690"/>
      <c r="BC36" s="690"/>
      <c r="BD36" s="690"/>
      <c r="BE36" s="690"/>
      <c r="BF36" s="691"/>
      <c r="BG36" s="692" t="s">
        <v>333</v>
      </c>
      <c r="BH36" s="693"/>
      <c r="BI36" s="693"/>
      <c r="BJ36" s="693"/>
      <c r="BK36" s="693"/>
      <c r="BL36" s="693"/>
      <c r="BM36" s="693"/>
      <c r="BN36" s="693"/>
      <c r="BO36" s="693"/>
      <c r="BP36" s="693"/>
      <c r="BQ36" s="693"/>
      <c r="BR36" s="693"/>
      <c r="BS36" s="693"/>
      <c r="BT36" s="693"/>
      <c r="BU36" s="694"/>
      <c r="BV36" s="689">
        <v>408162</v>
      </c>
      <c r="BW36" s="690"/>
      <c r="BX36" s="690"/>
      <c r="BY36" s="690"/>
      <c r="BZ36" s="690"/>
      <c r="CA36" s="690"/>
      <c r="CB36" s="691"/>
      <c r="CD36" s="631" t="s">
        <v>334</v>
      </c>
      <c r="CE36" s="632"/>
      <c r="CF36" s="632"/>
      <c r="CG36" s="632"/>
      <c r="CH36" s="632"/>
      <c r="CI36" s="632"/>
      <c r="CJ36" s="632"/>
      <c r="CK36" s="632"/>
      <c r="CL36" s="632"/>
      <c r="CM36" s="632"/>
      <c r="CN36" s="632"/>
      <c r="CO36" s="632"/>
      <c r="CP36" s="632"/>
      <c r="CQ36" s="633"/>
      <c r="CR36" s="634">
        <v>4147526</v>
      </c>
      <c r="CS36" s="635"/>
      <c r="CT36" s="635"/>
      <c r="CU36" s="635"/>
      <c r="CV36" s="635"/>
      <c r="CW36" s="635"/>
      <c r="CX36" s="635"/>
      <c r="CY36" s="636"/>
      <c r="CZ36" s="637">
        <v>11.9</v>
      </c>
      <c r="DA36" s="649"/>
      <c r="DB36" s="649"/>
      <c r="DC36" s="650"/>
      <c r="DD36" s="640">
        <v>3803033</v>
      </c>
      <c r="DE36" s="635"/>
      <c r="DF36" s="635"/>
      <c r="DG36" s="635"/>
      <c r="DH36" s="635"/>
      <c r="DI36" s="635"/>
      <c r="DJ36" s="635"/>
      <c r="DK36" s="636"/>
      <c r="DL36" s="640">
        <v>2577455</v>
      </c>
      <c r="DM36" s="635"/>
      <c r="DN36" s="635"/>
      <c r="DO36" s="635"/>
      <c r="DP36" s="635"/>
      <c r="DQ36" s="635"/>
      <c r="DR36" s="635"/>
      <c r="DS36" s="635"/>
      <c r="DT36" s="635"/>
      <c r="DU36" s="635"/>
      <c r="DV36" s="636"/>
      <c r="DW36" s="637">
        <v>12.6</v>
      </c>
      <c r="DX36" s="649"/>
      <c r="DY36" s="649"/>
      <c r="DZ36" s="649"/>
      <c r="EA36" s="649"/>
      <c r="EB36" s="649"/>
      <c r="EC36" s="661"/>
    </row>
    <row r="37" spans="2:133" ht="11.25" customHeight="1">
      <c r="B37" s="631" t="s">
        <v>335</v>
      </c>
      <c r="C37" s="632"/>
      <c r="D37" s="632"/>
      <c r="E37" s="632"/>
      <c r="F37" s="632"/>
      <c r="G37" s="632"/>
      <c r="H37" s="632"/>
      <c r="I37" s="632"/>
      <c r="J37" s="632"/>
      <c r="K37" s="632"/>
      <c r="L37" s="632"/>
      <c r="M37" s="632"/>
      <c r="N37" s="632"/>
      <c r="O37" s="632"/>
      <c r="P37" s="632"/>
      <c r="Q37" s="633"/>
      <c r="R37" s="634">
        <v>447712</v>
      </c>
      <c r="S37" s="635"/>
      <c r="T37" s="635"/>
      <c r="U37" s="635"/>
      <c r="V37" s="635"/>
      <c r="W37" s="635"/>
      <c r="X37" s="635"/>
      <c r="Y37" s="636"/>
      <c r="Z37" s="672">
        <v>1.2</v>
      </c>
      <c r="AA37" s="672"/>
      <c r="AB37" s="672"/>
      <c r="AC37" s="672"/>
      <c r="AD37" s="673">
        <v>11723</v>
      </c>
      <c r="AE37" s="673"/>
      <c r="AF37" s="673"/>
      <c r="AG37" s="673"/>
      <c r="AH37" s="673"/>
      <c r="AI37" s="673"/>
      <c r="AJ37" s="673"/>
      <c r="AK37" s="673"/>
      <c r="AL37" s="637">
        <v>0.1</v>
      </c>
      <c r="AM37" s="638"/>
      <c r="AN37" s="638"/>
      <c r="AO37" s="674"/>
      <c r="AQ37" s="667" t="s">
        <v>336</v>
      </c>
      <c r="AR37" s="668"/>
      <c r="AS37" s="668"/>
      <c r="AT37" s="668"/>
      <c r="AU37" s="668"/>
      <c r="AV37" s="668"/>
      <c r="AW37" s="668"/>
      <c r="AX37" s="668"/>
      <c r="AY37" s="669"/>
      <c r="AZ37" s="634">
        <v>659259</v>
      </c>
      <c r="BA37" s="635"/>
      <c r="BB37" s="635"/>
      <c r="BC37" s="635"/>
      <c r="BD37" s="647"/>
      <c r="BE37" s="647"/>
      <c r="BF37" s="670"/>
      <c r="BG37" s="631" t="s">
        <v>337</v>
      </c>
      <c r="BH37" s="632"/>
      <c r="BI37" s="632"/>
      <c r="BJ37" s="632"/>
      <c r="BK37" s="632"/>
      <c r="BL37" s="632"/>
      <c r="BM37" s="632"/>
      <c r="BN37" s="632"/>
      <c r="BO37" s="632"/>
      <c r="BP37" s="632"/>
      <c r="BQ37" s="632"/>
      <c r="BR37" s="632"/>
      <c r="BS37" s="632"/>
      <c r="BT37" s="632"/>
      <c r="BU37" s="633"/>
      <c r="BV37" s="634">
        <v>376855</v>
      </c>
      <c r="BW37" s="635"/>
      <c r="BX37" s="635"/>
      <c r="BY37" s="635"/>
      <c r="BZ37" s="635"/>
      <c r="CA37" s="635"/>
      <c r="CB37" s="671"/>
      <c r="CD37" s="631" t="s">
        <v>338</v>
      </c>
      <c r="CE37" s="632"/>
      <c r="CF37" s="632"/>
      <c r="CG37" s="632"/>
      <c r="CH37" s="632"/>
      <c r="CI37" s="632"/>
      <c r="CJ37" s="632"/>
      <c r="CK37" s="632"/>
      <c r="CL37" s="632"/>
      <c r="CM37" s="632"/>
      <c r="CN37" s="632"/>
      <c r="CO37" s="632"/>
      <c r="CP37" s="632"/>
      <c r="CQ37" s="633"/>
      <c r="CR37" s="634">
        <v>1517315</v>
      </c>
      <c r="CS37" s="647"/>
      <c r="CT37" s="647"/>
      <c r="CU37" s="647"/>
      <c r="CV37" s="647"/>
      <c r="CW37" s="647"/>
      <c r="CX37" s="647"/>
      <c r="CY37" s="648"/>
      <c r="CZ37" s="637">
        <v>4.4000000000000004</v>
      </c>
      <c r="DA37" s="649"/>
      <c r="DB37" s="649"/>
      <c r="DC37" s="650"/>
      <c r="DD37" s="640">
        <v>1517315</v>
      </c>
      <c r="DE37" s="647"/>
      <c r="DF37" s="647"/>
      <c r="DG37" s="647"/>
      <c r="DH37" s="647"/>
      <c r="DI37" s="647"/>
      <c r="DJ37" s="647"/>
      <c r="DK37" s="648"/>
      <c r="DL37" s="640">
        <v>1487050</v>
      </c>
      <c r="DM37" s="647"/>
      <c r="DN37" s="647"/>
      <c r="DO37" s="647"/>
      <c r="DP37" s="647"/>
      <c r="DQ37" s="647"/>
      <c r="DR37" s="647"/>
      <c r="DS37" s="647"/>
      <c r="DT37" s="647"/>
      <c r="DU37" s="647"/>
      <c r="DV37" s="648"/>
      <c r="DW37" s="637">
        <v>7.3</v>
      </c>
      <c r="DX37" s="649"/>
      <c r="DY37" s="649"/>
      <c r="DZ37" s="649"/>
      <c r="EA37" s="649"/>
      <c r="EB37" s="649"/>
      <c r="EC37" s="661"/>
    </row>
    <row r="38" spans="2:133" ht="11.25" customHeight="1">
      <c r="B38" s="631" t="s">
        <v>339</v>
      </c>
      <c r="C38" s="632"/>
      <c r="D38" s="632"/>
      <c r="E38" s="632"/>
      <c r="F38" s="632"/>
      <c r="G38" s="632"/>
      <c r="H38" s="632"/>
      <c r="I38" s="632"/>
      <c r="J38" s="632"/>
      <c r="K38" s="632"/>
      <c r="L38" s="632"/>
      <c r="M38" s="632"/>
      <c r="N38" s="632"/>
      <c r="O38" s="632"/>
      <c r="P38" s="632"/>
      <c r="Q38" s="633"/>
      <c r="R38" s="634">
        <v>1261434</v>
      </c>
      <c r="S38" s="635"/>
      <c r="T38" s="635"/>
      <c r="U38" s="635"/>
      <c r="V38" s="635"/>
      <c r="W38" s="635"/>
      <c r="X38" s="635"/>
      <c r="Y38" s="636"/>
      <c r="Z38" s="672">
        <v>3.4</v>
      </c>
      <c r="AA38" s="672"/>
      <c r="AB38" s="672"/>
      <c r="AC38" s="672"/>
      <c r="AD38" s="673" t="s">
        <v>176</v>
      </c>
      <c r="AE38" s="673"/>
      <c r="AF38" s="673"/>
      <c r="AG38" s="673"/>
      <c r="AH38" s="673"/>
      <c r="AI38" s="673"/>
      <c r="AJ38" s="673"/>
      <c r="AK38" s="673"/>
      <c r="AL38" s="637" t="s">
        <v>176</v>
      </c>
      <c r="AM38" s="638"/>
      <c r="AN38" s="638"/>
      <c r="AO38" s="674"/>
      <c r="AQ38" s="667" t="s">
        <v>340</v>
      </c>
      <c r="AR38" s="668"/>
      <c r="AS38" s="668"/>
      <c r="AT38" s="668"/>
      <c r="AU38" s="668"/>
      <c r="AV38" s="668"/>
      <c r="AW38" s="668"/>
      <c r="AX38" s="668"/>
      <c r="AY38" s="669"/>
      <c r="AZ38" s="634">
        <v>181111</v>
      </c>
      <c r="BA38" s="635"/>
      <c r="BB38" s="635"/>
      <c r="BC38" s="635"/>
      <c r="BD38" s="647"/>
      <c r="BE38" s="647"/>
      <c r="BF38" s="670"/>
      <c r="BG38" s="631" t="s">
        <v>341</v>
      </c>
      <c r="BH38" s="632"/>
      <c r="BI38" s="632"/>
      <c r="BJ38" s="632"/>
      <c r="BK38" s="632"/>
      <c r="BL38" s="632"/>
      <c r="BM38" s="632"/>
      <c r="BN38" s="632"/>
      <c r="BO38" s="632"/>
      <c r="BP38" s="632"/>
      <c r="BQ38" s="632"/>
      <c r="BR38" s="632"/>
      <c r="BS38" s="632"/>
      <c r="BT38" s="632"/>
      <c r="BU38" s="633"/>
      <c r="BV38" s="634">
        <v>14677</v>
      </c>
      <c r="BW38" s="635"/>
      <c r="BX38" s="635"/>
      <c r="BY38" s="635"/>
      <c r="BZ38" s="635"/>
      <c r="CA38" s="635"/>
      <c r="CB38" s="671"/>
      <c r="CD38" s="631" t="s">
        <v>342</v>
      </c>
      <c r="CE38" s="632"/>
      <c r="CF38" s="632"/>
      <c r="CG38" s="632"/>
      <c r="CH38" s="632"/>
      <c r="CI38" s="632"/>
      <c r="CJ38" s="632"/>
      <c r="CK38" s="632"/>
      <c r="CL38" s="632"/>
      <c r="CM38" s="632"/>
      <c r="CN38" s="632"/>
      <c r="CO38" s="632"/>
      <c r="CP38" s="632"/>
      <c r="CQ38" s="633"/>
      <c r="CR38" s="634">
        <v>3208284</v>
      </c>
      <c r="CS38" s="635"/>
      <c r="CT38" s="635"/>
      <c r="CU38" s="635"/>
      <c r="CV38" s="635"/>
      <c r="CW38" s="635"/>
      <c r="CX38" s="635"/>
      <c r="CY38" s="636"/>
      <c r="CZ38" s="637">
        <v>9.1999999999999993</v>
      </c>
      <c r="DA38" s="649"/>
      <c r="DB38" s="649"/>
      <c r="DC38" s="650"/>
      <c r="DD38" s="640">
        <v>2644358</v>
      </c>
      <c r="DE38" s="635"/>
      <c r="DF38" s="635"/>
      <c r="DG38" s="635"/>
      <c r="DH38" s="635"/>
      <c r="DI38" s="635"/>
      <c r="DJ38" s="635"/>
      <c r="DK38" s="636"/>
      <c r="DL38" s="640">
        <v>2022499</v>
      </c>
      <c r="DM38" s="635"/>
      <c r="DN38" s="635"/>
      <c r="DO38" s="635"/>
      <c r="DP38" s="635"/>
      <c r="DQ38" s="635"/>
      <c r="DR38" s="635"/>
      <c r="DS38" s="635"/>
      <c r="DT38" s="635"/>
      <c r="DU38" s="635"/>
      <c r="DV38" s="636"/>
      <c r="DW38" s="637">
        <v>9.9</v>
      </c>
      <c r="DX38" s="649"/>
      <c r="DY38" s="649"/>
      <c r="DZ38" s="649"/>
      <c r="EA38" s="649"/>
      <c r="EB38" s="649"/>
      <c r="EC38" s="661"/>
    </row>
    <row r="39" spans="2:133" ht="11.25" customHeight="1">
      <c r="B39" s="631" t="s">
        <v>343</v>
      </c>
      <c r="C39" s="632"/>
      <c r="D39" s="632"/>
      <c r="E39" s="632"/>
      <c r="F39" s="632"/>
      <c r="G39" s="632"/>
      <c r="H39" s="632"/>
      <c r="I39" s="632"/>
      <c r="J39" s="632"/>
      <c r="K39" s="632"/>
      <c r="L39" s="632"/>
      <c r="M39" s="632"/>
      <c r="N39" s="632"/>
      <c r="O39" s="632"/>
      <c r="P39" s="632"/>
      <c r="Q39" s="633"/>
      <c r="R39" s="634" t="s">
        <v>239</v>
      </c>
      <c r="S39" s="635"/>
      <c r="T39" s="635"/>
      <c r="U39" s="635"/>
      <c r="V39" s="635"/>
      <c r="W39" s="635"/>
      <c r="X39" s="635"/>
      <c r="Y39" s="636"/>
      <c r="Z39" s="672" t="s">
        <v>176</v>
      </c>
      <c r="AA39" s="672"/>
      <c r="AB39" s="672"/>
      <c r="AC39" s="672"/>
      <c r="AD39" s="673" t="s">
        <v>239</v>
      </c>
      <c r="AE39" s="673"/>
      <c r="AF39" s="673"/>
      <c r="AG39" s="673"/>
      <c r="AH39" s="673"/>
      <c r="AI39" s="673"/>
      <c r="AJ39" s="673"/>
      <c r="AK39" s="673"/>
      <c r="AL39" s="637" t="s">
        <v>176</v>
      </c>
      <c r="AM39" s="638"/>
      <c r="AN39" s="638"/>
      <c r="AO39" s="674"/>
      <c r="AQ39" s="667" t="s">
        <v>344</v>
      </c>
      <c r="AR39" s="668"/>
      <c r="AS39" s="668"/>
      <c r="AT39" s="668"/>
      <c r="AU39" s="668"/>
      <c r="AV39" s="668"/>
      <c r="AW39" s="668"/>
      <c r="AX39" s="668"/>
      <c r="AY39" s="669"/>
      <c r="AZ39" s="634">
        <v>1331</v>
      </c>
      <c r="BA39" s="635"/>
      <c r="BB39" s="635"/>
      <c r="BC39" s="635"/>
      <c r="BD39" s="647"/>
      <c r="BE39" s="647"/>
      <c r="BF39" s="670"/>
      <c r="BG39" s="631" t="s">
        <v>345</v>
      </c>
      <c r="BH39" s="632"/>
      <c r="BI39" s="632"/>
      <c r="BJ39" s="632"/>
      <c r="BK39" s="632"/>
      <c r="BL39" s="632"/>
      <c r="BM39" s="632"/>
      <c r="BN39" s="632"/>
      <c r="BO39" s="632"/>
      <c r="BP39" s="632"/>
      <c r="BQ39" s="632"/>
      <c r="BR39" s="632"/>
      <c r="BS39" s="632"/>
      <c r="BT39" s="632"/>
      <c r="BU39" s="633"/>
      <c r="BV39" s="634">
        <v>21065</v>
      </c>
      <c r="BW39" s="635"/>
      <c r="BX39" s="635"/>
      <c r="BY39" s="635"/>
      <c r="BZ39" s="635"/>
      <c r="CA39" s="635"/>
      <c r="CB39" s="671"/>
      <c r="CD39" s="631" t="s">
        <v>346</v>
      </c>
      <c r="CE39" s="632"/>
      <c r="CF39" s="632"/>
      <c r="CG39" s="632"/>
      <c r="CH39" s="632"/>
      <c r="CI39" s="632"/>
      <c r="CJ39" s="632"/>
      <c r="CK39" s="632"/>
      <c r="CL39" s="632"/>
      <c r="CM39" s="632"/>
      <c r="CN39" s="632"/>
      <c r="CO39" s="632"/>
      <c r="CP39" s="632"/>
      <c r="CQ39" s="633"/>
      <c r="CR39" s="634">
        <v>2110907</v>
      </c>
      <c r="CS39" s="647"/>
      <c r="CT39" s="647"/>
      <c r="CU39" s="647"/>
      <c r="CV39" s="647"/>
      <c r="CW39" s="647"/>
      <c r="CX39" s="647"/>
      <c r="CY39" s="648"/>
      <c r="CZ39" s="637">
        <v>6.1</v>
      </c>
      <c r="DA39" s="649"/>
      <c r="DB39" s="649"/>
      <c r="DC39" s="650"/>
      <c r="DD39" s="640">
        <v>2004231</v>
      </c>
      <c r="DE39" s="647"/>
      <c r="DF39" s="647"/>
      <c r="DG39" s="647"/>
      <c r="DH39" s="647"/>
      <c r="DI39" s="647"/>
      <c r="DJ39" s="647"/>
      <c r="DK39" s="648"/>
      <c r="DL39" s="640" t="s">
        <v>239</v>
      </c>
      <c r="DM39" s="647"/>
      <c r="DN39" s="647"/>
      <c r="DO39" s="647"/>
      <c r="DP39" s="647"/>
      <c r="DQ39" s="647"/>
      <c r="DR39" s="647"/>
      <c r="DS39" s="647"/>
      <c r="DT39" s="647"/>
      <c r="DU39" s="647"/>
      <c r="DV39" s="648"/>
      <c r="DW39" s="637" t="s">
        <v>176</v>
      </c>
      <c r="DX39" s="649"/>
      <c r="DY39" s="649"/>
      <c r="DZ39" s="649"/>
      <c r="EA39" s="649"/>
      <c r="EB39" s="649"/>
      <c r="EC39" s="661"/>
    </row>
    <row r="40" spans="2:133" ht="11.25" customHeight="1">
      <c r="B40" s="631" t="s">
        <v>347</v>
      </c>
      <c r="C40" s="632"/>
      <c r="D40" s="632"/>
      <c r="E40" s="632"/>
      <c r="F40" s="632"/>
      <c r="G40" s="632"/>
      <c r="H40" s="632"/>
      <c r="I40" s="632"/>
      <c r="J40" s="632"/>
      <c r="K40" s="632"/>
      <c r="L40" s="632"/>
      <c r="M40" s="632"/>
      <c r="N40" s="632"/>
      <c r="O40" s="632"/>
      <c r="P40" s="632"/>
      <c r="Q40" s="633"/>
      <c r="R40" s="634">
        <v>468434</v>
      </c>
      <c r="S40" s="635"/>
      <c r="T40" s="635"/>
      <c r="U40" s="635"/>
      <c r="V40" s="635"/>
      <c r="W40" s="635"/>
      <c r="X40" s="635"/>
      <c r="Y40" s="636"/>
      <c r="Z40" s="672">
        <v>1.3</v>
      </c>
      <c r="AA40" s="672"/>
      <c r="AB40" s="672"/>
      <c r="AC40" s="672"/>
      <c r="AD40" s="673" t="s">
        <v>176</v>
      </c>
      <c r="AE40" s="673"/>
      <c r="AF40" s="673"/>
      <c r="AG40" s="673"/>
      <c r="AH40" s="673"/>
      <c r="AI40" s="673"/>
      <c r="AJ40" s="673"/>
      <c r="AK40" s="673"/>
      <c r="AL40" s="637" t="s">
        <v>239</v>
      </c>
      <c r="AM40" s="638"/>
      <c r="AN40" s="638"/>
      <c r="AO40" s="674"/>
      <c r="AQ40" s="667" t="s">
        <v>348</v>
      </c>
      <c r="AR40" s="668"/>
      <c r="AS40" s="668"/>
      <c r="AT40" s="668"/>
      <c r="AU40" s="668"/>
      <c r="AV40" s="668"/>
      <c r="AW40" s="668"/>
      <c r="AX40" s="668"/>
      <c r="AY40" s="669"/>
      <c r="AZ40" s="634" t="s">
        <v>176</v>
      </c>
      <c r="BA40" s="635"/>
      <c r="BB40" s="635"/>
      <c r="BC40" s="635"/>
      <c r="BD40" s="647"/>
      <c r="BE40" s="647"/>
      <c r="BF40" s="670"/>
      <c r="BG40" s="675" t="s">
        <v>349</v>
      </c>
      <c r="BH40" s="676"/>
      <c r="BI40" s="676"/>
      <c r="BJ40" s="676"/>
      <c r="BK40" s="676"/>
      <c r="BL40" s="217"/>
      <c r="BM40" s="632" t="s">
        <v>350</v>
      </c>
      <c r="BN40" s="632"/>
      <c r="BO40" s="632"/>
      <c r="BP40" s="632"/>
      <c r="BQ40" s="632"/>
      <c r="BR40" s="632"/>
      <c r="BS40" s="632"/>
      <c r="BT40" s="632"/>
      <c r="BU40" s="633"/>
      <c r="BV40" s="634">
        <v>86</v>
      </c>
      <c r="BW40" s="635"/>
      <c r="BX40" s="635"/>
      <c r="BY40" s="635"/>
      <c r="BZ40" s="635"/>
      <c r="CA40" s="635"/>
      <c r="CB40" s="671"/>
      <c r="CD40" s="631" t="s">
        <v>351</v>
      </c>
      <c r="CE40" s="632"/>
      <c r="CF40" s="632"/>
      <c r="CG40" s="632"/>
      <c r="CH40" s="632"/>
      <c r="CI40" s="632"/>
      <c r="CJ40" s="632"/>
      <c r="CK40" s="632"/>
      <c r="CL40" s="632"/>
      <c r="CM40" s="632"/>
      <c r="CN40" s="632"/>
      <c r="CO40" s="632"/>
      <c r="CP40" s="632"/>
      <c r="CQ40" s="633"/>
      <c r="CR40" s="634">
        <v>4740</v>
      </c>
      <c r="CS40" s="635"/>
      <c r="CT40" s="635"/>
      <c r="CU40" s="635"/>
      <c r="CV40" s="635"/>
      <c r="CW40" s="635"/>
      <c r="CX40" s="635"/>
      <c r="CY40" s="636"/>
      <c r="CZ40" s="637">
        <v>0</v>
      </c>
      <c r="DA40" s="649"/>
      <c r="DB40" s="649"/>
      <c r="DC40" s="650"/>
      <c r="DD40" s="640">
        <v>1526</v>
      </c>
      <c r="DE40" s="635"/>
      <c r="DF40" s="635"/>
      <c r="DG40" s="635"/>
      <c r="DH40" s="635"/>
      <c r="DI40" s="635"/>
      <c r="DJ40" s="635"/>
      <c r="DK40" s="636"/>
      <c r="DL40" s="640" t="s">
        <v>176</v>
      </c>
      <c r="DM40" s="635"/>
      <c r="DN40" s="635"/>
      <c r="DO40" s="635"/>
      <c r="DP40" s="635"/>
      <c r="DQ40" s="635"/>
      <c r="DR40" s="635"/>
      <c r="DS40" s="635"/>
      <c r="DT40" s="635"/>
      <c r="DU40" s="635"/>
      <c r="DV40" s="636"/>
      <c r="DW40" s="637" t="s">
        <v>239</v>
      </c>
      <c r="DX40" s="649"/>
      <c r="DY40" s="649"/>
      <c r="DZ40" s="649"/>
      <c r="EA40" s="649"/>
      <c r="EB40" s="649"/>
      <c r="EC40" s="661"/>
    </row>
    <row r="41" spans="2:133" ht="11.25" customHeight="1">
      <c r="B41" s="615" t="s">
        <v>352</v>
      </c>
      <c r="C41" s="616"/>
      <c r="D41" s="616"/>
      <c r="E41" s="616"/>
      <c r="F41" s="616"/>
      <c r="G41" s="616"/>
      <c r="H41" s="616"/>
      <c r="I41" s="616"/>
      <c r="J41" s="616"/>
      <c r="K41" s="616"/>
      <c r="L41" s="616"/>
      <c r="M41" s="616"/>
      <c r="N41" s="616"/>
      <c r="O41" s="616"/>
      <c r="P41" s="616"/>
      <c r="Q41" s="617"/>
      <c r="R41" s="618">
        <v>37232026</v>
      </c>
      <c r="S41" s="659"/>
      <c r="T41" s="659"/>
      <c r="U41" s="659"/>
      <c r="V41" s="659"/>
      <c r="W41" s="659"/>
      <c r="X41" s="659"/>
      <c r="Y41" s="662"/>
      <c r="Z41" s="663">
        <v>100</v>
      </c>
      <c r="AA41" s="663"/>
      <c r="AB41" s="663"/>
      <c r="AC41" s="663"/>
      <c r="AD41" s="664">
        <v>19977853</v>
      </c>
      <c r="AE41" s="664"/>
      <c r="AF41" s="664"/>
      <c r="AG41" s="664"/>
      <c r="AH41" s="664"/>
      <c r="AI41" s="664"/>
      <c r="AJ41" s="664"/>
      <c r="AK41" s="664"/>
      <c r="AL41" s="621">
        <v>100</v>
      </c>
      <c r="AM41" s="665"/>
      <c r="AN41" s="665"/>
      <c r="AO41" s="666"/>
      <c r="AQ41" s="667" t="s">
        <v>353</v>
      </c>
      <c r="AR41" s="668"/>
      <c r="AS41" s="668"/>
      <c r="AT41" s="668"/>
      <c r="AU41" s="668"/>
      <c r="AV41" s="668"/>
      <c r="AW41" s="668"/>
      <c r="AX41" s="668"/>
      <c r="AY41" s="669"/>
      <c r="AZ41" s="634">
        <v>603356</v>
      </c>
      <c r="BA41" s="635"/>
      <c r="BB41" s="635"/>
      <c r="BC41" s="635"/>
      <c r="BD41" s="647"/>
      <c r="BE41" s="647"/>
      <c r="BF41" s="670"/>
      <c r="BG41" s="675"/>
      <c r="BH41" s="676"/>
      <c r="BI41" s="676"/>
      <c r="BJ41" s="676"/>
      <c r="BK41" s="676"/>
      <c r="BL41" s="217"/>
      <c r="BM41" s="632" t="s">
        <v>354</v>
      </c>
      <c r="BN41" s="632"/>
      <c r="BO41" s="632"/>
      <c r="BP41" s="632"/>
      <c r="BQ41" s="632"/>
      <c r="BR41" s="632"/>
      <c r="BS41" s="632"/>
      <c r="BT41" s="632"/>
      <c r="BU41" s="633"/>
      <c r="BV41" s="634" t="s">
        <v>176</v>
      </c>
      <c r="BW41" s="635"/>
      <c r="BX41" s="635"/>
      <c r="BY41" s="635"/>
      <c r="BZ41" s="635"/>
      <c r="CA41" s="635"/>
      <c r="CB41" s="671"/>
      <c r="CD41" s="631" t="s">
        <v>355</v>
      </c>
      <c r="CE41" s="632"/>
      <c r="CF41" s="632"/>
      <c r="CG41" s="632"/>
      <c r="CH41" s="632"/>
      <c r="CI41" s="632"/>
      <c r="CJ41" s="632"/>
      <c r="CK41" s="632"/>
      <c r="CL41" s="632"/>
      <c r="CM41" s="632"/>
      <c r="CN41" s="632"/>
      <c r="CO41" s="632"/>
      <c r="CP41" s="632"/>
      <c r="CQ41" s="633"/>
      <c r="CR41" s="634" t="s">
        <v>239</v>
      </c>
      <c r="CS41" s="647"/>
      <c r="CT41" s="647"/>
      <c r="CU41" s="647"/>
      <c r="CV41" s="647"/>
      <c r="CW41" s="647"/>
      <c r="CX41" s="647"/>
      <c r="CY41" s="648"/>
      <c r="CZ41" s="637" t="s">
        <v>176</v>
      </c>
      <c r="DA41" s="649"/>
      <c r="DB41" s="649"/>
      <c r="DC41" s="650"/>
      <c r="DD41" s="640" t="s">
        <v>176</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c r="AQ42" s="679" t="s">
        <v>356</v>
      </c>
      <c r="AR42" s="680"/>
      <c r="AS42" s="680"/>
      <c r="AT42" s="680"/>
      <c r="AU42" s="680"/>
      <c r="AV42" s="680"/>
      <c r="AW42" s="680"/>
      <c r="AX42" s="680"/>
      <c r="AY42" s="681"/>
      <c r="AZ42" s="618">
        <v>2423817</v>
      </c>
      <c r="BA42" s="659"/>
      <c r="BB42" s="659"/>
      <c r="BC42" s="659"/>
      <c r="BD42" s="619"/>
      <c r="BE42" s="619"/>
      <c r="BF42" s="682"/>
      <c r="BG42" s="677"/>
      <c r="BH42" s="678"/>
      <c r="BI42" s="678"/>
      <c r="BJ42" s="678"/>
      <c r="BK42" s="678"/>
      <c r="BL42" s="218"/>
      <c r="BM42" s="616" t="s">
        <v>357</v>
      </c>
      <c r="BN42" s="616"/>
      <c r="BO42" s="616"/>
      <c r="BP42" s="616"/>
      <c r="BQ42" s="616"/>
      <c r="BR42" s="616"/>
      <c r="BS42" s="616"/>
      <c r="BT42" s="616"/>
      <c r="BU42" s="617"/>
      <c r="BV42" s="618">
        <v>305</v>
      </c>
      <c r="BW42" s="659"/>
      <c r="BX42" s="659"/>
      <c r="BY42" s="659"/>
      <c r="BZ42" s="659"/>
      <c r="CA42" s="659"/>
      <c r="CB42" s="660"/>
      <c r="CD42" s="631" t="s">
        <v>358</v>
      </c>
      <c r="CE42" s="632"/>
      <c r="CF42" s="632"/>
      <c r="CG42" s="632"/>
      <c r="CH42" s="632"/>
      <c r="CI42" s="632"/>
      <c r="CJ42" s="632"/>
      <c r="CK42" s="632"/>
      <c r="CL42" s="632"/>
      <c r="CM42" s="632"/>
      <c r="CN42" s="632"/>
      <c r="CO42" s="632"/>
      <c r="CP42" s="632"/>
      <c r="CQ42" s="633"/>
      <c r="CR42" s="634">
        <v>2752310</v>
      </c>
      <c r="CS42" s="647"/>
      <c r="CT42" s="647"/>
      <c r="CU42" s="647"/>
      <c r="CV42" s="647"/>
      <c r="CW42" s="647"/>
      <c r="CX42" s="647"/>
      <c r="CY42" s="648"/>
      <c r="CZ42" s="637">
        <v>7.9</v>
      </c>
      <c r="DA42" s="649"/>
      <c r="DB42" s="649"/>
      <c r="DC42" s="650"/>
      <c r="DD42" s="640">
        <v>1087266</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c r="B43" s="208" t="s">
        <v>359</v>
      </c>
      <c r="CD43" s="631" t="s">
        <v>360</v>
      </c>
      <c r="CE43" s="632"/>
      <c r="CF43" s="632"/>
      <c r="CG43" s="632"/>
      <c r="CH43" s="632"/>
      <c r="CI43" s="632"/>
      <c r="CJ43" s="632"/>
      <c r="CK43" s="632"/>
      <c r="CL43" s="632"/>
      <c r="CM43" s="632"/>
      <c r="CN43" s="632"/>
      <c r="CO43" s="632"/>
      <c r="CP43" s="632"/>
      <c r="CQ43" s="633"/>
      <c r="CR43" s="634">
        <v>285170</v>
      </c>
      <c r="CS43" s="647"/>
      <c r="CT43" s="647"/>
      <c r="CU43" s="647"/>
      <c r="CV43" s="647"/>
      <c r="CW43" s="647"/>
      <c r="CX43" s="647"/>
      <c r="CY43" s="648"/>
      <c r="CZ43" s="637">
        <v>0.8</v>
      </c>
      <c r="DA43" s="649"/>
      <c r="DB43" s="649"/>
      <c r="DC43" s="650"/>
      <c r="DD43" s="640">
        <v>285170</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c r="B44" s="651" t="s">
        <v>361</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309</v>
      </c>
      <c r="CE44" s="654"/>
      <c r="CF44" s="631" t="s">
        <v>362</v>
      </c>
      <c r="CG44" s="632"/>
      <c r="CH44" s="632"/>
      <c r="CI44" s="632"/>
      <c r="CJ44" s="632"/>
      <c r="CK44" s="632"/>
      <c r="CL44" s="632"/>
      <c r="CM44" s="632"/>
      <c r="CN44" s="632"/>
      <c r="CO44" s="632"/>
      <c r="CP44" s="632"/>
      <c r="CQ44" s="633"/>
      <c r="CR44" s="634">
        <v>2752310</v>
      </c>
      <c r="CS44" s="635"/>
      <c r="CT44" s="635"/>
      <c r="CU44" s="635"/>
      <c r="CV44" s="635"/>
      <c r="CW44" s="635"/>
      <c r="CX44" s="635"/>
      <c r="CY44" s="636"/>
      <c r="CZ44" s="637">
        <v>7.9</v>
      </c>
      <c r="DA44" s="638"/>
      <c r="DB44" s="638"/>
      <c r="DC44" s="639"/>
      <c r="DD44" s="640">
        <v>1087266</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c r="B45" s="651" t="s">
        <v>363</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364</v>
      </c>
      <c r="CG45" s="632"/>
      <c r="CH45" s="632"/>
      <c r="CI45" s="632"/>
      <c r="CJ45" s="632"/>
      <c r="CK45" s="632"/>
      <c r="CL45" s="632"/>
      <c r="CM45" s="632"/>
      <c r="CN45" s="632"/>
      <c r="CO45" s="632"/>
      <c r="CP45" s="632"/>
      <c r="CQ45" s="633"/>
      <c r="CR45" s="634">
        <v>1273724</v>
      </c>
      <c r="CS45" s="647"/>
      <c r="CT45" s="647"/>
      <c r="CU45" s="647"/>
      <c r="CV45" s="647"/>
      <c r="CW45" s="647"/>
      <c r="CX45" s="647"/>
      <c r="CY45" s="648"/>
      <c r="CZ45" s="637">
        <v>3.7</v>
      </c>
      <c r="DA45" s="649"/>
      <c r="DB45" s="649"/>
      <c r="DC45" s="650"/>
      <c r="DD45" s="640">
        <v>59116</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c r="B46" s="219"/>
      <c r="CD46" s="655"/>
      <c r="CE46" s="656"/>
      <c r="CF46" s="631" t="s">
        <v>365</v>
      </c>
      <c r="CG46" s="632"/>
      <c r="CH46" s="632"/>
      <c r="CI46" s="632"/>
      <c r="CJ46" s="632"/>
      <c r="CK46" s="632"/>
      <c r="CL46" s="632"/>
      <c r="CM46" s="632"/>
      <c r="CN46" s="632"/>
      <c r="CO46" s="632"/>
      <c r="CP46" s="632"/>
      <c r="CQ46" s="633"/>
      <c r="CR46" s="634">
        <v>1478586</v>
      </c>
      <c r="CS46" s="635"/>
      <c r="CT46" s="635"/>
      <c r="CU46" s="635"/>
      <c r="CV46" s="635"/>
      <c r="CW46" s="635"/>
      <c r="CX46" s="635"/>
      <c r="CY46" s="636"/>
      <c r="CZ46" s="637">
        <v>4.2</v>
      </c>
      <c r="DA46" s="638"/>
      <c r="DB46" s="638"/>
      <c r="DC46" s="639"/>
      <c r="DD46" s="640">
        <v>1028150</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c r="B47" s="219"/>
      <c r="CD47" s="655"/>
      <c r="CE47" s="656"/>
      <c r="CF47" s="631" t="s">
        <v>366</v>
      </c>
      <c r="CG47" s="632"/>
      <c r="CH47" s="632"/>
      <c r="CI47" s="632"/>
      <c r="CJ47" s="632"/>
      <c r="CK47" s="632"/>
      <c r="CL47" s="632"/>
      <c r="CM47" s="632"/>
      <c r="CN47" s="632"/>
      <c r="CO47" s="632"/>
      <c r="CP47" s="632"/>
      <c r="CQ47" s="633"/>
      <c r="CR47" s="634" t="s">
        <v>239</v>
      </c>
      <c r="CS47" s="647"/>
      <c r="CT47" s="647"/>
      <c r="CU47" s="647"/>
      <c r="CV47" s="647"/>
      <c r="CW47" s="647"/>
      <c r="CX47" s="647"/>
      <c r="CY47" s="648"/>
      <c r="CZ47" s="637" t="s">
        <v>176</v>
      </c>
      <c r="DA47" s="649"/>
      <c r="DB47" s="649"/>
      <c r="DC47" s="650"/>
      <c r="DD47" s="640" t="s">
        <v>176</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ht="11">
      <c r="B48" s="219"/>
      <c r="CD48" s="657"/>
      <c r="CE48" s="658"/>
      <c r="CF48" s="631" t="s">
        <v>367</v>
      </c>
      <c r="CG48" s="632"/>
      <c r="CH48" s="632"/>
      <c r="CI48" s="632"/>
      <c r="CJ48" s="632"/>
      <c r="CK48" s="632"/>
      <c r="CL48" s="632"/>
      <c r="CM48" s="632"/>
      <c r="CN48" s="632"/>
      <c r="CO48" s="632"/>
      <c r="CP48" s="632"/>
      <c r="CQ48" s="633"/>
      <c r="CR48" s="634" t="s">
        <v>176</v>
      </c>
      <c r="CS48" s="635"/>
      <c r="CT48" s="635"/>
      <c r="CU48" s="635"/>
      <c r="CV48" s="635"/>
      <c r="CW48" s="635"/>
      <c r="CX48" s="635"/>
      <c r="CY48" s="636"/>
      <c r="CZ48" s="637" t="s">
        <v>176</v>
      </c>
      <c r="DA48" s="638"/>
      <c r="DB48" s="638"/>
      <c r="DC48" s="639"/>
      <c r="DD48" s="640" t="s">
        <v>176</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c r="B49" s="219"/>
      <c r="CD49" s="615" t="s">
        <v>368</v>
      </c>
      <c r="CE49" s="616"/>
      <c r="CF49" s="616"/>
      <c r="CG49" s="616"/>
      <c r="CH49" s="616"/>
      <c r="CI49" s="616"/>
      <c r="CJ49" s="616"/>
      <c r="CK49" s="616"/>
      <c r="CL49" s="616"/>
      <c r="CM49" s="616"/>
      <c r="CN49" s="616"/>
      <c r="CO49" s="616"/>
      <c r="CP49" s="616"/>
      <c r="CQ49" s="617"/>
      <c r="CR49" s="618">
        <v>34821539</v>
      </c>
      <c r="CS49" s="619"/>
      <c r="CT49" s="619"/>
      <c r="CU49" s="619"/>
      <c r="CV49" s="619"/>
      <c r="CW49" s="619"/>
      <c r="CX49" s="619"/>
      <c r="CY49" s="620"/>
      <c r="CZ49" s="621">
        <v>100</v>
      </c>
      <c r="DA49" s="622"/>
      <c r="DB49" s="622"/>
      <c r="DC49" s="623"/>
      <c r="DD49" s="624">
        <v>23892804</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jyeijrqBOAg4To/hT2AnXY9JcRfl2YCV4iMOQ7oFN07BhcXTuMkKUz0ASYOYnVsVyUhlDt68BP4SY3b21Ib9/w==" saltValue="z6mPsGyUqoe4+HiELFWsI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cols>
    <col min="1" max="130" width="2.7265625" style="225" customWidth="1"/>
    <col min="131" max="131" width="1.6328125" style="225" customWidth="1"/>
    <col min="132" max="16384" width="9" style="225" hidden="1"/>
  </cols>
  <sheetData>
    <row r="1" spans="1:131" ht="11.25" customHeight="1" thickBot="1">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c r="A2" s="1103" t="s">
        <v>369</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3"/>
      <c r="AE2" s="1103"/>
      <c r="AF2" s="1103"/>
      <c r="AG2" s="1103"/>
      <c r="AH2" s="1103"/>
      <c r="AI2" s="1103"/>
      <c r="AJ2" s="1103"/>
      <c r="AK2" s="1103"/>
      <c r="AL2" s="1103"/>
      <c r="AM2" s="1103"/>
      <c r="AN2" s="1103"/>
      <c r="AO2" s="1103"/>
      <c r="AP2" s="1103"/>
      <c r="AQ2" s="1103"/>
      <c r="AR2" s="1103"/>
      <c r="AS2" s="1103"/>
      <c r="AT2" s="1103"/>
      <c r="AU2" s="1103"/>
      <c r="AV2" s="1103"/>
      <c r="AW2" s="1103"/>
      <c r="AX2" s="1103"/>
      <c r="AY2" s="1103"/>
      <c r="AZ2" s="1103"/>
      <c r="BA2" s="1103"/>
      <c r="BB2" s="1103"/>
      <c r="BC2" s="1103"/>
      <c r="BD2" s="1103"/>
      <c r="BE2" s="1103"/>
      <c r="BF2" s="1103"/>
      <c r="BG2" s="1103"/>
      <c r="BH2" s="1103"/>
      <c r="BI2" s="110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04" t="s">
        <v>370</v>
      </c>
      <c r="DK2" s="1105"/>
      <c r="DL2" s="1105"/>
      <c r="DM2" s="1105"/>
      <c r="DN2" s="1105"/>
      <c r="DO2" s="1106"/>
      <c r="DP2" s="222"/>
      <c r="DQ2" s="1104" t="s">
        <v>371</v>
      </c>
      <c r="DR2" s="1105"/>
      <c r="DS2" s="1105"/>
      <c r="DT2" s="1105"/>
      <c r="DU2" s="1105"/>
      <c r="DV2" s="1105"/>
      <c r="DW2" s="1105"/>
      <c r="DX2" s="1105"/>
      <c r="DY2" s="1105"/>
      <c r="DZ2" s="1106"/>
      <c r="EA2" s="224"/>
    </row>
    <row r="3" spans="1:131" ht="11.25" customHeight="1">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c r="A4" s="1072" t="s">
        <v>372</v>
      </c>
      <c r="B4" s="1072"/>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1072"/>
      <c r="AX4" s="1072"/>
      <c r="AY4" s="1072"/>
      <c r="AZ4" s="226"/>
      <c r="BA4" s="226"/>
      <c r="BB4" s="226"/>
      <c r="BC4" s="226"/>
      <c r="BD4" s="226"/>
      <c r="BE4" s="227"/>
      <c r="BF4" s="227"/>
      <c r="BG4" s="227"/>
      <c r="BH4" s="227"/>
      <c r="BI4" s="227"/>
      <c r="BJ4" s="227"/>
      <c r="BK4" s="227"/>
      <c r="BL4" s="227"/>
      <c r="BM4" s="227"/>
      <c r="BN4" s="227"/>
      <c r="BO4" s="227"/>
      <c r="BP4" s="227"/>
      <c r="BQ4" s="743" t="s">
        <v>373</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8"/>
    </row>
    <row r="5" spans="1:131" s="229" customFormat="1" ht="26.25" customHeight="1">
      <c r="A5" s="1008" t="s">
        <v>374</v>
      </c>
      <c r="B5" s="1009"/>
      <c r="C5" s="1009"/>
      <c r="D5" s="1009"/>
      <c r="E5" s="1009"/>
      <c r="F5" s="1009"/>
      <c r="G5" s="1009"/>
      <c r="H5" s="1009"/>
      <c r="I5" s="1009"/>
      <c r="J5" s="1009"/>
      <c r="K5" s="1009"/>
      <c r="L5" s="1009"/>
      <c r="M5" s="1009"/>
      <c r="N5" s="1009"/>
      <c r="O5" s="1009"/>
      <c r="P5" s="1010"/>
      <c r="Q5" s="1014" t="s">
        <v>375</v>
      </c>
      <c r="R5" s="1015"/>
      <c r="S5" s="1015"/>
      <c r="T5" s="1015"/>
      <c r="U5" s="1016"/>
      <c r="V5" s="1014" t="s">
        <v>376</v>
      </c>
      <c r="W5" s="1015"/>
      <c r="X5" s="1015"/>
      <c r="Y5" s="1015"/>
      <c r="Z5" s="1016"/>
      <c r="AA5" s="1014" t="s">
        <v>377</v>
      </c>
      <c r="AB5" s="1015"/>
      <c r="AC5" s="1015"/>
      <c r="AD5" s="1015"/>
      <c r="AE5" s="1015"/>
      <c r="AF5" s="1107" t="s">
        <v>378</v>
      </c>
      <c r="AG5" s="1015"/>
      <c r="AH5" s="1015"/>
      <c r="AI5" s="1015"/>
      <c r="AJ5" s="1028"/>
      <c r="AK5" s="1015" t="s">
        <v>379</v>
      </c>
      <c r="AL5" s="1015"/>
      <c r="AM5" s="1015"/>
      <c r="AN5" s="1015"/>
      <c r="AO5" s="1016"/>
      <c r="AP5" s="1014" t="s">
        <v>380</v>
      </c>
      <c r="AQ5" s="1015"/>
      <c r="AR5" s="1015"/>
      <c r="AS5" s="1015"/>
      <c r="AT5" s="1016"/>
      <c r="AU5" s="1014" t="s">
        <v>381</v>
      </c>
      <c r="AV5" s="1015"/>
      <c r="AW5" s="1015"/>
      <c r="AX5" s="1015"/>
      <c r="AY5" s="1028"/>
      <c r="AZ5" s="226"/>
      <c r="BA5" s="226"/>
      <c r="BB5" s="226"/>
      <c r="BC5" s="226"/>
      <c r="BD5" s="226"/>
      <c r="BE5" s="227"/>
      <c r="BF5" s="227"/>
      <c r="BG5" s="227"/>
      <c r="BH5" s="227"/>
      <c r="BI5" s="227"/>
      <c r="BJ5" s="227"/>
      <c r="BK5" s="227"/>
      <c r="BL5" s="227"/>
      <c r="BM5" s="227"/>
      <c r="BN5" s="227"/>
      <c r="BO5" s="227"/>
      <c r="BP5" s="227"/>
      <c r="BQ5" s="1008" t="s">
        <v>382</v>
      </c>
      <c r="BR5" s="1009"/>
      <c r="BS5" s="1009"/>
      <c r="BT5" s="1009"/>
      <c r="BU5" s="1009"/>
      <c r="BV5" s="1009"/>
      <c r="BW5" s="1009"/>
      <c r="BX5" s="1009"/>
      <c r="BY5" s="1009"/>
      <c r="BZ5" s="1009"/>
      <c r="CA5" s="1009"/>
      <c r="CB5" s="1009"/>
      <c r="CC5" s="1009"/>
      <c r="CD5" s="1009"/>
      <c r="CE5" s="1009"/>
      <c r="CF5" s="1009"/>
      <c r="CG5" s="1010"/>
      <c r="CH5" s="1014" t="s">
        <v>383</v>
      </c>
      <c r="CI5" s="1015"/>
      <c r="CJ5" s="1015"/>
      <c r="CK5" s="1015"/>
      <c r="CL5" s="1016"/>
      <c r="CM5" s="1014" t="s">
        <v>384</v>
      </c>
      <c r="CN5" s="1015"/>
      <c r="CO5" s="1015"/>
      <c r="CP5" s="1015"/>
      <c r="CQ5" s="1016"/>
      <c r="CR5" s="1014" t="s">
        <v>385</v>
      </c>
      <c r="CS5" s="1015"/>
      <c r="CT5" s="1015"/>
      <c r="CU5" s="1015"/>
      <c r="CV5" s="1016"/>
      <c r="CW5" s="1014" t="s">
        <v>386</v>
      </c>
      <c r="CX5" s="1015"/>
      <c r="CY5" s="1015"/>
      <c r="CZ5" s="1015"/>
      <c r="DA5" s="1016"/>
      <c r="DB5" s="1014" t="s">
        <v>387</v>
      </c>
      <c r="DC5" s="1015"/>
      <c r="DD5" s="1015"/>
      <c r="DE5" s="1015"/>
      <c r="DF5" s="1016"/>
      <c r="DG5" s="1097" t="s">
        <v>388</v>
      </c>
      <c r="DH5" s="1098"/>
      <c r="DI5" s="1098"/>
      <c r="DJ5" s="1098"/>
      <c r="DK5" s="1099"/>
      <c r="DL5" s="1097" t="s">
        <v>389</v>
      </c>
      <c r="DM5" s="1098"/>
      <c r="DN5" s="1098"/>
      <c r="DO5" s="1098"/>
      <c r="DP5" s="1099"/>
      <c r="DQ5" s="1014" t="s">
        <v>390</v>
      </c>
      <c r="DR5" s="1015"/>
      <c r="DS5" s="1015"/>
      <c r="DT5" s="1015"/>
      <c r="DU5" s="1016"/>
      <c r="DV5" s="1014" t="s">
        <v>381</v>
      </c>
      <c r="DW5" s="1015"/>
      <c r="DX5" s="1015"/>
      <c r="DY5" s="1015"/>
      <c r="DZ5" s="1028"/>
      <c r="EA5" s="228"/>
    </row>
    <row r="6" spans="1:131" s="229" customFormat="1" ht="26.25" customHeight="1" thickBot="1">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08"/>
      <c r="AG6" s="1018"/>
      <c r="AH6" s="1018"/>
      <c r="AI6" s="1018"/>
      <c r="AJ6" s="1029"/>
      <c r="AK6" s="1018"/>
      <c r="AL6" s="1018"/>
      <c r="AM6" s="1018"/>
      <c r="AN6" s="1018"/>
      <c r="AO6" s="1019"/>
      <c r="AP6" s="1017"/>
      <c r="AQ6" s="1018"/>
      <c r="AR6" s="1018"/>
      <c r="AS6" s="1018"/>
      <c r="AT6" s="1019"/>
      <c r="AU6" s="1017"/>
      <c r="AV6" s="1018"/>
      <c r="AW6" s="1018"/>
      <c r="AX6" s="1018"/>
      <c r="AY6" s="1029"/>
      <c r="AZ6" s="226"/>
      <c r="BA6" s="226"/>
      <c r="BB6" s="226"/>
      <c r="BC6" s="226"/>
      <c r="BD6" s="226"/>
      <c r="BE6" s="227"/>
      <c r="BF6" s="227"/>
      <c r="BG6" s="227"/>
      <c r="BH6" s="227"/>
      <c r="BI6" s="227"/>
      <c r="BJ6" s="227"/>
      <c r="BK6" s="227"/>
      <c r="BL6" s="227"/>
      <c r="BM6" s="227"/>
      <c r="BN6" s="227"/>
      <c r="BO6" s="227"/>
      <c r="BP6" s="227"/>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100"/>
      <c r="DH6" s="1101"/>
      <c r="DI6" s="1101"/>
      <c r="DJ6" s="1101"/>
      <c r="DK6" s="1102"/>
      <c r="DL6" s="1100"/>
      <c r="DM6" s="1101"/>
      <c r="DN6" s="1101"/>
      <c r="DO6" s="1101"/>
      <c r="DP6" s="1102"/>
      <c r="DQ6" s="1017"/>
      <c r="DR6" s="1018"/>
      <c r="DS6" s="1018"/>
      <c r="DT6" s="1018"/>
      <c r="DU6" s="1019"/>
      <c r="DV6" s="1017"/>
      <c r="DW6" s="1018"/>
      <c r="DX6" s="1018"/>
      <c r="DY6" s="1018"/>
      <c r="DZ6" s="1029"/>
      <c r="EA6" s="228"/>
    </row>
    <row r="7" spans="1:131" s="229" customFormat="1" ht="26.25" customHeight="1" thickTop="1">
      <c r="A7" s="230">
        <v>1</v>
      </c>
      <c r="B7" s="1060" t="s">
        <v>391</v>
      </c>
      <c r="C7" s="1061"/>
      <c r="D7" s="1061"/>
      <c r="E7" s="1061"/>
      <c r="F7" s="1061"/>
      <c r="G7" s="1061"/>
      <c r="H7" s="1061"/>
      <c r="I7" s="1061"/>
      <c r="J7" s="1061"/>
      <c r="K7" s="1061"/>
      <c r="L7" s="1061"/>
      <c r="M7" s="1061"/>
      <c r="N7" s="1061"/>
      <c r="O7" s="1061"/>
      <c r="P7" s="1062"/>
      <c r="Q7" s="1115">
        <v>37013</v>
      </c>
      <c r="R7" s="1116"/>
      <c r="S7" s="1116"/>
      <c r="T7" s="1116"/>
      <c r="U7" s="1116"/>
      <c r="V7" s="1116">
        <v>34622</v>
      </c>
      <c r="W7" s="1116"/>
      <c r="X7" s="1116"/>
      <c r="Y7" s="1116"/>
      <c r="Z7" s="1116"/>
      <c r="AA7" s="1116">
        <v>2391</v>
      </c>
      <c r="AB7" s="1116"/>
      <c r="AC7" s="1116"/>
      <c r="AD7" s="1116"/>
      <c r="AE7" s="1117"/>
      <c r="AF7" s="1118">
        <v>2109</v>
      </c>
      <c r="AG7" s="1119"/>
      <c r="AH7" s="1119"/>
      <c r="AI7" s="1119"/>
      <c r="AJ7" s="1120"/>
      <c r="AK7" s="1121">
        <v>909</v>
      </c>
      <c r="AL7" s="1122"/>
      <c r="AM7" s="1122"/>
      <c r="AN7" s="1122"/>
      <c r="AO7" s="1122"/>
      <c r="AP7" s="1122">
        <v>23528</v>
      </c>
      <c r="AQ7" s="1122"/>
      <c r="AR7" s="1122"/>
      <c r="AS7" s="1122"/>
      <c r="AT7" s="1122"/>
      <c r="AU7" s="1123"/>
      <c r="AV7" s="1123"/>
      <c r="AW7" s="1123"/>
      <c r="AX7" s="1123"/>
      <c r="AY7" s="1124"/>
      <c r="AZ7" s="226"/>
      <c r="BA7" s="226"/>
      <c r="BB7" s="226"/>
      <c r="BC7" s="226"/>
      <c r="BD7" s="226"/>
      <c r="BE7" s="227"/>
      <c r="BF7" s="227"/>
      <c r="BG7" s="227"/>
      <c r="BH7" s="227"/>
      <c r="BI7" s="227"/>
      <c r="BJ7" s="227"/>
      <c r="BK7" s="227"/>
      <c r="BL7" s="227"/>
      <c r="BM7" s="227"/>
      <c r="BN7" s="227"/>
      <c r="BO7" s="227"/>
      <c r="BP7" s="227"/>
      <c r="BQ7" s="230">
        <v>1</v>
      </c>
      <c r="BR7" s="231"/>
      <c r="BS7" s="1112" t="s">
        <v>581</v>
      </c>
      <c r="BT7" s="1113"/>
      <c r="BU7" s="1113"/>
      <c r="BV7" s="1113"/>
      <c r="BW7" s="1113"/>
      <c r="BX7" s="1113"/>
      <c r="BY7" s="1113"/>
      <c r="BZ7" s="1113"/>
      <c r="CA7" s="1113"/>
      <c r="CB7" s="1113"/>
      <c r="CC7" s="1113"/>
      <c r="CD7" s="1113"/>
      <c r="CE7" s="1113"/>
      <c r="CF7" s="1113"/>
      <c r="CG7" s="1125"/>
      <c r="CH7" s="1109">
        <v>12</v>
      </c>
      <c r="CI7" s="1110"/>
      <c r="CJ7" s="1110"/>
      <c r="CK7" s="1110"/>
      <c r="CL7" s="1111"/>
      <c r="CM7" s="1109">
        <v>3373</v>
      </c>
      <c r="CN7" s="1110"/>
      <c r="CO7" s="1110"/>
      <c r="CP7" s="1110"/>
      <c r="CQ7" s="1111"/>
      <c r="CR7" s="1109">
        <v>5</v>
      </c>
      <c r="CS7" s="1110"/>
      <c r="CT7" s="1110"/>
      <c r="CU7" s="1110"/>
      <c r="CV7" s="1111"/>
      <c r="CW7" s="1109" t="s">
        <v>594</v>
      </c>
      <c r="CX7" s="1110"/>
      <c r="CY7" s="1110"/>
      <c r="CZ7" s="1110"/>
      <c r="DA7" s="1111"/>
      <c r="DB7" s="1109" t="s">
        <v>594</v>
      </c>
      <c r="DC7" s="1110"/>
      <c r="DD7" s="1110"/>
      <c r="DE7" s="1110"/>
      <c r="DF7" s="1111"/>
      <c r="DG7" s="1109" t="s">
        <v>594</v>
      </c>
      <c r="DH7" s="1110"/>
      <c r="DI7" s="1110"/>
      <c r="DJ7" s="1110"/>
      <c r="DK7" s="1111"/>
      <c r="DL7" s="1109" t="s">
        <v>594</v>
      </c>
      <c r="DM7" s="1110"/>
      <c r="DN7" s="1110"/>
      <c r="DO7" s="1110"/>
      <c r="DP7" s="1111"/>
      <c r="DQ7" s="1109" t="s">
        <v>594</v>
      </c>
      <c r="DR7" s="1110"/>
      <c r="DS7" s="1110"/>
      <c r="DT7" s="1110"/>
      <c r="DU7" s="1111"/>
      <c r="DV7" s="1112"/>
      <c r="DW7" s="1113"/>
      <c r="DX7" s="1113"/>
      <c r="DY7" s="1113"/>
      <c r="DZ7" s="1114"/>
      <c r="EA7" s="228"/>
    </row>
    <row r="8" spans="1:131" s="229" customFormat="1" ht="26.25" customHeight="1">
      <c r="A8" s="232">
        <v>2</v>
      </c>
      <c r="B8" s="1043" t="s">
        <v>392</v>
      </c>
      <c r="C8" s="1044"/>
      <c r="D8" s="1044"/>
      <c r="E8" s="1044"/>
      <c r="F8" s="1044"/>
      <c r="G8" s="1044"/>
      <c r="H8" s="1044"/>
      <c r="I8" s="1044"/>
      <c r="J8" s="1044"/>
      <c r="K8" s="1044"/>
      <c r="L8" s="1044"/>
      <c r="M8" s="1044"/>
      <c r="N8" s="1044"/>
      <c r="O8" s="1044"/>
      <c r="P8" s="1045"/>
      <c r="Q8" s="1051">
        <v>416</v>
      </c>
      <c r="R8" s="1052"/>
      <c r="S8" s="1052"/>
      <c r="T8" s="1052"/>
      <c r="U8" s="1052"/>
      <c r="V8" s="1052">
        <v>357</v>
      </c>
      <c r="W8" s="1052"/>
      <c r="X8" s="1052"/>
      <c r="Y8" s="1052"/>
      <c r="Z8" s="1052"/>
      <c r="AA8" s="1052">
        <v>59</v>
      </c>
      <c r="AB8" s="1052"/>
      <c r="AC8" s="1052"/>
      <c r="AD8" s="1052"/>
      <c r="AE8" s="1053"/>
      <c r="AF8" s="1048">
        <v>59</v>
      </c>
      <c r="AG8" s="1049"/>
      <c r="AH8" s="1049"/>
      <c r="AI8" s="1049"/>
      <c r="AJ8" s="1050"/>
      <c r="AK8" s="1093">
        <v>333</v>
      </c>
      <c r="AL8" s="1094"/>
      <c r="AM8" s="1094"/>
      <c r="AN8" s="1094"/>
      <c r="AO8" s="1094"/>
      <c r="AP8" s="1094">
        <v>1133</v>
      </c>
      <c r="AQ8" s="1094"/>
      <c r="AR8" s="1094"/>
      <c r="AS8" s="1094"/>
      <c r="AT8" s="1094"/>
      <c r="AU8" s="1095"/>
      <c r="AV8" s="1095"/>
      <c r="AW8" s="1095"/>
      <c r="AX8" s="1095"/>
      <c r="AY8" s="1096"/>
      <c r="AZ8" s="226"/>
      <c r="BA8" s="226"/>
      <c r="BB8" s="226"/>
      <c r="BC8" s="226"/>
      <c r="BD8" s="226"/>
      <c r="BE8" s="227"/>
      <c r="BF8" s="227"/>
      <c r="BG8" s="227"/>
      <c r="BH8" s="227"/>
      <c r="BI8" s="227"/>
      <c r="BJ8" s="227"/>
      <c r="BK8" s="227"/>
      <c r="BL8" s="227"/>
      <c r="BM8" s="227"/>
      <c r="BN8" s="227"/>
      <c r="BO8" s="227"/>
      <c r="BP8" s="227"/>
      <c r="BQ8" s="232">
        <v>2</v>
      </c>
      <c r="BR8" s="233"/>
      <c r="BS8" s="1005" t="s">
        <v>582</v>
      </c>
      <c r="BT8" s="1006"/>
      <c r="BU8" s="1006"/>
      <c r="BV8" s="1006"/>
      <c r="BW8" s="1006"/>
      <c r="BX8" s="1006"/>
      <c r="BY8" s="1006"/>
      <c r="BZ8" s="1006"/>
      <c r="CA8" s="1006"/>
      <c r="CB8" s="1006"/>
      <c r="CC8" s="1006"/>
      <c r="CD8" s="1006"/>
      <c r="CE8" s="1006"/>
      <c r="CF8" s="1006"/>
      <c r="CG8" s="1027"/>
      <c r="CH8" s="1002">
        <v>155</v>
      </c>
      <c r="CI8" s="1003"/>
      <c r="CJ8" s="1003"/>
      <c r="CK8" s="1003"/>
      <c r="CL8" s="1004"/>
      <c r="CM8" s="1002">
        <v>12004</v>
      </c>
      <c r="CN8" s="1003"/>
      <c r="CO8" s="1003"/>
      <c r="CP8" s="1003"/>
      <c r="CQ8" s="1004"/>
      <c r="CR8" s="1002">
        <v>798</v>
      </c>
      <c r="CS8" s="1003"/>
      <c r="CT8" s="1003"/>
      <c r="CU8" s="1003"/>
      <c r="CV8" s="1004"/>
      <c r="CW8" s="1002" t="s">
        <v>517</v>
      </c>
      <c r="CX8" s="1003"/>
      <c r="CY8" s="1003"/>
      <c r="CZ8" s="1003"/>
      <c r="DA8" s="1004"/>
      <c r="DB8" s="1002" t="s">
        <v>517</v>
      </c>
      <c r="DC8" s="1003"/>
      <c r="DD8" s="1003"/>
      <c r="DE8" s="1003"/>
      <c r="DF8" s="1004"/>
      <c r="DG8" s="1002" t="s">
        <v>517</v>
      </c>
      <c r="DH8" s="1003"/>
      <c r="DI8" s="1003"/>
      <c r="DJ8" s="1003"/>
      <c r="DK8" s="1004"/>
      <c r="DL8" s="1002" t="s">
        <v>517</v>
      </c>
      <c r="DM8" s="1003"/>
      <c r="DN8" s="1003"/>
      <c r="DO8" s="1003"/>
      <c r="DP8" s="1004"/>
      <c r="DQ8" s="1002" t="s">
        <v>517</v>
      </c>
      <c r="DR8" s="1003"/>
      <c r="DS8" s="1003"/>
      <c r="DT8" s="1003"/>
      <c r="DU8" s="1004"/>
      <c r="DV8" s="1005"/>
      <c r="DW8" s="1006"/>
      <c r="DX8" s="1006"/>
      <c r="DY8" s="1006"/>
      <c r="DZ8" s="1007"/>
      <c r="EA8" s="228"/>
    </row>
    <row r="9" spans="1:131" s="229" customFormat="1" ht="26.25" customHeight="1">
      <c r="A9" s="232">
        <v>3</v>
      </c>
      <c r="B9" s="1043" t="s">
        <v>393</v>
      </c>
      <c r="C9" s="1044"/>
      <c r="D9" s="1044"/>
      <c r="E9" s="1044"/>
      <c r="F9" s="1044"/>
      <c r="G9" s="1044"/>
      <c r="H9" s="1044"/>
      <c r="I9" s="1044"/>
      <c r="J9" s="1044"/>
      <c r="K9" s="1044"/>
      <c r="L9" s="1044"/>
      <c r="M9" s="1044"/>
      <c r="N9" s="1044"/>
      <c r="O9" s="1044"/>
      <c r="P9" s="1045"/>
      <c r="Q9" s="1051">
        <v>65</v>
      </c>
      <c r="R9" s="1052"/>
      <c r="S9" s="1052"/>
      <c r="T9" s="1052"/>
      <c r="U9" s="1052"/>
      <c r="V9" s="1052">
        <v>24</v>
      </c>
      <c r="W9" s="1052"/>
      <c r="X9" s="1052"/>
      <c r="Y9" s="1052"/>
      <c r="Z9" s="1052"/>
      <c r="AA9" s="1052">
        <v>42</v>
      </c>
      <c r="AB9" s="1052"/>
      <c r="AC9" s="1052"/>
      <c r="AD9" s="1052"/>
      <c r="AE9" s="1053"/>
      <c r="AF9" s="1048">
        <v>42</v>
      </c>
      <c r="AG9" s="1049"/>
      <c r="AH9" s="1049"/>
      <c r="AI9" s="1049"/>
      <c r="AJ9" s="1050"/>
      <c r="AK9" s="1093" t="s">
        <v>594</v>
      </c>
      <c r="AL9" s="1094"/>
      <c r="AM9" s="1094"/>
      <c r="AN9" s="1094"/>
      <c r="AO9" s="1094"/>
      <c r="AP9" s="1094">
        <v>103</v>
      </c>
      <c r="AQ9" s="1094"/>
      <c r="AR9" s="1094"/>
      <c r="AS9" s="1094"/>
      <c r="AT9" s="1094"/>
      <c r="AU9" s="1095"/>
      <c r="AV9" s="1095"/>
      <c r="AW9" s="1095"/>
      <c r="AX9" s="1095"/>
      <c r="AY9" s="1096"/>
      <c r="AZ9" s="226"/>
      <c r="BA9" s="226"/>
      <c r="BB9" s="226"/>
      <c r="BC9" s="226"/>
      <c r="BD9" s="226"/>
      <c r="BE9" s="227"/>
      <c r="BF9" s="227"/>
      <c r="BG9" s="227"/>
      <c r="BH9" s="227"/>
      <c r="BI9" s="227"/>
      <c r="BJ9" s="227"/>
      <c r="BK9" s="227"/>
      <c r="BL9" s="227"/>
      <c r="BM9" s="227"/>
      <c r="BN9" s="227"/>
      <c r="BO9" s="227"/>
      <c r="BP9" s="227"/>
      <c r="BQ9" s="232">
        <v>3</v>
      </c>
      <c r="BR9" s="233"/>
      <c r="BS9" s="1005"/>
      <c r="BT9" s="1006"/>
      <c r="BU9" s="1006"/>
      <c r="BV9" s="1006"/>
      <c r="BW9" s="1006"/>
      <c r="BX9" s="1006"/>
      <c r="BY9" s="1006"/>
      <c r="BZ9" s="1006"/>
      <c r="CA9" s="1006"/>
      <c r="CB9" s="1006"/>
      <c r="CC9" s="1006"/>
      <c r="CD9" s="1006"/>
      <c r="CE9" s="1006"/>
      <c r="CF9" s="1006"/>
      <c r="CG9" s="1027"/>
      <c r="CH9" s="1002"/>
      <c r="CI9" s="1003"/>
      <c r="CJ9" s="1003"/>
      <c r="CK9" s="1003"/>
      <c r="CL9" s="1004"/>
      <c r="CM9" s="1002"/>
      <c r="CN9" s="1003"/>
      <c r="CO9" s="1003"/>
      <c r="CP9" s="1003"/>
      <c r="CQ9" s="1004"/>
      <c r="CR9" s="1002"/>
      <c r="CS9" s="1003"/>
      <c r="CT9" s="1003"/>
      <c r="CU9" s="1003"/>
      <c r="CV9" s="1004"/>
      <c r="CW9" s="1002"/>
      <c r="CX9" s="1003"/>
      <c r="CY9" s="1003"/>
      <c r="CZ9" s="1003"/>
      <c r="DA9" s="1004"/>
      <c r="DB9" s="1002"/>
      <c r="DC9" s="1003"/>
      <c r="DD9" s="1003"/>
      <c r="DE9" s="1003"/>
      <c r="DF9" s="1004"/>
      <c r="DG9" s="1002"/>
      <c r="DH9" s="1003"/>
      <c r="DI9" s="1003"/>
      <c r="DJ9" s="1003"/>
      <c r="DK9" s="1004"/>
      <c r="DL9" s="1002"/>
      <c r="DM9" s="1003"/>
      <c r="DN9" s="1003"/>
      <c r="DO9" s="1003"/>
      <c r="DP9" s="1004"/>
      <c r="DQ9" s="1002"/>
      <c r="DR9" s="1003"/>
      <c r="DS9" s="1003"/>
      <c r="DT9" s="1003"/>
      <c r="DU9" s="1004"/>
      <c r="DV9" s="1005"/>
      <c r="DW9" s="1006"/>
      <c r="DX9" s="1006"/>
      <c r="DY9" s="1006"/>
      <c r="DZ9" s="1007"/>
      <c r="EA9" s="228"/>
    </row>
    <row r="10" spans="1:131" s="229" customFormat="1" ht="26.25" customHeight="1">
      <c r="A10" s="232">
        <v>4</v>
      </c>
      <c r="B10" s="1043" t="s">
        <v>394</v>
      </c>
      <c r="C10" s="1044"/>
      <c r="D10" s="1044"/>
      <c r="E10" s="1044"/>
      <c r="F10" s="1044"/>
      <c r="G10" s="1044"/>
      <c r="H10" s="1044"/>
      <c r="I10" s="1044"/>
      <c r="J10" s="1044"/>
      <c r="K10" s="1044"/>
      <c r="L10" s="1044"/>
      <c r="M10" s="1044"/>
      <c r="N10" s="1044"/>
      <c r="O10" s="1044"/>
      <c r="P10" s="1045"/>
      <c r="Q10" s="1051">
        <v>590</v>
      </c>
      <c r="R10" s="1052"/>
      <c r="S10" s="1052"/>
      <c r="T10" s="1052"/>
      <c r="U10" s="1052"/>
      <c r="V10" s="1052">
        <v>550</v>
      </c>
      <c r="W10" s="1052"/>
      <c r="X10" s="1052"/>
      <c r="Y10" s="1052"/>
      <c r="Z10" s="1052"/>
      <c r="AA10" s="1052">
        <v>40</v>
      </c>
      <c r="AB10" s="1052"/>
      <c r="AC10" s="1052"/>
      <c r="AD10" s="1052"/>
      <c r="AE10" s="1053"/>
      <c r="AF10" s="1048">
        <v>22</v>
      </c>
      <c r="AG10" s="1049"/>
      <c r="AH10" s="1049"/>
      <c r="AI10" s="1049"/>
      <c r="AJ10" s="1050"/>
      <c r="AK10" s="1093">
        <v>280</v>
      </c>
      <c r="AL10" s="1094"/>
      <c r="AM10" s="1094"/>
      <c r="AN10" s="1094"/>
      <c r="AO10" s="1094"/>
      <c r="AP10" s="1094">
        <v>1190</v>
      </c>
      <c r="AQ10" s="1094"/>
      <c r="AR10" s="1094"/>
      <c r="AS10" s="1094"/>
      <c r="AT10" s="1094"/>
      <c r="AU10" s="1095"/>
      <c r="AV10" s="1095"/>
      <c r="AW10" s="1095"/>
      <c r="AX10" s="1095"/>
      <c r="AY10" s="1096"/>
      <c r="AZ10" s="226"/>
      <c r="BA10" s="226"/>
      <c r="BB10" s="226"/>
      <c r="BC10" s="226"/>
      <c r="BD10" s="226"/>
      <c r="BE10" s="227"/>
      <c r="BF10" s="227"/>
      <c r="BG10" s="227"/>
      <c r="BH10" s="227"/>
      <c r="BI10" s="227"/>
      <c r="BJ10" s="227"/>
      <c r="BK10" s="227"/>
      <c r="BL10" s="227"/>
      <c r="BM10" s="227"/>
      <c r="BN10" s="227"/>
      <c r="BO10" s="227"/>
      <c r="BP10" s="227"/>
      <c r="BQ10" s="232">
        <v>4</v>
      </c>
      <c r="BR10" s="233"/>
      <c r="BS10" s="1005"/>
      <c r="BT10" s="1006"/>
      <c r="BU10" s="1006"/>
      <c r="BV10" s="1006"/>
      <c r="BW10" s="1006"/>
      <c r="BX10" s="1006"/>
      <c r="BY10" s="1006"/>
      <c r="BZ10" s="1006"/>
      <c r="CA10" s="1006"/>
      <c r="CB10" s="1006"/>
      <c r="CC10" s="1006"/>
      <c r="CD10" s="1006"/>
      <c r="CE10" s="1006"/>
      <c r="CF10" s="1006"/>
      <c r="CG10" s="1027"/>
      <c r="CH10" s="1002"/>
      <c r="CI10" s="1003"/>
      <c r="CJ10" s="1003"/>
      <c r="CK10" s="1003"/>
      <c r="CL10" s="1004"/>
      <c r="CM10" s="1002"/>
      <c r="CN10" s="1003"/>
      <c r="CO10" s="1003"/>
      <c r="CP10" s="1003"/>
      <c r="CQ10" s="1004"/>
      <c r="CR10" s="1002"/>
      <c r="CS10" s="1003"/>
      <c r="CT10" s="1003"/>
      <c r="CU10" s="1003"/>
      <c r="CV10" s="1004"/>
      <c r="CW10" s="1002"/>
      <c r="CX10" s="1003"/>
      <c r="CY10" s="1003"/>
      <c r="CZ10" s="1003"/>
      <c r="DA10" s="1004"/>
      <c r="DB10" s="1002"/>
      <c r="DC10" s="1003"/>
      <c r="DD10" s="1003"/>
      <c r="DE10" s="1003"/>
      <c r="DF10" s="1004"/>
      <c r="DG10" s="1002"/>
      <c r="DH10" s="1003"/>
      <c r="DI10" s="1003"/>
      <c r="DJ10" s="1003"/>
      <c r="DK10" s="1004"/>
      <c r="DL10" s="1002"/>
      <c r="DM10" s="1003"/>
      <c r="DN10" s="1003"/>
      <c r="DO10" s="1003"/>
      <c r="DP10" s="1004"/>
      <c r="DQ10" s="1002"/>
      <c r="DR10" s="1003"/>
      <c r="DS10" s="1003"/>
      <c r="DT10" s="1003"/>
      <c r="DU10" s="1004"/>
      <c r="DV10" s="1005"/>
      <c r="DW10" s="1006"/>
      <c r="DX10" s="1006"/>
      <c r="DY10" s="1006"/>
      <c r="DZ10" s="1007"/>
      <c r="EA10" s="228"/>
    </row>
    <row r="11" spans="1:131" s="229" customFormat="1" ht="26.25" customHeight="1">
      <c r="A11" s="232">
        <v>5</v>
      </c>
      <c r="B11" s="1043" t="s">
        <v>395</v>
      </c>
      <c r="C11" s="1044"/>
      <c r="D11" s="1044"/>
      <c r="E11" s="1044"/>
      <c r="F11" s="1044"/>
      <c r="G11" s="1044"/>
      <c r="H11" s="1044"/>
      <c r="I11" s="1044"/>
      <c r="J11" s="1044"/>
      <c r="K11" s="1044"/>
      <c r="L11" s="1044"/>
      <c r="M11" s="1044"/>
      <c r="N11" s="1044"/>
      <c r="O11" s="1044"/>
      <c r="P11" s="1045"/>
      <c r="Q11" s="1051">
        <v>274</v>
      </c>
      <c r="R11" s="1052"/>
      <c r="S11" s="1052"/>
      <c r="T11" s="1052"/>
      <c r="U11" s="1052"/>
      <c r="V11" s="1052">
        <v>118</v>
      </c>
      <c r="W11" s="1052"/>
      <c r="X11" s="1052"/>
      <c r="Y11" s="1052"/>
      <c r="Z11" s="1052"/>
      <c r="AA11" s="1052">
        <v>156</v>
      </c>
      <c r="AB11" s="1052"/>
      <c r="AC11" s="1052"/>
      <c r="AD11" s="1052"/>
      <c r="AE11" s="1053"/>
      <c r="AF11" s="1048">
        <v>156</v>
      </c>
      <c r="AG11" s="1049"/>
      <c r="AH11" s="1049"/>
      <c r="AI11" s="1049"/>
      <c r="AJ11" s="1050"/>
      <c r="AK11" s="1093">
        <v>115</v>
      </c>
      <c r="AL11" s="1094"/>
      <c r="AM11" s="1094"/>
      <c r="AN11" s="1094"/>
      <c r="AO11" s="1094"/>
      <c r="AP11" s="1094">
        <v>441</v>
      </c>
      <c r="AQ11" s="1094"/>
      <c r="AR11" s="1094"/>
      <c r="AS11" s="1094"/>
      <c r="AT11" s="1094"/>
      <c r="AU11" s="1095"/>
      <c r="AV11" s="1095"/>
      <c r="AW11" s="1095"/>
      <c r="AX11" s="1095"/>
      <c r="AY11" s="1096"/>
      <c r="AZ11" s="226"/>
      <c r="BA11" s="226"/>
      <c r="BB11" s="226"/>
      <c r="BC11" s="226"/>
      <c r="BD11" s="226"/>
      <c r="BE11" s="227"/>
      <c r="BF11" s="227"/>
      <c r="BG11" s="227"/>
      <c r="BH11" s="227"/>
      <c r="BI11" s="227"/>
      <c r="BJ11" s="227"/>
      <c r="BK11" s="227"/>
      <c r="BL11" s="227"/>
      <c r="BM11" s="227"/>
      <c r="BN11" s="227"/>
      <c r="BO11" s="227"/>
      <c r="BP11" s="227"/>
      <c r="BQ11" s="232">
        <v>5</v>
      </c>
      <c r="BR11" s="233"/>
      <c r="BS11" s="1005"/>
      <c r="BT11" s="1006"/>
      <c r="BU11" s="1006"/>
      <c r="BV11" s="1006"/>
      <c r="BW11" s="1006"/>
      <c r="BX11" s="1006"/>
      <c r="BY11" s="1006"/>
      <c r="BZ11" s="1006"/>
      <c r="CA11" s="1006"/>
      <c r="CB11" s="1006"/>
      <c r="CC11" s="1006"/>
      <c r="CD11" s="1006"/>
      <c r="CE11" s="1006"/>
      <c r="CF11" s="1006"/>
      <c r="CG11" s="1027"/>
      <c r="CH11" s="1002"/>
      <c r="CI11" s="1003"/>
      <c r="CJ11" s="1003"/>
      <c r="CK11" s="1003"/>
      <c r="CL11" s="1004"/>
      <c r="CM11" s="1002"/>
      <c r="CN11" s="1003"/>
      <c r="CO11" s="1003"/>
      <c r="CP11" s="1003"/>
      <c r="CQ11" s="1004"/>
      <c r="CR11" s="1002"/>
      <c r="CS11" s="1003"/>
      <c r="CT11" s="1003"/>
      <c r="CU11" s="1003"/>
      <c r="CV11" s="1004"/>
      <c r="CW11" s="1002"/>
      <c r="CX11" s="1003"/>
      <c r="CY11" s="1003"/>
      <c r="CZ11" s="1003"/>
      <c r="DA11" s="1004"/>
      <c r="DB11" s="1002"/>
      <c r="DC11" s="1003"/>
      <c r="DD11" s="1003"/>
      <c r="DE11" s="1003"/>
      <c r="DF11" s="1004"/>
      <c r="DG11" s="1002"/>
      <c r="DH11" s="1003"/>
      <c r="DI11" s="1003"/>
      <c r="DJ11" s="1003"/>
      <c r="DK11" s="1004"/>
      <c r="DL11" s="1002"/>
      <c r="DM11" s="1003"/>
      <c r="DN11" s="1003"/>
      <c r="DO11" s="1003"/>
      <c r="DP11" s="1004"/>
      <c r="DQ11" s="1002"/>
      <c r="DR11" s="1003"/>
      <c r="DS11" s="1003"/>
      <c r="DT11" s="1003"/>
      <c r="DU11" s="1004"/>
      <c r="DV11" s="1005"/>
      <c r="DW11" s="1006"/>
      <c r="DX11" s="1006"/>
      <c r="DY11" s="1006"/>
      <c r="DZ11" s="1007"/>
      <c r="EA11" s="228"/>
    </row>
    <row r="12" spans="1:131" s="229" customFormat="1" ht="26.25" customHeight="1">
      <c r="A12" s="232">
        <v>6</v>
      </c>
      <c r="B12" s="1043" t="s">
        <v>396</v>
      </c>
      <c r="C12" s="1044"/>
      <c r="D12" s="1044"/>
      <c r="E12" s="1044"/>
      <c r="F12" s="1044"/>
      <c r="G12" s="1044"/>
      <c r="H12" s="1044"/>
      <c r="I12" s="1044"/>
      <c r="J12" s="1044"/>
      <c r="K12" s="1044"/>
      <c r="L12" s="1044"/>
      <c r="M12" s="1044"/>
      <c r="N12" s="1044"/>
      <c r="O12" s="1044"/>
      <c r="P12" s="1045"/>
      <c r="Q12" s="1051">
        <v>1</v>
      </c>
      <c r="R12" s="1052"/>
      <c r="S12" s="1052"/>
      <c r="T12" s="1052"/>
      <c r="U12" s="1052"/>
      <c r="V12" s="1052">
        <v>0</v>
      </c>
      <c r="W12" s="1052"/>
      <c r="X12" s="1052"/>
      <c r="Y12" s="1052"/>
      <c r="Z12" s="1052"/>
      <c r="AA12" s="1052">
        <v>0</v>
      </c>
      <c r="AB12" s="1052"/>
      <c r="AC12" s="1052"/>
      <c r="AD12" s="1052"/>
      <c r="AE12" s="1053"/>
      <c r="AF12" s="1048">
        <v>0</v>
      </c>
      <c r="AG12" s="1049"/>
      <c r="AH12" s="1049"/>
      <c r="AI12" s="1049"/>
      <c r="AJ12" s="1050"/>
      <c r="AK12" s="1093" t="s">
        <v>594</v>
      </c>
      <c r="AL12" s="1094"/>
      <c r="AM12" s="1094"/>
      <c r="AN12" s="1094"/>
      <c r="AO12" s="1094"/>
      <c r="AP12" s="1094" t="s">
        <v>594</v>
      </c>
      <c r="AQ12" s="1094"/>
      <c r="AR12" s="1094"/>
      <c r="AS12" s="1094"/>
      <c r="AT12" s="1094"/>
      <c r="AU12" s="1095"/>
      <c r="AV12" s="1095"/>
      <c r="AW12" s="1095"/>
      <c r="AX12" s="1095"/>
      <c r="AY12" s="1096"/>
      <c r="AZ12" s="226"/>
      <c r="BA12" s="226"/>
      <c r="BB12" s="226"/>
      <c r="BC12" s="226"/>
      <c r="BD12" s="226"/>
      <c r="BE12" s="227"/>
      <c r="BF12" s="227"/>
      <c r="BG12" s="227"/>
      <c r="BH12" s="227"/>
      <c r="BI12" s="227"/>
      <c r="BJ12" s="227"/>
      <c r="BK12" s="227"/>
      <c r="BL12" s="227"/>
      <c r="BM12" s="227"/>
      <c r="BN12" s="227"/>
      <c r="BO12" s="227"/>
      <c r="BP12" s="227"/>
      <c r="BQ12" s="232">
        <v>6</v>
      </c>
      <c r="BR12" s="233"/>
      <c r="BS12" s="1005"/>
      <c r="BT12" s="1006"/>
      <c r="BU12" s="1006"/>
      <c r="BV12" s="1006"/>
      <c r="BW12" s="1006"/>
      <c r="BX12" s="1006"/>
      <c r="BY12" s="1006"/>
      <c r="BZ12" s="1006"/>
      <c r="CA12" s="1006"/>
      <c r="CB12" s="1006"/>
      <c r="CC12" s="1006"/>
      <c r="CD12" s="1006"/>
      <c r="CE12" s="1006"/>
      <c r="CF12" s="1006"/>
      <c r="CG12" s="1027"/>
      <c r="CH12" s="1002"/>
      <c r="CI12" s="1003"/>
      <c r="CJ12" s="1003"/>
      <c r="CK12" s="1003"/>
      <c r="CL12" s="1004"/>
      <c r="CM12" s="1002"/>
      <c r="CN12" s="1003"/>
      <c r="CO12" s="1003"/>
      <c r="CP12" s="1003"/>
      <c r="CQ12" s="1004"/>
      <c r="CR12" s="1002"/>
      <c r="CS12" s="1003"/>
      <c r="CT12" s="1003"/>
      <c r="CU12" s="1003"/>
      <c r="CV12" s="1004"/>
      <c r="CW12" s="1002"/>
      <c r="CX12" s="1003"/>
      <c r="CY12" s="1003"/>
      <c r="CZ12" s="1003"/>
      <c r="DA12" s="1004"/>
      <c r="DB12" s="1002"/>
      <c r="DC12" s="1003"/>
      <c r="DD12" s="1003"/>
      <c r="DE12" s="1003"/>
      <c r="DF12" s="1004"/>
      <c r="DG12" s="1002"/>
      <c r="DH12" s="1003"/>
      <c r="DI12" s="1003"/>
      <c r="DJ12" s="1003"/>
      <c r="DK12" s="1004"/>
      <c r="DL12" s="1002"/>
      <c r="DM12" s="1003"/>
      <c r="DN12" s="1003"/>
      <c r="DO12" s="1003"/>
      <c r="DP12" s="1004"/>
      <c r="DQ12" s="1002"/>
      <c r="DR12" s="1003"/>
      <c r="DS12" s="1003"/>
      <c r="DT12" s="1003"/>
      <c r="DU12" s="1004"/>
      <c r="DV12" s="1005"/>
      <c r="DW12" s="1006"/>
      <c r="DX12" s="1006"/>
      <c r="DY12" s="1006"/>
      <c r="DZ12" s="1007"/>
      <c r="EA12" s="228"/>
    </row>
    <row r="13" spans="1:131" s="229" customFormat="1" ht="26.25" customHeight="1">
      <c r="A13" s="232">
        <v>7</v>
      </c>
      <c r="B13" s="1043"/>
      <c r="C13" s="1044"/>
      <c r="D13" s="1044"/>
      <c r="E13" s="1044"/>
      <c r="F13" s="1044"/>
      <c r="G13" s="1044"/>
      <c r="H13" s="1044"/>
      <c r="I13" s="1044"/>
      <c r="J13" s="1044"/>
      <c r="K13" s="1044"/>
      <c r="L13" s="1044"/>
      <c r="M13" s="1044"/>
      <c r="N13" s="1044"/>
      <c r="O13" s="1044"/>
      <c r="P13" s="1045"/>
      <c r="Q13" s="1051"/>
      <c r="R13" s="1052"/>
      <c r="S13" s="1052"/>
      <c r="T13" s="1052"/>
      <c r="U13" s="1052"/>
      <c r="V13" s="1052"/>
      <c r="W13" s="1052"/>
      <c r="X13" s="1052"/>
      <c r="Y13" s="1052"/>
      <c r="Z13" s="1052"/>
      <c r="AA13" s="1052"/>
      <c r="AB13" s="1052"/>
      <c r="AC13" s="1052"/>
      <c r="AD13" s="1052"/>
      <c r="AE13" s="1053"/>
      <c r="AF13" s="1048"/>
      <c r="AG13" s="1049"/>
      <c r="AH13" s="1049"/>
      <c r="AI13" s="1049"/>
      <c r="AJ13" s="1050"/>
      <c r="AK13" s="1093"/>
      <c r="AL13" s="1094"/>
      <c r="AM13" s="1094"/>
      <c r="AN13" s="1094"/>
      <c r="AO13" s="1094"/>
      <c r="AP13" s="1094"/>
      <c r="AQ13" s="1094"/>
      <c r="AR13" s="1094"/>
      <c r="AS13" s="1094"/>
      <c r="AT13" s="1094"/>
      <c r="AU13" s="1095"/>
      <c r="AV13" s="1095"/>
      <c r="AW13" s="1095"/>
      <c r="AX13" s="1095"/>
      <c r="AY13" s="1096"/>
      <c r="AZ13" s="226"/>
      <c r="BA13" s="226"/>
      <c r="BB13" s="226"/>
      <c r="BC13" s="226"/>
      <c r="BD13" s="226"/>
      <c r="BE13" s="227"/>
      <c r="BF13" s="227"/>
      <c r="BG13" s="227"/>
      <c r="BH13" s="227"/>
      <c r="BI13" s="227"/>
      <c r="BJ13" s="227"/>
      <c r="BK13" s="227"/>
      <c r="BL13" s="227"/>
      <c r="BM13" s="227"/>
      <c r="BN13" s="227"/>
      <c r="BO13" s="227"/>
      <c r="BP13" s="227"/>
      <c r="BQ13" s="232">
        <v>7</v>
      </c>
      <c r="BR13" s="233"/>
      <c r="BS13" s="1005"/>
      <c r="BT13" s="1006"/>
      <c r="BU13" s="1006"/>
      <c r="BV13" s="1006"/>
      <c r="BW13" s="1006"/>
      <c r="BX13" s="1006"/>
      <c r="BY13" s="1006"/>
      <c r="BZ13" s="1006"/>
      <c r="CA13" s="1006"/>
      <c r="CB13" s="1006"/>
      <c r="CC13" s="1006"/>
      <c r="CD13" s="1006"/>
      <c r="CE13" s="1006"/>
      <c r="CF13" s="1006"/>
      <c r="CG13" s="1027"/>
      <c r="CH13" s="1002"/>
      <c r="CI13" s="1003"/>
      <c r="CJ13" s="1003"/>
      <c r="CK13" s="1003"/>
      <c r="CL13" s="1004"/>
      <c r="CM13" s="1002"/>
      <c r="CN13" s="1003"/>
      <c r="CO13" s="1003"/>
      <c r="CP13" s="1003"/>
      <c r="CQ13" s="1004"/>
      <c r="CR13" s="1002"/>
      <c r="CS13" s="1003"/>
      <c r="CT13" s="1003"/>
      <c r="CU13" s="1003"/>
      <c r="CV13" s="1004"/>
      <c r="CW13" s="1002"/>
      <c r="CX13" s="1003"/>
      <c r="CY13" s="1003"/>
      <c r="CZ13" s="1003"/>
      <c r="DA13" s="1004"/>
      <c r="DB13" s="1002"/>
      <c r="DC13" s="1003"/>
      <c r="DD13" s="1003"/>
      <c r="DE13" s="1003"/>
      <c r="DF13" s="1004"/>
      <c r="DG13" s="1002"/>
      <c r="DH13" s="1003"/>
      <c r="DI13" s="1003"/>
      <c r="DJ13" s="1003"/>
      <c r="DK13" s="1004"/>
      <c r="DL13" s="1002"/>
      <c r="DM13" s="1003"/>
      <c r="DN13" s="1003"/>
      <c r="DO13" s="1003"/>
      <c r="DP13" s="1004"/>
      <c r="DQ13" s="1002"/>
      <c r="DR13" s="1003"/>
      <c r="DS13" s="1003"/>
      <c r="DT13" s="1003"/>
      <c r="DU13" s="1004"/>
      <c r="DV13" s="1005"/>
      <c r="DW13" s="1006"/>
      <c r="DX13" s="1006"/>
      <c r="DY13" s="1006"/>
      <c r="DZ13" s="1007"/>
      <c r="EA13" s="228"/>
    </row>
    <row r="14" spans="1:131" s="229" customFormat="1" ht="26.25" customHeight="1">
      <c r="A14" s="232">
        <v>8</v>
      </c>
      <c r="B14" s="1043"/>
      <c r="C14" s="1044"/>
      <c r="D14" s="1044"/>
      <c r="E14" s="1044"/>
      <c r="F14" s="1044"/>
      <c r="G14" s="1044"/>
      <c r="H14" s="1044"/>
      <c r="I14" s="1044"/>
      <c r="J14" s="1044"/>
      <c r="K14" s="1044"/>
      <c r="L14" s="1044"/>
      <c r="M14" s="1044"/>
      <c r="N14" s="1044"/>
      <c r="O14" s="1044"/>
      <c r="P14" s="1045"/>
      <c r="Q14" s="1051"/>
      <c r="R14" s="1052"/>
      <c r="S14" s="1052"/>
      <c r="T14" s="1052"/>
      <c r="U14" s="1052"/>
      <c r="V14" s="1052"/>
      <c r="W14" s="1052"/>
      <c r="X14" s="1052"/>
      <c r="Y14" s="1052"/>
      <c r="Z14" s="1052"/>
      <c r="AA14" s="1052"/>
      <c r="AB14" s="1052"/>
      <c r="AC14" s="1052"/>
      <c r="AD14" s="1052"/>
      <c r="AE14" s="1053"/>
      <c r="AF14" s="1048"/>
      <c r="AG14" s="1049"/>
      <c r="AH14" s="1049"/>
      <c r="AI14" s="1049"/>
      <c r="AJ14" s="1050"/>
      <c r="AK14" s="1093"/>
      <c r="AL14" s="1094"/>
      <c r="AM14" s="1094"/>
      <c r="AN14" s="1094"/>
      <c r="AO14" s="1094"/>
      <c r="AP14" s="1094"/>
      <c r="AQ14" s="1094"/>
      <c r="AR14" s="1094"/>
      <c r="AS14" s="1094"/>
      <c r="AT14" s="1094"/>
      <c r="AU14" s="1095"/>
      <c r="AV14" s="1095"/>
      <c r="AW14" s="1095"/>
      <c r="AX14" s="1095"/>
      <c r="AY14" s="1096"/>
      <c r="AZ14" s="226"/>
      <c r="BA14" s="226"/>
      <c r="BB14" s="226"/>
      <c r="BC14" s="226"/>
      <c r="BD14" s="226"/>
      <c r="BE14" s="227"/>
      <c r="BF14" s="227"/>
      <c r="BG14" s="227"/>
      <c r="BH14" s="227"/>
      <c r="BI14" s="227"/>
      <c r="BJ14" s="227"/>
      <c r="BK14" s="227"/>
      <c r="BL14" s="227"/>
      <c r="BM14" s="227"/>
      <c r="BN14" s="227"/>
      <c r="BO14" s="227"/>
      <c r="BP14" s="227"/>
      <c r="BQ14" s="232">
        <v>8</v>
      </c>
      <c r="BR14" s="233"/>
      <c r="BS14" s="1005"/>
      <c r="BT14" s="1006"/>
      <c r="BU14" s="1006"/>
      <c r="BV14" s="1006"/>
      <c r="BW14" s="1006"/>
      <c r="BX14" s="1006"/>
      <c r="BY14" s="1006"/>
      <c r="BZ14" s="1006"/>
      <c r="CA14" s="1006"/>
      <c r="CB14" s="1006"/>
      <c r="CC14" s="1006"/>
      <c r="CD14" s="1006"/>
      <c r="CE14" s="1006"/>
      <c r="CF14" s="1006"/>
      <c r="CG14" s="1027"/>
      <c r="CH14" s="1002"/>
      <c r="CI14" s="1003"/>
      <c r="CJ14" s="1003"/>
      <c r="CK14" s="1003"/>
      <c r="CL14" s="1004"/>
      <c r="CM14" s="1002"/>
      <c r="CN14" s="1003"/>
      <c r="CO14" s="1003"/>
      <c r="CP14" s="1003"/>
      <c r="CQ14" s="1004"/>
      <c r="CR14" s="1002"/>
      <c r="CS14" s="1003"/>
      <c r="CT14" s="1003"/>
      <c r="CU14" s="1003"/>
      <c r="CV14" s="1004"/>
      <c r="CW14" s="1002"/>
      <c r="CX14" s="1003"/>
      <c r="CY14" s="1003"/>
      <c r="CZ14" s="1003"/>
      <c r="DA14" s="1004"/>
      <c r="DB14" s="1002"/>
      <c r="DC14" s="1003"/>
      <c r="DD14" s="1003"/>
      <c r="DE14" s="1003"/>
      <c r="DF14" s="1004"/>
      <c r="DG14" s="1002"/>
      <c r="DH14" s="1003"/>
      <c r="DI14" s="1003"/>
      <c r="DJ14" s="1003"/>
      <c r="DK14" s="1004"/>
      <c r="DL14" s="1002"/>
      <c r="DM14" s="1003"/>
      <c r="DN14" s="1003"/>
      <c r="DO14" s="1003"/>
      <c r="DP14" s="1004"/>
      <c r="DQ14" s="1002"/>
      <c r="DR14" s="1003"/>
      <c r="DS14" s="1003"/>
      <c r="DT14" s="1003"/>
      <c r="DU14" s="1004"/>
      <c r="DV14" s="1005"/>
      <c r="DW14" s="1006"/>
      <c r="DX14" s="1006"/>
      <c r="DY14" s="1006"/>
      <c r="DZ14" s="1007"/>
      <c r="EA14" s="228"/>
    </row>
    <row r="15" spans="1:131" s="229" customFormat="1" ht="26.25" customHeight="1">
      <c r="A15" s="232">
        <v>9</v>
      </c>
      <c r="B15" s="1043"/>
      <c r="C15" s="1044"/>
      <c r="D15" s="1044"/>
      <c r="E15" s="1044"/>
      <c r="F15" s="1044"/>
      <c r="G15" s="1044"/>
      <c r="H15" s="1044"/>
      <c r="I15" s="1044"/>
      <c r="J15" s="1044"/>
      <c r="K15" s="1044"/>
      <c r="L15" s="1044"/>
      <c r="M15" s="1044"/>
      <c r="N15" s="1044"/>
      <c r="O15" s="1044"/>
      <c r="P15" s="1045"/>
      <c r="Q15" s="1051"/>
      <c r="R15" s="1052"/>
      <c r="S15" s="1052"/>
      <c r="T15" s="1052"/>
      <c r="U15" s="1052"/>
      <c r="V15" s="1052"/>
      <c r="W15" s="1052"/>
      <c r="X15" s="1052"/>
      <c r="Y15" s="1052"/>
      <c r="Z15" s="1052"/>
      <c r="AA15" s="1052"/>
      <c r="AB15" s="1052"/>
      <c r="AC15" s="1052"/>
      <c r="AD15" s="1052"/>
      <c r="AE15" s="1053"/>
      <c r="AF15" s="1048"/>
      <c r="AG15" s="1049"/>
      <c r="AH15" s="1049"/>
      <c r="AI15" s="1049"/>
      <c r="AJ15" s="1050"/>
      <c r="AK15" s="1093"/>
      <c r="AL15" s="1094"/>
      <c r="AM15" s="1094"/>
      <c r="AN15" s="1094"/>
      <c r="AO15" s="1094"/>
      <c r="AP15" s="1094"/>
      <c r="AQ15" s="1094"/>
      <c r="AR15" s="1094"/>
      <c r="AS15" s="1094"/>
      <c r="AT15" s="1094"/>
      <c r="AU15" s="1095"/>
      <c r="AV15" s="1095"/>
      <c r="AW15" s="1095"/>
      <c r="AX15" s="1095"/>
      <c r="AY15" s="1096"/>
      <c r="AZ15" s="226"/>
      <c r="BA15" s="226"/>
      <c r="BB15" s="226"/>
      <c r="BC15" s="226"/>
      <c r="BD15" s="226"/>
      <c r="BE15" s="227"/>
      <c r="BF15" s="227"/>
      <c r="BG15" s="227"/>
      <c r="BH15" s="227"/>
      <c r="BI15" s="227"/>
      <c r="BJ15" s="227"/>
      <c r="BK15" s="227"/>
      <c r="BL15" s="227"/>
      <c r="BM15" s="227"/>
      <c r="BN15" s="227"/>
      <c r="BO15" s="227"/>
      <c r="BP15" s="227"/>
      <c r="BQ15" s="232">
        <v>9</v>
      </c>
      <c r="BR15" s="233"/>
      <c r="BS15" s="1005"/>
      <c r="BT15" s="1006"/>
      <c r="BU15" s="1006"/>
      <c r="BV15" s="1006"/>
      <c r="BW15" s="1006"/>
      <c r="BX15" s="1006"/>
      <c r="BY15" s="1006"/>
      <c r="BZ15" s="1006"/>
      <c r="CA15" s="1006"/>
      <c r="CB15" s="1006"/>
      <c r="CC15" s="1006"/>
      <c r="CD15" s="1006"/>
      <c r="CE15" s="1006"/>
      <c r="CF15" s="1006"/>
      <c r="CG15" s="1027"/>
      <c r="CH15" s="1002"/>
      <c r="CI15" s="1003"/>
      <c r="CJ15" s="1003"/>
      <c r="CK15" s="1003"/>
      <c r="CL15" s="1004"/>
      <c r="CM15" s="1002"/>
      <c r="CN15" s="1003"/>
      <c r="CO15" s="1003"/>
      <c r="CP15" s="1003"/>
      <c r="CQ15" s="1004"/>
      <c r="CR15" s="1002"/>
      <c r="CS15" s="1003"/>
      <c r="CT15" s="1003"/>
      <c r="CU15" s="1003"/>
      <c r="CV15" s="1004"/>
      <c r="CW15" s="1002"/>
      <c r="CX15" s="1003"/>
      <c r="CY15" s="1003"/>
      <c r="CZ15" s="1003"/>
      <c r="DA15" s="1004"/>
      <c r="DB15" s="1002"/>
      <c r="DC15" s="1003"/>
      <c r="DD15" s="1003"/>
      <c r="DE15" s="1003"/>
      <c r="DF15" s="1004"/>
      <c r="DG15" s="1002"/>
      <c r="DH15" s="1003"/>
      <c r="DI15" s="1003"/>
      <c r="DJ15" s="1003"/>
      <c r="DK15" s="1004"/>
      <c r="DL15" s="1002"/>
      <c r="DM15" s="1003"/>
      <c r="DN15" s="1003"/>
      <c r="DO15" s="1003"/>
      <c r="DP15" s="1004"/>
      <c r="DQ15" s="1002"/>
      <c r="DR15" s="1003"/>
      <c r="DS15" s="1003"/>
      <c r="DT15" s="1003"/>
      <c r="DU15" s="1004"/>
      <c r="DV15" s="1005"/>
      <c r="DW15" s="1006"/>
      <c r="DX15" s="1006"/>
      <c r="DY15" s="1006"/>
      <c r="DZ15" s="1007"/>
      <c r="EA15" s="228"/>
    </row>
    <row r="16" spans="1:131" s="229" customFormat="1" ht="26.25" customHeight="1">
      <c r="A16" s="232">
        <v>10</v>
      </c>
      <c r="B16" s="1043"/>
      <c r="C16" s="1044"/>
      <c r="D16" s="1044"/>
      <c r="E16" s="1044"/>
      <c r="F16" s="1044"/>
      <c r="G16" s="1044"/>
      <c r="H16" s="1044"/>
      <c r="I16" s="1044"/>
      <c r="J16" s="1044"/>
      <c r="K16" s="1044"/>
      <c r="L16" s="1044"/>
      <c r="M16" s="1044"/>
      <c r="N16" s="1044"/>
      <c r="O16" s="1044"/>
      <c r="P16" s="1045"/>
      <c r="Q16" s="1051"/>
      <c r="R16" s="1052"/>
      <c r="S16" s="1052"/>
      <c r="T16" s="1052"/>
      <c r="U16" s="1052"/>
      <c r="V16" s="1052"/>
      <c r="W16" s="1052"/>
      <c r="X16" s="1052"/>
      <c r="Y16" s="1052"/>
      <c r="Z16" s="1052"/>
      <c r="AA16" s="1052"/>
      <c r="AB16" s="1052"/>
      <c r="AC16" s="1052"/>
      <c r="AD16" s="1052"/>
      <c r="AE16" s="1053"/>
      <c r="AF16" s="1048"/>
      <c r="AG16" s="1049"/>
      <c r="AH16" s="1049"/>
      <c r="AI16" s="1049"/>
      <c r="AJ16" s="1050"/>
      <c r="AK16" s="1093"/>
      <c r="AL16" s="1094"/>
      <c r="AM16" s="1094"/>
      <c r="AN16" s="1094"/>
      <c r="AO16" s="1094"/>
      <c r="AP16" s="1094"/>
      <c r="AQ16" s="1094"/>
      <c r="AR16" s="1094"/>
      <c r="AS16" s="1094"/>
      <c r="AT16" s="1094"/>
      <c r="AU16" s="1095"/>
      <c r="AV16" s="1095"/>
      <c r="AW16" s="1095"/>
      <c r="AX16" s="1095"/>
      <c r="AY16" s="1096"/>
      <c r="AZ16" s="226"/>
      <c r="BA16" s="226"/>
      <c r="BB16" s="226"/>
      <c r="BC16" s="226"/>
      <c r="BD16" s="226"/>
      <c r="BE16" s="227"/>
      <c r="BF16" s="227"/>
      <c r="BG16" s="227"/>
      <c r="BH16" s="227"/>
      <c r="BI16" s="227"/>
      <c r="BJ16" s="227"/>
      <c r="BK16" s="227"/>
      <c r="BL16" s="227"/>
      <c r="BM16" s="227"/>
      <c r="BN16" s="227"/>
      <c r="BO16" s="227"/>
      <c r="BP16" s="227"/>
      <c r="BQ16" s="232">
        <v>10</v>
      </c>
      <c r="BR16" s="233"/>
      <c r="BS16" s="1005"/>
      <c r="BT16" s="1006"/>
      <c r="BU16" s="1006"/>
      <c r="BV16" s="1006"/>
      <c r="BW16" s="1006"/>
      <c r="BX16" s="1006"/>
      <c r="BY16" s="1006"/>
      <c r="BZ16" s="1006"/>
      <c r="CA16" s="1006"/>
      <c r="CB16" s="1006"/>
      <c r="CC16" s="1006"/>
      <c r="CD16" s="1006"/>
      <c r="CE16" s="1006"/>
      <c r="CF16" s="1006"/>
      <c r="CG16" s="1027"/>
      <c r="CH16" s="1002"/>
      <c r="CI16" s="1003"/>
      <c r="CJ16" s="1003"/>
      <c r="CK16" s="1003"/>
      <c r="CL16" s="1004"/>
      <c r="CM16" s="1002"/>
      <c r="CN16" s="1003"/>
      <c r="CO16" s="1003"/>
      <c r="CP16" s="1003"/>
      <c r="CQ16" s="1004"/>
      <c r="CR16" s="1002"/>
      <c r="CS16" s="1003"/>
      <c r="CT16" s="1003"/>
      <c r="CU16" s="1003"/>
      <c r="CV16" s="1004"/>
      <c r="CW16" s="1002"/>
      <c r="CX16" s="1003"/>
      <c r="CY16" s="1003"/>
      <c r="CZ16" s="1003"/>
      <c r="DA16" s="1004"/>
      <c r="DB16" s="1002"/>
      <c r="DC16" s="1003"/>
      <c r="DD16" s="1003"/>
      <c r="DE16" s="1003"/>
      <c r="DF16" s="1004"/>
      <c r="DG16" s="1002"/>
      <c r="DH16" s="1003"/>
      <c r="DI16" s="1003"/>
      <c r="DJ16" s="1003"/>
      <c r="DK16" s="1004"/>
      <c r="DL16" s="1002"/>
      <c r="DM16" s="1003"/>
      <c r="DN16" s="1003"/>
      <c r="DO16" s="1003"/>
      <c r="DP16" s="1004"/>
      <c r="DQ16" s="1002"/>
      <c r="DR16" s="1003"/>
      <c r="DS16" s="1003"/>
      <c r="DT16" s="1003"/>
      <c r="DU16" s="1004"/>
      <c r="DV16" s="1005"/>
      <c r="DW16" s="1006"/>
      <c r="DX16" s="1006"/>
      <c r="DY16" s="1006"/>
      <c r="DZ16" s="1007"/>
      <c r="EA16" s="228"/>
    </row>
    <row r="17" spans="1:131" s="229" customFormat="1" ht="26.25" customHeight="1">
      <c r="A17" s="232">
        <v>11</v>
      </c>
      <c r="B17" s="1043"/>
      <c r="C17" s="1044"/>
      <c r="D17" s="1044"/>
      <c r="E17" s="1044"/>
      <c r="F17" s="1044"/>
      <c r="G17" s="1044"/>
      <c r="H17" s="1044"/>
      <c r="I17" s="1044"/>
      <c r="J17" s="1044"/>
      <c r="K17" s="1044"/>
      <c r="L17" s="1044"/>
      <c r="M17" s="1044"/>
      <c r="N17" s="1044"/>
      <c r="O17" s="1044"/>
      <c r="P17" s="1045"/>
      <c r="Q17" s="1051"/>
      <c r="R17" s="1052"/>
      <c r="S17" s="1052"/>
      <c r="T17" s="1052"/>
      <c r="U17" s="1052"/>
      <c r="V17" s="1052"/>
      <c r="W17" s="1052"/>
      <c r="X17" s="1052"/>
      <c r="Y17" s="1052"/>
      <c r="Z17" s="1052"/>
      <c r="AA17" s="1052"/>
      <c r="AB17" s="1052"/>
      <c r="AC17" s="1052"/>
      <c r="AD17" s="1052"/>
      <c r="AE17" s="1053"/>
      <c r="AF17" s="1048"/>
      <c r="AG17" s="1049"/>
      <c r="AH17" s="1049"/>
      <c r="AI17" s="1049"/>
      <c r="AJ17" s="1050"/>
      <c r="AK17" s="1093"/>
      <c r="AL17" s="1094"/>
      <c r="AM17" s="1094"/>
      <c r="AN17" s="1094"/>
      <c r="AO17" s="1094"/>
      <c r="AP17" s="1094"/>
      <c r="AQ17" s="1094"/>
      <c r="AR17" s="1094"/>
      <c r="AS17" s="1094"/>
      <c r="AT17" s="1094"/>
      <c r="AU17" s="1095"/>
      <c r="AV17" s="1095"/>
      <c r="AW17" s="1095"/>
      <c r="AX17" s="1095"/>
      <c r="AY17" s="1096"/>
      <c r="AZ17" s="226"/>
      <c r="BA17" s="226"/>
      <c r="BB17" s="226"/>
      <c r="BC17" s="226"/>
      <c r="BD17" s="226"/>
      <c r="BE17" s="227"/>
      <c r="BF17" s="227"/>
      <c r="BG17" s="227"/>
      <c r="BH17" s="227"/>
      <c r="BI17" s="227"/>
      <c r="BJ17" s="227"/>
      <c r="BK17" s="227"/>
      <c r="BL17" s="227"/>
      <c r="BM17" s="227"/>
      <c r="BN17" s="227"/>
      <c r="BO17" s="227"/>
      <c r="BP17" s="227"/>
      <c r="BQ17" s="232">
        <v>11</v>
      </c>
      <c r="BR17" s="233"/>
      <c r="BS17" s="1005"/>
      <c r="BT17" s="1006"/>
      <c r="BU17" s="1006"/>
      <c r="BV17" s="1006"/>
      <c r="BW17" s="1006"/>
      <c r="BX17" s="1006"/>
      <c r="BY17" s="1006"/>
      <c r="BZ17" s="1006"/>
      <c r="CA17" s="1006"/>
      <c r="CB17" s="1006"/>
      <c r="CC17" s="1006"/>
      <c r="CD17" s="1006"/>
      <c r="CE17" s="1006"/>
      <c r="CF17" s="1006"/>
      <c r="CG17" s="1027"/>
      <c r="CH17" s="1002"/>
      <c r="CI17" s="1003"/>
      <c r="CJ17" s="1003"/>
      <c r="CK17" s="1003"/>
      <c r="CL17" s="1004"/>
      <c r="CM17" s="1002"/>
      <c r="CN17" s="1003"/>
      <c r="CO17" s="1003"/>
      <c r="CP17" s="1003"/>
      <c r="CQ17" s="1004"/>
      <c r="CR17" s="1002"/>
      <c r="CS17" s="1003"/>
      <c r="CT17" s="1003"/>
      <c r="CU17" s="1003"/>
      <c r="CV17" s="1004"/>
      <c r="CW17" s="1002"/>
      <c r="CX17" s="1003"/>
      <c r="CY17" s="1003"/>
      <c r="CZ17" s="1003"/>
      <c r="DA17" s="1004"/>
      <c r="DB17" s="1002"/>
      <c r="DC17" s="1003"/>
      <c r="DD17" s="1003"/>
      <c r="DE17" s="1003"/>
      <c r="DF17" s="1004"/>
      <c r="DG17" s="1002"/>
      <c r="DH17" s="1003"/>
      <c r="DI17" s="1003"/>
      <c r="DJ17" s="1003"/>
      <c r="DK17" s="1004"/>
      <c r="DL17" s="1002"/>
      <c r="DM17" s="1003"/>
      <c r="DN17" s="1003"/>
      <c r="DO17" s="1003"/>
      <c r="DP17" s="1004"/>
      <c r="DQ17" s="1002"/>
      <c r="DR17" s="1003"/>
      <c r="DS17" s="1003"/>
      <c r="DT17" s="1003"/>
      <c r="DU17" s="1004"/>
      <c r="DV17" s="1005"/>
      <c r="DW17" s="1006"/>
      <c r="DX17" s="1006"/>
      <c r="DY17" s="1006"/>
      <c r="DZ17" s="1007"/>
      <c r="EA17" s="228"/>
    </row>
    <row r="18" spans="1:131" s="229" customFormat="1" ht="26.25" customHeight="1">
      <c r="A18" s="232">
        <v>12</v>
      </c>
      <c r="B18" s="1043"/>
      <c r="C18" s="1044"/>
      <c r="D18" s="1044"/>
      <c r="E18" s="1044"/>
      <c r="F18" s="1044"/>
      <c r="G18" s="1044"/>
      <c r="H18" s="1044"/>
      <c r="I18" s="1044"/>
      <c r="J18" s="1044"/>
      <c r="K18" s="1044"/>
      <c r="L18" s="1044"/>
      <c r="M18" s="1044"/>
      <c r="N18" s="1044"/>
      <c r="O18" s="1044"/>
      <c r="P18" s="1045"/>
      <c r="Q18" s="1051"/>
      <c r="R18" s="1052"/>
      <c r="S18" s="1052"/>
      <c r="T18" s="1052"/>
      <c r="U18" s="1052"/>
      <c r="V18" s="1052"/>
      <c r="W18" s="1052"/>
      <c r="X18" s="1052"/>
      <c r="Y18" s="1052"/>
      <c r="Z18" s="1052"/>
      <c r="AA18" s="1052"/>
      <c r="AB18" s="1052"/>
      <c r="AC18" s="1052"/>
      <c r="AD18" s="1052"/>
      <c r="AE18" s="1053"/>
      <c r="AF18" s="1048"/>
      <c r="AG18" s="1049"/>
      <c r="AH18" s="1049"/>
      <c r="AI18" s="1049"/>
      <c r="AJ18" s="1050"/>
      <c r="AK18" s="1093"/>
      <c r="AL18" s="1094"/>
      <c r="AM18" s="1094"/>
      <c r="AN18" s="1094"/>
      <c r="AO18" s="1094"/>
      <c r="AP18" s="1094"/>
      <c r="AQ18" s="1094"/>
      <c r="AR18" s="1094"/>
      <c r="AS18" s="1094"/>
      <c r="AT18" s="1094"/>
      <c r="AU18" s="1095"/>
      <c r="AV18" s="1095"/>
      <c r="AW18" s="1095"/>
      <c r="AX18" s="1095"/>
      <c r="AY18" s="1096"/>
      <c r="AZ18" s="226"/>
      <c r="BA18" s="226"/>
      <c r="BB18" s="226"/>
      <c r="BC18" s="226"/>
      <c r="BD18" s="226"/>
      <c r="BE18" s="227"/>
      <c r="BF18" s="227"/>
      <c r="BG18" s="227"/>
      <c r="BH18" s="227"/>
      <c r="BI18" s="227"/>
      <c r="BJ18" s="227"/>
      <c r="BK18" s="227"/>
      <c r="BL18" s="227"/>
      <c r="BM18" s="227"/>
      <c r="BN18" s="227"/>
      <c r="BO18" s="227"/>
      <c r="BP18" s="227"/>
      <c r="BQ18" s="232">
        <v>12</v>
      </c>
      <c r="BR18" s="233"/>
      <c r="BS18" s="1005"/>
      <c r="BT18" s="1006"/>
      <c r="BU18" s="1006"/>
      <c r="BV18" s="1006"/>
      <c r="BW18" s="1006"/>
      <c r="BX18" s="1006"/>
      <c r="BY18" s="1006"/>
      <c r="BZ18" s="1006"/>
      <c r="CA18" s="1006"/>
      <c r="CB18" s="1006"/>
      <c r="CC18" s="1006"/>
      <c r="CD18" s="1006"/>
      <c r="CE18" s="1006"/>
      <c r="CF18" s="1006"/>
      <c r="CG18" s="1027"/>
      <c r="CH18" s="1002"/>
      <c r="CI18" s="1003"/>
      <c r="CJ18" s="1003"/>
      <c r="CK18" s="1003"/>
      <c r="CL18" s="1004"/>
      <c r="CM18" s="1002"/>
      <c r="CN18" s="1003"/>
      <c r="CO18" s="1003"/>
      <c r="CP18" s="1003"/>
      <c r="CQ18" s="1004"/>
      <c r="CR18" s="1002"/>
      <c r="CS18" s="1003"/>
      <c r="CT18" s="1003"/>
      <c r="CU18" s="1003"/>
      <c r="CV18" s="1004"/>
      <c r="CW18" s="1002"/>
      <c r="CX18" s="1003"/>
      <c r="CY18" s="1003"/>
      <c r="CZ18" s="1003"/>
      <c r="DA18" s="1004"/>
      <c r="DB18" s="1002"/>
      <c r="DC18" s="1003"/>
      <c r="DD18" s="1003"/>
      <c r="DE18" s="1003"/>
      <c r="DF18" s="1004"/>
      <c r="DG18" s="1002"/>
      <c r="DH18" s="1003"/>
      <c r="DI18" s="1003"/>
      <c r="DJ18" s="1003"/>
      <c r="DK18" s="1004"/>
      <c r="DL18" s="1002"/>
      <c r="DM18" s="1003"/>
      <c r="DN18" s="1003"/>
      <c r="DO18" s="1003"/>
      <c r="DP18" s="1004"/>
      <c r="DQ18" s="1002"/>
      <c r="DR18" s="1003"/>
      <c r="DS18" s="1003"/>
      <c r="DT18" s="1003"/>
      <c r="DU18" s="1004"/>
      <c r="DV18" s="1005"/>
      <c r="DW18" s="1006"/>
      <c r="DX18" s="1006"/>
      <c r="DY18" s="1006"/>
      <c r="DZ18" s="1007"/>
      <c r="EA18" s="228"/>
    </row>
    <row r="19" spans="1:131" s="229" customFormat="1" ht="26.25" customHeight="1">
      <c r="A19" s="232">
        <v>13</v>
      </c>
      <c r="B19" s="1043"/>
      <c r="C19" s="1044"/>
      <c r="D19" s="1044"/>
      <c r="E19" s="1044"/>
      <c r="F19" s="1044"/>
      <c r="G19" s="1044"/>
      <c r="H19" s="1044"/>
      <c r="I19" s="1044"/>
      <c r="J19" s="1044"/>
      <c r="K19" s="1044"/>
      <c r="L19" s="1044"/>
      <c r="M19" s="1044"/>
      <c r="N19" s="1044"/>
      <c r="O19" s="1044"/>
      <c r="P19" s="1045"/>
      <c r="Q19" s="1051"/>
      <c r="R19" s="1052"/>
      <c r="S19" s="1052"/>
      <c r="T19" s="1052"/>
      <c r="U19" s="1052"/>
      <c r="V19" s="1052"/>
      <c r="W19" s="1052"/>
      <c r="X19" s="1052"/>
      <c r="Y19" s="1052"/>
      <c r="Z19" s="1052"/>
      <c r="AA19" s="1052"/>
      <c r="AB19" s="1052"/>
      <c r="AC19" s="1052"/>
      <c r="AD19" s="1052"/>
      <c r="AE19" s="1053"/>
      <c r="AF19" s="1048"/>
      <c r="AG19" s="1049"/>
      <c r="AH19" s="1049"/>
      <c r="AI19" s="1049"/>
      <c r="AJ19" s="1050"/>
      <c r="AK19" s="1093"/>
      <c r="AL19" s="1094"/>
      <c r="AM19" s="1094"/>
      <c r="AN19" s="1094"/>
      <c r="AO19" s="1094"/>
      <c r="AP19" s="1094"/>
      <c r="AQ19" s="1094"/>
      <c r="AR19" s="1094"/>
      <c r="AS19" s="1094"/>
      <c r="AT19" s="1094"/>
      <c r="AU19" s="1095"/>
      <c r="AV19" s="1095"/>
      <c r="AW19" s="1095"/>
      <c r="AX19" s="1095"/>
      <c r="AY19" s="1096"/>
      <c r="AZ19" s="226"/>
      <c r="BA19" s="226"/>
      <c r="BB19" s="226"/>
      <c r="BC19" s="226"/>
      <c r="BD19" s="226"/>
      <c r="BE19" s="227"/>
      <c r="BF19" s="227"/>
      <c r="BG19" s="227"/>
      <c r="BH19" s="227"/>
      <c r="BI19" s="227"/>
      <c r="BJ19" s="227"/>
      <c r="BK19" s="227"/>
      <c r="BL19" s="227"/>
      <c r="BM19" s="227"/>
      <c r="BN19" s="227"/>
      <c r="BO19" s="227"/>
      <c r="BP19" s="227"/>
      <c r="BQ19" s="232">
        <v>13</v>
      </c>
      <c r="BR19" s="233"/>
      <c r="BS19" s="1005"/>
      <c r="BT19" s="1006"/>
      <c r="BU19" s="1006"/>
      <c r="BV19" s="1006"/>
      <c r="BW19" s="1006"/>
      <c r="BX19" s="1006"/>
      <c r="BY19" s="1006"/>
      <c r="BZ19" s="1006"/>
      <c r="CA19" s="1006"/>
      <c r="CB19" s="1006"/>
      <c r="CC19" s="1006"/>
      <c r="CD19" s="1006"/>
      <c r="CE19" s="1006"/>
      <c r="CF19" s="1006"/>
      <c r="CG19" s="1027"/>
      <c r="CH19" s="1002"/>
      <c r="CI19" s="1003"/>
      <c r="CJ19" s="1003"/>
      <c r="CK19" s="1003"/>
      <c r="CL19" s="1004"/>
      <c r="CM19" s="1002"/>
      <c r="CN19" s="1003"/>
      <c r="CO19" s="1003"/>
      <c r="CP19" s="1003"/>
      <c r="CQ19" s="1004"/>
      <c r="CR19" s="1002"/>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28"/>
    </row>
    <row r="20" spans="1:131" s="229" customFormat="1" ht="26.25" customHeight="1">
      <c r="A20" s="232">
        <v>14</v>
      </c>
      <c r="B20" s="1043"/>
      <c r="C20" s="1044"/>
      <c r="D20" s="1044"/>
      <c r="E20" s="1044"/>
      <c r="F20" s="1044"/>
      <c r="G20" s="1044"/>
      <c r="H20" s="1044"/>
      <c r="I20" s="1044"/>
      <c r="J20" s="1044"/>
      <c r="K20" s="1044"/>
      <c r="L20" s="1044"/>
      <c r="M20" s="1044"/>
      <c r="N20" s="1044"/>
      <c r="O20" s="1044"/>
      <c r="P20" s="1045"/>
      <c r="Q20" s="1051"/>
      <c r="R20" s="1052"/>
      <c r="S20" s="1052"/>
      <c r="T20" s="1052"/>
      <c r="U20" s="1052"/>
      <c r="V20" s="1052"/>
      <c r="W20" s="1052"/>
      <c r="X20" s="1052"/>
      <c r="Y20" s="1052"/>
      <c r="Z20" s="1052"/>
      <c r="AA20" s="1052"/>
      <c r="AB20" s="1052"/>
      <c r="AC20" s="1052"/>
      <c r="AD20" s="1052"/>
      <c r="AE20" s="1053"/>
      <c r="AF20" s="1048"/>
      <c r="AG20" s="1049"/>
      <c r="AH20" s="1049"/>
      <c r="AI20" s="1049"/>
      <c r="AJ20" s="1050"/>
      <c r="AK20" s="1093"/>
      <c r="AL20" s="1094"/>
      <c r="AM20" s="1094"/>
      <c r="AN20" s="1094"/>
      <c r="AO20" s="1094"/>
      <c r="AP20" s="1094"/>
      <c r="AQ20" s="1094"/>
      <c r="AR20" s="1094"/>
      <c r="AS20" s="1094"/>
      <c r="AT20" s="1094"/>
      <c r="AU20" s="1095"/>
      <c r="AV20" s="1095"/>
      <c r="AW20" s="1095"/>
      <c r="AX20" s="1095"/>
      <c r="AY20" s="1096"/>
      <c r="AZ20" s="226"/>
      <c r="BA20" s="226"/>
      <c r="BB20" s="226"/>
      <c r="BC20" s="226"/>
      <c r="BD20" s="226"/>
      <c r="BE20" s="227"/>
      <c r="BF20" s="227"/>
      <c r="BG20" s="227"/>
      <c r="BH20" s="227"/>
      <c r="BI20" s="227"/>
      <c r="BJ20" s="227"/>
      <c r="BK20" s="227"/>
      <c r="BL20" s="227"/>
      <c r="BM20" s="227"/>
      <c r="BN20" s="227"/>
      <c r="BO20" s="227"/>
      <c r="BP20" s="227"/>
      <c r="BQ20" s="232">
        <v>14</v>
      </c>
      <c r="BR20" s="233"/>
      <c r="BS20" s="1005"/>
      <c r="BT20" s="1006"/>
      <c r="BU20" s="1006"/>
      <c r="BV20" s="1006"/>
      <c r="BW20" s="1006"/>
      <c r="BX20" s="1006"/>
      <c r="BY20" s="1006"/>
      <c r="BZ20" s="1006"/>
      <c r="CA20" s="1006"/>
      <c r="CB20" s="1006"/>
      <c r="CC20" s="1006"/>
      <c r="CD20" s="1006"/>
      <c r="CE20" s="1006"/>
      <c r="CF20" s="1006"/>
      <c r="CG20" s="1027"/>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28"/>
    </row>
    <row r="21" spans="1:131" s="229" customFormat="1" ht="26.25" customHeight="1" thickBot="1">
      <c r="A21" s="232">
        <v>15</v>
      </c>
      <c r="B21" s="1043"/>
      <c r="C21" s="1044"/>
      <c r="D21" s="1044"/>
      <c r="E21" s="1044"/>
      <c r="F21" s="1044"/>
      <c r="G21" s="1044"/>
      <c r="H21" s="1044"/>
      <c r="I21" s="1044"/>
      <c r="J21" s="1044"/>
      <c r="K21" s="1044"/>
      <c r="L21" s="1044"/>
      <c r="M21" s="1044"/>
      <c r="N21" s="1044"/>
      <c r="O21" s="1044"/>
      <c r="P21" s="1045"/>
      <c r="Q21" s="1051"/>
      <c r="R21" s="1052"/>
      <c r="S21" s="1052"/>
      <c r="T21" s="1052"/>
      <c r="U21" s="1052"/>
      <c r="V21" s="1052"/>
      <c r="W21" s="1052"/>
      <c r="X21" s="1052"/>
      <c r="Y21" s="1052"/>
      <c r="Z21" s="1052"/>
      <c r="AA21" s="1052"/>
      <c r="AB21" s="1052"/>
      <c r="AC21" s="1052"/>
      <c r="AD21" s="1052"/>
      <c r="AE21" s="1053"/>
      <c r="AF21" s="1048"/>
      <c r="AG21" s="1049"/>
      <c r="AH21" s="1049"/>
      <c r="AI21" s="1049"/>
      <c r="AJ21" s="1050"/>
      <c r="AK21" s="1093"/>
      <c r="AL21" s="1094"/>
      <c r="AM21" s="1094"/>
      <c r="AN21" s="1094"/>
      <c r="AO21" s="1094"/>
      <c r="AP21" s="1094"/>
      <c r="AQ21" s="1094"/>
      <c r="AR21" s="1094"/>
      <c r="AS21" s="1094"/>
      <c r="AT21" s="1094"/>
      <c r="AU21" s="1095"/>
      <c r="AV21" s="1095"/>
      <c r="AW21" s="1095"/>
      <c r="AX21" s="1095"/>
      <c r="AY21" s="1096"/>
      <c r="AZ21" s="226"/>
      <c r="BA21" s="226"/>
      <c r="BB21" s="226"/>
      <c r="BC21" s="226"/>
      <c r="BD21" s="226"/>
      <c r="BE21" s="227"/>
      <c r="BF21" s="227"/>
      <c r="BG21" s="227"/>
      <c r="BH21" s="227"/>
      <c r="BI21" s="227"/>
      <c r="BJ21" s="227"/>
      <c r="BK21" s="227"/>
      <c r="BL21" s="227"/>
      <c r="BM21" s="227"/>
      <c r="BN21" s="227"/>
      <c r="BO21" s="227"/>
      <c r="BP21" s="227"/>
      <c r="BQ21" s="232">
        <v>15</v>
      </c>
      <c r="BR21" s="233"/>
      <c r="BS21" s="1005"/>
      <c r="BT21" s="1006"/>
      <c r="BU21" s="1006"/>
      <c r="BV21" s="1006"/>
      <c r="BW21" s="1006"/>
      <c r="BX21" s="1006"/>
      <c r="BY21" s="1006"/>
      <c r="BZ21" s="1006"/>
      <c r="CA21" s="1006"/>
      <c r="CB21" s="1006"/>
      <c r="CC21" s="1006"/>
      <c r="CD21" s="1006"/>
      <c r="CE21" s="1006"/>
      <c r="CF21" s="1006"/>
      <c r="CG21" s="1027"/>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28"/>
    </row>
    <row r="22" spans="1:131" s="229" customFormat="1" ht="26.25" customHeight="1">
      <c r="A22" s="232">
        <v>16</v>
      </c>
      <c r="B22" s="1043"/>
      <c r="C22" s="1044"/>
      <c r="D22" s="1044"/>
      <c r="E22" s="1044"/>
      <c r="F22" s="1044"/>
      <c r="G22" s="1044"/>
      <c r="H22" s="1044"/>
      <c r="I22" s="1044"/>
      <c r="J22" s="1044"/>
      <c r="K22" s="1044"/>
      <c r="L22" s="1044"/>
      <c r="M22" s="1044"/>
      <c r="N22" s="1044"/>
      <c r="O22" s="1044"/>
      <c r="P22" s="1045"/>
      <c r="Q22" s="1086"/>
      <c r="R22" s="1087"/>
      <c r="S22" s="1087"/>
      <c r="T22" s="1087"/>
      <c r="U22" s="1087"/>
      <c r="V22" s="1087"/>
      <c r="W22" s="1087"/>
      <c r="X22" s="1087"/>
      <c r="Y22" s="1087"/>
      <c r="Z22" s="1087"/>
      <c r="AA22" s="1087"/>
      <c r="AB22" s="1087"/>
      <c r="AC22" s="1087"/>
      <c r="AD22" s="1087"/>
      <c r="AE22" s="1088"/>
      <c r="AF22" s="1048"/>
      <c r="AG22" s="1049"/>
      <c r="AH22" s="1049"/>
      <c r="AI22" s="1049"/>
      <c r="AJ22" s="1050"/>
      <c r="AK22" s="1089"/>
      <c r="AL22" s="1090"/>
      <c r="AM22" s="1090"/>
      <c r="AN22" s="1090"/>
      <c r="AO22" s="1090"/>
      <c r="AP22" s="1090"/>
      <c r="AQ22" s="1090"/>
      <c r="AR22" s="1090"/>
      <c r="AS22" s="1090"/>
      <c r="AT22" s="1090"/>
      <c r="AU22" s="1091"/>
      <c r="AV22" s="1091"/>
      <c r="AW22" s="1091"/>
      <c r="AX22" s="1091"/>
      <c r="AY22" s="1092"/>
      <c r="AZ22" s="1041" t="s">
        <v>397</v>
      </c>
      <c r="BA22" s="1041"/>
      <c r="BB22" s="1041"/>
      <c r="BC22" s="1041"/>
      <c r="BD22" s="1042"/>
      <c r="BE22" s="227"/>
      <c r="BF22" s="227"/>
      <c r="BG22" s="227"/>
      <c r="BH22" s="227"/>
      <c r="BI22" s="227"/>
      <c r="BJ22" s="227"/>
      <c r="BK22" s="227"/>
      <c r="BL22" s="227"/>
      <c r="BM22" s="227"/>
      <c r="BN22" s="227"/>
      <c r="BO22" s="227"/>
      <c r="BP22" s="227"/>
      <c r="BQ22" s="232">
        <v>16</v>
      </c>
      <c r="BR22" s="233"/>
      <c r="BS22" s="1005"/>
      <c r="BT22" s="1006"/>
      <c r="BU22" s="1006"/>
      <c r="BV22" s="1006"/>
      <c r="BW22" s="1006"/>
      <c r="BX22" s="1006"/>
      <c r="BY22" s="1006"/>
      <c r="BZ22" s="1006"/>
      <c r="CA22" s="1006"/>
      <c r="CB22" s="1006"/>
      <c r="CC22" s="1006"/>
      <c r="CD22" s="1006"/>
      <c r="CE22" s="1006"/>
      <c r="CF22" s="1006"/>
      <c r="CG22" s="1027"/>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28"/>
    </row>
    <row r="23" spans="1:131" s="229" customFormat="1" ht="26.25" customHeight="1" thickBot="1">
      <c r="A23" s="234" t="s">
        <v>398</v>
      </c>
      <c r="B23" s="950" t="s">
        <v>399</v>
      </c>
      <c r="C23" s="951"/>
      <c r="D23" s="951"/>
      <c r="E23" s="951"/>
      <c r="F23" s="951"/>
      <c r="G23" s="951"/>
      <c r="H23" s="951"/>
      <c r="I23" s="951"/>
      <c r="J23" s="951"/>
      <c r="K23" s="951"/>
      <c r="L23" s="951"/>
      <c r="M23" s="951"/>
      <c r="N23" s="951"/>
      <c r="O23" s="951"/>
      <c r="P23" s="961"/>
      <c r="Q23" s="1080">
        <v>37813</v>
      </c>
      <c r="R23" s="1074"/>
      <c r="S23" s="1074"/>
      <c r="T23" s="1074"/>
      <c r="U23" s="1074"/>
      <c r="V23" s="1074">
        <v>35124</v>
      </c>
      <c r="W23" s="1074"/>
      <c r="X23" s="1074"/>
      <c r="Y23" s="1074"/>
      <c r="Z23" s="1074"/>
      <c r="AA23" s="1074">
        <v>2688</v>
      </c>
      <c r="AB23" s="1074"/>
      <c r="AC23" s="1074"/>
      <c r="AD23" s="1074"/>
      <c r="AE23" s="1081"/>
      <c r="AF23" s="1082">
        <v>2387</v>
      </c>
      <c r="AG23" s="1074"/>
      <c r="AH23" s="1074"/>
      <c r="AI23" s="1074"/>
      <c r="AJ23" s="1083"/>
      <c r="AK23" s="1084"/>
      <c r="AL23" s="1085"/>
      <c r="AM23" s="1085"/>
      <c r="AN23" s="1085"/>
      <c r="AO23" s="1085"/>
      <c r="AP23" s="1074">
        <v>26395</v>
      </c>
      <c r="AQ23" s="1074"/>
      <c r="AR23" s="1074"/>
      <c r="AS23" s="1074"/>
      <c r="AT23" s="1074"/>
      <c r="AU23" s="1075"/>
      <c r="AV23" s="1075"/>
      <c r="AW23" s="1075"/>
      <c r="AX23" s="1075"/>
      <c r="AY23" s="1076"/>
      <c r="AZ23" s="1077" t="s">
        <v>400</v>
      </c>
      <c r="BA23" s="1078"/>
      <c r="BB23" s="1078"/>
      <c r="BC23" s="1078"/>
      <c r="BD23" s="1079"/>
      <c r="BE23" s="227"/>
      <c r="BF23" s="227"/>
      <c r="BG23" s="227"/>
      <c r="BH23" s="227"/>
      <c r="BI23" s="227"/>
      <c r="BJ23" s="227"/>
      <c r="BK23" s="227"/>
      <c r="BL23" s="227"/>
      <c r="BM23" s="227"/>
      <c r="BN23" s="227"/>
      <c r="BO23" s="227"/>
      <c r="BP23" s="227"/>
      <c r="BQ23" s="232">
        <v>17</v>
      </c>
      <c r="BR23" s="233"/>
      <c r="BS23" s="1005"/>
      <c r="BT23" s="1006"/>
      <c r="BU23" s="1006"/>
      <c r="BV23" s="1006"/>
      <c r="BW23" s="1006"/>
      <c r="BX23" s="1006"/>
      <c r="BY23" s="1006"/>
      <c r="BZ23" s="1006"/>
      <c r="CA23" s="1006"/>
      <c r="CB23" s="1006"/>
      <c r="CC23" s="1006"/>
      <c r="CD23" s="1006"/>
      <c r="CE23" s="1006"/>
      <c r="CF23" s="1006"/>
      <c r="CG23" s="1027"/>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28"/>
    </row>
    <row r="24" spans="1:131" s="229" customFormat="1" ht="26.25" customHeight="1">
      <c r="A24" s="1073" t="s">
        <v>401</v>
      </c>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73"/>
      <c r="AY24" s="1073"/>
      <c r="AZ24" s="226"/>
      <c r="BA24" s="226"/>
      <c r="BB24" s="226"/>
      <c r="BC24" s="226"/>
      <c r="BD24" s="226"/>
      <c r="BE24" s="227"/>
      <c r="BF24" s="227"/>
      <c r="BG24" s="227"/>
      <c r="BH24" s="227"/>
      <c r="BI24" s="227"/>
      <c r="BJ24" s="227"/>
      <c r="BK24" s="227"/>
      <c r="BL24" s="227"/>
      <c r="BM24" s="227"/>
      <c r="BN24" s="227"/>
      <c r="BO24" s="227"/>
      <c r="BP24" s="227"/>
      <c r="BQ24" s="232">
        <v>18</v>
      </c>
      <c r="BR24" s="233"/>
      <c r="BS24" s="1005"/>
      <c r="BT24" s="1006"/>
      <c r="BU24" s="1006"/>
      <c r="BV24" s="1006"/>
      <c r="BW24" s="1006"/>
      <c r="BX24" s="1006"/>
      <c r="BY24" s="1006"/>
      <c r="BZ24" s="1006"/>
      <c r="CA24" s="1006"/>
      <c r="CB24" s="1006"/>
      <c r="CC24" s="1006"/>
      <c r="CD24" s="1006"/>
      <c r="CE24" s="1006"/>
      <c r="CF24" s="1006"/>
      <c r="CG24" s="1027"/>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28"/>
    </row>
    <row r="25" spans="1:131" ht="26.25" customHeight="1" thickBot="1">
      <c r="A25" s="1072" t="s">
        <v>402</v>
      </c>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c r="AH25" s="1072"/>
      <c r="AI25" s="1072"/>
      <c r="AJ25" s="1072"/>
      <c r="AK25" s="1072"/>
      <c r="AL25" s="1072"/>
      <c r="AM25" s="1072"/>
      <c r="AN25" s="1072"/>
      <c r="AO25" s="1072"/>
      <c r="AP25" s="1072"/>
      <c r="AQ25" s="1072"/>
      <c r="AR25" s="1072"/>
      <c r="AS25" s="1072"/>
      <c r="AT25" s="1072"/>
      <c r="AU25" s="1072"/>
      <c r="AV25" s="1072"/>
      <c r="AW25" s="1072"/>
      <c r="AX25" s="1072"/>
      <c r="AY25" s="1072"/>
      <c r="AZ25" s="1072"/>
      <c r="BA25" s="1072"/>
      <c r="BB25" s="1072"/>
      <c r="BC25" s="1072"/>
      <c r="BD25" s="1072"/>
      <c r="BE25" s="1072"/>
      <c r="BF25" s="1072"/>
      <c r="BG25" s="1072"/>
      <c r="BH25" s="1072"/>
      <c r="BI25" s="1072"/>
      <c r="BJ25" s="226"/>
      <c r="BK25" s="226"/>
      <c r="BL25" s="226"/>
      <c r="BM25" s="226"/>
      <c r="BN25" s="226"/>
      <c r="BO25" s="235"/>
      <c r="BP25" s="235"/>
      <c r="BQ25" s="232">
        <v>19</v>
      </c>
      <c r="BR25" s="233"/>
      <c r="BS25" s="1005"/>
      <c r="BT25" s="1006"/>
      <c r="BU25" s="1006"/>
      <c r="BV25" s="1006"/>
      <c r="BW25" s="1006"/>
      <c r="BX25" s="1006"/>
      <c r="BY25" s="1006"/>
      <c r="BZ25" s="1006"/>
      <c r="CA25" s="1006"/>
      <c r="CB25" s="1006"/>
      <c r="CC25" s="1006"/>
      <c r="CD25" s="1006"/>
      <c r="CE25" s="1006"/>
      <c r="CF25" s="1006"/>
      <c r="CG25" s="1027"/>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24"/>
    </row>
    <row r="26" spans="1:131" ht="26.25" customHeight="1">
      <c r="A26" s="1008" t="s">
        <v>374</v>
      </c>
      <c r="B26" s="1009"/>
      <c r="C26" s="1009"/>
      <c r="D26" s="1009"/>
      <c r="E26" s="1009"/>
      <c r="F26" s="1009"/>
      <c r="G26" s="1009"/>
      <c r="H26" s="1009"/>
      <c r="I26" s="1009"/>
      <c r="J26" s="1009"/>
      <c r="K26" s="1009"/>
      <c r="L26" s="1009"/>
      <c r="M26" s="1009"/>
      <c r="N26" s="1009"/>
      <c r="O26" s="1009"/>
      <c r="P26" s="1010"/>
      <c r="Q26" s="1014" t="s">
        <v>403</v>
      </c>
      <c r="R26" s="1015"/>
      <c r="S26" s="1015"/>
      <c r="T26" s="1015"/>
      <c r="U26" s="1016"/>
      <c r="V26" s="1014" t="s">
        <v>404</v>
      </c>
      <c r="W26" s="1015"/>
      <c r="X26" s="1015"/>
      <c r="Y26" s="1015"/>
      <c r="Z26" s="1016"/>
      <c r="AA26" s="1014" t="s">
        <v>405</v>
      </c>
      <c r="AB26" s="1015"/>
      <c r="AC26" s="1015"/>
      <c r="AD26" s="1015"/>
      <c r="AE26" s="1015"/>
      <c r="AF26" s="1068" t="s">
        <v>406</v>
      </c>
      <c r="AG26" s="1021"/>
      <c r="AH26" s="1021"/>
      <c r="AI26" s="1021"/>
      <c r="AJ26" s="1069"/>
      <c r="AK26" s="1015" t="s">
        <v>407</v>
      </c>
      <c r="AL26" s="1015"/>
      <c r="AM26" s="1015"/>
      <c r="AN26" s="1015"/>
      <c r="AO26" s="1016"/>
      <c r="AP26" s="1014" t="s">
        <v>408</v>
      </c>
      <c r="AQ26" s="1015"/>
      <c r="AR26" s="1015"/>
      <c r="AS26" s="1015"/>
      <c r="AT26" s="1016"/>
      <c r="AU26" s="1014" t="s">
        <v>409</v>
      </c>
      <c r="AV26" s="1015"/>
      <c r="AW26" s="1015"/>
      <c r="AX26" s="1015"/>
      <c r="AY26" s="1016"/>
      <c r="AZ26" s="1014" t="s">
        <v>410</v>
      </c>
      <c r="BA26" s="1015"/>
      <c r="BB26" s="1015"/>
      <c r="BC26" s="1015"/>
      <c r="BD26" s="1016"/>
      <c r="BE26" s="1014" t="s">
        <v>381</v>
      </c>
      <c r="BF26" s="1015"/>
      <c r="BG26" s="1015"/>
      <c r="BH26" s="1015"/>
      <c r="BI26" s="1028"/>
      <c r="BJ26" s="226"/>
      <c r="BK26" s="226"/>
      <c r="BL26" s="226"/>
      <c r="BM26" s="226"/>
      <c r="BN26" s="226"/>
      <c r="BO26" s="235"/>
      <c r="BP26" s="235"/>
      <c r="BQ26" s="232">
        <v>20</v>
      </c>
      <c r="BR26" s="233"/>
      <c r="BS26" s="1005"/>
      <c r="BT26" s="1006"/>
      <c r="BU26" s="1006"/>
      <c r="BV26" s="1006"/>
      <c r="BW26" s="1006"/>
      <c r="BX26" s="1006"/>
      <c r="BY26" s="1006"/>
      <c r="BZ26" s="1006"/>
      <c r="CA26" s="1006"/>
      <c r="CB26" s="1006"/>
      <c r="CC26" s="1006"/>
      <c r="CD26" s="1006"/>
      <c r="CE26" s="1006"/>
      <c r="CF26" s="1006"/>
      <c r="CG26" s="1027"/>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24"/>
    </row>
    <row r="27" spans="1:131" ht="26.25" customHeight="1" thickBot="1">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70"/>
      <c r="AG27" s="1024"/>
      <c r="AH27" s="1024"/>
      <c r="AI27" s="1024"/>
      <c r="AJ27" s="1071"/>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26"/>
      <c r="BK27" s="226"/>
      <c r="BL27" s="226"/>
      <c r="BM27" s="226"/>
      <c r="BN27" s="226"/>
      <c r="BO27" s="235"/>
      <c r="BP27" s="235"/>
      <c r="BQ27" s="232">
        <v>21</v>
      </c>
      <c r="BR27" s="233"/>
      <c r="BS27" s="1005"/>
      <c r="BT27" s="1006"/>
      <c r="BU27" s="1006"/>
      <c r="BV27" s="1006"/>
      <c r="BW27" s="1006"/>
      <c r="BX27" s="1006"/>
      <c r="BY27" s="1006"/>
      <c r="BZ27" s="1006"/>
      <c r="CA27" s="1006"/>
      <c r="CB27" s="1006"/>
      <c r="CC27" s="1006"/>
      <c r="CD27" s="1006"/>
      <c r="CE27" s="1006"/>
      <c r="CF27" s="1006"/>
      <c r="CG27" s="1027"/>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24"/>
    </row>
    <row r="28" spans="1:131" ht="26.25" customHeight="1" thickTop="1">
      <c r="A28" s="236">
        <v>1</v>
      </c>
      <c r="B28" s="1060" t="s">
        <v>411</v>
      </c>
      <c r="C28" s="1061"/>
      <c r="D28" s="1061"/>
      <c r="E28" s="1061"/>
      <c r="F28" s="1061"/>
      <c r="G28" s="1061"/>
      <c r="H28" s="1061"/>
      <c r="I28" s="1061"/>
      <c r="J28" s="1061"/>
      <c r="K28" s="1061"/>
      <c r="L28" s="1061"/>
      <c r="M28" s="1061"/>
      <c r="N28" s="1061"/>
      <c r="O28" s="1061"/>
      <c r="P28" s="1062"/>
      <c r="Q28" s="1063">
        <v>9801</v>
      </c>
      <c r="R28" s="1064"/>
      <c r="S28" s="1064"/>
      <c r="T28" s="1064"/>
      <c r="U28" s="1064"/>
      <c r="V28" s="1064">
        <v>9472</v>
      </c>
      <c r="W28" s="1064"/>
      <c r="X28" s="1064"/>
      <c r="Y28" s="1064"/>
      <c r="Z28" s="1064"/>
      <c r="AA28" s="1064">
        <v>329</v>
      </c>
      <c r="AB28" s="1064"/>
      <c r="AC28" s="1064"/>
      <c r="AD28" s="1064"/>
      <c r="AE28" s="1065"/>
      <c r="AF28" s="1066">
        <v>329</v>
      </c>
      <c r="AG28" s="1064"/>
      <c r="AH28" s="1064"/>
      <c r="AI28" s="1064"/>
      <c r="AJ28" s="1067"/>
      <c r="AK28" s="1055">
        <v>918</v>
      </c>
      <c r="AL28" s="1056"/>
      <c r="AM28" s="1056"/>
      <c r="AN28" s="1056"/>
      <c r="AO28" s="1056"/>
      <c r="AP28" s="1056" t="s">
        <v>594</v>
      </c>
      <c r="AQ28" s="1056"/>
      <c r="AR28" s="1056"/>
      <c r="AS28" s="1056"/>
      <c r="AT28" s="1056"/>
      <c r="AU28" s="1056" t="s">
        <v>517</v>
      </c>
      <c r="AV28" s="1056"/>
      <c r="AW28" s="1056"/>
      <c r="AX28" s="1056"/>
      <c r="AY28" s="1056"/>
      <c r="AZ28" s="1057" t="s">
        <v>517</v>
      </c>
      <c r="BA28" s="1057"/>
      <c r="BB28" s="1057"/>
      <c r="BC28" s="1057"/>
      <c r="BD28" s="1057"/>
      <c r="BE28" s="1058"/>
      <c r="BF28" s="1058"/>
      <c r="BG28" s="1058"/>
      <c r="BH28" s="1058"/>
      <c r="BI28" s="1059"/>
      <c r="BJ28" s="226"/>
      <c r="BK28" s="226"/>
      <c r="BL28" s="226"/>
      <c r="BM28" s="226"/>
      <c r="BN28" s="226"/>
      <c r="BO28" s="235"/>
      <c r="BP28" s="235"/>
      <c r="BQ28" s="232">
        <v>22</v>
      </c>
      <c r="BR28" s="233"/>
      <c r="BS28" s="1005"/>
      <c r="BT28" s="1006"/>
      <c r="BU28" s="1006"/>
      <c r="BV28" s="1006"/>
      <c r="BW28" s="1006"/>
      <c r="BX28" s="1006"/>
      <c r="BY28" s="1006"/>
      <c r="BZ28" s="1006"/>
      <c r="CA28" s="1006"/>
      <c r="CB28" s="1006"/>
      <c r="CC28" s="1006"/>
      <c r="CD28" s="1006"/>
      <c r="CE28" s="1006"/>
      <c r="CF28" s="1006"/>
      <c r="CG28" s="1027"/>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24"/>
    </row>
    <row r="29" spans="1:131" ht="26.25" customHeight="1">
      <c r="A29" s="236">
        <v>2</v>
      </c>
      <c r="B29" s="1043" t="s">
        <v>412</v>
      </c>
      <c r="C29" s="1044"/>
      <c r="D29" s="1044"/>
      <c r="E29" s="1044"/>
      <c r="F29" s="1044"/>
      <c r="G29" s="1044"/>
      <c r="H29" s="1044"/>
      <c r="I29" s="1044"/>
      <c r="J29" s="1044"/>
      <c r="K29" s="1044"/>
      <c r="L29" s="1044"/>
      <c r="M29" s="1044"/>
      <c r="N29" s="1044"/>
      <c r="O29" s="1044"/>
      <c r="P29" s="1045"/>
      <c r="Q29" s="1051">
        <v>7305</v>
      </c>
      <c r="R29" s="1052"/>
      <c r="S29" s="1052"/>
      <c r="T29" s="1052"/>
      <c r="U29" s="1052"/>
      <c r="V29" s="1052">
        <v>6886</v>
      </c>
      <c r="W29" s="1052"/>
      <c r="X29" s="1052"/>
      <c r="Y29" s="1052"/>
      <c r="Z29" s="1052"/>
      <c r="AA29" s="1052">
        <v>419</v>
      </c>
      <c r="AB29" s="1052"/>
      <c r="AC29" s="1052"/>
      <c r="AD29" s="1052"/>
      <c r="AE29" s="1053"/>
      <c r="AF29" s="1048">
        <v>419</v>
      </c>
      <c r="AG29" s="1049"/>
      <c r="AH29" s="1049"/>
      <c r="AI29" s="1049"/>
      <c r="AJ29" s="1050"/>
      <c r="AK29" s="993">
        <v>1456</v>
      </c>
      <c r="AL29" s="984"/>
      <c r="AM29" s="984"/>
      <c r="AN29" s="984"/>
      <c r="AO29" s="984"/>
      <c r="AP29" s="984" t="s">
        <v>594</v>
      </c>
      <c r="AQ29" s="984"/>
      <c r="AR29" s="984"/>
      <c r="AS29" s="984"/>
      <c r="AT29" s="984"/>
      <c r="AU29" s="984" t="s">
        <v>517</v>
      </c>
      <c r="AV29" s="984"/>
      <c r="AW29" s="984"/>
      <c r="AX29" s="984"/>
      <c r="AY29" s="984"/>
      <c r="AZ29" s="1054" t="s">
        <v>517</v>
      </c>
      <c r="BA29" s="1054"/>
      <c r="BB29" s="1054"/>
      <c r="BC29" s="1054"/>
      <c r="BD29" s="1054"/>
      <c r="BE29" s="985"/>
      <c r="BF29" s="985"/>
      <c r="BG29" s="985"/>
      <c r="BH29" s="985"/>
      <c r="BI29" s="986"/>
      <c r="BJ29" s="226"/>
      <c r="BK29" s="226"/>
      <c r="BL29" s="226"/>
      <c r="BM29" s="226"/>
      <c r="BN29" s="226"/>
      <c r="BO29" s="235"/>
      <c r="BP29" s="235"/>
      <c r="BQ29" s="232">
        <v>23</v>
      </c>
      <c r="BR29" s="233"/>
      <c r="BS29" s="1005"/>
      <c r="BT29" s="1006"/>
      <c r="BU29" s="1006"/>
      <c r="BV29" s="1006"/>
      <c r="BW29" s="1006"/>
      <c r="BX29" s="1006"/>
      <c r="BY29" s="1006"/>
      <c r="BZ29" s="1006"/>
      <c r="CA29" s="1006"/>
      <c r="CB29" s="1006"/>
      <c r="CC29" s="1006"/>
      <c r="CD29" s="1006"/>
      <c r="CE29" s="1006"/>
      <c r="CF29" s="1006"/>
      <c r="CG29" s="1027"/>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24"/>
    </row>
    <row r="30" spans="1:131" ht="26.25" customHeight="1">
      <c r="A30" s="236">
        <v>3</v>
      </c>
      <c r="B30" s="1043" t="s">
        <v>413</v>
      </c>
      <c r="C30" s="1044"/>
      <c r="D30" s="1044"/>
      <c r="E30" s="1044"/>
      <c r="F30" s="1044"/>
      <c r="G30" s="1044"/>
      <c r="H30" s="1044"/>
      <c r="I30" s="1044"/>
      <c r="J30" s="1044"/>
      <c r="K30" s="1044"/>
      <c r="L30" s="1044"/>
      <c r="M30" s="1044"/>
      <c r="N30" s="1044"/>
      <c r="O30" s="1044"/>
      <c r="P30" s="1045"/>
      <c r="Q30" s="1051">
        <v>1474</v>
      </c>
      <c r="R30" s="1052"/>
      <c r="S30" s="1052"/>
      <c r="T30" s="1052"/>
      <c r="U30" s="1052"/>
      <c r="V30" s="1052">
        <v>1434</v>
      </c>
      <c r="W30" s="1052"/>
      <c r="X30" s="1052"/>
      <c r="Y30" s="1052"/>
      <c r="Z30" s="1052"/>
      <c r="AA30" s="1052">
        <v>40</v>
      </c>
      <c r="AB30" s="1052"/>
      <c r="AC30" s="1052"/>
      <c r="AD30" s="1052"/>
      <c r="AE30" s="1053"/>
      <c r="AF30" s="1048">
        <v>40</v>
      </c>
      <c r="AG30" s="1049"/>
      <c r="AH30" s="1049"/>
      <c r="AI30" s="1049"/>
      <c r="AJ30" s="1050"/>
      <c r="AK30" s="993">
        <v>237</v>
      </c>
      <c r="AL30" s="984"/>
      <c r="AM30" s="984"/>
      <c r="AN30" s="984"/>
      <c r="AO30" s="984"/>
      <c r="AP30" s="984" t="s">
        <v>594</v>
      </c>
      <c r="AQ30" s="984"/>
      <c r="AR30" s="984"/>
      <c r="AS30" s="984"/>
      <c r="AT30" s="984"/>
      <c r="AU30" s="984" t="s">
        <v>517</v>
      </c>
      <c r="AV30" s="984"/>
      <c r="AW30" s="984"/>
      <c r="AX30" s="984"/>
      <c r="AY30" s="984"/>
      <c r="AZ30" s="1054" t="s">
        <v>517</v>
      </c>
      <c r="BA30" s="1054"/>
      <c r="BB30" s="1054"/>
      <c r="BC30" s="1054"/>
      <c r="BD30" s="1054"/>
      <c r="BE30" s="985"/>
      <c r="BF30" s="985"/>
      <c r="BG30" s="985"/>
      <c r="BH30" s="985"/>
      <c r="BI30" s="986"/>
      <c r="BJ30" s="226"/>
      <c r="BK30" s="226"/>
      <c r="BL30" s="226"/>
      <c r="BM30" s="226"/>
      <c r="BN30" s="226"/>
      <c r="BO30" s="235"/>
      <c r="BP30" s="235"/>
      <c r="BQ30" s="232">
        <v>24</v>
      </c>
      <c r="BR30" s="233"/>
      <c r="BS30" s="1005"/>
      <c r="BT30" s="1006"/>
      <c r="BU30" s="1006"/>
      <c r="BV30" s="1006"/>
      <c r="BW30" s="1006"/>
      <c r="BX30" s="1006"/>
      <c r="BY30" s="1006"/>
      <c r="BZ30" s="1006"/>
      <c r="CA30" s="1006"/>
      <c r="CB30" s="1006"/>
      <c r="CC30" s="1006"/>
      <c r="CD30" s="1006"/>
      <c r="CE30" s="1006"/>
      <c r="CF30" s="1006"/>
      <c r="CG30" s="1027"/>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24"/>
    </row>
    <row r="31" spans="1:131" ht="26.25" customHeight="1">
      <c r="A31" s="236">
        <v>4</v>
      </c>
      <c r="B31" s="1043"/>
      <c r="C31" s="1044"/>
      <c r="D31" s="1044"/>
      <c r="E31" s="1044"/>
      <c r="F31" s="1044"/>
      <c r="G31" s="1044"/>
      <c r="H31" s="1044"/>
      <c r="I31" s="1044"/>
      <c r="J31" s="1044"/>
      <c r="K31" s="1044"/>
      <c r="L31" s="1044"/>
      <c r="M31" s="1044"/>
      <c r="N31" s="1044"/>
      <c r="O31" s="1044"/>
      <c r="P31" s="1045"/>
      <c r="Q31" s="1051"/>
      <c r="R31" s="1052"/>
      <c r="S31" s="1052"/>
      <c r="T31" s="1052"/>
      <c r="U31" s="1052"/>
      <c r="V31" s="1052"/>
      <c r="W31" s="1052"/>
      <c r="X31" s="1052"/>
      <c r="Y31" s="1052"/>
      <c r="Z31" s="1052"/>
      <c r="AA31" s="1052"/>
      <c r="AB31" s="1052"/>
      <c r="AC31" s="1052"/>
      <c r="AD31" s="1052"/>
      <c r="AE31" s="1053"/>
      <c r="AF31" s="1048"/>
      <c r="AG31" s="1049"/>
      <c r="AH31" s="1049"/>
      <c r="AI31" s="1049"/>
      <c r="AJ31" s="1050"/>
      <c r="AK31" s="993"/>
      <c r="AL31" s="984"/>
      <c r="AM31" s="984"/>
      <c r="AN31" s="984"/>
      <c r="AO31" s="984"/>
      <c r="AP31" s="984"/>
      <c r="AQ31" s="984"/>
      <c r="AR31" s="984"/>
      <c r="AS31" s="984"/>
      <c r="AT31" s="984"/>
      <c r="AU31" s="984"/>
      <c r="AV31" s="984"/>
      <c r="AW31" s="984"/>
      <c r="AX31" s="984"/>
      <c r="AY31" s="984"/>
      <c r="AZ31" s="1054"/>
      <c r="BA31" s="1054"/>
      <c r="BB31" s="1054"/>
      <c r="BC31" s="1054"/>
      <c r="BD31" s="1054"/>
      <c r="BE31" s="985"/>
      <c r="BF31" s="985"/>
      <c r="BG31" s="985"/>
      <c r="BH31" s="985"/>
      <c r="BI31" s="986"/>
      <c r="BJ31" s="226"/>
      <c r="BK31" s="226"/>
      <c r="BL31" s="226"/>
      <c r="BM31" s="226"/>
      <c r="BN31" s="226"/>
      <c r="BO31" s="235"/>
      <c r="BP31" s="235"/>
      <c r="BQ31" s="232">
        <v>25</v>
      </c>
      <c r="BR31" s="233"/>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24"/>
    </row>
    <row r="32" spans="1:131" ht="26.25" customHeight="1">
      <c r="A32" s="236">
        <v>5</v>
      </c>
      <c r="B32" s="1043"/>
      <c r="C32" s="1044"/>
      <c r="D32" s="1044"/>
      <c r="E32" s="1044"/>
      <c r="F32" s="1044"/>
      <c r="G32" s="1044"/>
      <c r="H32" s="1044"/>
      <c r="I32" s="1044"/>
      <c r="J32" s="1044"/>
      <c r="K32" s="1044"/>
      <c r="L32" s="1044"/>
      <c r="M32" s="1044"/>
      <c r="N32" s="1044"/>
      <c r="O32" s="1044"/>
      <c r="P32" s="1045"/>
      <c r="Q32" s="1051"/>
      <c r="R32" s="1052"/>
      <c r="S32" s="1052"/>
      <c r="T32" s="1052"/>
      <c r="U32" s="1052"/>
      <c r="V32" s="1052"/>
      <c r="W32" s="1052"/>
      <c r="X32" s="1052"/>
      <c r="Y32" s="1052"/>
      <c r="Z32" s="1052"/>
      <c r="AA32" s="1052"/>
      <c r="AB32" s="1052"/>
      <c r="AC32" s="1052"/>
      <c r="AD32" s="1052"/>
      <c r="AE32" s="1053"/>
      <c r="AF32" s="1048"/>
      <c r="AG32" s="1049"/>
      <c r="AH32" s="1049"/>
      <c r="AI32" s="1049"/>
      <c r="AJ32" s="1050"/>
      <c r="AK32" s="993"/>
      <c r="AL32" s="984"/>
      <c r="AM32" s="984"/>
      <c r="AN32" s="984"/>
      <c r="AO32" s="984"/>
      <c r="AP32" s="984"/>
      <c r="AQ32" s="984"/>
      <c r="AR32" s="984"/>
      <c r="AS32" s="984"/>
      <c r="AT32" s="984"/>
      <c r="AU32" s="984"/>
      <c r="AV32" s="984"/>
      <c r="AW32" s="984"/>
      <c r="AX32" s="984"/>
      <c r="AY32" s="984"/>
      <c r="AZ32" s="1054"/>
      <c r="BA32" s="1054"/>
      <c r="BB32" s="1054"/>
      <c r="BC32" s="1054"/>
      <c r="BD32" s="1054"/>
      <c r="BE32" s="985"/>
      <c r="BF32" s="985"/>
      <c r="BG32" s="985"/>
      <c r="BH32" s="985"/>
      <c r="BI32" s="986"/>
      <c r="BJ32" s="226"/>
      <c r="BK32" s="226"/>
      <c r="BL32" s="226"/>
      <c r="BM32" s="226"/>
      <c r="BN32" s="226"/>
      <c r="BO32" s="235"/>
      <c r="BP32" s="235"/>
      <c r="BQ32" s="232">
        <v>26</v>
      </c>
      <c r="BR32" s="233"/>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24"/>
    </row>
    <row r="33" spans="1:131" ht="26.25" customHeight="1">
      <c r="A33" s="236">
        <v>6</v>
      </c>
      <c r="B33" s="1043"/>
      <c r="C33" s="1044"/>
      <c r="D33" s="1044"/>
      <c r="E33" s="1044"/>
      <c r="F33" s="1044"/>
      <c r="G33" s="1044"/>
      <c r="H33" s="1044"/>
      <c r="I33" s="1044"/>
      <c r="J33" s="1044"/>
      <c r="K33" s="1044"/>
      <c r="L33" s="1044"/>
      <c r="M33" s="1044"/>
      <c r="N33" s="1044"/>
      <c r="O33" s="1044"/>
      <c r="P33" s="1045"/>
      <c r="Q33" s="1051"/>
      <c r="R33" s="1052"/>
      <c r="S33" s="1052"/>
      <c r="T33" s="1052"/>
      <c r="U33" s="1052"/>
      <c r="V33" s="1052"/>
      <c r="W33" s="1052"/>
      <c r="X33" s="1052"/>
      <c r="Y33" s="1052"/>
      <c r="Z33" s="1052"/>
      <c r="AA33" s="1052"/>
      <c r="AB33" s="1052"/>
      <c r="AC33" s="1052"/>
      <c r="AD33" s="1052"/>
      <c r="AE33" s="1053"/>
      <c r="AF33" s="1048"/>
      <c r="AG33" s="1049"/>
      <c r="AH33" s="1049"/>
      <c r="AI33" s="1049"/>
      <c r="AJ33" s="1050"/>
      <c r="AK33" s="993"/>
      <c r="AL33" s="984"/>
      <c r="AM33" s="984"/>
      <c r="AN33" s="984"/>
      <c r="AO33" s="984"/>
      <c r="AP33" s="984"/>
      <c r="AQ33" s="984"/>
      <c r="AR33" s="984"/>
      <c r="AS33" s="984"/>
      <c r="AT33" s="984"/>
      <c r="AU33" s="984"/>
      <c r="AV33" s="984"/>
      <c r="AW33" s="984"/>
      <c r="AX33" s="984"/>
      <c r="AY33" s="984"/>
      <c r="AZ33" s="1054"/>
      <c r="BA33" s="1054"/>
      <c r="BB33" s="1054"/>
      <c r="BC33" s="1054"/>
      <c r="BD33" s="1054"/>
      <c r="BE33" s="985"/>
      <c r="BF33" s="985"/>
      <c r="BG33" s="985"/>
      <c r="BH33" s="985"/>
      <c r="BI33" s="986"/>
      <c r="BJ33" s="226"/>
      <c r="BK33" s="226"/>
      <c r="BL33" s="226"/>
      <c r="BM33" s="226"/>
      <c r="BN33" s="226"/>
      <c r="BO33" s="235"/>
      <c r="BP33" s="235"/>
      <c r="BQ33" s="232">
        <v>27</v>
      </c>
      <c r="BR33" s="233"/>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24"/>
    </row>
    <row r="34" spans="1:131" ht="26.25" customHeight="1">
      <c r="A34" s="236">
        <v>7</v>
      </c>
      <c r="B34" s="1043"/>
      <c r="C34" s="1044"/>
      <c r="D34" s="1044"/>
      <c r="E34" s="1044"/>
      <c r="F34" s="1044"/>
      <c r="G34" s="1044"/>
      <c r="H34" s="1044"/>
      <c r="I34" s="1044"/>
      <c r="J34" s="1044"/>
      <c r="K34" s="1044"/>
      <c r="L34" s="1044"/>
      <c r="M34" s="1044"/>
      <c r="N34" s="1044"/>
      <c r="O34" s="1044"/>
      <c r="P34" s="1045"/>
      <c r="Q34" s="1051"/>
      <c r="R34" s="1052"/>
      <c r="S34" s="1052"/>
      <c r="T34" s="1052"/>
      <c r="U34" s="1052"/>
      <c r="V34" s="1052"/>
      <c r="W34" s="1052"/>
      <c r="X34" s="1052"/>
      <c r="Y34" s="1052"/>
      <c r="Z34" s="1052"/>
      <c r="AA34" s="1052"/>
      <c r="AB34" s="1052"/>
      <c r="AC34" s="1052"/>
      <c r="AD34" s="1052"/>
      <c r="AE34" s="1053"/>
      <c r="AF34" s="1048"/>
      <c r="AG34" s="1049"/>
      <c r="AH34" s="1049"/>
      <c r="AI34" s="1049"/>
      <c r="AJ34" s="1050"/>
      <c r="AK34" s="993"/>
      <c r="AL34" s="984"/>
      <c r="AM34" s="984"/>
      <c r="AN34" s="984"/>
      <c r="AO34" s="984"/>
      <c r="AP34" s="984"/>
      <c r="AQ34" s="984"/>
      <c r="AR34" s="984"/>
      <c r="AS34" s="984"/>
      <c r="AT34" s="984"/>
      <c r="AU34" s="984"/>
      <c r="AV34" s="984"/>
      <c r="AW34" s="984"/>
      <c r="AX34" s="984"/>
      <c r="AY34" s="984"/>
      <c r="AZ34" s="1054"/>
      <c r="BA34" s="1054"/>
      <c r="BB34" s="1054"/>
      <c r="BC34" s="1054"/>
      <c r="BD34" s="1054"/>
      <c r="BE34" s="985"/>
      <c r="BF34" s="985"/>
      <c r="BG34" s="985"/>
      <c r="BH34" s="985"/>
      <c r="BI34" s="986"/>
      <c r="BJ34" s="226"/>
      <c r="BK34" s="226"/>
      <c r="BL34" s="226"/>
      <c r="BM34" s="226"/>
      <c r="BN34" s="226"/>
      <c r="BO34" s="235"/>
      <c r="BP34" s="235"/>
      <c r="BQ34" s="232">
        <v>28</v>
      </c>
      <c r="BR34" s="233"/>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24"/>
    </row>
    <row r="35" spans="1:131" ht="26.25" customHeight="1">
      <c r="A35" s="236">
        <v>8</v>
      </c>
      <c r="B35" s="1043"/>
      <c r="C35" s="1044"/>
      <c r="D35" s="1044"/>
      <c r="E35" s="1044"/>
      <c r="F35" s="1044"/>
      <c r="G35" s="1044"/>
      <c r="H35" s="1044"/>
      <c r="I35" s="1044"/>
      <c r="J35" s="1044"/>
      <c r="K35" s="1044"/>
      <c r="L35" s="1044"/>
      <c r="M35" s="1044"/>
      <c r="N35" s="1044"/>
      <c r="O35" s="1044"/>
      <c r="P35" s="1045"/>
      <c r="Q35" s="1051"/>
      <c r="R35" s="1052"/>
      <c r="S35" s="1052"/>
      <c r="T35" s="1052"/>
      <c r="U35" s="1052"/>
      <c r="V35" s="1052"/>
      <c r="W35" s="1052"/>
      <c r="X35" s="1052"/>
      <c r="Y35" s="1052"/>
      <c r="Z35" s="1052"/>
      <c r="AA35" s="1052"/>
      <c r="AB35" s="1052"/>
      <c r="AC35" s="1052"/>
      <c r="AD35" s="1052"/>
      <c r="AE35" s="1053"/>
      <c r="AF35" s="1048"/>
      <c r="AG35" s="1049"/>
      <c r="AH35" s="1049"/>
      <c r="AI35" s="1049"/>
      <c r="AJ35" s="1050"/>
      <c r="AK35" s="993"/>
      <c r="AL35" s="984"/>
      <c r="AM35" s="984"/>
      <c r="AN35" s="984"/>
      <c r="AO35" s="984"/>
      <c r="AP35" s="984"/>
      <c r="AQ35" s="984"/>
      <c r="AR35" s="984"/>
      <c r="AS35" s="984"/>
      <c r="AT35" s="984"/>
      <c r="AU35" s="984"/>
      <c r="AV35" s="984"/>
      <c r="AW35" s="984"/>
      <c r="AX35" s="984"/>
      <c r="AY35" s="984"/>
      <c r="AZ35" s="1054"/>
      <c r="BA35" s="1054"/>
      <c r="BB35" s="1054"/>
      <c r="BC35" s="1054"/>
      <c r="BD35" s="1054"/>
      <c r="BE35" s="985"/>
      <c r="BF35" s="985"/>
      <c r="BG35" s="985"/>
      <c r="BH35" s="985"/>
      <c r="BI35" s="986"/>
      <c r="BJ35" s="226"/>
      <c r="BK35" s="226"/>
      <c r="BL35" s="226"/>
      <c r="BM35" s="226"/>
      <c r="BN35" s="226"/>
      <c r="BO35" s="235"/>
      <c r="BP35" s="235"/>
      <c r="BQ35" s="232">
        <v>29</v>
      </c>
      <c r="BR35" s="233"/>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24"/>
    </row>
    <row r="36" spans="1:131" ht="26.25" customHeight="1">
      <c r="A36" s="236">
        <v>9</v>
      </c>
      <c r="B36" s="1043"/>
      <c r="C36" s="1044"/>
      <c r="D36" s="1044"/>
      <c r="E36" s="1044"/>
      <c r="F36" s="1044"/>
      <c r="G36" s="1044"/>
      <c r="H36" s="1044"/>
      <c r="I36" s="1044"/>
      <c r="J36" s="1044"/>
      <c r="K36" s="1044"/>
      <c r="L36" s="1044"/>
      <c r="M36" s="1044"/>
      <c r="N36" s="1044"/>
      <c r="O36" s="1044"/>
      <c r="P36" s="1045"/>
      <c r="Q36" s="1051"/>
      <c r="R36" s="1052"/>
      <c r="S36" s="1052"/>
      <c r="T36" s="1052"/>
      <c r="U36" s="1052"/>
      <c r="V36" s="1052"/>
      <c r="W36" s="1052"/>
      <c r="X36" s="1052"/>
      <c r="Y36" s="1052"/>
      <c r="Z36" s="1052"/>
      <c r="AA36" s="1052"/>
      <c r="AB36" s="1052"/>
      <c r="AC36" s="1052"/>
      <c r="AD36" s="1052"/>
      <c r="AE36" s="1053"/>
      <c r="AF36" s="1048"/>
      <c r="AG36" s="1049"/>
      <c r="AH36" s="1049"/>
      <c r="AI36" s="1049"/>
      <c r="AJ36" s="1050"/>
      <c r="AK36" s="993"/>
      <c r="AL36" s="984"/>
      <c r="AM36" s="984"/>
      <c r="AN36" s="984"/>
      <c r="AO36" s="984"/>
      <c r="AP36" s="984"/>
      <c r="AQ36" s="984"/>
      <c r="AR36" s="984"/>
      <c r="AS36" s="984"/>
      <c r="AT36" s="984"/>
      <c r="AU36" s="984"/>
      <c r="AV36" s="984"/>
      <c r="AW36" s="984"/>
      <c r="AX36" s="984"/>
      <c r="AY36" s="984"/>
      <c r="AZ36" s="1054"/>
      <c r="BA36" s="1054"/>
      <c r="BB36" s="1054"/>
      <c r="BC36" s="1054"/>
      <c r="BD36" s="1054"/>
      <c r="BE36" s="985"/>
      <c r="BF36" s="985"/>
      <c r="BG36" s="985"/>
      <c r="BH36" s="985"/>
      <c r="BI36" s="986"/>
      <c r="BJ36" s="226"/>
      <c r="BK36" s="226"/>
      <c r="BL36" s="226"/>
      <c r="BM36" s="226"/>
      <c r="BN36" s="226"/>
      <c r="BO36" s="235"/>
      <c r="BP36" s="235"/>
      <c r="BQ36" s="232">
        <v>30</v>
      </c>
      <c r="BR36" s="233"/>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24"/>
    </row>
    <row r="37" spans="1:131" ht="26.25" customHeight="1">
      <c r="A37" s="236">
        <v>10</v>
      </c>
      <c r="B37" s="1043"/>
      <c r="C37" s="1044"/>
      <c r="D37" s="1044"/>
      <c r="E37" s="1044"/>
      <c r="F37" s="1044"/>
      <c r="G37" s="1044"/>
      <c r="H37" s="1044"/>
      <c r="I37" s="1044"/>
      <c r="J37" s="1044"/>
      <c r="K37" s="1044"/>
      <c r="L37" s="1044"/>
      <c r="M37" s="1044"/>
      <c r="N37" s="1044"/>
      <c r="O37" s="1044"/>
      <c r="P37" s="1045"/>
      <c r="Q37" s="1051"/>
      <c r="R37" s="1052"/>
      <c r="S37" s="1052"/>
      <c r="T37" s="1052"/>
      <c r="U37" s="1052"/>
      <c r="V37" s="1052"/>
      <c r="W37" s="1052"/>
      <c r="X37" s="1052"/>
      <c r="Y37" s="1052"/>
      <c r="Z37" s="1052"/>
      <c r="AA37" s="1052"/>
      <c r="AB37" s="1052"/>
      <c r="AC37" s="1052"/>
      <c r="AD37" s="1052"/>
      <c r="AE37" s="1053"/>
      <c r="AF37" s="1048"/>
      <c r="AG37" s="1049"/>
      <c r="AH37" s="1049"/>
      <c r="AI37" s="1049"/>
      <c r="AJ37" s="1050"/>
      <c r="AK37" s="993"/>
      <c r="AL37" s="984"/>
      <c r="AM37" s="984"/>
      <c r="AN37" s="984"/>
      <c r="AO37" s="984"/>
      <c r="AP37" s="984"/>
      <c r="AQ37" s="984"/>
      <c r="AR37" s="984"/>
      <c r="AS37" s="984"/>
      <c r="AT37" s="984"/>
      <c r="AU37" s="984"/>
      <c r="AV37" s="984"/>
      <c r="AW37" s="984"/>
      <c r="AX37" s="984"/>
      <c r="AY37" s="984"/>
      <c r="AZ37" s="1054"/>
      <c r="BA37" s="1054"/>
      <c r="BB37" s="1054"/>
      <c r="BC37" s="1054"/>
      <c r="BD37" s="1054"/>
      <c r="BE37" s="985"/>
      <c r="BF37" s="985"/>
      <c r="BG37" s="985"/>
      <c r="BH37" s="985"/>
      <c r="BI37" s="986"/>
      <c r="BJ37" s="226"/>
      <c r="BK37" s="226"/>
      <c r="BL37" s="226"/>
      <c r="BM37" s="226"/>
      <c r="BN37" s="226"/>
      <c r="BO37" s="235"/>
      <c r="BP37" s="235"/>
      <c r="BQ37" s="232">
        <v>31</v>
      </c>
      <c r="BR37" s="233"/>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24"/>
    </row>
    <row r="38" spans="1:131" ht="26.25" customHeight="1">
      <c r="A38" s="236">
        <v>11</v>
      </c>
      <c r="B38" s="1043"/>
      <c r="C38" s="1044"/>
      <c r="D38" s="1044"/>
      <c r="E38" s="1044"/>
      <c r="F38" s="1044"/>
      <c r="G38" s="1044"/>
      <c r="H38" s="1044"/>
      <c r="I38" s="1044"/>
      <c r="J38" s="1044"/>
      <c r="K38" s="1044"/>
      <c r="L38" s="1044"/>
      <c r="M38" s="1044"/>
      <c r="N38" s="1044"/>
      <c r="O38" s="1044"/>
      <c r="P38" s="1045"/>
      <c r="Q38" s="1051"/>
      <c r="R38" s="1052"/>
      <c r="S38" s="1052"/>
      <c r="T38" s="1052"/>
      <c r="U38" s="1052"/>
      <c r="V38" s="1052"/>
      <c r="W38" s="1052"/>
      <c r="X38" s="1052"/>
      <c r="Y38" s="1052"/>
      <c r="Z38" s="1052"/>
      <c r="AA38" s="1052"/>
      <c r="AB38" s="1052"/>
      <c r="AC38" s="1052"/>
      <c r="AD38" s="1052"/>
      <c r="AE38" s="1053"/>
      <c r="AF38" s="1048"/>
      <c r="AG38" s="1049"/>
      <c r="AH38" s="1049"/>
      <c r="AI38" s="1049"/>
      <c r="AJ38" s="1050"/>
      <c r="AK38" s="993"/>
      <c r="AL38" s="984"/>
      <c r="AM38" s="984"/>
      <c r="AN38" s="984"/>
      <c r="AO38" s="984"/>
      <c r="AP38" s="984"/>
      <c r="AQ38" s="984"/>
      <c r="AR38" s="984"/>
      <c r="AS38" s="984"/>
      <c r="AT38" s="984"/>
      <c r="AU38" s="984"/>
      <c r="AV38" s="984"/>
      <c r="AW38" s="984"/>
      <c r="AX38" s="984"/>
      <c r="AY38" s="984"/>
      <c r="AZ38" s="1054"/>
      <c r="BA38" s="1054"/>
      <c r="BB38" s="1054"/>
      <c r="BC38" s="1054"/>
      <c r="BD38" s="1054"/>
      <c r="BE38" s="985"/>
      <c r="BF38" s="985"/>
      <c r="BG38" s="985"/>
      <c r="BH38" s="985"/>
      <c r="BI38" s="986"/>
      <c r="BJ38" s="226"/>
      <c r="BK38" s="226"/>
      <c r="BL38" s="226"/>
      <c r="BM38" s="226"/>
      <c r="BN38" s="226"/>
      <c r="BO38" s="235"/>
      <c r="BP38" s="235"/>
      <c r="BQ38" s="232">
        <v>32</v>
      </c>
      <c r="BR38" s="233"/>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24"/>
    </row>
    <row r="39" spans="1:131" ht="26.25" customHeight="1">
      <c r="A39" s="236">
        <v>12</v>
      </c>
      <c r="B39" s="1043"/>
      <c r="C39" s="1044"/>
      <c r="D39" s="1044"/>
      <c r="E39" s="1044"/>
      <c r="F39" s="1044"/>
      <c r="G39" s="1044"/>
      <c r="H39" s="1044"/>
      <c r="I39" s="1044"/>
      <c r="J39" s="1044"/>
      <c r="K39" s="1044"/>
      <c r="L39" s="1044"/>
      <c r="M39" s="1044"/>
      <c r="N39" s="1044"/>
      <c r="O39" s="1044"/>
      <c r="P39" s="1045"/>
      <c r="Q39" s="1051"/>
      <c r="R39" s="1052"/>
      <c r="S39" s="1052"/>
      <c r="T39" s="1052"/>
      <c r="U39" s="1052"/>
      <c r="V39" s="1052"/>
      <c r="W39" s="1052"/>
      <c r="X39" s="1052"/>
      <c r="Y39" s="1052"/>
      <c r="Z39" s="1052"/>
      <c r="AA39" s="1052"/>
      <c r="AB39" s="1052"/>
      <c r="AC39" s="1052"/>
      <c r="AD39" s="1052"/>
      <c r="AE39" s="1053"/>
      <c r="AF39" s="1048"/>
      <c r="AG39" s="1049"/>
      <c r="AH39" s="1049"/>
      <c r="AI39" s="1049"/>
      <c r="AJ39" s="1050"/>
      <c r="AK39" s="993"/>
      <c r="AL39" s="984"/>
      <c r="AM39" s="984"/>
      <c r="AN39" s="984"/>
      <c r="AO39" s="984"/>
      <c r="AP39" s="984"/>
      <c r="AQ39" s="984"/>
      <c r="AR39" s="984"/>
      <c r="AS39" s="984"/>
      <c r="AT39" s="984"/>
      <c r="AU39" s="984"/>
      <c r="AV39" s="984"/>
      <c r="AW39" s="984"/>
      <c r="AX39" s="984"/>
      <c r="AY39" s="984"/>
      <c r="AZ39" s="1054"/>
      <c r="BA39" s="1054"/>
      <c r="BB39" s="1054"/>
      <c r="BC39" s="1054"/>
      <c r="BD39" s="1054"/>
      <c r="BE39" s="985"/>
      <c r="BF39" s="985"/>
      <c r="BG39" s="985"/>
      <c r="BH39" s="985"/>
      <c r="BI39" s="986"/>
      <c r="BJ39" s="226"/>
      <c r="BK39" s="226"/>
      <c r="BL39" s="226"/>
      <c r="BM39" s="226"/>
      <c r="BN39" s="226"/>
      <c r="BO39" s="235"/>
      <c r="BP39" s="235"/>
      <c r="BQ39" s="232">
        <v>33</v>
      </c>
      <c r="BR39" s="233"/>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24"/>
    </row>
    <row r="40" spans="1:131" ht="26.25" customHeight="1">
      <c r="A40" s="232">
        <v>13</v>
      </c>
      <c r="B40" s="1043"/>
      <c r="C40" s="1044"/>
      <c r="D40" s="1044"/>
      <c r="E40" s="1044"/>
      <c r="F40" s="1044"/>
      <c r="G40" s="1044"/>
      <c r="H40" s="1044"/>
      <c r="I40" s="1044"/>
      <c r="J40" s="1044"/>
      <c r="K40" s="1044"/>
      <c r="L40" s="1044"/>
      <c r="M40" s="1044"/>
      <c r="N40" s="1044"/>
      <c r="O40" s="1044"/>
      <c r="P40" s="1045"/>
      <c r="Q40" s="1051"/>
      <c r="R40" s="1052"/>
      <c r="S40" s="1052"/>
      <c r="T40" s="1052"/>
      <c r="U40" s="1052"/>
      <c r="V40" s="1052"/>
      <c r="W40" s="1052"/>
      <c r="X40" s="1052"/>
      <c r="Y40" s="1052"/>
      <c r="Z40" s="1052"/>
      <c r="AA40" s="1052"/>
      <c r="AB40" s="1052"/>
      <c r="AC40" s="1052"/>
      <c r="AD40" s="1052"/>
      <c r="AE40" s="1053"/>
      <c r="AF40" s="1048"/>
      <c r="AG40" s="1049"/>
      <c r="AH40" s="1049"/>
      <c r="AI40" s="1049"/>
      <c r="AJ40" s="1050"/>
      <c r="AK40" s="993"/>
      <c r="AL40" s="984"/>
      <c r="AM40" s="984"/>
      <c r="AN40" s="984"/>
      <c r="AO40" s="984"/>
      <c r="AP40" s="984"/>
      <c r="AQ40" s="984"/>
      <c r="AR40" s="984"/>
      <c r="AS40" s="984"/>
      <c r="AT40" s="984"/>
      <c r="AU40" s="984"/>
      <c r="AV40" s="984"/>
      <c r="AW40" s="984"/>
      <c r="AX40" s="984"/>
      <c r="AY40" s="984"/>
      <c r="AZ40" s="1054"/>
      <c r="BA40" s="1054"/>
      <c r="BB40" s="1054"/>
      <c r="BC40" s="1054"/>
      <c r="BD40" s="1054"/>
      <c r="BE40" s="985"/>
      <c r="BF40" s="985"/>
      <c r="BG40" s="985"/>
      <c r="BH40" s="985"/>
      <c r="BI40" s="986"/>
      <c r="BJ40" s="226"/>
      <c r="BK40" s="226"/>
      <c r="BL40" s="226"/>
      <c r="BM40" s="226"/>
      <c r="BN40" s="226"/>
      <c r="BO40" s="235"/>
      <c r="BP40" s="235"/>
      <c r="BQ40" s="232">
        <v>34</v>
      </c>
      <c r="BR40" s="233"/>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24"/>
    </row>
    <row r="41" spans="1:131" ht="26.25" customHeight="1">
      <c r="A41" s="232">
        <v>14</v>
      </c>
      <c r="B41" s="1043"/>
      <c r="C41" s="1044"/>
      <c r="D41" s="1044"/>
      <c r="E41" s="1044"/>
      <c r="F41" s="1044"/>
      <c r="G41" s="1044"/>
      <c r="H41" s="1044"/>
      <c r="I41" s="1044"/>
      <c r="J41" s="1044"/>
      <c r="K41" s="1044"/>
      <c r="L41" s="1044"/>
      <c r="M41" s="1044"/>
      <c r="N41" s="1044"/>
      <c r="O41" s="1044"/>
      <c r="P41" s="1045"/>
      <c r="Q41" s="1051"/>
      <c r="R41" s="1052"/>
      <c r="S41" s="1052"/>
      <c r="T41" s="1052"/>
      <c r="U41" s="1052"/>
      <c r="V41" s="1052"/>
      <c r="W41" s="1052"/>
      <c r="X41" s="1052"/>
      <c r="Y41" s="1052"/>
      <c r="Z41" s="1052"/>
      <c r="AA41" s="1052"/>
      <c r="AB41" s="1052"/>
      <c r="AC41" s="1052"/>
      <c r="AD41" s="1052"/>
      <c r="AE41" s="1053"/>
      <c r="AF41" s="1048"/>
      <c r="AG41" s="1049"/>
      <c r="AH41" s="1049"/>
      <c r="AI41" s="1049"/>
      <c r="AJ41" s="1050"/>
      <c r="AK41" s="993"/>
      <c r="AL41" s="984"/>
      <c r="AM41" s="984"/>
      <c r="AN41" s="984"/>
      <c r="AO41" s="984"/>
      <c r="AP41" s="984"/>
      <c r="AQ41" s="984"/>
      <c r="AR41" s="984"/>
      <c r="AS41" s="984"/>
      <c r="AT41" s="984"/>
      <c r="AU41" s="984"/>
      <c r="AV41" s="984"/>
      <c r="AW41" s="984"/>
      <c r="AX41" s="984"/>
      <c r="AY41" s="984"/>
      <c r="AZ41" s="1054"/>
      <c r="BA41" s="1054"/>
      <c r="BB41" s="1054"/>
      <c r="BC41" s="1054"/>
      <c r="BD41" s="1054"/>
      <c r="BE41" s="985"/>
      <c r="BF41" s="985"/>
      <c r="BG41" s="985"/>
      <c r="BH41" s="985"/>
      <c r="BI41" s="986"/>
      <c r="BJ41" s="226"/>
      <c r="BK41" s="226"/>
      <c r="BL41" s="226"/>
      <c r="BM41" s="226"/>
      <c r="BN41" s="226"/>
      <c r="BO41" s="235"/>
      <c r="BP41" s="235"/>
      <c r="BQ41" s="232">
        <v>35</v>
      </c>
      <c r="BR41" s="233"/>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24"/>
    </row>
    <row r="42" spans="1:131" ht="26.25" customHeight="1">
      <c r="A42" s="232">
        <v>15</v>
      </c>
      <c r="B42" s="1043"/>
      <c r="C42" s="1044"/>
      <c r="D42" s="1044"/>
      <c r="E42" s="1044"/>
      <c r="F42" s="1044"/>
      <c r="G42" s="1044"/>
      <c r="H42" s="1044"/>
      <c r="I42" s="1044"/>
      <c r="J42" s="1044"/>
      <c r="K42" s="1044"/>
      <c r="L42" s="1044"/>
      <c r="M42" s="1044"/>
      <c r="N42" s="1044"/>
      <c r="O42" s="1044"/>
      <c r="P42" s="1045"/>
      <c r="Q42" s="1051"/>
      <c r="R42" s="1052"/>
      <c r="S42" s="1052"/>
      <c r="T42" s="1052"/>
      <c r="U42" s="1052"/>
      <c r="V42" s="1052"/>
      <c r="W42" s="1052"/>
      <c r="X42" s="1052"/>
      <c r="Y42" s="1052"/>
      <c r="Z42" s="1052"/>
      <c r="AA42" s="1052"/>
      <c r="AB42" s="1052"/>
      <c r="AC42" s="1052"/>
      <c r="AD42" s="1052"/>
      <c r="AE42" s="1053"/>
      <c r="AF42" s="1048"/>
      <c r="AG42" s="1049"/>
      <c r="AH42" s="1049"/>
      <c r="AI42" s="1049"/>
      <c r="AJ42" s="1050"/>
      <c r="AK42" s="993"/>
      <c r="AL42" s="984"/>
      <c r="AM42" s="984"/>
      <c r="AN42" s="984"/>
      <c r="AO42" s="984"/>
      <c r="AP42" s="984"/>
      <c r="AQ42" s="984"/>
      <c r="AR42" s="984"/>
      <c r="AS42" s="984"/>
      <c r="AT42" s="984"/>
      <c r="AU42" s="984"/>
      <c r="AV42" s="984"/>
      <c r="AW42" s="984"/>
      <c r="AX42" s="984"/>
      <c r="AY42" s="984"/>
      <c r="AZ42" s="1054"/>
      <c r="BA42" s="1054"/>
      <c r="BB42" s="1054"/>
      <c r="BC42" s="1054"/>
      <c r="BD42" s="1054"/>
      <c r="BE42" s="985"/>
      <c r="BF42" s="985"/>
      <c r="BG42" s="985"/>
      <c r="BH42" s="985"/>
      <c r="BI42" s="986"/>
      <c r="BJ42" s="226"/>
      <c r="BK42" s="226"/>
      <c r="BL42" s="226"/>
      <c r="BM42" s="226"/>
      <c r="BN42" s="226"/>
      <c r="BO42" s="235"/>
      <c r="BP42" s="235"/>
      <c r="BQ42" s="232">
        <v>36</v>
      </c>
      <c r="BR42" s="233"/>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24"/>
    </row>
    <row r="43" spans="1:131" ht="26.25" customHeight="1">
      <c r="A43" s="232">
        <v>16</v>
      </c>
      <c r="B43" s="1043"/>
      <c r="C43" s="1044"/>
      <c r="D43" s="1044"/>
      <c r="E43" s="1044"/>
      <c r="F43" s="1044"/>
      <c r="G43" s="1044"/>
      <c r="H43" s="1044"/>
      <c r="I43" s="1044"/>
      <c r="J43" s="1044"/>
      <c r="K43" s="1044"/>
      <c r="L43" s="1044"/>
      <c r="M43" s="1044"/>
      <c r="N43" s="1044"/>
      <c r="O43" s="1044"/>
      <c r="P43" s="1045"/>
      <c r="Q43" s="1051"/>
      <c r="R43" s="1052"/>
      <c r="S43" s="1052"/>
      <c r="T43" s="1052"/>
      <c r="U43" s="1052"/>
      <c r="V43" s="1052"/>
      <c r="W43" s="1052"/>
      <c r="X43" s="1052"/>
      <c r="Y43" s="1052"/>
      <c r="Z43" s="1052"/>
      <c r="AA43" s="1052"/>
      <c r="AB43" s="1052"/>
      <c r="AC43" s="1052"/>
      <c r="AD43" s="1052"/>
      <c r="AE43" s="1053"/>
      <c r="AF43" s="1048"/>
      <c r="AG43" s="1049"/>
      <c r="AH43" s="1049"/>
      <c r="AI43" s="1049"/>
      <c r="AJ43" s="1050"/>
      <c r="AK43" s="993"/>
      <c r="AL43" s="984"/>
      <c r="AM43" s="984"/>
      <c r="AN43" s="984"/>
      <c r="AO43" s="984"/>
      <c r="AP43" s="984"/>
      <c r="AQ43" s="984"/>
      <c r="AR43" s="984"/>
      <c r="AS43" s="984"/>
      <c r="AT43" s="984"/>
      <c r="AU43" s="984"/>
      <c r="AV43" s="984"/>
      <c r="AW43" s="984"/>
      <c r="AX43" s="984"/>
      <c r="AY43" s="984"/>
      <c r="AZ43" s="1054"/>
      <c r="BA43" s="1054"/>
      <c r="BB43" s="1054"/>
      <c r="BC43" s="1054"/>
      <c r="BD43" s="1054"/>
      <c r="BE43" s="985"/>
      <c r="BF43" s="985"/>
      <c r="BG43" s="985"/>
      <c r="BH43" s="985"/>
      <c r="BI43" s="986"/>
      <c r="BJ43" s="226"/>
      <c r="BK43" s="226"/>
      <c r="BL43" s="226"/>
      <c r="BM43" s="226"/>
      <c r="BN43" s="226"/>
      <c r="BO43" s="235"/>
      <c r="BP43" s="235"/>
      <c r="BQ43" s="232">
        <v>37</v>
      </c>
      <c r="BR43" s="233"/>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24"/>
    </row>
    <row r="44" spans="1:131" ht="26.25" customHeight="1">
      <c r="A44" s="232">
        <v>17</v>
      </c>
      <c r="B44" s="1043"/>
      <c r="C44" s="1044"/>
      <c r="D44" s="1044"/>
      <c r="E44" s="1044"/>
      <c r="F44" s="1044"/>
      <c r="G44" s="1044"/>
      <c r="H44" s="1044"/>
      <c r="I44" s="1044"/>
      <c r="J44" s="1044"/>
      <c r="K44" s="1044"/>
      <c r="L44" s="1044"/>
      <c r="M44" s="1044"/>
      <c r="N44" s="1044"/>
      <c r="O44" s="1044"/>
      <c r="P44" s="1045"/>
      <c r="Q44" s="1051"/>
      <c r="R44" s="1052"/>
      <c r="S44" s="1052"/>
      <c r="T44" s="1052"/>
      <c r="U44" s="1052"/>
      <c r="V44" s="1052"/>
      <c r="W44" s="1052"/>
      <c r="X44" s="1052"/>
      <c r="Y44" s="1052"/>
      <c r="Z44" s="1052"/>
      <c r="AA44" s="1052"/>
      <c r="AB44" s="1052"/>
      <c r="AC44" s="1052"/>
      <c r="AD44" s="1052"/>
      <c r="AE44" s="1053"/>
      <c r="AF44" s="1048"/>
      <c r="AG44" s="1049"/>
      <c r="AH44" s="1049"/>
      <c r="AI44" s="1049"/>
      <c r="AJ44" s="1050"/>
      <c r="AK44" s="993"/>
      <c r="AL44" s="984"/>
      <c r="AM44" s="984"/>
      <c r="AN44" s="984"/>
      <c r="AO44" s="984"/>
      <c r="AP44" s="984"/>
      <c r="AQ44" s="984"/>
      <c r="AR44" s="984"/>
      <c r="AS44" s="984"/>
      <c r="AT44" s="984"/>
      <c r="AU44" s="984"/>
      <c r="AV44" s="984"/>
      <c r="AW44" s="984"/>
      <c r="AX44" s="984"/>
      <c r="AY44" s="984"/>
      <c r="AZ44" s="1054"/>
      <c r="BA44" s="1054"/>
      <c r="BB44" s="1054"/>
      <c r="BC44" s="1054"/>
      <c r="BD44" s="1054"/>
      <c r="BE44" s="985"/>
      <c r="BF44" s="985"/>
      <c r="BG44" s="985"/>
      <c r="BH44" s="985"/>
      <c r="BI44" s="986"/>
      <c r="BJ44" s="226"/>
      <c r="BK44" s="226"/>
      <c r="BL44" s="226"/>
      <c r="BM44" s="226"/>
      <c r="BN44" s="226"/>
      <c r="BO44" s="235"/>
      <c r="BP44" s="235"/>
      <c r="BQ44" s="232">
        <v>38</v>
      </c>
      <c r="BR44" s="233"/>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24"/>
    </row>
    <row r="45" spans="1:131" ht="26.25" customHeight="1">
      <c r="A45" s="232">
        <v>18</v>
      </c>
      <c r="B45" s="1043"/>
      <c r="C45" s="1044"/>
      <c r="D45" s="1044"/>
      <c r="E45" s="1044"/>
      <c r="F45" s="1044"/>
      <c r="G45" s="1044"/>
      <c r="H45" s="1044"/>
      <c r="I45" s="1044"/>
      <c r="J45" s="1044"/>
      <c r="K45" s="1044"/>
      <c r="L45" s="1044"/>
      <c r="M45" s="1044"/>
      <c r="N45" s="1044"/>
      <c r="O45" s="1044"/>
      <c r="P45" s="1045"/>
      <c r="Q45" s="1051"/>
      <c r="R45" s="1052"/>
      <c r="S45" s="1052"/>
      <c r="T45" s="1052"/>
      <c r="U45" s="1052"/>
      <c r="V45" s="1052"/>
      <c r="W45" s="1052"/>
      <c r="X45" s="1052"/>
      <c r="Y45" s="1052"/>
      <c r="Z45" s="1052"/>
      <c r="AA45" s="1052"/>
      <c r="AB45" s="1052"/>
      <c r="AC45" s="1052"/>
      <c r="AD45" s="1052"/>
      <c r="AE45" s="1053"/>
      <c r="AF45" s="1048"/>
      <c r="AG45" s="1049"/>
      <c r="AH45" s="1049"/>
      <c r="AI45" s="1049"/>
      <c r="AJ45" s="1050"/>
      <c r="AK45" s="993"/>
      <c r="AL45" s="984"/>
      <c r="AM45" s="984"/>
      <c r="AN45" s="984"/>
      <c r="AO45" s="984"/>
      <c r="AP45" s="984"/>
      <c r="AQ45" s="984"/>
      <c r="AR45" s="984"/>
      <c r="AS45" s="984"/>
      <c r="AT45" s="984"/>
      <c r="AU45" s="984"/>
      <c r="AV45" s="984"/>
      <c r="AW45" s="984"/>
      <c r="AX45" s="984"/>
      <c r="AY45" s="984"/>
      <c r="AZ45" s="1054"/>
      <c r="BA45" s="1054"/>
      <c r="BB45" s="1054"/>
      <c r="BC45" s="1054"/>
      <c r="BD45" s="1054"/>
      <c r="BE45" s="985"/>
      <c r="BF45" s="985"/>
      <c r="BG45" s="985"/>
      <c r="BH45" s="985"/>
      <c r="BI45" s="986"/>
      <c r="BJ45" s="226"/>
      <c r="BK45" s="226"/>
      <c r="BL45" s="226"/>
      <c r="BM45" s="226"/>
      <c r="BN45" s="226"/>
      <c r="BO45" s="235"/>
      <c r="BP45" s="235"/>
      <c r="BQ45" s="232">
        <v>39</v>
      </c>
      <c r="BR45" s="233"/>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24"/>
    </row>
    <row r="46" spans="1:131" ht="26.25" customHeight="1">
      <c r="A46" s="232">
        <v>19</v>
      </c>
      <c r="B46" s="1043"/>
      <c r="C46" s="1044"/>
      <c r="D46" s="1044"/>
      <c r="E46" s="1044"/>
      <c r="F46" s="1044"/>
      <c r="G46" s="1044"/>
      <c r="H46" s="1044"/>
      <c r="I46" s="1044"/>
      <c r="J46" s="1044"/>
      <c r="K46" s="1044"/>
      <c r="L46" s="1044"/>
      <c r="M46" s="1044"/>
      <c r="N46" s="1044"/>
      <c r="O46" s="1044"/>
      <c r="P46" s="1045"/>
      <c r="Q46" s="1051"/>
      <c r="R46" s="1052"/>
      <c r="S46" s="1052"/>
      <c r="T46" s="1052"/>
      <c r="U46" s="1052"/>
      <c r="V46" s="1052"/>
      <c r="W46" s="1052"/>
      <c r="X46" s="1052"/>
      <c r="Y46" s="1052"/>
      <c r="Z46" s="1052"/>
      <c r="AA46" s="1052"/>
      <c r="AB46" s="1052"/>
      <c r="AC46" s="1052"/>
      <c r="AD46" s="1052"/>
      <c r="AE46" s="1053"/>
      <c r="AF46" s="1048"/>
      <c r="AG46" s="1049"/>
      <c r="AH46" s="1049"/>
      <c r="AI46" s="1049"/>
      <c r="AJ46" s="1050"/>
      <c r="AK46" s="993"/>
      <c r="AL46" s="984"/>
      <c r="AM46" s="984"/>
      <c r="AN46" s="984"/>
      <c r="AO46" s="984"/>
      <c r="AP46" s="984"/>
      <c r="AQ46" s="984"/>
      <c r="AR46" s="984"/>
      <c r="AS46" s="984"/>
      <c r="AT46" s="984"/>
      <c r="AU46" s="984"/>
      <c r="AV46" s="984"/>
      <c r="AW46" s="984"/>
      <c r="AX46" s="984"/>
      <c r="AY46" s="984"/>
      <c r="AZ46" s="1054"/>
      <c r="BA46" s="1054"/>
      <c r="BB46" s="1054"/>
      <c r="BC46" s="1054"/>
      <c r="BD46" s="1054"/>
      <c r="BE46" s="985"/>
      <c r="BF46" s="985"/>
      <c r="BG46" s="985"/>
      <c r="BH46" s="985"/>
      <c r="BI46" s="986"/>
      <c r="BJ46" s="226"/>
      <c r="BK46" s="226"/>
      <c r="BL46" s="226"/>
      <c r="BM46" s="226"/>
      <c r="BN46" s="226"/>
      <c r="BO46" s="235"/>
      <c r="BP46" s="235"/>
      <c r="BQ46" s="232">
        <v>40</v>
      </c>
      <c r="BR46" s="233"/>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24"/>
    </row>
    <row r="47" spans="1:131" ht="26.25" customHeight="1">
      <c r="A47" s="232">
        <v>20</v>
      </c>
      <c r="B47" s="1043"/>
      <c r="C47" s="1044"/>
      <c r="D47" s="1044"/>
      <c r="E47" s="1044"/>
      <c r="F47" s="1044"/>
      <c r="G47" s="1044"/>
      <c r="H47" s="1044"/>
      <c r="I47" s="1044"/>
      <c r="J47" s="1044"/>
      <c r="K47" s="1044"/>
      <c r="L47" s="1044"/>
      <c r="M47" s="1044"/>
      <c r="N47" s="1044"/>
      <c r="O47" s="1044"/>
      <c r="P47" s="1045"/>
      <c r="Q47" s="1051"/>
      <c r="R47" s="1052"/>
      <c r="S47" s="1052"/>
      <c r="T47" s="1052"/>
      <c r="U47" s="1052"/>
      <c r="V47" s="1052"/>
      <c r="W47" s="1052"/>
      <c r="X47" s="1052"/>
      <c r="Y47" s="1052"/>
      <c r="Z47" s="1052"/>
      <c r="AA47" s="1052"/>
      <c r="AB47" s="1052"/>
      <c r="AC47" s="1052"/>
      <c r="AD47" s="1052"/>
      <c r="AE47" s="1053"/>
      <c r="AF47" s="1048"/>
      <c r="AG47" s="1049"/>
      <c r="AH47" s="1049"/>
      <c r="AI47" s="1049"/>
      <c r="AJ47" s="1050"/>
      <c r="AK47" s="993"/>
      <c r="AL47" s="984"/>
      <c r="AM47" s="984"/>
      <c r="AN47" s="984"/>
      <c r="AO47" s="984"/>
      <c r="AP47" s="984"/>
      <c r="AQ47" s="984"/>
      <c r="AR47" s="984"/>
      <c r="AS47" s="984"/>
      <c r="AT47" s="984"/>
      <c r="AU47" s="984"/>
      <c r="AV47" s="984"/>
      <c r="AW47" s="984"/>
      <c r="AX47" s="984"/>
      <c r="AY47" s="984"/>
      <c r="AZ47" s="1054"/>
      <c r="BA47" s="1054"/>
      <c r="BB47" s="1054"/>
      <c r="BC47" s="1054"/>
      <c r="BD47" s="1054"/>
      <c r="BE47" s="985"/>
      <c r="BF47" s="985"/>
      <c r="BG47" s="985"/>
      <c r="BH47" s="985"/>
      <c r="BI47" s="986"/>
      <c r="BJ47" s="226"/>
      <c r="BK47" s="226"/>
      <c r="BL47" s="226"/>
      <c r="BM47" s="226"/>
      <c r="BN47" s="226"/>
      <c r="BO47" s="235"/>
      <c r="BP47" s="235"/>
      <c r="BQ47" s="232">
        <v>41</v>
      </c>
      <c r="BR47" s="233"/>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24"/>
    </row>
    <row r="48" spans="1:131" ht="26.25" customHeight="1">
      <c r="A48" s="232">
        <v>21</v>
      </c>
      <c r="B48" s="1043"/>
      <c r="C48" s="1044"/>
      <c r="D48" s="1044"/>
      <c r="E48" s="1044"/>
      <c r="F48" s="1044"/>
      <c r="G48" s="1044"/>
      <c r="H48" s="1044"/>
      <c r="I48" s="1044"/>
      <c r="J48" s="1044"/>
      <c r="K48" s="1044"/>
      <c r="L48" s="1044"/>
      <c r="M48" s="1044"/>
      <c r="N48" s="1044"/>
      <c r="O48" s="1044"/>
      <c r="P48" s="1045"/>
      <c r="Q48" s="1051"/>
      <c r="R48" s="1052"/>
      <c r="S48" s="1052"/>
      <c r="T48" s="1052"/>
      <c r="U48" s="1052"/>
      <c r="V48" s="1052"/>
      <c r="W48" s="1052"/>
      <c r="X48" s="1052"/>
      <c r="Y48" s="1052"/>
      <c r="Z48" s="1052"/>
      <c r="AA48" s="1052"/>
      <c r="AB48" s="1052"/>
      <c r="AC48" s="1052"/>
      <c r="AD48" s="1052"/>
      <c r="AE48" s="1053"/>
      <c r="AF48" s="1048"/>
      <c r="AG48" s="1049"/>
      <c r="AH48" s="1049"/>
      <c r="AI48" s="1049"/>
      <c r="AJ48" s="1050"/>
      <c r="AK48" s="993"/>
      <c r="AL48" s="984"/>
      <c r="AM48" s="984"/>
      <c r="AN48" s="984"/>
      <c r="AO48" s="984"/>
      <c r="AP48" s="984"/>
      <c r="AQ48" s="984"/>
      <c r="AR48" s="984"/>
      <c r="AS48" s="984"/>
      <c r="AT48" s="984"/>
      <c r="AU48" s="984"/>
      <c r="AV48" s="984"/>
      <c r="AW48" s="984"/>
      <c r="AX48" s="984"/>
      <c r="AY48" s="984"/>
      <c r="AZ48" s="1054"/>
      <c r="BA48" s="1054"/>
      <c r="BB48" s="1054"/>
      <c r="BC48" s="1054"/>
      <c r="BD48" s="1054"/>
      <c r="BE48" s="985"/>
      <c r="BF48" s="985"/>
      <c r="BG48" s="985"/>
      <c r="BH48" s="985"/>
      <c r="BI48" s="986"/>
      <c r="BJ48" s="226"/>
      <c r="BK48" s="226"/>
      <c r="BL48" s="226"/>
      <c r="BM48" s="226"/>
      <c r="BN48" s="226"/>
      <c r="BO48" s="235"/>
      <c r="BP48" s="235"/>
      <c r="BQ48" s="232">
        <v>42</v>
      </c>
      <c r="BR48" s="233"/>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24"/>
    </row>
    <row r="49" spans="1:131" ht="26.25" customHeight="1">
      <c r="A49" s="232">
        <v>22</v>
      </c>
      <c r="B49" s="1043"/>
      <c r="C49" s="1044"/>
      <c r="D49" s="1044"/>
      <c r="E49" s="1044"/>
      <c r="F49" s="1044"/>
      <c r="G49" s="1044"/>
      <c r="H49" s="1044"/>
      <c r="I49" s="1044"/>
      <c r="J49" s="1044"/>
      <c r="K49" s="1044"/>
      <c r="L49" s="1044"/>
      <c r="M49" s="1044"/>
      <c r="N49" s="1044"/>
      <c r="O49" s="1044"/>
      <c r="P49" s="1045"/>
      <c r="Q49" s="1051"/>
      <c r="R49" s="1052"/>
      <c r="S49" s="1052"/>
      <c r="T49" s="1052"/>
      <c r="U49" s="1052"/>
      <c r="V49" s="1052"/>
      <c r="W49" s="1052"/>
      <c r="X49" s="1052"/>
      <c r="Y49" s="1052"/>
      <c r="Z49" s="1052"/>
      <c r="AA49" s="1052"/>
      <c r="AB49" s="1052"/>
      <c r="AC49" s="1052"/>
      <c r="AD49" s="1052"/>
      <c r="AE49" s="1053"/>
      <c r="AF49" s="1048"/>
      <c r="AG49" s="1049"/>
      <c r="AH49" s="1049"/>
      <c r="AI49" s="1049"/>
      <c r="AJ49" s="1050"/>
      <c r="AK49" s="993"/>
      <c r="AL49" s="984"/>
      <c r="AM49" s="984"/>
      <c r="AN49" s="984"/>
      <c r="AO49" s="984"/>
      <c r="AP49" s="984"/>
      <c r="AQ49" s="984"/>
      <c r="AR49" s="984"/>
      <c r="AS49" s="984"/>
      <c r="AT49" s="984"/>
      <c r="AU49" s="984"/>
      <c r="AV49" s="984"/>
      <c r="AW49" s="984"/>
      <c r="AX49" s="984"/>
      <c r="AY49" s="984"/>
      <c r="AZ49" s="1054"/>
      <c r="BA49" s="1054"/>
      <c r="BB49" s="1054"/>
      <c r="BC49" s="1054"/>
      <c r="BD49" s="1054"/>
      <c r="BE49" s="985"/>
      <c r="BF49" s="985"/>
      <c r="BG49" s="985"/>
      <c r="BH49" s="985"/>
      <c r="BI49" s="986"/>
      <c r="BJ49" s="226"/>
      <c r="BK49" s="226"/>
      <c r="BL49" s="226"/>
      <c r="BM49" s="226"/>
      <c r="BN49" s="226"/>
      <c r="BO49" s="235"/>
      <c r="BP49" s="235"/>
      <c r="BQ49" s="232">
        <v>43</v>
      </c>
      <c r="BR49" s="233"/>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24"/>
    </row>
    <row r="50" spans="1:131" ht="26.25" customHeight="1">
      <c r="A50" s="232">
        <v>23</v>
      </c>
      <c r="B50" s="1043"/>
      <c r="C50" s="1044"/>
      <c r="D50" s="1044"/>
      <c r="E50" s="1044"/>
      <c r="F50" s="1044"/>
      <c r="G50" s="1044"/>
      <c r="H50" s="1044"/>
      <c r="I50" s="1044"/>
      <c r="J50" s="1044"/>
      <c r="K50" s="1044"/>
      <c r="L50" s="1044"/>
      <c r="M50" s="1044"/>
      <c r="N50" s="1044"/>
      <c r="O50" s="1044"/>
      <c r="P50" s="1045"/>
      <c r="Q50" s="1046"/>
      <c r="R50" s="1038"/>
      <c r="S50" s="1038"/>
      <c r="T50" s="1038"/>
      <c r="U50" s="1038"/>
      <c r="V50" s="1038"/>
      <c r="W50" s="1038"/>
      <c r="X50" s="1038"/>
      <c r="Y50" s="1038"/>
      <c r="Z50" s="1038"/>
      <c r="AA50" s="1038"/>
      <c r="AB50" s="1038"/>
      <c r="AC50" s="1038"/>
      <c r="AD50" s="1038"/>
      <c r="AE50" s="1047"/>
      <c r="AF50" s="1048"/>
      <c r="AG50" s="1049"/>
      <c r="AH50" s="1049"/>
      <c r="AI50" s="1049"/>
      <c r="AJ50" s="1050"/>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85"/>
      <c r="BF50" s="985"/>
      <c r="BG50" s="985"/>
      <c r="BH50" s="985"/>
      <c r="BI50" s="986"/>
      <c r="BJ50" s="226"/>
      <c r="BK50" s="226"/>
      <c r="BL50" s="226"/>
      <c r="BM50" s="226"/>
      <c r="BN50" s="226"/>
      <c r="BO50" s="235"/>
      <c r="BP50" s="235"/>
      <c r="BQ50" s="232">
        <v>44</v>
      </c>
      <c r="BR50" s="233"/>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24"/>
    </row>
    <row r="51" spans="1:131" ht="26.25" customHeight="1">
      <c r="A51" s="232">
        <v>24</v>
      </c>
      <c r="B51" s="1043"/>
      <c r="C51" s="1044"/>
      <c r="D51" s="1044"/>
      <c r="E51" s="1044"/>
      <c r="F51" s="1044"/>
      <c r="G51" s="1044"/>
      <c r="H51" s="1044"/>
      <c r="I51" s="1044"/>
      <c r="J51" s="1044"/>
      <c r="K51" s="1044"/>
      <c r="L51" s="1044"/>
      <c r="M51" s="1044"/>
      <c r="N51" s="1044"/>
      <c r="O51" s="1044"/>
      <c r="P51" s="1045"/>
      <c r="Q51" s="1046"/>
      <c r="R51" s="1038"/>
      <c r="S51" s="1038"/>
      <c r="T51" s="1038"/>
      <c r="U51" s="1038"/>
      <c r="V51" s="1038"/>
      <c r="W51" s="1038"/>
      <c r="X51" s="1038"/>
      <c r="Y51" s="1038"/>
      <c r="Z51" s="1038"/>
      <c r="AA51" s="1038"/>
      <c r="AB51" s="1038"/>
      <c r="AC51" s="1038"/>
      <c r="AD51" s="1038"/>
      <c r="AE51" s="1047"/>
      <c r="AF51" s="1048"/>
      <c r="AG51" s="1049"/>
      <c r="AH51" s="1049"/>
      <c r="AI51" s="1049"/>
      <c r="AJ51" s="1050"/>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85"/>
      <c r="BF51" s="985"/>
      <c r="BG51" s="985"/>
      <c r="BH51" s="985"/>
      <c r="BI51" s="986"/>
      <c r="BJ51" s="226"/>
      <c r="BK51" s="226"/>
      <c r="BL51" s="226"/>
      <c r="BM51" s="226"/>
      <c r="BN51" s="226"/>
      <c r="BO51" s="235"/>
      <c r="BP51" s="235"/>
      <c r="BQ51" s="232">
        <v>45</v>
      </c>
      <c r="BR51" s="233"/>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24"/>
    </row>
    <row r="52" spans="1:131" ht="26.25" customHeight="1">
      <c r="A52" s="232">
        <v>25</v>
      </c>
      <c r="B52" s="1043"/>
      <c r="C52" s="1044"/>
      <c r="D52" s="1044"/>
      <c r="E52" s="1044"/>
      <c r="F52" s="1044"/>
      <c r="G52" s="1044"/>
      <c r="H52" s="1044"/>
      <c r="I52" s="1044"/>
      <c r="J52" s="1044"/>
      <c r="K52" s="1044"/>
      <c r="L52" s="1044"/>
      <c r="M52" s="1044"/>
      <c r="N52" s="1044"/>
      <c r="O52" s="1044"/>
      <c r="P52" s="1045"/>
      <c r="Q52" s="1046"/>
      <c r="R52" s="1038"/>
      <c r="S52" s="1038"/>
      <c r="T52" s="1038"/>
      <c r="U52" s="1038"/>
      <c r="V52" s="1038"/>
      <c r="W52" s="1038"/>
      <c r="X52" s="1038"/>
      <c r="Y52" s="1038"/>
      <c r="Z52" s="1038"/>
      <c r="AA52" s="1038"/>
      <c r="AB52" s="1038"/>
      <c r="AC52" s="1038"/>
      <c r="AD52" s="1038"/>
      <c r="AE52" s="1047"/>
      <c r="AF52" s="1048"/>
      <c r="AG52" s="1049"/>
      <c r="AH52" s="1049"/>
      <c r="AI52" s="1049"/>
      <c r="AJ52" s="1050"/>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85"/>
      <c r="BF52" s="985"/>
      <c r="BG52" s="985"/>
      <c r="BH52" s="985"/>
      <c r="BI52" s="986"/>
      <c r="BJ52" s="226"/>
      <c r="BK52" s="226"/>
      <c r="BL52" s="226"/>
      <c r="BM52" s="226"/>
      <c r="BN52" s="226"/>
      <c r="BO52" s="235"/>
      <c r="BP52" s="235"/>
      <c r="BQ52" s="232">
        <v>46</v>
      </c>
      <c r="BR52" s="233"/>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24"/>
    </row>
    <row r="53" spans="1:131" ht="26.25" customHeight="1">
      <c r="A53" s="232">
        <v>26</v>
      </c>
      <c r="B53" s="1043"/>
      <c r="C53" s="1044"/>
      <c r="D53" s="1044"/>
      <c r="E53" s="1044"/>
      <c r="F53" s="1044"/>
      <c r="G53" s="1044"/>
      <c r="H53" s="1044"/>
      <c r="I53" s="1044"/>
      <c r="J53" s="1044"/>
      <c r="K53" s="1044"/>
      <c r="L53" s="1044"/>
      <c r="M53" s="1044"/>
      <c r="N53" s="1044"/>
      <c r="O53" s="1044"/>
      <c r="P53" s="1045"/>
      <c r="Q53" s="1046"/>
      <c r="R53" s="1038"/>
      <c r="S53" s="1038"/>
      <c r="T53" s="1038"/>
      <c r="U53" s="1038"/>
      <c r="V53" s="1038"/>
      <c r="W53" s="1038"/>
      <c r="X53" s="1038"/>
      <c r="Y53" s="1038"/>
      <c r="Z53" s="1038"/>
      <c r="AA53" s="1038"/>
      <c r="AB53" s="1038"/>
      <c r="AC53" s="1038"/>
      <c r="AD53" s="1038"/>
      <c r="AE53" s="1047"/>
      <c r="AF53" s="1048"/>
      <c r="AG53" s="1049"/>
      <c r="AH53" s="1049"/>
      <c r="AI53" s="1049"/>
      <c r="AJ53" s="1050"/>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85"/>
      <c r="BF53" s="985"/>
      <c r="BG53" s="985"/>
      <c r="BH53" s="985"/>
      <c r="BI53" s="986"/>
      <c r="BJ53" s="226"/>
      <c r="BK53" s="226"/>
      <c r="BL53" s="226"/>
      <c r="BM53" s="226"/>
      <c r="BN53" s="226"/>
      <c r="BO53" s="235"/>
      <c r="BP53" s="235"/>
      <c r="BQ53" s="232">
        <v>47</v>
      </c>
      <c r="BR53" s="233"/>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24"/>
    </row>
    <row r="54" spans="1:131" ht="26.25" customHeight="1">
      <c r="A54" s="232">
        <v>27</v>
      </c>
      <c r="B54" s="1043"/>
      <c r="C54" s="1044"/>
      <c r="D54" s="1044"/>
      <c r="E54" s="1044"/>
      <c r="F54" s="1044"/>
      <c r="G54" s="1044"/>
      <c r="H54" s="1044"/>
      <c r="I54" s="1044"/>
      <c r="J54" s="1044"/>
      <c r="K54" s="1044"/>
      <c r="L54" s="1044"/>
      <c r="M54" s="1044"/>
      <c r="N54" s="1044"/>
      <c r="O54" s="1044"/>
      <c r="P54" s="1045"/>
      <c r="Q54" s="1046"/>
      <c r="R54" s="1038"/>
      <c r="S54" s="1038"/>
      <c r="T54" s="1038"/>
      <c r="U54" s="1038"/>
      <c r="V54" s="1038"/>
      <c r="W54" s="1038"/>
      <c r="X54" s="1038"/>
      <c r="Y54" s="1038"/>
      <c r="Z54" s="1038"/>
      <c r="AA54" s="1038"/>
      <c r="AB54" s="1038"/>
      <c r="AC54" s="1038"/>
      <c r="AD54" s="1038"/>
      <c r="AE54" s="1047"/>
      <c r="AF54" s="1048"/>
      <c r="AG54" s="1049"/>
      <c r="AH54" s="1049"/>
      <c r="AI54" s="1049"/>
      <c r="AJ54" s="1050"/>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85"/>
      <c r="BF54" s="985"/>
      <c r="BG54" s="985"/>
      <c r="BH54" s="985"/>
      <c r="BI54" s="986"/>
      <c r="BJ54" s="226"/>
      <c r="BK54" s="226"/>
      <c r="BL54" s="226"/>
      <c r="BM54" s="226"/>
      <c r="BN54" s="226"/>
      <c r="BO54" s="235"/>
      <c r="BP54" s="235"/>
      <c r="BQ54" s="232">
        <v>48</v>
      </c>
      <c r="BR54" s="233"/>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24"/>
    </row>
    <row r="55" spans="1:131" ht="26.25" customHeight="1">
      <c r="A55" s="232">
        <v>28</v>
      </c>
      <c r="B55" s="1043"/>
      <c r="C55" s="1044"/>
      <c r="D55" s="1044"/>
      <c r="E55" s="1044"/>
      <c r="F55" s="1044"/>
      <c r="G55" s="1044"/>
      <c r="H55" s="1044"/>
      <c r="I55" s="1044"/>
      <c r="J55" s="1044"/>
      <c r="K55" s="1044"/>
      <c r="L55" s="1044"/>
      <c r="M55" s="1044"/>
      <c r="N55" s="1044"/>
      <c r="O55" s="1044"/>
      <c r="P55" s="1045"/>
      <c r="Q55" s="1046"/>
      <c r="R55" s="1038"/>
      <c r="S55" s="1038"/>
      <c r="T55" s="1038"/>
      <c r="U55" s="1038"/>
      <c r="V55" s="1038"/>
      <c r="W55" s="1038"/>
      <c r="X55" s="1038"/>
      <c r="Y55" s="1038"/>
      <c r="Z55" s="1038"/>
      <c r="AA55" s="1038"/>
      <c r="AB55" s="1038"/>
      <c r="AC55" s="1038"/>
      <c r="AD55" s="1038"/>
      <c r="AE55" s="1047"/>
      <c r="AF55" s="1048"/>
      <c r="AG55" s="1049"/>
      <c r="AH55" s="1049"/>
      <c r="AI55" s="1049"/>
      <c r="AJ55" s="1050"/>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85"/>
      <c r="BF55" s="985"/>
      <c r="BG55" s="985"/>
      <c r="BH55" s="985"/>
      <c r="BI55" s="986"/>
      <c r="BJ55" s="226"/>
      <c r="BK55" s="226"/>
      <c r="BL55" s="226"/>
      <c r="BM55" s="226"/>
      <c r="BN55" s="226"/>
      <c r="BO55" s="235"/>
      <c r="BP55" s="235"/>
      <c r="BQ55" s="232">
        <v>49</v>
      </c>
      <c r="BR55" s="233"/>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24"/>
    </row>
    <row r="56" spans="1:131" ht="26.25" customHeight="1">
      <c r="A56" s="232">
        <v>29</v>
      </c>
      <c r="B56" s="1043"/>
      <c r="C56" s="1044"/>
      <c r="D56" s="1044"/>
      <c r="E56" s="1044"/>
      <c r="F56" s="1044"/>
      <c r="G56" s="1044"/>
      <c r="H56" s="1044"/>
      <c r="I56" s="1044"/>
      <c r="J56" s="1044"/>
      <c r="K56" s="1044"/>
      <c r="L56" s="1044"/>
      <c r="M56" s="1044"/>
      <c r="N56" s="1044"/>
      <c r="O56" s="1044"/>
      <c r="P56" s="1045"/>
      <c r="Q56" s="1046"/>
      <c r="R56" s="1038"/>
      <c r="S56" s="1038"/>
      <c r="T56" s="1038"/>
      <c r="U56" s="1038"/>
      <c r="V56" s="1038"/>
      <c r="W56" s="1038"/>
      <c r="X56" s="1038"/>
      <c r="Y56" s="1038"/>
      <c r="Z56" s="1038"/>
      <c r="AA56" s="1038"/>
      <c r="AB56" s="1038"/>
      <c r="AC56" s="1038"/>
      <c r="AD56" s="1038"/>
      <c r="AE56" s="1047"/>
      <c r="AF56" s="1048"/>
      <c r="AG56" s="1049"/>
      <c r="AH56" s="1049"/>
      <c r="AI56" s="1049"/>
      <c r="AJ56" s="1050"/>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85"/>
      <c r="BF56" s="985"/>
      <c r="BG56" s="985"/>
      <c r="BH56" s="985"/>
      <c r="BI56" s="986"/>
      <c r="BJ56" s="226"/>
      <c r="BK56" s="226"/>
      <c r="BL56" s="226"/>
      <c r="BM56" s="226"/>
      <c r="BN56" s="226"/>
      <c r="BO56" s="235"/>
      <c r="BP56" s="235"/>
      <c r="BQ56" s="232">
        <v>50</v>
      </c>
      <c r="BR56" s="233"/>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24"/>
    </row>
    <row r="57" spans="1:131" ht="26.25" customHeight="1">
      <c r="A57" s="232">
        <v>30</v>
      </c>
      <c r="B57" s="1043"/>
      <c r="C57" s="1044"/>
      <c r="D57" s="1044"/>
      <c r="E57" s="1044"/>
      <c r="F57" s="1044"/>
      <c r="G57" s="1044"/>
      <c r="H57" s="1044"/>
      <c r="I57" s="1044"/>
      <c r="J57" s="1044"/>
      <c r="K57" s="1044"/>
      <c r="L57" s="1044"/>
      <c r="M57" s="1044"/>
      <c r="N57" s="1044"/>
      <c r="O57" s="1044"/>
      <c r="P57" s="1045"/>
      <c r="Q57" s="1046"/>
      <c r="R57" s="1038"/>
      <c r="S57" s="1038"/>
      <c r="T57" s="1038"/>
      <c r="U57" s="1038"/>
      <c r="V57" s="1038"/>
      <c r="W57" s="1038"/>
      <c r="X57" s="1038"/>
      <c r="Y57" s="1038"/>
      <c r="Z57" s="1038"/>
      <c r="AA57" s="1038"/>
      <c r="AB57" s="1038"/>
      <c r="AC57" s="1038"/>
      <c r="AD57" s="1038"/>
      <c r="AE57" s="1047"/>
      <c r="AF57" s="1048"/>
      <c r="AG57" s="1049"/>
      <c r="AH57" s="1049"/>
      <c r="AI57" s="1049"/>
      <c r="AJ57" s="1050"/>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85"/>
      <c r="BF57" s="985"/>
      <c r="BG57" s="985"/>
      <c r="BH57" s="985"/>
      <c r="BI57" s="986"/>
      <c r="BJ57" s="226"/>
      <c r="BK57" s="226"/>
      <c r="BL57" s="226"/>
      <c r="BM57" s="226"/>
      <c r="BN57" s="226"/>
      <c r="BO57" s="235"/>
      <c r="BP57" s="235"/>
      <c r="BQ57" s="232">
        <v>51</v>
      </c>
      <c r="BR57" s="233"/>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24"/>
    </row>
    <row r="58" spans="1:131" ht="26.25" customHeight="1">
      <c r="A58" s="232">
        <v>31</v>
      </c>
      <c r="B58" s="1043"/>
      <c r="C58" s="1044"/>
      <c r="D58" s="1044"/>
      <c r="E58" s="1044"/>
      <c r="F58" s="1044"/>
      <c r="G58" s="1044"/>
      <c r="H58" s="1044"/>
      <c r="I58" s="1044"/>
      <c r="J58" s="1044"/>
      <c r="K58" s="1044"/>
      <c r="L58" s="1044"/>
      <c r="M58" s="1044"/>
      <c r="N58" s="1044"/>
      <c r="O58" s="1044"/>
      <c r="P58" s="1045"/>
      <c r="Q58" s="1046"/>
      <c r="R58" s="1038"/>
      <c r="S58" s="1038"/>
      <c r="T58" s="1038"/>
      <c r="U58" s="1038"/>
      <c r="V58" s="1038"/>
      <c r="W58" s="1038"/>
      <c r="X58" s="1038"/>
      <c r="Y58" s="1038"/>
      <c r="Z58" s="1038"/>
      <c r="AA58" s="1038"/>
      <c r="AB58" s="1038"/>
      <c r="AC58" s="1038"/>
      <c r="AD58" s="1038"/>
      <c r="AE58" s="1047"/>
      <c r="AF58" s="1048"/>
      <c r="AG58" s="1049"/>
      <c r="AH58" s="1049"/>
      <c r="AI58" s="1049"/>
      <c r="AJ58" s="1050"/>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85"/>
      <c r="BF58" s="985"/>
      <c r="BG58" s="985"/>
      <c r="BH58" s="985"/>
      <c r="BI58" s="986"/>
      <c r="BJ58" s="226"/>
      <c r="BK58" s="226"/>
      <c r="BL58" s="226"/>
      <c r="BM58" s="226"/>
      <c r="BN58" s="226"/>
      <c r="BO58" s="235"/>
      <c r="BP58" s="235"/>
      <c r="BQ58" s="232">
        <v>52</v>
      </c>
      <c r="BR58" s="233"/>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24"/>
    </row>
    <row r="59" spans="1:131" ht="26.25" customHeight="1">
      <c r="A59" s="232">
        <v>32</v>
      </c>
      <c r="B59" s="1043"/>
      <c r="C59" s="1044"/>
      <c r="D59" s="1044"/>
      <c r="E59" s="1044"/>
      <c r="F59" s="1044"/>
      <c r="G59" s="1044"/>
      <c r="H59" s="1044"/>
      <c r="I59" s="1044"/>
      <c r="J59" s="1044"/>
      <c r="K59" s="1044"/>
      <c r="L59" s="1044"/>
      <c r="M59" s="1044"/>
      <c r="N59" s="1044"/>
      <c r="O59" s="1044"/>
      <c r="P59" s="1045"/>
      <c r="Q59" s="1046"/>
      <c r="R59" s="1038"/>
      <c r="S59" s="1038"/>
      <c r="T59" s="1038"/>
      <c r="U59" s="1038"/>
      <c r="V59" s="1038"/>
      <c r="W59" s="1038"/>
      <c r="X59" s="1038"/>
      <c r="Y59" s="1038"/>
      <c r="Z59" s="1038"/>
      <c r="AA59" s="1038"/>
      <c r="AB59" s="1038"/>
      <c r="AC59" s="1038"/>
      <c r="AD59" s="1038"/>
      <c r="AE59" s="1047"/>
      <c r="AF59" s="1048"/>
      <c r="AG59" s="1049"/>
      <c r="AH59" s="1049"/>
      <c r="AI59" s="1049"/>
      <c r="AJ59" s="1050"/>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85"/>
      <c r="BF59" s="985"/>
      <c r="BG59" s="985"/>
      <c r="BH59" s="985"/>
      <c r="BI59" s="986"/>
      <c r="BJ59" s="226"/>
      <c r="BK59" s="226"/>
      <c r="BL59" s="226"/>
      <c r="BM59" s="226"/>
      <c r="BN59" s="226"/>
      <c r="BO59" s="235"/>
      <c r="BP59" s="235"/>
      <c r="BQ59" s="232">
        <v>53</v>
      </c>
      <c r="BR59" s="233"/>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24"/>
    </row>
    <row r="60" spans="1:131" ht="26.25" customHeight="1">
      <c r="A60" s="232">
        <v>33</v>
      </c>
      <c r="B60" s="1043"/>
      <c r="C60" s="1044"/>
      <c r="D60" s="1044"/>
      <c r="E60" s="1044"/>
      <c r="F60" s="1044"/>
      <c r="G60" s="1044"/>
      <c r="H60" s="1044"/>
      <c r="I60" s="1044"/>
      <c r="J60" s="1044"/>
      <c r="K60" s="1044"/>
      <c r="L60" s="1044"/>
      <c r="M60" s="1044"/>
      <c r="N60" s="1044"/>
      <c r="O60" s="1044"/>
      <c r="P60" s="1045"/>
      <c r="Q60" s="1046"/>
      <c r="R60" s="1038"/>
      <c r="S60" s="1038"/>
      <c r="T60" s="1038"/>
      <c r="U60" s="1038"/>
      <c r="V60" s="1038"/>
      <c r="W60" s="1038"/>
      <c r="X60" s="1038"/>
      <c r="Y60" s="1038"/>
      <c r="Z60" s="1038"/>
      <c r="AA60" s="1038"/>
      <c r="AB60" s="1038"/>
      <c r="AC60" s="1038"/>
      <c r="AD60" s="1038"/>
      <c r="AE60" s="1047"/>
      <c r="AF60" s="1048"/>
      <c r="AG60" s="1049"/>
      <c r="AH60" s="1049"/>
      <c r="AI60" s="1049"/>
      <c r="AJ60" s="1050"/>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85"/>
      <c r="BF60" s="985"/>
      <c r="BG60" s="985"/>
      <c r="BH60" s="985"/>
      <c r="BI60" s="986"/>
      <c r="BJ60" s="226"/>
      <c r="BK60" s="226"/>
      <c r="BL60" s="226"/>
      <c r="BM60" s="226"/>
      <c r="BN60" s="226"/>
      <c r="BO60" s="235"/>
      <c r="BP60" s="235"/>
      <c r="BQ60" s="232">
        <v>54</v>
      </c>
      <c r="BR60" s="233"/>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24"/>
    </row>
    <row r="61" spans="1:131" ht="26.25" customHeight="1" thickBot="1">
      <c r="A61" s="232">
        <v>34</v>
      </c>
      <c r="B61" s="1043"/>
      <c r="C61" s="1044"/>
      <c r="D61" s="1044"/>
      <c r="E61" s="1044"/>
      <c r="F61" s="1044"/>
      <c r="G61" s="1044"/>
      <c r="H61" s="1044"/>
      <c r="I61" s="1044"/>
      <c r="J61" s="1044"/>
      <c r="K61" s="1044"/>
      <c r="L61" s="1044"/>
      <c r="M61" s="1044"/>
      <c r="N61" s="1044"/>
      <c r="O61" s="1044"/>
      <c r="P61" s="1045"/>
      <c r="Q61" s="1046"/>
      <c r="R61" s="1038"/>
      <c r="S61" s="1038"/>
      <c r="T61" s="1038"/>
      <c r="U61" s="1038"/>
      <c r="V61" s="1038"/>
      <c r="W61" s="1038"/>
      <c r="X61" s="1038"/>
      <c r="Y61" s="1038"/>
      <c r="Z61" s="1038"/>
      <c r="AA61" s="1038"/>
      <c r="AB61" s="1038"/>
      <c r="AC61" s="1038"/>
      <c r="AD61" s="1038"/>
      <c r="AE61" s="1047"/>
      <c r="AF61" s="1048"/>
      <c r="AG61" s="1049"/>
      <c r="AH61" s="1049"/>
      <c r="AI61" s="1049"/>
      <c r="AJ61" s="1050"/>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85"/>
      <c r="BF61" s="985"/>
      <c r="BG61" s="985"/>
      <c r="BH61" s="985"/>
      <c r="BI61" s="986"/>
      <c r="BJ61" s="226"/>
      <c r="BK61" s="226"/>
      <c r="BL61" s="226"/>
      <c r="BM61" s="226"/>
      <c r="BN61" s="226"/>
      <c r="BO61" s="235"/>
      <c r="BP61" s="235"/>
      <c r="BQ61" s="232">
        <v>55</v>
      </c>
      <c r="BR61" s="233"/>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24"/>
    </row>
    <row r="62" spans="1:131" ht="26.25" customHeight="1">
      <c r="A62" s="232">
        <v>35</v>
      </c>
      <c r="B62" s="1043"/>
      <c r="C62" s="1044"/>
      <c r="D62" s="1044"/>
      <c r="E62" s="1044"/>
      <c r="F62" s="1044"/>
      <c r="G62" s="1044"/>
      <c r="H62" s="1044"/>
      <c r="I62" s="1044"/>
      <c r="J62" s="1044"/>
      <c r="K62" s="1044"/>
      <c r="L62" s="1044"/>
      <c r="M62" s="1044"/>
      <c r="N62" s="1044"/>
      <c r="O62" s="1044"/>
      <c r="P62" s="1045"/>
      <c r="Q62" s="1046"/>
      <c r="R62" s="1038"/>
      <c r="S62" s="1038"/>
      <c r="T62" s="1038"/>
      <c r="U62" s="1038"/>
      <c r="V62" s="1038"/>
      <c r="W62" s="1038"/>
      <c r="X62" s="1038"/>
      <c r="Y62" s="1038"/>
      <c r="Z62" s="1038"/>
      <c r="AA62" s="1038"/>
      <c r="AB62" s="1038"/>
      <c r="AC62" s="1038"/>
      <c r="AD62" s="1038"/>
      <c r="AE62" s="1047"/>
      <c r="AF62" s="1048"/>
      <c r="AG62" s="1049"/>
      <c r="AH62" s="1049"/>
      <c r="AI62" s="1049"/>
      <c r="AJ62" s="1050"/>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985"/>
      <c r="BF62" s="985"/>
      <c r="BG62" s="985"/>
      <c r="BH62" s="985"/>
      <c r="BI62" s="986"/>
      <c r="BJ62" s="1040" t="s">
        <v>414</v>
      </c>
      <c r="BK62" s="1041"/>
      <c r="BL62" s="1041"/>
      <c r="BM62" s="1041"/>
      <c r="BN62" s="1042"/>
      <c r="BO62" s="235"/>
      <c r="BP62" s="235"/>
      <c r="BQ62" s="232">
        <v>56</v>
      </c>
      <c r="BR62" s="233"/>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24"/>
    </row>
    <row r="63" spans="1:131" ht="26.25" customHeight="1" thickBot="1">
      <c r="A63" s="234" t="s">
        <v>398</v>
      </c>
      <c r="B63" s="950" t="s">
        <v>415</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3"/>
      <c r="AF63" s="1034">
        <v>788</v>
      </c>
      <c r="AG63" s="972"/>
      <c r="AH63" s="972"/>
      <c r="AI63" s="972"/>
      <c r="AJ63" s="1035"/>
      <c r="AK63" s="1036"/>
      <c r="AL63" s="976"/>
      <c r="AM63" s="976"/>
      <c r="AN63" s="976"/>
      <c r="AO63" s="976"/>
      <c r="AP63" s="972" t="s">
        <v>517</v>
      </c>
      <c r="AQ63" s="972"/>
      <c r="AR63" s="972"/>
      <c r="AS63" s="972"/>
      <c r="AT63" s="972"/>
      <c r="AU63" s="972" t="s">
        <v>517</v>
      </c>
      <c r="AV63" s="972"/>
      <c r="AW63" s="972"/>
      <c r="AX63" s="972"/>
      <c r="AY63" s="972"/>
      <c r="AZ63" s="1030"/>
      <c r="BA63" s="1030"/>
      <c r="BB63" s="1030"/>
      <c r="BC63" s="1030"/>
      <c r="BD63" s="1030"/>
      <c r="BE63" s="973"/>
      <c r="BF63" s="973"/>
      <c r="BG63" s="973"/>
      <c r="BH63" s="973"/>
      <c r="BI63" s="974"/>
      <c r="BJ63" s="1031" t="s">
        <v>416</v>
      </c>
      <c r="BK63" s="966"/>
      <c r="BL63" s="966"/>
      <c r="BM63" s="966"/>
      <c r="BN63" s="1032"/>
      <c r="BO63" s="235"/>
      <c r="BP63" s="235"/>
      <c r="BQ63" s="232">
        <v>57</v>
      </c>
      <c r="BR63" s="233"/>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24"/>
    </row>
    <row r="64" spans="1:131" ht="26.25" customHeight="1">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24"/>
    </row>
    <row r="65" spans="1:131" ht="26.25" customHeight="1" thickBot="1">
      <c r="A65" s="226" t="s">
        <v>417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24"/>
    </row>
    <row r="66" spans="1:131" ht="26.25" customHeight="1">
      <c r="A66" s="1008" t="s">
        <v>418</v>
      </c>
      <c r="B66" s="1009"/>
      <c r="C66" s="1009"/>
      <c r="D66" s="1009"/>
      <c r="E66" s="1009"/>
      <c r="F66" s="1009"/>
      <c r="G66" s="1009"/>
      <c r="H66" s="1009"/>
      <c r="I66" s="1009"/>
      <c r="J66" s="1009"/>
      <c r="K66" s="1009"/>
      <c r="L66" s="1009"/>
      <c r="M66" s="1009"/>
      <c r="N66" s="1009"/>
      <c r="O66" s="1009"/>
      <c r="P66" s="1010"/>
      <c r="Q66" s="1014" t="s">
        <v>419</v>
      </c>
      <c r="R66" s="1015"/>
      <c r="S66" s="1015"/>
      <c r="T66" s="1015"/>
      <c r="U66" s="1016"/>
      <c r="V66" s="1014" t="s">
        <v>420</v>
      </c>
      <c r="W66" s="1015"/>
      <c r="X66" s="1015"/>
      <c r="Y66" s="1015"/>
      <c r="Z66" s="1016"/>
      <c r="AA66" s="1014" t="s">
        <v>421</v>
      </c>
      <c r="AB66" s="1015"/>
      <c r="AC66" s="1015"/>
      <c r="AD66" s="1015"/>
      <c r="AE66" s="1016"/>
      <c r="AF66" s="1020" t="s">
        <v>422</v>
      </c>
      <c r="AG66" s="1021"/>
      <c r="AH66" s="1021"/>
      <c r="AI66" s="1021"/>
      <c r="AJ66" s="1022"/>
      <c r="AK66" s="1014" t="s">
        <v>423</v>
      </c>
      <c r="AL66" s="1009"/>
      <c r="AM66" s="1009"/>
      <c r="AN66" s="1009"/>
      <c r="AO66" s="1010"/>
      <c r="AP66" s="1014" t="s">
        <v>408</v>
      </c>
      <c r="AQ66" s="1015"/>
      <c r="AR66" s="1015"/>
      <c r="AS66" s="1015"/>
      <c r="AT66" s="1016"/>
      <c r="AU66" s="1014" t="s">
        <v>424</v>
      </c>
      <c r="AV66" s="1015"/>
      <c r="AW66" s="1015"/>
      <c r="AX66" s="1015"/>
      <c r="AY66" s="1016"/>
      <c r="AZ66" s="1014" t="s">
        <v>381</v>
      </c>
      <c r="BA66" s="1015"/>
      <c r="BB66" s="1015"/>
      <c r="BC66" s="1015"/>
      <c r="BD66" s="1028"/>
      <c r="BE66" s="235"/>
      <c r="BF66" s="235"/>
      <c r="BG66" s="235"/>
      <c r="BH66" s="235"/>
      <c r="BI66" s="235"/>
      <c r="BJ66" s="235"/>
      <c r="BK66" s="235"/>
      <c r="BL66" s="235"/>
      <c r="BM66" s="235"/>
      <c r="BN66" s="235"/>
      <c r="BO66" s="235"/>
      <c r="BP66" s="235"/>
      <c r="BQ66" s="232">
        <v>60</v>
      </c>
      <c r="BR66" s="237"/>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4"/>
    </row>
    <row r="67" spans="1:131" ht="26.25" customHeight="1" thickBot="1">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35"/>
      <c r="BF67" s="235"/>
      <c r="BG67" s="235"/>
      <c r="BH67" s="235"/>
      <c r="BI67" s="235"/>
      <c r="BJ67" s="235"/>
      <c r="BK67" s="235"/>
      <c r="BL67" s="235"/>
      <c r="BM67" s="235"/>
      <c r="BN67" s="235"/>
      <c r="BO67" s="235"/>
      <c r="BP67" s="235"/>
      <c r="BQ67" s="232">
        <v>61</v>
      </c>
      <c r="BR67" s="237"/>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4"/>
    </row>
    <row r="68" spans="1:131" ht="26.25" customHeight="1" thickTop="1">
      <c r="A68" s="230">
        <v>1</v>
      </c>
      <c r="B68" s="998" t="s">
        <v>583</v>
      </c>
      <c r="C68" s="999"/>
      <c r="D68" s="999"/>
      <c r="E68" s="999"/>
      <c r="F68" s="999"/>
      <c r="G68" s="999"/>
      <c r="H68" s="999"/>
      <c r="I68" s="999"/>
      <c r="J68" s="999"/>
      <c r="K68" s="999"/>
      <c r="L68" s="999"/>
      <c r="M68" s="999"/>
      <c r="N68" s="999"/>
      <c r="O68" s="999"/>
      <c r="P68" s="1000"/>
      <c r="Q68" s="1001">
        <v>4075</v>
      </c>
      <c r="R68" s="995"/>
      <c r="S68" s="995"/>
      <c r="T68" s="995"/>
      <c r="U68" s="995"/>
      <c r="V68" s="995">
        <v>4001</v>
      </c>
      <c r="W68" s="995"/>
      <c r="X68" s="995"/>
      <c r="Y68" s="995"/>
      <c r="Z68" s="995"/>
      <c r="AA68" s="995">
        <v>74</v>
      </c>
      <c r="AB68" s="995"/>
      <c r="AC68" s="995"/>
      <c r="AD68" s="995"/>
      <c r="AE68" s="995"/>
      <c r="AF68" s="995">
        <v>74</v>
      </c>
      <c r="AG68" s="995"/>
      <c r="AH68" s="995"/>
      <c r="AI68" s="995"/>
      <c r="AJ68" s="995"/>
      <c r="AK68" s="995">
        <v>1176</v>
      </c>
      <c r="AL68" s="995"/>
      <c r="AM68" s="995"/>
      <c r="AN68" s="995"/>
      <c r="AO68" s="995"/>
      <c r="AP68" s="995">
        <v>13189</v>
      </c>
      <c r="AQ68" s="995"/>
      <c r="AR68" s="995"/>
      <c r="AS68" s="995"/>
      <c r="AT68" s="995"/>
      <c r="AU68" s="995">
        <v>4484</v>
      </c>
      <c r="AV68" s="995"/>
      <c r="AW68" s="995"/>
      <c r="AX68" s="995"/>
      <c r="AY68" s="995"/>
      <c r="AZ68" s="996" t="s">
        <v>595</v>
      </c>
      <c r="BA68" s="996"/>
      <c r="BB68" s="996"/>
      <c r="BC68" s="996"/>
      <c r="BD68" s="997"/>
      <c r="BE68" s="235"/>
      <c r="BF68" s="235"/>
      <c r="BG68" s="235"/>
      <c r="BH68" s="235"/>
      <c r="BI68" s="235"/>
      <c r="BJ68" s="235"/>
      <c r="BK68" s="235"/>
      <c r="BL68" s="235"/>
      <c r="BM68" s="235"/>
      <c r="BN68" s="235"/>
      <c r="BO68" s="235"/>
      <c r="BP68" s="235"/>
      <c r="BQ68" s="232">
        <v>62</v>
      </c>
      <c r="BR68" s="237"/>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4"/>
    </row>
    <row r="69" spans="1:131" ht="26.25" customHeight="1">
      <c r="A69" s="232">
        <v>2</v>
      </c>
      <c r="B69" s="987" t="s">
        <v>584</v>
      </c>
      <c r="C69" s="988"/>
      <c r="D69" s="988"/>
      <c r="E69" s="988"/>
      <c r="F69" s="988"/>
      <c r="G69" s="988"/>
      <c r="H69" s="988"/>
      <c r="I69" s="988"/>
      <c r="J69" s="988"/>
      <c r="K69" s="988"/>
      <c r="L69" s="988"/>
      <c r="M69" s="988"/>
      <c r="N69" s="988"/>
      <c r="O69" s="988"/>
      <c r="P69" s="989"/>
      <c r="Q69" s="990">
        <v>3193</v>
      </c>
      <c r="R69" s="984"/>
      <c r="S69" s="984"/>
      <c r="T69" s="984"/>
      <c r="U69" s="984"/>
      <c r="V69" s="984">
        <v>2969</v>
      </c>
      <c r="W69" s="984"/>
      <c r="X69" s="984"/>
      <c r="Y69" s="984"/>
      <c r="Z69" s="984"/>
      <c r="AA69" s="984">
        <v>225</v>
      </c>
      <c r="AB69" s="984"/>
      <c r="AC69" s="984"/>
      <c r="AD69" s="984"/>
      <c r="AE69" s="984"/>
      <c r="AF69" s="984">
        <v>225</v>
      </c>
      <c r="AG69" s="984"/>
      <c r="AH69" s="984"/>
      <c r="AI69" s="984"/>
      <c r="AJ69" s="984"/>
      <c r="AK69" s="984">
        <v>39</v>
      </c>
      <c r="AL69" s="984"/>
      <c r="AM69" s="984"/>
      <c r="AN69" s="984"/>
      <c r="AO69" s="984"/>
      <c r="AP69" s="984" t="s">
        <v>594</v>
      </c>
      <c r="AQ69" s="984"/>
      <c r="AR69" s="984"/>
      <c r="AS69" s="984"/>
      <c r="AT69" s="984"/>
      <c r="AU69" s="984" t="s">
        <v>594</v>
      </c>
      <c r="AV69" s="984"/>
      <c r="AW69" s="984"/>
      <c r="AX69" s="984"/>
      <c r="AY69" s="984"/>
      <c r="AZ69" s="985" t="s">
        <v>595</v>
      </c>
      <c r="BA69" s="985"/>
      <c r="BB69" s="985"/>
      <c r="BC69" s="985"/>
      <c r="BD69" s="986"/>
      <c r="BE69" s="235"/>
      <c r="BF69" s="235"/>
      <c r="BG69" s="235"/>
      <c r="BH69" s="235"/>
      <c r="BI69" s="235"/>
      <c r="BJ69" s="235"/>
      <c r="BK69" s="235"/>
      <c r="BL69" s="235"/>
      <c r="BM69" s="235"/>
      <c r="BN69" s="235"/>
      <c r="BO69" s="235"/>
      <c r="BP69" s="235"/>
      <c r="BQ69" s="232">
        <v>63</v>
      </c>
      <c r="BR69" s="237"/>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4"/>
    </row>
    <row r="70" spans="1:131" ht="26.25" customHeight="1">
      <c r="A70" s="232">
        <v>3</v>
      </c>
      <c r="B70" s="987" t="s">
        <v>585</v>
      </c>
      <c r="C70" s="988"/>
      <c r="D70" s="988"/>
      <c r="E70" s="988"/>
      <c r="F70" s="988"/>
      <c r="G70" s="988"/>
      <c r="H70" s="988"/>
      <c r="I70" s="988"/>
      <c r="J70" s="988"/>
      <c r="K70" s="988"/>
      <c r="L70" s="988"/>
      <c r="M70" s="988"/>
      <c r="N70" s="988"/>
      <c r="O70" s="988"/>
      <c r="P70" s="989"/>
      <c r="Q70" s="990">
        <v>2605</v>
      </c>
      <c r="R70" s="984"/>
      <c r="S70" s="984"/>
      <c r="T70" s="984"/>
      <c r="U70" s="984"/>
      <c r="V70" s="984">
        <v>2447</v>
      </c>
      <c r="W70" s="984"/>
      <c r="X70" s="984"/>
      <c r="Y70" s="984"/>
      <c r="Z70" s="984"/>
      <c r="AA70" s="984">
        <v>159</v>
      </c>
      <c r="AB70" s="984"/>
      <c r="AC70" s="984"/>
      <c r="AD70" s="984"/>
      <c r="AE70" s="984"/>
      <c r="AF70" s="984">
        <v>159</v>
      </c>
      <c r="AG70" s="984"/>
      <c r="AH70" s="984"/>
      <c r="AI70" s="984"/>
      <c r="AJ70" s="984"/>
      <c r="AK70" s="984" t="s">
        <v>517</v>
      </c>
      <c r="AL70" s="984"/>
      <c r="AM70" s="984"/>
      <c r="AN70" s="984"/>
      <c r="AO70" s="984"/>
      <c r="AP70" s="984">
        <v>545</v>
      </c>
      <c r="AQ70" s="984"/>
      <c r="AR70" s="984"/>
      <c r="AS70" s="984"/>
      <c r="AT70" s="984"/>
      <c r="AU70" s="984">
        <v>297</v>
      </c>
      <c r="AV70" s="984"/>
      <c r="AW70" s="984"/>
      <c r="AX70" s="984"/>
      <c r="AY70" s="984"/>
      <c r="AZ70" s="985"/>
      <c r="BA70" s="985"/>
      <c r="BB70" s="985"/>
      <c r="BC70" s="985"/>
      <c r="BD70" s="986"/>
      <c r="BE70" s="235"/>
      <c r="BF70" s="235"/>
      <c r="BG70" s="235"/>
      <c r="BH70" s="235"/>
      <c r="BI70" s="235"/>
      <c r="BJ70" s="235"/>
      <c r="BK70" s="235"/>
      <c r="BL70" s="235"/>
      <c r="BM70" s="235"/>
      <c r="BN70" s="235"/>
      <c r="BO70" s="235"/>
      <c r="BP70" s="235"/>
      <c r="BQ70" s="232">
        <v>64</v>
      </c>
      <c r="BR70" s="237"/>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4"/>
    </row>
    <row r="71" spans="1:131" ht="26.25" customHeight="1">
      <c r="A71" s="232">
        <v>4</v>
      </c>
      <c r="B71" s="987" t="s">
        <v>586</v>
      </c>
      <c r="C71" s="988"/>
      <c r="D71" s="988"/>
      <c r="E71" s="988"/>
      <c r="F71" s="988"/>
      <c r="G71" s="988"/>
      <c r="H71" s="988"/>
      <c r="I71" s="988"/>
      <c r="J71" s="988"/>
      <c r="K71" s="988"/>
      <c r="L71" s="988"/>
      <c r="M71" s="988"/>
      <c r="N71" s="988"/>
      <c r="O71" s="988"/>
      <c r="P71" s="989"/>
      <c r="Q71" s="990">
        <v>303</v>
      </c>
      <c r="R71" s="984"/>
      <c r="S71" s="984"/>
      <c r="T71" s="984"/>
      <c r="U71" s="984"/>
      <c r="V71" s="984">
        <v>282</v>
      </c>
      <c r="W71" s="984"/>
      <c r="X71" s="984"/>
      <c r="Y71" s="984"/>
      <c r="Z71" s="984"/>
      <c r="AA71" s="984">
        <v>21</v>
      </c>
      <c r="AB71" s="984"/>
      <c r="AC71" s="984"/>
      <c r="AD71" s="984"/>
      <c r="AE71" s="984"/>
      <c r="AF71" s="984">
        <v>21</v>
      </c>
      <c r="AG71" s="984"/>
      <c r="AH71" s="984"/>
      <c r="AI71" s="984"/>
      <c r="AJ71" s="984"/>
      <c r="AK71" s="984">
        <v>13</v>
      </c>
      <c r="AL71" s="984"/>
      <c r="AM71" s="984"/>
      <c r="AN71" s="984"/>
      <c r="AO71" s="984"/>
      <c r="AP71" s="984">
        <v>23</v>
      </c>
      <c r="AQ71" s="984"/>
      <c r="AR71" s="984"/>
      <c r="AS71" s="984"/>
      <c r="AT71" s="984"/>
      <c r="AU71" s="984">
        <v>9</v>
      </c>
      <c r="AV71" s="984"/>
      <c r="AW71" s="984"/>
      <c r="AX71" s="984"/>
      <c r="AY71" s="984"/>
      <c r="AZ71" s="985"/>
      <c r="BA71" s="985"/>
      <c r="BB71" s="985"/>
      <c r="BC71" s="985"/>
      <c r="BD71" s="986"/>
      <c r="BE71" s="235"/>
      <c r="BF71" s="235"/>
      <c r="BG71" s="235"/>
      <c r="BH71" s="235"/>
      <c r="BI71" s="235"/>
      <c r="BJ71" s="235"/>
      <c r="BK71" s="235"/>
      <c r="BL71" s="235"/>
      <c r="BM71" s="235"/>
      <c r="BN71" s="235"/>
      <c r="BO71" s="235"/>
      <c r="BP71" s="235"/>
      <c r="BQ71" s="232">
        <v>65</v>
      </c>
      <c r="BR71" s="237"/>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4"/>
    </row>
    <row r="72" spans="1:131" ht="26.25" customHeight="1">
      <c r="A72" s="232">
        <v>5</v>
      </c>
      <c r="B72" s="987" t="s">
        <v>587</v>
      </c>
      <c r="C72" s="988"/>
      <c r="D72" s="988"/>
      <c r="E72" s="988"/>
      <c r="F72" s="988"/>
      <c r="G72" s="988"/>
      <c r="H72" s="988"/>
      <c r="I72" s="988"/>
      <c r="J72" s="988"/>
      <c r="K72" s="988"/>
      <c r="L72" s="988"/>
      <c r="M72" s="988"/>
      <c r="N72" s="988"/>
      <c r="O72" s="988"/>
      <c r="P72" s="989"/>
      <c r="Q72" s="990">
        <v>231</v>
      </c>
      <c r="R72" s="984"/>
      <c r="S72" s="984"/>
      <c r="T72" s="984"/>
      <c r="U72" s="984"/>
      <c r="V72" s="984">
        <v>212</v>
      </c>
      <c r="W72" s="984"/>
      <c r="X72" s="984"/>
      <c r="Y72" s="984"/>
      <c r="Z72" s="984"/>
      <c r="AA72" s="984">
        <v>19</v>
      </c>
      <c r="AB72" s="984"/>
      <c r="AC72" s="984"/>
      <c r="AD72" s="984"/>
      <c r="AE72" s="984"/>
      <c r="AF72" s="984">
        <v>19</v>
      </c>
      <c r="AG72" s="984"/>
      <c r="AH72" s="984"/>
      <c r="AI72" s="984"/>
      <c r="AJ72" s="984"/>
      <c r="AK72" s="984" t="s">
        <v>517</v>
      </c>
      <c r="AL72" s="984"/>
      <c r="AM72" s="984"/>
      <c r="AN72" s="984"/>
      <c r="AO72" s="984"/>
      <c r="AP72" s="984">
        <v>1302</v>
      </c>
      <c r="AQ72" s="984"/>
      <c r="AR72" s="984"/>
      <c r="AS72" s="984"/>
      <c r="AT72" s="984"/>
      <c r="AU72" s="984">
        <v>1051</v>
      </c>
      <c r="AV72" s="984"/>
      <c r="AW72" s="984"/>
      <c r="AX72" s="984"/>
      <c r="AY72" s="984"/>
      <c r="AZ72" s="985"/>
      <c r="BA72" s="985"/>
      <c r="BB72" s="985"/>
      <c r="BC72" s="985"/>
      <c r="BD72" s="986"/>
      <c r="BE72" s="235"/>
      <c r="BF72" s="235"/>
      <c r="BG72" s="235"/>
      <c r="BH72" s="235"/>
      <c r="BI72" s="235"/>
      <c r="BJ72" s="235"/>
      <c r="BK72" s="235"/>
      <c r="BL72" s="235"/>
      <c r="BM72" s="235"/>
      <c r="BN72" s="235"/>
      <c r="BO72" s="235"/>
      <c r="BP72" s="235"/>
      <c r="BQ72" s="232">
        <v>66</v>
      </c>
      <c r="BR72" s="237"/>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4"/>
    </row>
    <row r="73" spans="1:131" ht="26.25" customHeight="1">
      <c r="A73" s="232">
        <v>6</v>
      </c>
      <c r="B73" s="987" t="s">
        <v>588</v>
      </c>
      <c r="C73" s="988"/>
      <c r="D73" s="988"/>
      <c r="E73" s="988"/>
      <c r="F73" s="988"/>
      <c r="G73" s="988"/>
      <c r="H73" s="988"/>
      <c r="I73" s="988"/>
      <c r="J73" s="988"/>
      <c r="K73" s="988"/>
      <c r="L73" s="988"/>
      <c r="M73" s="988"/>
      <c r="N73" s="988"/>
      <c r="O73" s="988"/>
      <c r="P73" s="989"/>
      <c r="Q73" s="990">
        <v>1645</v>
      </c>
      <c r="R73" s="984"/>
      <c r="S73" s="984"/>
      <c r="T73" s="984"/>
      <c r="U73" s="984"/>
      <c r="V73" s="984">
        <v>1604</v>
      </c>
      <c r="W73" s="984"/>
      <c r="X73" s="984"/>
      <c r="Y73" s="984"/>
      <c r="Z73" s="984"/>
      <c r="AA73" s="984">
        <v>40</v>
      </c>
      <c r="AB73" s="984"/>
      <c r="AC73" s="984"/>
      <c r="AD73" s="984"/>
      <c r="AE73" s="984"/>
      <c r="AF73" s="984">
        <v>40</v>
      </c>
      <c r="AG73" s="984"/>
      <c r="AH73" s="984"/>
      <c r="AI73" s="984"/>
      <c r="AJ73" s="984"/>
      <c r="AK73" s="984" t="s">
        <v>594</v>
      </c>
      <c r="AL73" s="984"/>
      <c r="AM73" s="984"/>
      <c r="AN73" s="984"/>
      <c r="AO73" s="984"/>
      <c r="AP73" s="984" t="s">
        <v>594</v>
      </c>
      <c r="AQ73" s="984"/>
      <c r="AR73" s="984"/>
      <c r="AS73" s="984"/>
      <c r="AT73" s="984"/>
      <c r="AU73" s="984" t="s">
        <v>594</v>
      </c>
      <c r="AV73" s="984"/>
      <c r="AW73" s="984"/>
      <c r="AX73" s="984"/>
      <c r="AY73" s="984"/>
      <c r="AZ73" s="985" t="s">
        <v>591</v>
      </c>
      <c r="BA73" s="985"/>
      <c r="BB73" s="985"/>
      <c r="BC73" s="985"/>
      <c r="BD73" s="986"/>
      <c r="BE73" s="235"/>
      <c r="BF73" s="235"/>
      <c r="BG73" s="235"/>
      <c r="BH73" s="235"/>
      <c r="BI73" s="235"/>
      <c r="BJ73" s="235"/>
      <c r="BK73" s="235"/>
      <c r="BL73" s="235"/>
      <c r="BM73" s="235"/>
      <c r="BN73" s="235"/>
      <c r="BO73" s="235"/>
      <c r="BP73" s="235"/>
      <c r="BQ73" s="232">
        <v>67</v>
      </c>
      <c r="BR73" s="237"/>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4"/>
    </row>
    <row r="74" spans="1:131" ht="26.25" customHeight="1">
      <c r="A74" s="232">
        <v>7</v>
      </c>
      <c r="B74" s="987" t="s">
        <v>588</v>
      </c>
      <c r="C74" s="988"/>
      <c r="D74" s="988"/>
      <c r="E74" s="988"/>
      <c r="F74" s="988"/>
      <c r="G74" s="988"/>
      <c r="H74" s="988"/>
      <c r="I74" s="988"/>
      <c r="J74" s="988"/>
      <c r="K74" s="988"/>
      <c r="L74" s="988"/>
      <c r="M74" s="988"/>
      <c r="N74" s="988"/>
      <c r="O74" s="988"/>
      <c r="P74" s="989"/>
      <c r="Q74" s="990">
        <v>847072</v>
      </c>
      <c r="R74" s="984"/>
      <c r="S74" s="984"/>
      <c r="T74" s="984"/>
      <c r="U74" s="984"/>
      <c r="V74" s="984">
        <v>828353</v>
      </c>
      <c r="W74" s="984"/>
      <c r="X74" s="984"/>
      <c r="Y74" s="984"/>
      <c r="Z74" s="984"/>
      <c r="AA74" s="984">
        <v>18719</v>
      </c>
      <c r="AB74" s="984"/>
      <c r="AC74" s="984"/>
      <c r="AD74" s="984"/>
      <c r="AE74" s="984"/>
      <c r="AF74" s="984">
        <v>18719</v>
      </c>
      <c r="AG74" s="984"/>
      <c r="AH74" s="984"/>
      <c r="AI74" s="984"/>
      <c r="AJ74" s="984"/>
      <c r="AK74" s="984">
        <v>7694</v>
      </c>
      <c r="AL74" s="984"/>
      <c r="AM74" s="984"/>
      <c r="AN74" s="984"/>
      <c r="AO74" s="984"/>
      <c r="AP74" s="984" t="s">
        <v>594</v>
      </c>
      <c r="AQ74" s="984"/>
      <c r="AR74" s="984"/>
      <c r="AS74" s="984"/>
      <c r="AT74" s="984"/>
      <c r="AU74" s="984" t="s">
        <v>594</v>
      </c>
      <c r="AV74" s="984"/>
      <c r="AW74" s="984"/>
      <c r="AX74" s="984"/>
      <c r="AY74" s="984"/>
      <c r="AZ74" s="985" t="s">
        <v>592</v>
      </c>
      <c r="BA74" s="985"/>
      <c r="BB74" s="985"/>
      <c r="BC74" s="985"/>
      <c r="BD74" s="986"/>
      <c r="BE74" s="235"/>
      <c r="BF74" s="235"/>
      <c r="BG74" s="235"/>
      <c r="BH74" s="235"/>
      <c r="BI74" s="235"/>
      <c r="BJ74" s="235"/>
      <c r="BK74" s="235"/>
      <c r="BL74" s="235"/>
      <c r="BM74" s="235"/>
      <c r="BN74" s="235"/>
      <c r="BO74" s="235"/>
      <c r="BP74" s="235"/>
      <c r="BQ74" s="232">
        <v>68</v>
      </c>
      <c r="BR74" s="237"/>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4"/>
    </row>
    <row r="75" spans="1:131" ht="26.25" customHeight="1">
      <c r="A75" s="232">
        <v>8</v>
      </c>
      <c r="B75" s="987" t="s">
        <v>589</v>
      </c>
      <c r="C75" s="988"/>
      <c r="D75" s="988"/>
      <c r="E75" s="988"/>
      <c r="F75" s="988"/>
      <c r="G75" s="988"/>
      <c r="H75" s="988"/>
      <c r="I75" s="988"/>
      <c r="J75" s="988"/>
      <c r="K75" s="988"/>
      <c r="L75" s="988"/>
      <c r="M75" s="988"/>
      <c r="N75" s="988"/>
      <c r="O75" s="988"/>
      <c r="P75" s="989"/>
      <c r="Q75" s="991">
        <v>23479</v>
      </c>
      <c r="R75" s="992"/>
      <c r="S75" s="992"/>
      <c r="T75" s="992"/>
      <c r="U75" s="993"/>
      <c r="V75" s="994">
        <v>22911</v>
      </c>
      <c r="W75" s="992"/>
      <c r="X75" s="992"/>
      <c r="Y75" s="992"/>
      <c r="Z75" s="993"/>
      <c r="AA75" s="994">
        <v>568</v>
      </c>
      <c r="AB75" s="992"/>
      <c r="AC75" s="992"/>
      <c r="AD75" s="992"/>
      <c r="AE75" s="993"/>
      <c r="AF75" s="994">
        <v>568</v>
      </c>
      <c r="AG75" s="992"/>
      <c r="AH75" s="992"/>
      <c r="AI75" s="992"/>
      <c r="AJ75" s="993"/>
      <c r="AK75" s="994">
        <v>21</v>
      </c>
      <c r="AL75" s="992"/>
      <c r="AM75" s="992"/>
      <c r="AN75" s="992"/>
      <c r="AO75" s="993"/>
      <c r="AP75" s="994" t="s">
        <v>517</v>
      </c>
      <c r="AQ75" s="992"/>
      <c r="AR75" s="992"/>
      <c r="AS75" s="992"/>
      <c r="AT75" s="993"/>
      <c r="AU75" s="994" t="s">
        <v>517</v>
      </c>
      <c r="AV75" s="992"/>
      <c r="AW75" s="992"/>
      <c r="AX75" s="992"/>
      <c r="AY75" s="993"/>
      <c r="AZ75" s="985" t="s">
        <v>591</v>
      </c>
      <c r="BA75" s="985"/>
      <c r="BB75" s="985"/>
      <c r="BC75" s="985"/>
      <c r="BD75" s="986"/>
      <c r="BE75" s="235"/>
      <c r="BF75" s="235"/>
      <c r="BG75" s="235"/>
      <c r="BH75" s="235"/>
      <c r="BI75" s="235"/>
      <c r="BJ75" s="235"/>
      <c r="BK75" s="235"/>
      <c r="BL75" s="235"/>
      <c r="BM75" s="235"/>
      <c r="BN75" s="235"/>
      <c r="BO75" s="235"/>
      <c r="BP75" s="235"/>
      <c r="BQ75" s="232">
        <v>69</v>
      </c>
      <c r="BR75" s="237"/>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4"/>
    </row>
    <row r="76" spans="1:131" ht="26.25" customHeight="1">
      <c r="A76" s="232">
        <v>9</v>
      </c>
      <c r="B76" s="987" t="s">
        <v>589</v>
      </c>
      <c r="C76" s="988"/>
      <c r="D76" s="988"/>
      <c r="E76" s="988"/>
      <c r="F76" s="988"/>
      <c r="G76" s="988"/>
      <c r="H76" s="988"/>
      <c r="I76" s="988"/>
      <c r="J76" s="988"/>
      <c r="K76" s="988"/>
      <c r="L76" s="988"/>
      <c r="M76" s="988"/>
      <c r="N76" s="988"/>
      <c r="O76" s="988"/>
      <c r="P76" s="989"/>
      <c r="Q76" s="991">
        <v>205</v>
      </c>
      <c r="R76" s="992"/>
      <c r="S76" s="992"/>
      <c r="T76" s="992"/>
      <c r="U76" s="993"/>
      <c r="V76" s="994">
        <v>97</v>
      </c>
      <c r="W76" s="992"/>
      <c r="X76" s="992"/>
      <c r="Y76" s="992"/>
      <c r="Z76" s="993"/>
      <c r="AA76" s="994">
        <v>108</v>
      </c>
      <c r="AB76" s="992"/>
      <c r="AC76" s="992"/>
      <c r="AD76" s="992"/>
      <c r="AE76" s="993"/>
      <c r="AF76" s="994">
        <v>108</v>
      </c>
      <c r="AG76" s="992"/>
      <c r="AH76" s="992"/>
      <c r="AI76" s="992"/>
      <c r="AJ76" s="993"/>
      <c r="AK76" s="994" t="s">
        <v>517</v>
      </c>
      <c r="AL76" s="992"/>
      <c r="AM76" s="992"/>
      <c r="AN76" s="992"/>
      <c r="AO76" s="993"/>
      <c r="AP76" s="994" t="s">
        <v>517</v>
      </c>
      <c r="AQ76" s="992"/>
      <c r="AR76" s="992"/>
      <c r="AS76" s="992"/>
      <c r="AT76" s="993"/>
      <c r="AU76" s="994" t="s">
        <v>517</v>
      </c>
      <c r="AV76" s="992"/>
      <c r="AW76" s="992"/>
      <c r="AX76" s="992"/>
      <c r="AY76" s="993"/>
      <c r="AZ76" s="985" t="s">
        <v>593</v>
      </c>
      <c r="BA76" s="985"/>
      <c r="BB76" s="985"/>
      <c r="BC76" s="985"/>
      <c r="BD76" s="986"/>
      <c r="BE76" s="235"/>
      <c r="BF76" s="235"/>
      <c r="BG76" s="235"/>
      <c r="BH76" s="235"/>
      <c r="BI76" s="235"/>
      <c r="BJ76" s="235"/>
      <c r="BK76" s="235"/>
      <c r="BL76" s="235"/>
      <c r="BM76" s="235"/>
      <c r="BN76" s="235"/>
      <c r="BO76" s="235"/>
      <c r="BP76" s="235"/>
      <c r="BQ76" s="232">
        <v>70</v>
      </c>
      <c r="BR76" s="237"/>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4"/>
    </row>
    <row r="77" spans="1:131" ht="26.25" customHeight="1">
      <c r="A77" s="232">
        <v>10</v>
      </c>
      <c r="B77" s="987" t="s">
        <v>590</v>
      </c>
      <c r="C77" s="988"/>
      <c r="D77" s="988"/>
      <c r="E77" s="988"/>
      <c r="F77" s="988"/>
      <c r="G77" s="988"/>
      <c r="H77" s="988"/>
      <c r="I77" s="988"/>
      <c r="J77" s="988"/>
      <c r="K77" s="988"/>
      <c r="L77" s="988"/>
      <c r="M77" s="988"/>
      <c r="N77" s="988"/>
      <c r="O77" s="988"/>
      <c r="P77" s="989"/>
      <c r="Q77" s="991">
        <v>321</v>
      </c>
      <c r="R77" s="992"/>
      <c r="S77" s="992"/>
      <c r="T77" s="992"/>
      <c r="U77" s="993"/>
      <c r="V77" s="994">
        <v>310</v>
      </c>
      <c r="W77" s="992"/>
      <c r="X77" s="992"/>
      <c r="Y77" s="992"/>
      <c r="Z77" s="993"/>
      <c r="AA77" s="994">
        <v>11</v>
      </c>
      <c r="AB77" s="992"/>
      <c r="AC77" s="992"/>
      <c r="AD77" s="992"/>
      <c r="AE77" s="993"/>
      <c r="AF77" s="994">
        <v>11</v>
      </c>
      <c r="AG77" s="992"/>
      <c r="AH77" s="992"/>
      <c r="AI77" s="992"/>
      <c r="AJ77" s="993"/>
      <c r="AK77" s="994">
        <v>3</v>
      </c>
      <c r="AL77" s="992"/>
      <c r="AM77" s="992"/>
      <c r="AN77" s="992"/>
      <c r="AO77" s="993"/>
      <c r="AP77" s="994" t="s">
        <v>517</v>
      </c>
      <c r="AQ77" s="992"/>
      <c r="AR77" s="992"/>
      <c r="AS77" s="992"/>
      <c r="AT77" s="993"/>
      <c r="AU77" s="994" t="s">
        <v>517</v>
      </c>
      <c r="AV77" s="992"/>
      <c r="AW77" s="992"/>
      <c r="AX77" s="992"/>
      <c r="AY77" s="993"/>
      <c r="AZ77" s="985"/>
      <c r="BA77" s="985"/>
      <c r="BB77" s="985"/>
      <c r="BC77" s="985"/>
      <c r="BD77" s="986"/>
      <c r="BE77" s="235"/>
      <c r="BF77" s="235"/>
      <c r="BG77" s="235"/>
      <c r="BH77" s="235"/>
      <c r="BI77" s="235"/>
      <c r="BJ77" s="235"/>
      <c r="BK77" s="235"/>
      <c r="BL77" s="235"/>
      <c r="BM77" s="235"/>
      <c r="BN77" s="235"/>
      <c r="BO77" s="235"/>
      <c r="BP77" s="235"/>
      <c r="BQ77" s="232">
        <v>71</v>
      </c>
      <c r="BR77" s="237"/>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4"/>
    </row>
    <row r="78" spans="1:131" ht="26.25" customHeight="1">
      <c r="A78" s="232">
        <v>11</v>
      </c>
      <c r="B78" s="987"/>
      <c r="C78" s="988"/>
      <c r="D78" s="988"/>
      <c r="E78" s="988"/>
      <c r="F78" s="988"/>
      <c r="G78" s="988"/>
      <c r="H78" s="988"/>
      <c r="I78" s="988"/>
      <c r="J78" s="988"/>
      <c r="K78" s="988"/>
      <c r="L78" s="988"/>
      <c r="M78" s="988"/>
      <c r="N78" s="988"/>
      <c r="O78" s="988"/>
      <c r="P78" s="989"/>
      <c r="Q78" s="990"/>
      <c r="R78" s="984"/>
      <c r="S78" s="984"/>
      <c r="T78" s="984"/>
      <c r="U78" s="984"/>
      <c r="V78" s="984"/>
      <c r="W78" s="984"/>
      <c r="X78" s="984"/>
      <c r="Y78" s="984"/>
      <c r="Z78" s="984"/>
      <c r="AA78" s="984"/>
      <c r="AB78" s="984"/>
      <c r="AC78" s="984"/>
      <c r="AD78" s="984"/>
      <c r="AE78" s="984"/>
      <c r="AF78" s="984"/>
      <c r="AG78" s="984"/>
      <c r="AH78" s="984"/>
      <c r="AI78" s="984"/>
      <c r="AJ78" s="984"/>
      <c r="AK78" s="984"/>
      <c r="AL78" s="984"/>
      <c r="AM78" s="984"/>
      <c r="AN78" s="984"/>
      <c r="AO78" s="984"/>
      <c r="AP78" s="984"/>
      <c r="AQ78" s="984"/>
      <c r="AR78" s="984"/>
      <c r="AS78" s="984"/>
      <c r="AT78" s="984"/>
      <c r="AU78" s="984"/>
      <c r="AV78" s="984"/>
      <c r="AW78" s="984"/>
      <c r="AX78" s="984"/>
      <c r="AY78" s="984"/>
      <c r="AZ78" s="985"/>
      <c r="BA78" s="985"/>
      <c r="BB78" s="985"/>
      <c r="BC78" s="985"/>
      <c r="BD78" s="986"/>
      <c r="BE78" s="235"/>
      <c r="BF78" s="235"/>
      <c r="BG78" s="235"/>
      <c r="BH78" s="235"/>
      <c r="BI78" s="235"/>
      <c r="BJ78" s="224"/>
      <c r="BK78" s="224"/>
      <c r="BL78" s="224"/>
      <c r="BM78" s="224"/>
      <c r="BN78" s="224"/>
      <c r="BO78" s="235"/>
      <c r="BP78" s="235"/>
      <c r="BQ78" s="232">
        <v>72</v>
      </c>
      <c r="BR78" s="237"/>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4"/>
    </row>
    <row r="79" spans="1:131" ht="26.25" customHeight="1">
      <c r="A79" s="232">
        <v>12</v>
      </c>
      <c r="B79" s="987"/>
      <c r="C79" s="988"/>
      <c r="D79" s="988"/>
      <c r="E79" s="988"/>
      <c r="F79" s="988"/>
      <c r="G79" s="988"/>
      <c r="H79" s="988"/>
      <c r="I79" s="988"/>
      <c r="J79" s="988"/>
      <c r="K79" s="988"/>
      <c r="L79" s="988"/>
      <c r="M79" s="988"/>
      <c r="N79" s="988"/>
      <c r="O79" s="988"/>
      <c r="P79" s="989"/>
      <c r="Q79" s="990"/>
      <c r="R79" s="984"/>
      <c r="S79" s="984"/>
      <c r="T79" s="984"/>
      <c r="U79" s="984"/>
      <c r="V79" s="984"/>
      <c r="W79" s="984"/>
      <c r="X79" s="984"/>
      <c r="Y79" s="984"/>
      <c r="Z79" s="984"/>
      <c r="AA79" s="984"/>
      <c r="AB79" s="984"/>
      <c r="AC79" s="984"/>
      <c r="AD79" s="984"/>
      <c r="AE79" s="984"/>
      <c r="AF79" s="984"/>
      <c r="AG79" s="984"/>
      <c r="AH79" s="984"/>
      <c r="AI79" s="984"/>
      <c r="AJ79" s="984"/>
      <c r="AK79" s="984"/>
      <c r="AL79" s="984"/>
      <c r="AM79" s="984"/>
      <c r="AN79" s="984"/>
      <c r="AO79" s="984"/>
      <c r="AP79" s="984"/>
      <c r="AQ79" s="984"/>
      <c r="AR79" s="984"/>
      <c r="AS79" s="984"/>
      <c r="AT79" s="984"/>
      <c r="AU79" s="984"/>
      <c r="AV79" s="984"/>
      <c r="AW79" s="984"/>
      <c r="AX79" s="984"/>
      <c r="AY79" s="984"/>
      <c r="AZ79" s="985"/>
      <c r="BA79" s="985"/>
      <c r="BB79" s="985"/>
      <c r="BC79" s="985"/>
      <c r="BD79" s="986"/>
      <c r="BE79" s="235"/>
      <c r="BF79" s="235"/>
      <c r="BG79" s="235"/>
      <c r="BH79" s="235"/>
      <c r="BI79" s="235"/>
      <c r="BJ79" s="224"/>
      <c r="BK79" s="224"/>
      <c r="BL79" s="224"/>
      <c r="BM79" s="224"/>
      <c r="BN79" s="224"/>
      <c r="BO79" s="235"/>
      <c r="BP79" s="235"/>
      <c r="BQ79" s="232">
        <v>73</v>
      </c>
      <c r="BR79" s="237"/>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4"/>
    </row>
    <row r="80" spans="1:131" ht="26.25" customHeight="1">
      <c r="A80" s="232">
        <v>13</v>
      </c>
      <c r="B80" s="987"/>
      <c r="C80" s="988"/>
      <c r="D80" s="988"/>
      <c r="E80" s="988"/>
      <c r="F80" s="988"/>
      <c r="G80" s="988"/>
      <c r="H80" s="988"/>
      <c r="I80" s="988"/>
      <c r="J80" s="988"/>
      <c r="K80" s="988"/>
      <c r="L80" s="988"/>
      <c r="M80" s="988"/>
      <c r="N80" s="988"/>
      <c r="O80" s="988"/>
      <c r="P80" s="989"/>
      <c r="Q80" s="990"/>
      <c r="R80" s="984"/>
      <c r="S80" s="984"/>
      <c r="T80" s="984"/>
      <c r="U80" s="984"/>
      <c r="V80" s="984"/>
      <c r="W80" s="984"/>
      <c r="X80" s="984"/>
      <c r="Y80" s="984"/>
      <c r="Z80" s="984"/>
      <c r="AA80" s="984"/>
      <c r="AB80" s="984"/>
      <c r="AC80" s="984"/>
      <c r="AD80" s="984"/>
      <c r="AE80" s="984"/>
      <c r="AF80" s="984"/>
      <c r="AG80" s="984"/>
      <c r="AH80" s="984"/>
      <c r="AI80" s="984"/>
      <c r="AJ80" s="984"/>
      <c r="AK80" s="984"/>
      <c r="AL80" s="984"/>
      <c r="AM80" s="984"/>
      <c r="AN80" s="984"/>
      <c r="AO80" s="984"/>
      <c r="AP80" s="984"/>
      <c r="AQ80" s="984"/>
      <c r="AR80" s="984"/>
      <c r="AS80" s="984"/>
      <c r="AT80" s="984"/>
      <c r="AU80" s="984"/>
      <c r="AV80" s="984"/>
      <c r="AW80" s="984"/>
      <c r="AX80" s="984"/>
      <c r="AY80" s="984"/>
      <c r="AZ80" s="985"/>
      <c r="BA80" s="985"/>
      <c r="BB80" s="985"/>
      <c r="BC80" s="985"/>
      <c r="BD80" s="986"/>
      <c r="BE80" s="235"/>
      <c r="BF80" s="235"/>
      <c r="BG80" s="235"/>
      <c r="BH80" s="235"/>
      <c r="BI80" s="235"/>
      <c r="BJ80" s="235"/>
      <c r="BK80" s="235"/>
      <c r="BL80" s="235"/>
      <c r="BM80" s="235"/>
      <c r="BN80" s="235"/>
      <c r="BO80" s="235"/>
      <c r="BP80" s="235"/>
      <c r="BQ80" s="232">
        <v>74</v>
      </c>
      <c r="BR80" s="237"/>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4"/>
    </row>
    <row r="81" spans="1:131" ht="26.25" customHeight="1">
      <c r="A81" s="232">
        <v>14</v>
      </c>
      <c r="B81" s="987"/>
      <c r="C81" s="988"/>
      <c r="D81" s="988"/>
      <c r="E81" s="988"/>
      <c r="F81" s="988"/>
      <c r="G81" s="988"/>
      <c r="H81" s="988"/>
      <c r="I81" s="988"/>
      <c r="J81" s="988"/>
      <c r="K81" s="988"/>
      <c r="L81" s="988"/>
      <c r="M81" s="988"/>
      <c r="N81" s="988"/>
      <c r="O81" s="988"/>
      <c r="P81" s="989"/>
      <c r="Q81" s="990"/>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5"/>
      <c r="BA81" s="985"/>
      <c r="BB81" s="985"/>
      <c r="BC81" s="985"/>
      <c r="BD81" s="986"/>
      <c r="BE81" s="235"/>
      <c r="BF81" s="235"/>
      <c r="BG81" s="235"/>
      <c r="BH81" s="235"/>
      <c r="BI81" s="235"/>
      <c r="BJ81" s="235"/>
      <c r="BK81" s="235"/>
      <c r="BL81" s="235"/>
      <c r="BM81" s="235"/>
      <c r="BN81" s="235"/>
      <c r="BO81" s="235"/>
      <c r="BP81" s="235"/>
      <c r="BQ81" s="232">
        <v>75</v>
      </c>
      <c r="BR81" s="237"/>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4"/>
    </row>
    <row r="82" spans="1:131" ht="26.25" customHeight="1">
      <c r="A82" s="232">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35"/>
      <c r="BF82" s="235"/>
      <c r="BG82" s="235"/>
      <c r="BH82" s="235"/>
      <c r="BI82" s="235"/>
      <c r="BJ82" s="235"/>
      <c r="BK82" s="235"/>
      <c r="BL82" s="235"/>
      <c r="BM82" s="235"/>
      <c r="BN82" s="235"/>
      <c r="BO82" s="235"/>
      <c r="BP82" s="235"/>
      <c r="BQ82" s="232">
        <v>76</v>
      </c>
      <c r="BR82" s="237"/>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4"/>
    </row>
    <row r="83" spans="1:131" ht="26.25" customHeight="1">
      <c r="A83" s="232">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5"/>
      <c r="BF83" s="235"/>
      <c r="BG83" s="235"/>
      <c r="BH83" s="235"/>
      <c r="BI83" s="235"/>
      <c r="BJ83" s="235"/>
      <c r="BK83" s="235"/>
      <c r="BL83" s="235"/>
      <c r="BM83" s="235"/>
      <c r="BN83" s="235"/>
      <c r="BO83" s="235"/>
      <c r="BP83" s="235"/>
      <c r="BQ83" s="232">
        <v>77</v>
      </c>
      <c r="BR83" s="237"/>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4"/>
    </row>
    <row r="84" spans="1:131" ht="26.25" customHeight="1">
      <c r="A84" s="232">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5"/>
      <c r="BF84" s="235"/>
      <c r="BG84" s="235"/>
      <c r="BH84" s="235"/>
      <c r="BI84" s="235"/>
      <c r="BJ84" s="235"/>
      <c r="BK84" s="235"/>
      <c r="BL84" s="235"/>
      <c r="BM84" s="235"/>
      <c r="BN84" s="235"/>
      <c r="BO84" s="235"/>
      <c r="BP84" s="235"/>
      <c r="BQ84" s="232">
        <v>78</v>
      </c>
      <c r="BR84" s="237"/>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4"/>
    </row>
    <row r="85" spans="1:131" ht="26.25" customHeight="1">
      <c r="A85" s="232">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5"/>
      <c r="BF85" s="235"/>
      <c r="BG85" s="235"/>
      <c r="BH85" s="235"/>
      <c r="BI85" s="235"/>
      <c r="BJ85" s="235"/>
      <c r="BK85" s="235"/>
      <c r="BL85" s="235"/>
      <c r="BM85" s="235"/>
      <c r="BN85" s="235"/>
      <c r="BO85" s="235"/>
      <c r="BP85" s="235"/>
      <c r="BQ85" s="232">
        <v>79</v>
      </c>
      <c r="BR85" s="237"/>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4"/>
    </row>
    <row r="86" spans="1:131" ht="26.25" customHeight="1">
      <c r="A86" s="232">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5"/>
      <c r="BF86" s="235"/>
      <c r="BG86" s="235"/>
      <c r="BH86" s="235"/>
      <c r="BI86" s="235"/>
      <c r="BJ86" s="235"/>
      <c r="BK86" s="235"/>
      <c r="BL86" s="235"/>
      <c r="BM86" s="235"/>
      <c r="BN86" s="235"/>
      <c r="BO86" s="235"/>
      <c r="BP86" s="235"/>
      <c r="BQ86" s="232">
        <v>80</v>
      </c>
      <c r="BR86" s="237"/>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4"/>
    </row>
    <row r="87" spans="1:131" ht="26.25" customHeight="1">
      <c r="A87" s="238">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5"/>
      <c r="BF87" s="235"/>
      <c r="BG87" s="235"/>
      <c r="BH87" s="235"/>
      <c r="BI87" s="235"/>
      <c r="BJ87" s="235"/>
      <c r="BK87" s="235"/>
      <c r="BL87" s="235"/>
      <c r="BM87" s="235"/>
      <c r="BN87" s="235"/>
      <c r="BO87" s="235"/>
      <c r="BP87" s="235"/>
      <c r="BQ87" s="232">
        <v>81</v>
      </c>
      <c r="BR87" s="237"/>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4"/>
    </row>
    <row r="88" spans="1:131" ht="26.25" customHeight="1" thickBot="1">
      <c r="A88" s="234" t="s">
        <v>398</v>
      </c>
      <c r="B88" s="950" t="s">
        <v>425</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v>19944</v>
      </c>
      <c r="AG88" s="972"/>
      <c r="AH88" s="972"/>
      <c r="AI88" s="972"/>
      <c r="AJ88" s="972"/>
      <c r="AK88" s="976"/>
      <c r="AL88" s="976"/>
      <c r="AM88" s="976"/>
      <c r="AN88" s="976"/>
      <c r="AO88" s="976"/>
      <c r="AP88" s="972">
        <v>15059</v>
      </c>
      <c r="AQ88" s="972"/>
      <c r="AR88" s="972"/>
      <c r="AS88" s="972"/>
      <c r="AT88" s="972"/>
      <c r="AU88" s="972">
        <v>5841</v>
      </c>
      <c r="AV88" s="972"/>
      <c r="AW88" s="972"/>
      <c r="AX88" s="972"/>
      <c r="AY88" s="972"/>
      <c r="AZ88" s="973"/>
      <c r="BA88" s="973"/>
      <c r="BB88" s="973"/>
      <c r="BC88" s="973"/>
      <c r="BD88" s="974"/>
      <c r="BE88" s="235"/>
      <c r="BF88" s="235"/>
      <c r="BG88" s="235"/>
      <c r="BH88" s="235"/>
      <c r="BI88" s="235"/>
      <c r="BJ88" s="235"/>
      <c r="BK88" s="235"/>
      <c r="BL88" s="235"/>
      <c r="BM88" s="235"/>
      <c r="BN88" s="235"/>
      <c r="BO88" s="235"/>
      <c r="BP88" s="235"/>
      <c r="BQ88" s="232">
        <v>82</v>
      </c>
      <c r="BR88" s="237"/>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4"/>
    </row>
    <row r="89" spans="1:131" ht="26.25" hidden="1" customHeight="1">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4"/>
    </row>
    <row r="90" spans="1:131" ht="26.25" hidden="1" customHeight="1">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4"/>
    </row>
    <row r="91" spans="1:131" ht="26.25" hidden="1" customHeight="1">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4"/>
    </row>
    <row r="92" spans="1:131" ht="26.25" hidden="1" customHeight="1">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4"/>
    </row>
    <row r="93" spans="1:131" ht="26.25" hidden="1" customHeight="1">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4"/>
    </row>
    <row r="94" spans="1:131" ht="26.25" hidden="1" customHeight="1">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4"/>
    </row>
    <row r="95" spans="1:131" ht="26.25" hidden="1" customHeight="1">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4"/>
    </row>
    <row r="96" spans="1:131" ht="26.25" hidden="1" customHeight="1">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4"/>
    </row>
    <row r="97" spans="1:131" ht="26.25" hidden="1" customHeight="1">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4"/>
    </row>
    <row r="98" spans="1:131" ht="26.25" hidden="1" customHeight="1">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4"/>
    </row>
    <row r="99" spans="1:131" ht="26.25" hidden="1" customHeight="1">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4"/>
    </row>
    <row r="100" spans="1:131" ht="26.25" hidden="1" customHeight="1">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4"/>
    </row>
    <row r="101" spans="1:131" ht="26.25" hidden="1" customHeight="1">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4"/>
    </row>
    <row r="102" spans="1:131" ht="26.25" customHeight="1" thickBot="1">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398</v>
      </c>
      <c r="BR102" s="950" t="s">
        <v>426</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v>803</v>
      </c>
      <c r="CS102" s="966"/>
      <c r="CT102" s="966"/>
      <c r="CU102" s="966"/>
      <c r="CV102" s="967"/>
      <c r="CW102" s="965" t="s">
        <v>517</v>
      </c>
      <c r="CX102" s="966"/>
      <c r="CY102" s="966"/>
      <c r="CZ102" s="966"/>
      <c r="DA102" s="967"/>
      <c r="DB102" s="965" t="s">
        <v>517</v>
      </c>
      <c r="DC102" s="966"/>
      <c r="DD102" s="966"/>
      <c r="DE102" s="966"/>
      <c r="DF102" s="967"/>
      <c r="DG102" s="965" t="s">
        <v>517</v>
      </c>
      <c r="DH102" s="966"/>
      <c r="DI102" s="966"/>
      <c r="DJ102" s="966"/>
      <c r="DK102" s="967"/>
      <c r="DL102" s="965" t="s">
        <v>517</v>
      </c>
      <c r="DM102" s="966"/>
      <c r="DN102" s="966"/>
      <c r="DO102" s="966"/>
      <c r="DP102" s="967"/>
      <c r="DQ102" s="965" t="s">
        <v>517</v>
      </c>
      <c r="DR102" s="966"/>
      <c r="DS102" s="966"/>
      <c r="DT102" s="966"/>
      <c r="DU102" s="967"/>
      <c r="DV102" s="950"/>
      <c r="DW102" s="951"/>
      <c r="DX102" s="951"/>
      <c r="DY102" s="951"/>
      <c r="DZ102" s="952"/>
      <c r="EA102" s="224"/>
    </row>
    <row r="103" spans="1:131" ht="26.25" customHeight="1">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53" t="s">
        <v>427</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4"/>
    </row>
    <row r="104" spans="1:131" ht="26.25" customHeight="1">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54" t="s">
        <v>428</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4"/>
    </row>
    <row r="105" spans="1:131" ht="11.25" customHeight="1">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c r="A107" s="243" t="s">
        <v>429</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430</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c r="A108" s="955" t="s">
        <v>431</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432</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4" customFormat="1" ht="26.25" customHeight="1">
      <c r="A109" s="908" t="s">
        <v>433</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434</v>
      </c>
      <c r="AB109" s="909"/>
      <c r="AC109" s="909"/>
      <c r="AD109" s="909"/>
      <c r="AE109" s="910"/>
      <c r="AF109" s="911" t="s">
        <v>435</v>
      </c>
      <c r="AG109" s="909"/>
      <c r="AH109" s="909"/>
      <c r="AI109" s="909"/>
      <c r="AJ109" s="910"/>
      <c r="AK109" s="911" t="s">
        <v>311</v>
      </c>
      <c r="AL109" s="909"/>
      <c r="AM109" s="909"/>
      <c r="AN109" s="909"/>
      <c r="AO109" s="910"/>
      <c r="AP109" s="911" t="s">
        <v>436</v>
      </c>
      <c r="AQ109" s="909"/>
      <c r="AR109" s="909"/>
      <c r="AS109" s="909"/>
      <c r="AT109" s="942"/>
      <c r="AU109" s="908" t="s">
        <v>433</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434</v>
      </c>
      <c r="BR109" s="909"/>
      <c r="BS109" s="909"/>
      <c r="BT109" s="909"/>
      <c r="BU109" s="910"/>
      <c r="BV109" s="911" t="s">
        <v>435</v>
      </c>
      <c r="BW109" s="909"/>
      <c r="BX109" s="909"/>
      <c r="BY109" s="909"/>
      <c r="BZ109" s="910"/>
      <c r="CA109" s="911" t="s">
        <v>311</v>
      </c>
      <c r="CB109" s="909"/>
      <c r="CC109" s="909"/>
      <c r="CD109" s="909"/>
      <c r="CE109" s="910"/>
      <c r="CF109" s="949" t="s">
        <v>436</v>
      </c>
      <c r="CG109" s="949"/>
      <c r="CH109" s="949"/>
      <c r="CI109" s="949"/>
      <c r="CJ109" s="949"/>
      <c r="CK109" s="911" t="s">
        <v>437</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434</v>
      </c>
      <c r="DH109" s="909"/>
      <c r="DI109" s="909"/>
      <c r="DJ109" s="909"/>
      <c r="DK109" s="910"/>
      <c r="DL109" s="911" t="s">
        <v>435</v>
      </c>
      <c r="DM109" s="909"/>
      <c r="DN109" s="909"/>
      <c r="DO109" s="909"/>
      <c r="DP109" s="910"/>
      <c r="DQ109" s="911" t="s">
        <v>311</v>
      </c>
      <c r="DR109" s="909"/>
      <c r="DS109" s="909"/>
      <c r="DT109" s="909"/>
      <c r="DU109" s="910"/>
      <c r="DV109" s="911" t="s">
        <v>436</v>
      </c>
      <c r="DW109" s="909"/>
      <c r="DX109" s="909"/>
      <c r="DY109" s="909"/>
      <c r="DZ109" s="942"/>
    </row>
    <row r="110" spans="1:131" s="224" customFormat="1" ht="26.25" customHeight="1">
      <c r="A110" s="820" t="s">
        <v>438</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3099234</v>
      </c>
      <c r="AB110" s="902"/>
      <c r="AC110" s="902"/>
      <c r="AD110" s="902"/>
      <c r="AE110" s="903"/>
      <c r="AF110" s="904">
        <v>3334668</v>
      </c>
      <c r="AG110" s="902"/>
      <c r="AH110" s="902"/>
      <c r="AI110" s="902"/>
      <c r="AJ110" s="903"/>
      <c r="AK110" s="904">
        <v>3571714</v>
      </c>
      <c r="AL110" s="902"/>
      <c r="AM110" s="902"/>
      <c r="AN110" s="902"/>
      <c r="AO110" s="903"/>
      <c r="AP110" s="905">
        <v>20.100000000000001</v>
      </c>
      <c r="AQ110" s="906"/>
      <c r="AR110" s="906"/>
      <c r="AS110" s="906"/>
      <c r="AT110" s="907"/>
      <c r="AU110" s="943" t="s">
        <v>75</v>
      </c>
      <c r="AV110" s="944"/>
      <c r="AW110" s="944"/>
      <c r="AX110" s="944"/>
      <c r="AY110" s="944"/>
      <c r="AZ110" s="873" t="s">
        <v>439</v>
      </c>
      <c r="BA110" s="821"/>
      <c r="BB110" s="821"/>
      <c r="BC110" s="821"/>
      <c r="BD110" s="821"/>
      <c r="BE110" s="821"/>
      <c r="BF110" s="821"/>
      <c r="BG110" s="821"/>
      <c r="BH110" s="821"/>
      <c r="BI110" s="821"/>
      <c r="BJ110" s="821"/>
      <c r="BK110" s="821"/>
      <c r="BL110" s="821"/>
      <c r="BM110" s="821"/>
      <c r="BN110" s="821"/>
      <c r="BO110" s="821"/>
      <c r="BP110" s="822"/>
      <c r="BQ110" s="874">
        <v>29530763</v>
      </c>
      <c r="BR110" s="855"/>
      <c r="BS110" s="855"/>
      <c r="BT110" s="855"/>
      <c r="BU110" s="855"/>
      <c r="BV110" s="855">
        <v>28605246</v>
      </c>
      <c r="BW110" s="855"/>
      <c r="BX110" s="855"/>
      <c r="BY110" s="855"/>
      <c r="BZ110" s="855"/>
      <c r="CA110" s="855">
        <v>26394940</v>
      </c>
      <c r="CB110" s="855"/>
      <c r="CC110" s="855"/>
      <c r="CD110" s="855"/>
      <c r="CE110" s="855"/>
      <c r="CF110" s="879">
        <v>148.69999999999999</v>
      </c>
      <c r="CG110" s="880"/>
      <c r="CH110" s="880"/>
      <c r="CI110" s="880"/>
      <c r="CJ110" s="880"/>
      <c r="CK110" s="939" t="s">
        <v>440</v>
      </c>
      <c r="CL110" s="832"/>
      <c r="CM110" s="873" t="s">
        <v>441</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t="s">
        <v>442</v>
      </c>
      <c r="DH110" s="855"/>
      <c r="DI110" s="855"/>
      <c r="DJ110" s="855"/>
      <c r="DK110" s="855"/>
      <c r="DL110" s="855" t="s">
        <v>443</v>
      </c>
      <c r="DM110" s="855"/>
      <c r="DN110" s="855"/>
      <c r="DO110" s="855"/>
      <c r="DP110" s="855"/>
      <c r="DQ110" s="855" t="s">
        <v>443</v>
      </c>
      <c r="DR110" s="855"/>
      <c r="DS110" s="855"/>
      <c r="DT110" s="855"/>
      <c r="DU110" s="855"/>
      <c r="DV110" s="856" t="s">
        <v>444</v>
      </c>
      <c r="DW110" s="856"/>
      <c r="DX110" s="856"/>
      <c r="DY110" s="856"/>
      <c r="DZ110" s="857"/>
    </row>
    <row r="111" spans="1:131" s="224" customFormat="1" ht="26.25" customHeight="1">
      <c r="A111" s="787" t="s">
        <v>445</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442</v>
      </c>
      <c r="AB111" s="932"/>
      <c r="AC111" s="932"/>
      <c r="AD111" s="932"/>
      <c r="AE111" s="933"/>
      <c r="AF111" s="934" t="s">
        <v>443</v>
      </c>
      <c r="AG111" s="932"/>
      <c r="AH111" s="932"/>
      <c r="AI111" s="932"/>
      <c r="AJ111" s="933"/>
      <c r="AK111" s="934" t="s">
        <v>443</v>
      </c>
      <c r="AL111" s="932"/>
      <c r="AM111" s="932"/>
      <c r="AN111" s="932"/>
      <c r="AO111" s="933"/>
      <c r="AP111" s="935" t="s">
        <v>443</v>
      </c>
      <c r="AQ111" s="936"/>
      <c r="AR111" s="936"/>
      <c r="AS111" s="936"/>
      <c r="AT111" s="937"/>
      <c r="AU111" s="945"/>
      <c r="AV111" s="946"/>
      <c r="AW111" s="946"/>
      <c r="AX111" s="946"/>
      <c r="AY111" s="946"/>
      <c r="AZ111" s="828" t="s">
        <v>446</v>
      </c>
      <c r="BA111" s="765"/>
      <c r="BB111" s="765"/>
      <c r="BC111" s="765"/>
      <c r="BD111" s="765"/>
      <c r="BE111" s="765"/>
      <c r="BF111" s="765"/>
      <c r="BG111" s="765"/>
      <c r="BH111" s="765"/>
      <c r="BI111" s="765"/>
      <c r="BJ111" s="765"/>
      <c r="BK111" s="765"/>
      <c r="BL111" s="765"/>
      <c r="BM111" s="765"/>
      <c r="BN111" s="765"/>
      <c r="BO111" s="765"/>
      <c r="BP111" s="766"/>
      <c r="BQ111" s="829">
        <v>2365677</v>
      </c>
      <c r="BR111" s="830"/>
      <c r="BS111" s="830"/>
      <c r="BT111" s="830"/>
      <c r="BU111" s="830"/>
      <c r="BV111" s="830">
        <v>2365677</v>
      </c>
      <c r="BW111" s="830"/>
      <c r="BX111" s="830"/>
      <c r="BY111" s="830"/>
      <c r="BZ111" s="830"/>
      <c r="CA111" s="830">
        <v>2365677</v>
      </c>
      <c r="CB111" s="830"/>
      <c r="CC111" s="830"/>
      <c r="CD111" s="830"/>
      <c r="CE111" s="830"/>
      <c r="CF111" s="888">
        <v>13.3</v>
      </c>
      <c r="CG111" s="889"/>
      <c r="CH111" s="889"/>
      <c r="CI111" s="889"/>
      <c r="CJ111" s="889"/>
      <c r="CK111" s="940"/>
      <c r="CL111" s="834"/>
      <c r="CM111" s="828" t="s">
        <v>447</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t="s">
        <v>448</v>
      </c>
      <c r="DH111" s="830"/>
      <c r="DI111" s="830"/>
      <c r="DJ111" s="830"/>
      <c r="DK111" s="830"/>
      <c r="DL111" s="830" t="s">
        <v>444</v>
      </c>
      <c r="DM111" s="830"/>
      <c r="DN111" s="830"/>
      <c r="DO111" s="830"/>
      <c r="DP111" s="830"/>
      <c r="DQ111" s="830" t="s">
        <v>449</v>
      </c>
      <c r="DR111" s="830"/>
      <c r="DS111" s="830"/>
      <c r="DT111" s="830"/>
      <c r="DU111" s="830"/>
      <c r="DV111" s="807" t="s">
        <v>450</v>
      </c>
      <c r="DW111" s="807"/>
      <c r="DX111" s="807"/>
      <c r="DY111" s="807"/>
      <c r="DZ111" s="808"/>
    </row>
    <row r="112" spans="1:131" s="224" customFormat="1" ht="26.25" customHeight="1">
      <c r="A112" s="925" t="s">
        <v>451</v>
      </c>
      <c r="B112" s="926"/>
      <c r="C112" s="765" t="s">
        <v>452</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444</v>
      </c>
      <c r="AB112" s="793"/>
      <c r="AC112" s="793"/>
      <c r="AD112" s="793"/>
      <c r="AE112" s="794"/>
      <c r="AF112" s="795" t="s">
        <v>443</v>
      </c>
      <c r="AG112" s="793"/>
      <c r="AH112" s="793"/>
      <c r="AI112" s="793"/>
      <c r="AJ112" s="794"/>
      <c r="AK112" s="795" t="s">
        <v>443</v>
      </c>
      <c r="AL112" s="793"/>
      <c r="AM112" s="793"/>
      <c r="AN112" s="793"/>
      <c r="AO112" s="794"/>
      <c r="AP112" s="837" t="s">
        <v>443</v>
      </c>
      <c r="AQ112" s="838"/>
      <c r="AR112" s="838"/>
      <c r="AS112" s="838"/>
      <c r="AT112" s="839"/>
      <c r="AU112" s="945"/>
      <c r="AV112" s="946"/>
      <c r="AW112" s="946"/>
      <c r="AX112" s="946"/>
      <c r="AY112" s="946"/>
      <c r="AZ112" s="828" t="s">
        <v>453</v>
      </c>
      <c r="BA112" s="765"/>
      <c r="BB112" s="765"/>
      <c r="BC112" s="765"/>
      <c r="BD112" s="765"/>
      <c r="BE112" s="765"/>
      <c r="BF112" s="765"/>
      <c r="BG112" s="765"/>
      <c r="BH112" s="765"/>
      <c r="BI112" s="765"/>
      <c r="BJ112" s="765"/>
      <c r="BK112" s="765"/>
      <c r="BL112" s="765"/>
      <c r="BM112" s="765"/>
      <c r="BN112" s="765"/>
      <c r="BO112" s="765"/>
      <c r="BP112" s="766"/>
      <c r="BQ112" s="829" t="s">
        <v>443</v>
      </c>
      <c r="BR112" s="830"/>
      <c r="BS112" s="830"/>
      <c r="BT112" s="830"/>
      <c r="BU112" s="830"/>
      <c r="BV112" s="830" t="s">
        <v>443</v>
      </c>
      <c r="BW112" s="830"/>
      <c r="BX112" s="830"/>
      <c r="BY112" s="830"/>
      <c r="BZ112" s="830"/>
      <c r="CA112" s="830" t="s">
        <v>444</v>
      </c>
      <c r="CB112" s="830"/>
      <c r="CC112" s="830"/>
      <c r="CD112" s="830"/>
      <c r="CE112" s="830"/>
      <c r="CF112" s="888" t="s">
        <v>443</v>
      </c>
      <c r="CG112" s="889"/>
      <c r="CH112" s="889"/>
      <c r="CI112" s="889"/>
      <c r="CJ112" s="889"/>
      <c r="CK112" s="940"/>
      <c r="CL112" s="834"/>
      <c r="CM112" s="828" t="s">
        <v>454</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t="s">
        <v>443</v>
      </c>
      <c r="DH112" s="830"/>
      <c r="DI112" s="830"/>
      <c r="DJ112" s="830"/>
      <c r="DK112" s="830"/>
      <c r="DL112" s="830" t="s">
        <v>443</v>
      </c>
      <c r="DM112" s="830"/>
      <c r="DN112" s="830"/>
      <c r="DO112" s="830"/>
      <c r="DP112" s="830"/>
      <c r="DQ112" s="830" t="s">
        <v>443</v>
      </c>
      <c r="DR112" s="830"/>
      <c r="DS112" s="830"/>
      <c r="DT112" s="830"/>
      <c r="DU112" s="830"/>
      <c r="DV112" s="807" t="s">
        <v>444</v>
      </c>
      <c r="DW112" s="807"/>
      <c r="DX112" s="807"/>
      <c r="DY112" s="807"/>
      <c r="DZ112" s="808"/>
    </row>
    <row r="113" spans="1:130" s="224" customFormat="1" ht="26.25" customHeight="1">
      <c r="A113" s="927"/>
      <c r="B113" s="928"/>
      <c r="C113" s="765" t="s">
        <v>455</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t="s">
        <v>444</v>
      </c>
      <c r="AB113" s="932"/>
      <c r="AC113" s="932"/>
      <c r="AD113" s="932"/>
      <c r="AE113" s="933"/>
      <c r="AF113" s="934" t="s">
        <v>443</v>
      </c>
      <c r="AG113" s="932"/>
      <c r="AH113" s="932"/>
      <c r="AI113" s="932"/>
      <c r="AJ113" s="933"/>
      <c r="AK113" s="934" t="s">
        <v>443</v>
      </c>
      <c r="AL113" s="932"/>
      <c r="AM113" s="932"/>
      <c r="AN113" s="932"/>
      <c r="AO113" s="933"/>
      <c r="AP113" s="935" t="s">
        <v>442</v>
      </c>
      <c r="AQ113" s="936"/>
      <c r="AR113" s="936"/>
      <c r="AS113" s="936"/>
      <c r="AT113" s="937"/>
      <c r="AU113" s="945"/>
      <c r="AV113" s="946"/>
      <c r="AW113" s="946"/>
      <c r="AX113" s="946"/>
      <c r="AY113" s="946"/>
      <c r="AZ113" s="828" t="s">
        <v>456</v>
      </c>
      <c r="BA113" s="765"/>
      <c r="BB113" s="765"/>
      <c r="BC113" s="765"/>
      <c r="BD113" s="765"/>
      <c r="BE113" s="765"/>
      <c r="BF113" s="765"/>
      <c r="BG113" s="765"/>
      <c r="BH113" s="765"/>
      <c r="BI113" s="765"/>
      <c r="BJ113" s="765"/>
      <c r="BK113" s="765"/>
      <c r="BL113" s="765"/>
      <c r="BM113" s="765"/>
      <c r="BN113" s="765"/>
      <c r="BO113" s="765"/>
      <c r="BP113" s="766"/>
      <c r="BQ113" s="829">
        <v>5945169</v>
      </c>
      <c r="BR113" s="830"/>
      <c r="BS113" s="830"/>
      <c r="BT113" s="830"/>
      <c r="BU113" s="830"/>
      <c r="BV113" s="830">
        <v>5991435</v>
      </c>
      <c r="BW113" s="830"/>
      <c r="BX113" s="830"/>
      <c r="BY113" s="830"/>
      <c r="BZ113" s="830"/>
      <c r="CA113" s="830">
        <v>5840720</v>
      </c>
      <c r="CB113" s="830"/>
      <c r="CC113" s="830"/>
      <c r="CD113" s="830"/>
      <c r="CE113" s="830"/>
      <c r="CF113" s="888">
        <v>32.9</v>
      </c>
      <c r="CG113" s="889"/>
      <c r="CH113" s="889"/>
      <c r="CI113" s="889"/>
      <c r="CJ113" s="889"/>
      <c r="CK113" s="940"/>
      <c r="CL113" s="834"/>
      <c r="CM113" s="828" t="s">
        <v>457</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443</v>
      </c>
      <c r="DH113" s="793"/>
      <c r="DI113" s="793"/>
      <c r="DJ113" s="793"/>
      <c r="DK113" s="794"/>
      <c r="DL113" s="795" t="s">
        <v>443</v>
      </c>
      <c r="DM113" s="793"/>
      <c r="DN113" s="793"/>
      <c r="DO113" s="793"/>
      <c r="DP113" s="794"/>
      <c r="DQ113" s="795" t="s">
        <v>443</v>
      </c>
      <c r="DR113" s="793"/>
      <c r="DS113" s="793"/>
      <c r="DT113" s="793"/>
      <c r="DU113" s="794"/>
      <c r="DV113" s="837" t="s">
        <v>443</v>
      </c>
      <c r="DW113" s="838"/>
      <c r="DX113" s="838"/>
      <c r="DY113" s="838"/>
      <c r="DZ113" s="839"/>
    </row>
    <row r="114" spans="1:130" s="224" customFormat="1" ht="26.25" customHeight="1">
      <c r="A114" s="927"/>
      <c r="B114" s="928"/>
      <c r="C114" s="765" t="s">
        <v>458</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v>554512</v>
      </c>
      <c r="AB114" s="793"/>
      <c r="AC114" s="793"/>
      <c r="AD114" s="793"/>
      <c r="AE114" s="794"/>
      <c r="AF114" s="795">
        <v>597068</v>
      </c>
      <c r="AG114" s="793"/>
      <c r="AH114" s="793"/>
      <c r="AI114" s="793"/>
      <c r="AJ114" s="794"/>
      <c r="AK114" s="795">
        <v>526298</v>
      </c>
      <c r="AL114" s="793"/>
      <c r="AM114" s="793"/>
      <c r="AN114" s="793"/>
      <c r="AO114" s="794"/>
      <c r="AP114" s="837">
        <v>3</v>
      </c>
      <c r="AQ114" s="838"/>
      <c r="AR114" s="838"/>
      <c r="AS114" s="838"/>
      <c r="AT114" s="839"/>
      <c r="AU114" s="945"/>
      <c r="AV114" s="946"/>
      <c r="AW114" s="946"/>
      <c r="AX114" s="946"/>
      <c r="AY114" s="946"/>
      <c r="AZ114" s="828" t="s">
        <v>459</v>
      </c>
      <c r="BA114" s="765"/>
      <c r="BB114" s="765"/>
      <c r="BC114" s="765"/>
      <c r="BD114" s="765"/>
      <c r="BE114" s="765"/>
      <c r="BF114" s="765"/>
      <c r="BG114" s="765"/>
      <c r="BH114" s="765"/>
      <c r="BI114" s="765"/>
      <c r="BJ114" s="765"/>
      <c r="BK114" s="765"/>
      <c r="BL114" s="765"/>
      <c r="BM114" s="765"/>
      <c r="BN114" s="765"/>
      <c r="BO114" s="765"/>
      <c r="BP114" s="766"/>
      <c r="BQ114" s="829">
        <v>3158659</v>
      </c>
      <c r="BR114" s="830"/>
      <c r="BS114" s="830"/>
      <c r="BT114" s="830"/>
      <c r="BU114" s="830"/>
      <c r="BV114" s="830">
        <v>2979118</v>
      </c>
      <c r="BW114" s="830"/>
      <c r="BX114" s="830"/>
      <c r="BY114" s="830"/>
      <c r="BZ114" s="830"/>
      <c r="CA114" s="830">
        <v>2943156</v>
      </c>
      <c r="CB114" s="830"/>
      <c r="CC114" s="830"/>
      <c r="CD114" s="830"/>
      <c r="CE114" s="830"/>
      <c r="CF114" s="888">
        <v>16.600000000000001</v>
      </c>
      <c r="CG114" s="889"/>
      <c r="CH114" s="889"/>
      <c r="CI114" s="889"/>
      <c r="CJ114" s="889"/>
      <c r="CK114" s="940"/>
      <c r="CL114" s="834"/>
      <c r="CM114" s="828" t="s">
        <v>460</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443</v>
      </c>
      <c r="DH114" s="793"/>
      <c r="DI114" s="793"/>
      <c r="DJ114" s="793"/>
      <c r="DK114" s="794"/>
      <c r="DL114" s="795" t="s">
        <v>442</v>
      </c>
      <c r="DM114" s="793"/>
      <c r="DN114" s="793"/>
      <c r="DO114" s="793"/>
      <c r="DP114" s="794"/>
      <c r="DQ114" s="795" t="s">
        <v>444</v>
      </c>
      <c r="DR114" s="793"/>
      <c r="DS114" s="793"/>
      <c r="DT114" s="793"/>
      <c r="DU114" s="794"/>
      <c r="DV114" s="837" t="s">
        <v>443</v>
      </c>
      <c r="DW114" s="838"/>
      <c r="DX114" s="838"/>
      <c r="DY114" s="838"/>
      <c r="DZ114" s="839"/>
    </row>
    <row r="115" spans="1:130" s="224" customFormat="1" ht="26.25" customHeight="1">
      <c r="A115" s="927"/>
      <c r="B115" s="928"/>
      <c r="C115" s="765" t="s">
        <v>461</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t="s">
        <v>442</v>
      </c>
      <c r="AB115" s="932"/>
      <c r="AC115" s="932"/>
      <c r="AD115" s="932"/>
      <c r="AE115" s="933"/>
      <c r="AF115" s="934" t="s">
        <v>443</v>
      </c>
      <c r="AG115" s="932"/>
      <c r="AH115" s="932"/>
      <c r="AI115" s="932"/>
      <c r="AJ115" s="933"/>
      <c r="AK115" s="934" t="s">
        <v>443</v>
      </c>
      <c r="AL115" s="932"/>
      <c r="AM115" s="932"/>
      <c r="AN115" s="932"/>
      <c r="AO115" s="933"/>
      <c r="AP115" s="935" t="s">
        <v>449</v>
      </c>
      <c r="AQ115" s="936"/>
      <c r="AR115" s="936"/>
      <c r="AS115" s="936"/>
      <c r="AT115" s="937"/>
      <c r="AU115" s="945"/>
      <c r="AV115" s="946"/>
      <c r="AW115" s="946"/>
      <c r="AX115" s="946"/>
      <c r="AY115" s="946"/>
      <c r="AZ115" s="828" t="s">
        <v>462</v>
      </c>
      <c r="BA115" s="765"/>
      <c r="BB115" s="765"/>
      <c r="BC115" s="765"/>
      <c r="BD115" s="765"/>
      <c r="BE115" s="765"/>
      <c r="BF115" s="765"/>
      <c r="BG115" s="765"/>
      <c r="BH115" s="765"/>
      <c r="BI115" s="765"/>
      <c r="BJ115" s="765"/>
      <c r="BK115" s="765"/>
      <c r="BL115" s="765"/>
      <c r="BM115" s="765"/>
      <c r="BN115" s="765"/>
      <c r="BO115" s="765"/>
      <c r="BP115" s="766"/>
      <c r="BQ115" s="829">
        <v>230</v>
      </c>
      <c r="BR115" s="830"/>
      <c r="BS115" s="830"/>
      <c r="BT115" s="830"/>
      <c r="BU115" s="830"/>
      <c r="BV115" s="830">
        <v>226</v>
      </c>
      <c r="BW115" s="830"/>
      <c r="BX115" s="830"/>
      <c r="BY115" s="830"/>
      <c r="BZ115" s="830"/>
      <c r="CA115" s="830">
        <v>221</v>
      </c>
      <c r="CB115" s="830"/>
      <c r="CC115" s="830"/>
      <c r="CD115" s="830"/>
      <c r="CE115" s="830"/>
      <c r="CF115" s="888">
        <v>0</v>
      </c>
      <c r="CG115" s="889"/>
      <c r="CH115" s="889"/>
      <c r="CI115" s="889"/>
      <c r="CJ115" s="889"/>
      <c r="CK115" s="940"/>
      <c r="CL115" s="834"/>
      <c r="CM115" s="828" t="s">
        <v>463</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v>2365677</v>
      </c>
      <c r="DH115" s="793"/>
      <c r="DI115" s="793"/>
      <c r="DJ115" s="793"/>
      <c r="DK115" s="794"/>
      <c r="DL115" s="795">
        <v>2365677</v>
      </c>
      <c r="DM115" s="793"/>
      <c r="DN115" s="793"/>
      <c r="DO115" s="793"/>
      <c r="DP115" s="794"/>
      <c r="DQ115" s="795">
        <v>2365677</v>
      </c>
      <c r="DR115" s="793"/>
      <c r="DS115" s="793"/>
      <c r="DT115" s="793"/>
      <c r="DU115" s="794"/>
      <c r="DV115" s="837">
        <v>13.3</v>
      </c>
      <c r="DW115" s="838"/>
      <c r="DX115" s="838"/>
      <c r="DY115" s="838"/>
      <c r="DZ115" s="839"/>
    </row>
    <row r="116" spans="1:130" s="224" customFormat="1" ht="26.25" customHeight="1">
      <c r="A116" s="929"/>
      <c r="B116" s="930"/>
      <c r="C116" s="852" t="s">
        <v>464</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t="s">
        <v>443</v>
      </c>
      <c r="AB116" s="793"/>
      <c r="AC116" s="793"/>
      <c r="AD116" s="793"/>
      <c r="AE116" s="794"/>
      <c r="AF116" s="795" t="s">
        <v>450</v>
      </c>
      <c r="AG116" s="793"/>
      <c r="AH116" s="793"/>
      <c r="AI116" s="793"/>
      <c r="AJ116" s="794"/>
      <c r="AK116" s="795" t="s">
        <v>442</v>
      </c>
      <c r="AL116" s="793"/>
      <c r="AM116" s="793"/>
      <c r="AN116" s="793"/>
      <c r="AO116" s="794"/>
      <c r="AP116" s="837" t="s">
        <v>443</v>
      </c>
      <c r="AQ116" s="838"/>
      <c r="AR116" s="838"/>
      <c r="AS116" s="838"/>
      <c r="AT116" s="839"/>
      <c r="AU116" s="945"/>
      <c r="AV116" s="946"/>
      <c r="AW116" s="946"/>
      <c r="AX116" s="946"/>
      <c r="AY116" s="946"/>
      <c r="AZ116" s="922" t="s">
        <v>465</v>
      </c>
      <c r="BA116" s="923"/>
      <c r="BB116" s="923"/>
      <c r="BC116" s="923"/>
      <c r="BD116" s="923"/>
      <c r="BE116" s="923"/>
      <c r="BF116" s="923"/>
      <c r="BG116" s="923"/>
      <c r="BH116" s="923"/>
      <c r="BI116" s="923"/>
      <c r="BJ116" s="923"/>
      <c r="BK116" s="923"/>
      <c r="BL116" s="923"/>
      <c r="BM116" s="923"/>
      <c r="BN116" s="923"/>
      <c r="BO116" s="923"/>
      <c r="BP116" s="924"/>
      <c r="BQ116" s="829" t="s">
        <v>443</v>
      </c>
      <c r="BR116" s="830"/>
      <c r="BS116" s="830"/>
      <c r="BT116" s="830"/>
      <c r="BU116" s="830"/>
      <c r="BV116" s="830" t="s">
        <v>443</v>
      </c>
      <c r="BW116" s="830"/>
      <c r="BX116" s="830"/>
      <c r="BY116" s="830"/>
      <c r="BZ116" s="830"/>
      <c r="CA116" s="830" t="s">
        <v>443</v>
      </c>
      <c r="CB116" s="830"/>
      <c r="CC116" s="830"/>
      <c r="CD116" s="830"/>
      <c r="CE116" s="830"/>
      <c r="CF116" s="888" t="s">
        <v>443</v>
      </c>
      <c r="CG116" s="889"/>
      <c r="CH116" s="889"/>
      <c r="CI116" s="889"/>
      <c r="CJ116" s="889"/>
      <c r="CK116" s="940"/>
      <c r="CL116" s="834"/>
      <c r="CM116" s="828" t="s">
        <v>466</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t="s">
        <v>449</v>
      </c>
      <c r="DH116" s="793"/>
      <c r="DI116" s="793"/>
      <c r="DJ116" s="793"/>
      <c r="DK116" s="794"/>
      <c r="DL116" s="795" t="s">
        <v>443</v>
      </c>
      <c r="DM116" s="793"/>
      <c r="DN116" s="793"/>
      <c r="DO116" s="793"/>
      <c r="DP116" s="794"/>
      <c r="DQ116" s="795" t="s">
        <v>449</v>
      </c>
      <c r="DR116" s="793"/>
      <c r="DS116" s="793"/>
      <c r="DT116" s="793"/>
      <c r="DU116" s="794"/>
      <c r="DV116" s="837" t="s">
        <v>444</v>
      </c>
      <c r="DW116" s="838"/>
      <c r="DX116" s="838"/>
      <c r="DY116" s="838"/>
      <c r="DZ116" s="839"/>
    </row>
    <row r="117" spans="1:130" s="224" customFormat="1" ht="26.25" customHeight="1">
      <c r="A117" s="908" t="s">
        <v>190</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467</v>
      </c>
      <c r="Z117" s="910"/>
      <c r="AA117" s="915">
        <v>3653746</v>
      </c>
      <c r="AB117" s="916"/>
      <c r="AC117" s="916"/>
      <c r="AD117" s="916"/>
      <c r="AE117" s="917"/>
      <c r="AF117" s="918">
        <v>3931736</v>
      </c>
      <c r="AG117" s="916"/>
      <c r="AH117" s="916"/>
      <c r="AI117" s="916"/>
      <c r="AJ117" s="917"/>
      <c r="AK117" s="918">
        <v>4098012</v>
      </c>
      <c r="AL117" s="916"/>
      <c r="AM117" s="916"/>
      <c r="AN117" s="916"/>
      <c r="AO117" s="917"/>
      <c r="AP117" s="919"/>
      <c r="AQ117" s="920"/>
      <c r="AR117" s="920"/>
      <c r="AS117" s="920"/>
      <c r="AT117" s="921"/>
      <c r="AU117" s="945"/>
      <c r="AV117" s="946"/>
      <c r="AW117" s="946"/>
      <c r="AX117" s="946"/>
      <c r="AY117" s="946"/>
      <c r="AZ117" s="876" t="s">
        <v>468</v>
      </c>
      <c r="BA117" s="877"/>
      <c r="BB117" s="877"/>
      <c r="BC117" s="877"/>
      <c r="BD117" s="877"/>
      <c r="BE117" s="877"/>
      <c r="BF117" s="877"/>
      <c r="BG117" s="877"/>
      <c r="BH117" s="877"/>
      <c r="BI117" s="877"/>
      <c r="BJ117" s="877"/>
      <c r="BK117" s="877"/>
      <c r="BL117" s="877"/>
      <c r="BM117" s="877"/>
      <c r="BN117" s="877"/>
      <c r="BO117" s="877"/>
      <c r="BP117" s="878"/>
      <c r="BQ117" s="829" t="s">
        <v>443</v>
      </c>
      <c r="BR117" s="830"/>
      <c r="BS117" s="830"/>
      <c r="BT117" s="830"/>
      <c r="BU117" s="830"/>
      <c r="BV117" s="830" t="s">
        <v>443</v>
      </c>
      <c r="BW117" s="830"/>
      <c r="BX117" s="830"/>
      <c r="BY117" s="830"/>
      <c r="BZ117" s="830"/>
      <c r="CA117" s="830" t="s">
        <v>443</v>
      </c>
      <c r="CB117" s="830"/>
      <c r="CC117" s="830"/>
      <c r="CD117" s="830"/>
      <c r="CE117" s="830"/>
      <c r="CF117" s="888" t="s">
        <v>443</v>
      </c>
      <c r="CG117" s="889"/>
      <c r="CH117" s="889"/>
      <c r="CI117" s="889"/>
      <c r="CJ117" s="889"/>
      <c r="CK117" s="940"/>
      <c r="CL117" s="834"/>
      <c r="CM117" s="828" t="s">
        <v>469</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443</v>
      </c>
      <c r="DH117" s="793"/>
      <c r="DI117" s="793"/>
      <c r="DJ117" s="793"/>
      <c r="DK117" s="794"/>
      <c r="DL117" s="795" t="s">
        <v>449</v>
      </c>
      <c r="DM117" s="793"/>
      <c r="DN117" s="793"/>
      <c r="DO117" s="793"/>
      <c r="DP117" s="794"/>
      <c r="DQ117" s="795" t="s">
        <v>443</v>
      </c>
      <c r="DR117" s="793"/>
      <c r="DS117" s="793"/>
      <c r="DT117" s="793"/>
      <c r="DU117" s="794"/>
      <c r="DV117" s="837" t="s">
        <v>442</v>
      </c>
      <c r="DW117" s="838"/>
      <c r="DX117" s="838"/>
      <c r="DY117" s="838"/>
      <c r="DZ117" s="839"/>
    </row>
    <row r="118" spans="1:130" s="224" customFormat="1" ht="26.25" customHeight="1">
      <c r="A118" s="908" t="s">
        <v>437</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434</v>
      </c>
      <c r="AB118" s="909"/>
      <c r="AC118" s="909"/>
      <c r="AD118" s="909"/>
      <c r="AE118" s="910"/>
      <c r="AF118" s="911" t="s">
        <v>435</v>
      </c>
      <c r="AG118" s="909"/>
      <c r="AH118" s="909"/>
      <c r="AI118" s="909"/>
      <c r="AJ118" s="910"/>
      <c r="AK118" s="911" t="s">
        <v>311</v>
      </c>
      <c r="AL118" s="909"/>
      <c r="AM118" s="909"/>
      <c r="AN118" s="909"/>
      <c r="AO118" s="910"/>
      <c r="AP118" s="912" t="s">
        <v>436</v>
      </c>
      <c r="AQ118" s="913"/>
      <c r="AR118" s="913"/>
      <c r="AS118" s="913"/>
      <c r="AT118" s="914"/>
      <c r="AU118" s="945"/>
      <c r="AV118" s="946"/>
      <c r="AW118" s="946"/>
      <c r="AX118" s="946"/>
      <c r="AY118" s="946"/>
      <c r="AZ118" s="851" t="s">
        <v>470</v>
      </c>
      <c r="BA118" s="852"/>
      <c r="BB118" s="852"/>
      <c r="BC118" s="852"/>
      <c r="BD118" s="852"/>
      <c r="BE118" s="852"/>
      <c r="BF118" s="852"/>
      <c r="BG118" s="852"/>
      <c r="BH118" s="852"/>
      <c r="BI118" s="852"/>
      <c r="BJ118" s="852"/>
      <c r="BK118" s="852"/>
      <c r="BL118" s="852"/>
      <c r="BM118" s="852"/>
      <c r="BN118" s="852"/>
      <c r="BO118" s="852"/>
      <c r="BP118" s="853"/>
      <c r="BQ118" s="892" t="s">
        <v>443</v>
      </c>
      <c r="BR118" s="858"/>
      <c r="BS118" s="858"/>
      <c r="BT118" s="858"/>
      <c r="BU118" s="858"/>
      <c r="BV118" s="858" t="s">
        <v>449</v>
      </c>
      <c r="BW118" s="858"/>
      <c r="BX118" s="858"/>
      <c r="BY118" s="858"/>
      <c r="BZ118" s="858"/>
      <c r="CA118" s="858" t="s">
        <v>444</v>
      </c>
      <c r="CB118" s="858"/>
      <c r="CC118" s="858"/>
      <c r="CD118" s="858"/>
      <c r="CE118" s="858"/>
      <c r="CF118" s="888" t="s">
        <v>443</v>
      </c>
      <c r="CG118" s="889"/>
      <c r="CH118" s="889"/>
      <c r="CI118" s="889"/>
      <c r="CJ118" s="889"/>
      <c r="CK118" s="940"/>
      <c r="CL118" s="834"/>
      <c r="CM118" s="828" t="s">
        <v>471</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449</v>
      </c>
      <c r="DH118" s="793"/>
      <c r="DI118" s="793"/>
      <c r="DJ118" s="793"/>
      <c r="DK118" s="794"/>
      <c r="DL118" s="795" t="s">
        <v>449</v>
      </c>
      <c r="DM118" s="793"/>
      <c r="DN118" s="793"/>
      <c r="DO118" s="793"/>
      <c r="DP118" s="794"/>
      <c r="DQ118" s="795" t="s">
        <v>443</v>
      </c>
      <c r="DR118" s="793"/>
      <c r="DS118" s="793"/>
      <c r="DT118" s="793"/>
      <c r="DU118" s="794"/>
      <c r="DV118" s="837" t="s">
        <v>443</v>
      </c>
      <c r="DW118" s="838"/>
      <c r="DX118" s="838"/>
      <c r="DY118" s="838"/>
      <c r="DZ118" s="839"/>
    </row>
    <row r="119" spans="1:130" s="224" customFormat="1" ht="26.25" customHeight="1">
      <c r="A119" s="831" t="s">
        <v>440</v>
      </c>
      <c r="B119" s="832"/>
      <c r="C119" s="873" t="s">
        <v>441</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t="s">
        <v>449</v>
      </c>
      <c r="AB119" s="902"/>
      <c r="AC119" s="902"/>
      <c r="AD119" s="902"/>
      <c r="AE119" s="903"/>
      <c r="AF119" s="904" t="s">
        <v>444</v>
      </c>
      <c r="AG119" s="902"/>
      <c r="AH119" s="902"/>
      <c r="AI119" s="902"/>
      <c r="AJ119" s="903"/>
      <c r="AK119" s="904" t="s">
        <v>443</v>
      </c>
      <c r="AL119" s="902"/>
      <c r="AM119" s="902"/>
      <c r="AN119" s="902"/>
      <c r="AO119" s="903"/>
      <c r="AP119" s="905" t="s">
        <v>443</v>
      </c>
      <c r="AQ119" s="906"/>
      <c r="AR119" s="906"/>
      <c r="AS119" s="906"/>
      <c r="AT119" s="907"/>
      <c r="AU119" s="947"/>
      <c r="AV119" s="948"/>
      <c r="AW119" s="948"/>
      <c r="AX119" s="948"/>
      <c r="AY119" s="948"/>
      <c r="AZ119" s="245" t="s">
        <v>190</v>
      </c>
      <c r="BA119" s="245"/>
      <c r="BB119" s="245"/>
      <c r="BC119" s="245"/>
      <c r="BD119" s="245"/>
      <c r="BE119" s="245"/>
      <c r="BF119" s="245"/>
      <c r="BG119" s="245"/>
      <c r="BH119" s="245"/>
      <c r="BI119" s="245"/>
      <c r="BJ119" s="245"/>
      <c r="BK119" s="245"/>
      <c r="BL119" s="245"/>
      <c r="BM119" s="245"/>
      <c r="BN119" s="245"/>
      <c r="BO119" s="890" t="s">
        <v>472</v>
      </c>
      <c r="BP119" s="891"/>
      <c r="BQ119" s="892">
        <v>41000498</v>
      </c>
      <c r="BR119" s="858"/>
      <c r="BS119" s="858"/>
      <c r="BT119" s="858"/>
      <c r="BU119" s="858"/>
      <c r="BV119" s="858">
        <v>39941702</v>
      </c>
      <c r="BW119" s="858"/>
      <c r="BX119" s="858"/>
      <c r="BY119" s="858"/>
      <c r="BZ119" s="858"/>
      <c r="CA119" s="858">
        <v>37544714</v>
      </c>
      <c r="CB119" s="858"/>
      <c r="CC119" s="858"/>
      <c r="CD119" s="858"/>
      <c r="CE119" s="858"/>
      <c r="CF119" s="761"/>
      <c r="CG119" s="762"/>
      <c r="CH119" s="762"/>
      <c r="CI119" s="762"/>
      <c r="CJ119" s="847"/>
      <c r="CK119" s="941"/>
      <c r="CL119" s="836"/>
      <c r="CM119" s="851" t="s">
        <v>473</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t="s">
        <v>442</v>
      </c>
      <c r="DH119" s="777"/>
      <c r="DI119" s="777"/>
      <c r="DJ119" s="777"/>
      <c r="DK119" s="778"/>
      <c r="DL119" s="779" t="s">
        <v>444</v>
      </c>
      <c r="DM119" s="777"/>
      <c r="DN119" s="777"/>
      <c r="DO119" s="777"/>
      <c r="DP119" s="778"/>
      <c r="DQ119" s="779" t="s">
        <v>443</v>
      </c>
      <c r="DR119" s="777"/>
      <c r="DS119" s="777"/>
      <c r="DT119" s="777"/>
      <c r="DU119" s="778"/>
      <c r="DV119" s="861" t="s">
        <v>443</v>
      </c>
      <c r="DW119" s="862"/>
      <c r="DX119" s="862"/>
      <c r="DY119" s="862"/>
      <c r="DZ119" s="863"/>
    </row>
    <row r="120" spans="1:130" s="224" customFormat="1" ht="26.25" customHeight="1">
      <c r="A120" s="833"/>
      <c r="B120" s="834"/>
      <c r="C120" s="828" t="s">
        <v>447</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442</v>
      </c>
      <c r="AB120" s="793"/>
      <c r="AC120" s="793"/>
      <c r="AD120" s="793"/>
      <c r="AE120" s="794"/>
      <c r="AF120" s="795" t="s">
        <v>443</v>
      </c>
      <c r="AG120" s="793"/>
      <c r="AH120" s="793"/>
      <c r="AI120" s="793"/>
      <c r="AJ120" s="794"/>
      <c r="AK120" s="795" t="s">
        <v>444</v>
      </c>
      <c r="AL120" s="793"/>
      <c r="AM120" s="793"/>
      <c r="AN120" s="793"/>
      <c r="AO120" s="794"/>
      <c r="AP120" s="837" t="s">
        <v>443</v>
      </c>
      <c r="AQ120" s="838"/>
      <c r="AR120" s="838"/>
      <c r="AS120" s="838"/>
      <c r="AT120" s="839"/>
      <c r="AU120" s="893" t="s">
        <v>474</v>
      </c>
      <c r="AV120" s="894"/>
      <c r="AW120" s="894"/>
      <c r="AX120" s="894"/>
      <c r="AY120" s="895"/>
      <c r="AZ120" s="873" t="s">
        <v>475</v>
      </c>
      <c r="BA120" s="821"/>
      <c r="BB120" s="821"/>
      <c r="BC120" s="821"/>
      <c r="BD120" s="821"/>
      <c r="BE120" s="821"/>
      <c r="BF120" s="821"/>
      <c r="BG120" s="821"/>
      <c r="BH120" s="821"/>
      <c r="BI120" s="821"/>
      <c r="BJ120" s="821"/>
      <c r="BK120" s="821"/>
      <c r="BL120" s="821"/>
      <c r="BM120" s="821"/>
      <c r="BN120" s="821"/>
      <c r="BO120" s="821"/>
      <c r="BP120" s="822"/>
      <c r="BQ120" s="874">
        <v>7263476</v>
      </c>
      <c r="BR120" s="855"/>
      <c r="BS120" s="855"/>
      <c r="BT120" s="855"/>
      <c r="BU120" s="855"/>
      <c r="BV120" s="855">
        <v>8437608</v>
      </c>
      <c r="BW120" s="855"/>
      <c r="BX120" s="855"/>
      <c r="BY120" s="855"/>
      <c r="BZ120" s="855"/>
      <c r="CA120" s="855">
        <v>9444233</v>
      </c>
      <c r="CB120" s="855"/>
      <c r="CC120" s="855"/>
      <c r="CD120" s="855"/>
      <c r="CE120" s="855"/>
      <c r="CF120" s="879">
        <v>53.2</v>
      </c>
      <c r="CG120" s="880"/>
      <c r="CH120" s="880"/>
      <c r="CI120" s="880"/>
      <c r="CJ120" s="880"/>
      <c r="CK120" s="881" t="s">
        <v>476</v>
      </c>
      <c r="CL120" s="865"/>
      <c r="CM120" s="865"/>
      <c r="CN120" s="865"/>
      <c r="CO120" s="866"/>
      <c r="CP120" s="885"/>
      <c r="CQ120" s="886"/>
      <c r="CR120" s="886"/>
      <c r="CS120" s="886"/>
      <c r="CT120" s="886"/>
      <c r="CU120" s="886"/>
      <c r="CV120" s="886"/>
      <c r="CW120" s="886"/>
      <c r="CX120" s="886"/>
      <c r="CY120" s="886"/>
      <c r="CZ120" s="886"/>
      <c r="DA120" s="886"/>
      <c r="DB120" s="886"/>
      <c r="DC120" s="886"/>
      <c r="DD120" s="886"/>
      <c r="DE120" s="886"/>
      <c r="DF120" s="887"/>
      <c r="DG120" s="874"/>
      <c r="DH120" s="855"/>
      <c r="DI120" s="855"/>
      <c r="DJ120" s="855"/>
      <c r="DK120" s="855"/>
      <c r="DL120" s="855"/>
      <c r="DM120" s="855"/>
      <c r="DN120" s="855"/>
      <c r="DO120" s="855"/>
      <c r="DP120" s="855"/>
      <c r="DQ120" s="855"/>
      <c r="DR120" s="855"/>
      <c r="DS120" s="855"/>
      <c r="DT120" s="855"/>
      <c r="DU120" s="855"/>
      <c r="DV120" s="856"/>
      <c r="DW120" s="856"/>
      <c r="DX120" s="856"/>
      <c r="DY120" s="856"/>
      <c r="DZ120" s="857"/>
    </row>
    <row r="121" spans="1:130" s="224" customFormat="1" ht="26.25" customHeight="1">
      <c r="A121" s="833"/>
      <c r="B121" s="834"/>
      <c r="C121" s="876" t="s">
        <v>477</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t="s">
        <v>448</v>
      </c>
      <c r="AB121" s="793"/>
      <c r="AC121" s="793"/>
      <c r="AD121" s="793"/>
      <c r="AE121" s="794"/>
      <c r="AF121" s="795" t="s">
        <v>449</v>
      </c>
      <c r="AG121" s="793"/>
      <c r="AH121" s="793"/>
      <c r="AI121" s="793"/>
      <c r="AJ121" s="794"/>
      <c r="AK121" s="795" t="s">
        <v>443</v>
      </c>
      <c r="AL121" s="793"/>
      <c r="AM121" s="793"/>
      <c r="AN121" s="793"/>
      <c r="AO121" s="794"/>
      <c r="AP121" s="837" t="s">
        <v>443</v>
      </c>
      <c r="AQ121" s="838"/>
      <c r="AR121" s="838"/>
      <c r="AS121" s="838"/>
      <c r="AT121" s="839"/>
      <c r="AU121" s="896"/>
      <c r="AV121" s="897"/>
      <c r="AW121" s="897"/>
      <c r="AX121" s="897"/>
      <c r="AY121" s="898"/>
      <c r="AZ121" s="828" t="s">
        <v>478</v>
      </c>
      <c r="BA121" s="765"/>
      <c r="BB121" s="765"/>
      <c r="BC121" s="765"/>
      <c r="BD121" s="765"/>
      <c r="BE121" s="765"/>
      <c r="BF121" s="765"/>
      <c r="BG121" s="765"/>
      <c r="BH121" s="765"/>
      <c r="BI121" s="765"/>
      <c r="BJ121" s="765"/>
      <c r="BK121" s="765"/>
      <c r="BL121" s="765"/>
      <c r="BM121" s="765"/>
      <c r="BN121" s="765"/>
      <c r="BO121" s="765"/>
      <c r="BP121" s="766"/>
      <c r="BQ121" s="829">
        <v>4611343</v>
      </c>
      <c r="BR121" s="830"/>
      <c r="BS121" s="830"/>
      <c r="BT121" s="830"/>
      <c r="BU121" s="830"/>
      <c r="BV121" s="830">
        <v>4477494</v>
      </c>
      <c r="BW121" s="830"/>
      <c r="BX121" s="830"/>
      <c r="BY121" s="830"/>
      <c r="BZ121" s="830"/>
      <c r="CA121" s="830">
        <v>4188455</v>
      </c>
      <c r="CB121" s="830"/>
      <c r="CC121" s="830"/>
      <c r="CD121" s="830"/>
      <c r="CE121" s="830"/>
      <c r="CF121" s="888">
        <v>23.6</v>
      </c>
      <c r="CG121" s="889"/>
      <c r="CH121" s="889"/>
      <c r="CI121" s="889"/>
      <c r="CJ121" s="889"/>
      <c r="CK121" s="882"/>
      <c r="CL121" s="868"/>
      <c r="CM121" s="868"/>
      <c r="CN121" s="868"/>
      <c r="CO121" s="869"/>
      <c r="CP121" s="848"/>
      <c r="CQ121" s="849"/>
      <c r="CR121" s="849"/>
      <c r="CS121" s="849"/>
      <c r="CT121" s="849"/>
      <c r="CU121" s="849"/>
      <c r="CV121" s="849"/>
      <c r="CW121" s="849"/>
      <c r="CX121" s="849"/>
      <c r="CY121" s="849"/>
      <c r="CZ121" s="849"/>
      <c r="DA121" s="849"/>
      <c r="DB121" s="849"/>
      <c r="DC121" s="849"/>
      <c r="DD121" s="849"/>
      <c r="DE121" s="849"/>
      <c r="DF121" s="850"/>
      <c r="DG121" s="829"/>
      <c r="DH121" s="830"/>
      <c r="DI121" s="830"/>
      <c r="DJ121" s="830"/>
      <c r="DK121" s="830"/>
      <c r="DL121" s="830"/>
      <c r="DM121" s="830"/>
      <c r="DN121" s="830"/>
      <c r="DO121" s="830"/>
      <c r="DP121" s="830"/>
      <c r="DQ121" s="830"/>
      <c r="DR121" s="830"/>
      <c r="DS121" s="830"/>
      <c r="DT121" s="830"/>
      <c r="DU121" s="830"/>
      <c r="DV121" s="807"/>
      <c r="DW121" s="807"/>
      <c r="DX121" s="807"/>
      <c r="DY121" s="807"/>
      <c r="DZ121" s="808"/>
    </row>
    <row r="122" spans="1:130" s="224" customFormat="1" ht="26.25" customHeight="1">
      <c r="A122" s="833"/>
      <c r="B122" s="834"/>
      <c r="C122" s="828" t="s">
        <v>460</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449</v>
      </c>
      <c r="AB122" s="793"/>
      <c r="AC122" s="793"/>
      <c r="AD122" s="793"/>
      <c r="AE122" s="794"/>
      <c r="AF122" s="795" t="s">
        <v>444</v>
      </c>
      <c r="AG122" s="793"/>
      <c r="AH122" s="793"/>
      <c r="AI122" s="793"/>
      <c r="AJ122" s="794"/>
      <c r="AK122" s="795" t="s">
        <v>443</v>
      </c>
      <c r="AL122" s="793"/>
      <c r="AM122" s="793"/>
      <c r="AN122" s="793"/>
      <c r="AO122" s="794"/>
      <c r="AP122" s="837" t="s">
        <v>443</v>
      </c>
      <c r="AQ122" s="838"/>
      <c r="AR122" s="838"/>
      <c r="AS122" s="838"/>
      <c r="AT122" s="839"/>
      <c r="AU122" s="896"/>
      <c r="AV122" s="897"/>
      <c r="AW122" s="897"/>
      <c r="AX122" s="897"/>
      <c r="AY122" s="898"/>
      <c r="AZ122" s="851" t="s">
        <v>479</v>
      </c>
      <c r="BA122" s="852"/>
      <c r="BB122" s="852"/>
      <c r="BC122" s="852"/>
      <c r="BD122" s="852"/>
      <c r="BE122" s="852"/>
      <c r="BF122" s="852"/>
      <c r="BG122" s="852"/>
      <c r="BH122" s="852"/>
      <c r="BI122" s="852"/>
      <c r="BJ122" s="852"/>
      <c r="BK122" s="852"/>
      <c r="BL122" s="852"/>
      <c r="BM122" s="852"/>
      <c r="BN122" s="852"/>
      <c r="BO122" s="852"/>
      <c r="BP122" s="853"/>
      <c r="BQ122" s="892">
        <v>24941470</v>
      </c>
      <c r="BR122" s="858"/>
      <c r="BS122" s="858"/>
      <c r="BT122" s="858"/>
      <c r="BU122" s="858"/>
      <c r="BV122" s="858">
        <v>25242334</v>
      </c>
      <c r="BW122" s="858"/>
      <c r="BX122" s="858"/>
      <c r="BY122" s="858"/>
      <c r="BZ122" s="858"/>
      <c r="CA122" s="858">
        <v>24520871</v>
      </c>
      <c r="CB122" s="858"/>
      <c r="CC122" s="858"/>
      <c r="CD122" s="858"/>
      <c r="CE122" s="858"/>
      <c r="CF122" s="859">
        <v>138.19999999999999</v>
      </c>
      <c r="CG122" s="860"/>
      <c r="CH122" s="860"/>
      <c r="CI122" s="860"/>
      <c r="CJ122" s="860"/>
      <c r="CK122" s="882"/>
      <c r="CL122" s="868"/>
      <c r="CM122" s="868"/>
      <c r="CN122" s="868"/>
      <c r="CO122" s="869"/>
      <c r="CP122" s="848"/>
      <c r="CQ122" s="849"/>
      <c r="CR122" s="849"/>
      <c r="CS122" s="849"/>
      <c r="CT122" s="849"/>
      <c r="CU122" s="849"/>
      <c r="CV122" s="849"/>
      <c r="CW122" s="849"/>
      <c r="CX122" s="849"/>
      <c r="CY122" s="849"/>
      <c r="CZ122" s="849"/>
      <c r="DA122" s="849"/>
      <c r="DB122" s="849"/>
      <c r="DC122" s="849"/>
      <c r="DD122" s="849"/>
      <c r="DE122" s="849"/>
      <c r="DF122" s="850"/>
      <c r="DG122" s="829"/>
      <c r="DH122" s="830"/>
      <c r="DI122" s="830"/>
      <c r="DJ122" s="830"/>
      <c r="DK122" s="830"/>
      <c r="DL122" s="830"/>
      <c r="DM122" s="830"/>
      <c r="DN122" s="830"/>
      <c r="DO122" s="830"/>
      <c r="DP122" s="830"/>
      <c r="DQ122" s="830"/>
      <c r="DR122" s="830"/>
      <c r="DS122" s="830"/>
      <c r="DT122" s="830"/>
      <c r="DU122" s="830"/>
      <c r="DV122" s="807"/>
      <c r="DW122" s="807"/>
      <c r="DX122" s="807"/>
      <c r="DY122" s="807"/>
      <c r="DZ122" s="808"/>
    </row>
    <row r="123" spans="1:130" s="224" customFormat="1" ht="26.25" customHeight="1">
      <c r="A123" s="833"/>
      <c r="B123" s="834"/>
      <c r="C123" s="828" t="s">
        <v>466</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t="s">
        <v>444</v>
      </c>
      <c r="AB123" s="793"/>
      <c r="AC123" s="793"/>
      <c r="AD123" s="793"/>
      <c r="AE123" s="794"/>
      <c r="AF123" s="795" t="s">
        <v>443</v>
      </c>
      <c r="AG123" s="793"/>
      <c r="AH123" s="793"/>
      <c r="AI123" s="793"/>
      <c r="AJ123" s="794"/>
      <c r="AK123" s="795" t="s">
        <v>443</v>
      </c>
      <c r="AL123" s="793"/>
      <c r="AM123" s="793"/>
      <c r="AN123" s="793"/>
      <c r="AO123" s="794"/>
      <c r="AP123" s="837" t="s">
        <v>443</v>
      </c>
      <c r="AQ123" s="838"/>
      <c r="AR123" s="838"/>
      <c r="AS123" s="838"/>
      <c r="AT123" s="839"/>
      <c r="AU123" s="899"/>
      <c r="AV123" s="900"/>
      <c r="AW123" s="900"/>
      <c r="AX123" s="900"/>
      <c r="AY123" s="900"/>
      <c r="AZ123" s="245" t="s">
        <v>190</v>
      </c>
      <c r="BA123" s="245"/>
      <c r="BB123" s="245"/>
      <c r="BC123" s="245"/>
      <c r="BD123" s="245"/>
      <c r="BE123" s="245"/>
      <c r="BF123" s="245"/>
      <c r="BG123" s="245"/>
      <c r="BH123" s="245"/>
      <c r="BI123" s="245"/>
      <c r="BJ123" s="245"/>
      <c r="BK123" s="245"/>
      <c r="BL123" s="245"/>
      <c r="BM123" s="245"/>
      <c r="BN123" s="245"/>
      <c r="BO123" s="890" t="s">
        <v>480</v>
      </c>
      <c r="BP123" s="891"/>
      <c r="BQ123" s="845">
        <v>36816289</v>
      </c>
      <c r="BR123" s="846"/>
      <c r="BS123" s="846"/>
      <c r="BT123" s="846"/>
      <c r="BU123" s="846"/>
      <c r="BV123" s="846">
        <v>38157436</v>
      </c>
      <c r="BW123" s="846"/>
      <c r="BX123" s="846"/>
      <c r="BY123" s="846"/>
      <c r="BZ123" s="846"/>
      <c r="CA123" s="846">
        <v>38153559</v>
      </c>
      <c r="CB123" s="846"/>
      <c r="CC123" s="846"/>
      <c r="CD123" s="846"/>
      <c r="CE123" s="846"/>
      <c r="CF123" s="761"/>
      <c r="CG123" s="762"/>
      <c r="CH123" s="762"/>
      <c r="CI123" s="762"/>
      <c r="CJ123" s="847"/>
      <c r="CK123" s="882"/>
      <c r="CL123" s="868"/>
      <c r="CM123" s="868"/>
      <c r="CN123" s="868"/>
      <c r="CO123" s="869"/>
      <c r="CP123" s="848"/>
      <c r="CQ123" s="849"/>
      <c r="CR123" s="849"/>
      <c r="CS123" s="849"/>
      <c r="CT123" s="849"/>
      <c r="CU123" s="849"/>
      <c r="CV123" s="849"/>
      <c r="CW123" s="849"/>
      <c r="CX123" s="849"/>
      <c r="CY123" s="849"/>
      <c r="CZ123" s="849"/>
      <c r="DA123" s="849"/>
      <c r="DB123" s="849"/>
      <c r="DC123" s="849"/>
      <c r="DD123" s="849"/>
      <c r="DE123" s="849"/>
      <c r="DF123" s="850"/>
      <c r="DG123" s="792"/>
      <c r="DH123" s="793"/>
      <c r="DI123" s="793"/>
      <c r="DJ123" s="793"/>
      <c r="DK123" s="794"/>
      <c r="DL123" s="795"/>
      <c r="DM123" s="793"/>
      <c r="DN123" s="793"/>
      <c r="DO123" s="793"/>
      <c r="DP123" s="794"/>
      <c r="DQ123" s="795"/>
      <c r="DR123" s="793"/>
      <c r="DS123" s="793"/>
      <c r="DT123" s="793"/>
      <c r="DU123" s="794"/>
      <c r="DV123" s="837"/>
      <c r="DW123" s="838"/>
      <c r="DX123" s="838"/>
      <c r="DY123" s="838"/>
      <c r="DZ123" s="839"/>
    </row>
    <row r="124" spans="1:130" s="224" customFormat="1" ht="26.25" customHeight="1" thickBot="1">
      <c r="A124" s="833"/>
      <c r="B124" s="834"/>
      <c r="C124" s="828" t="s">
        <v>469</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443</v>
      </c>
      <c r="AB124" s="793"/>
      <c r="AC124" s="793"/>
      <c r="AD124" s="793"/>
      <c r="AE124" s="794"/>
      <c r="AF124" s="795" t="s">
        <v>443</v>
      </c>
      <c r="AG124" s="793"/>
      <c r="AH124" s="793"/>
      <c r="AI124" s="793"/>
      <c r="AJ124" s="794"/>
      <c r="AK124" s="795" t="s">
        <v>443</v>
      </c>
      <c r="AL124" s="793"/>
      <c r="AM124" s="793"/>
      <c r="AN124" s="793"/>
      <c r="AO124" s="794"/>
      <c r="AP124" s="837" t="s">
        <v>443</v>
      </c>
      <c r="AQ124" s="838"/>
      <c r="AR124" s="838"/>
      <c r="AS124" s="838"/>
      <c r="AT124" s="839"/>
      <c r="AU124" s="840" t="s">
        <v>481</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v>24.6</v>
      </c>
      <c r="BR124" s="844"/>
      <c r="BS124" s="844"/>
      <c r="BT124" s="844"/>
      <c r="BU124" s="844"/>
      <c r="BV124" s="844">
        <v>9.8000000000000007</v>
      </c>
      <c r="BW124" s="844"/>
      <c r="BX124" s="844"/>
      <c r="BY124" s="844"/>
      <c r="BZ124" s="844"/>
      <c r="CA124" s="844" t="s">
        <v>443</v>
      </c>
      <c r="CB124" s="844"/>
      <c r="CC124" s="844"/>
      <c r="CD124" s="844"/>
      <c r="CE124" s="844"/>
      <c r="CF124" s="739"/>
      <c r="CG124" s="740"/>
      <c r="CH124" s="740"/>
      <c r="CI124" s="740"/>
      <c r="CJ124" s="875"/>
      <c r="CK124" s="883"/>
      <c r="CL124" s="883"/>
      <c r="CM124" s="883"/>
      <c r="CN124" s="883"/>
      <c r="CO124" s="884"/>
      <c r="CP124" s="848"/>
      <c r="CQ124" s="849"/>
      <c r="CR124" s="849"/>
      <c r="CS124" s="849"/>
      <c r="CT124" s="849"/>
      <c r="CU124" s="849"/>
      <c r="CV124" s="849"/>
      <c r="CW124" s="849"/>
      <c r="CX124" s="849"/>
      <c r="CY124" s="849"/>
      <c r="CZ124" s="849"/>
      <c r="DA124" s="849"/>
      <c r="DB124" s="849"/>
      <c r="DC124" s="849"/>
      <c r="DD124" s="849"/>
      <c r="DE124" s="849"/>
      <c r="DF124" s="850"/>
      <c r="DG124" s="776"/>
      <c r="DH124" s="777"/>
      <c r="DI124" s="777"/>
      <c r="DJ124" s="777"/>
      <c r="DK124" s="778"/>
      <c r="DL124" s="779"/>
      <c r="DM124" s="777"/>
      <c r="DN124" s="777"/>
      <c r="DO124" s="777"/>
      <c r="DP124" s="778"/>
      <c r="DQ124" s="779"/>
      <c r="DR124" s="777"/>
      <c r="DS124" s="777"/>
      <c r="DT124" s="777"/>
      <c r="DU124" s="778"/>
      <c r="DV124" s="861"/>
      <c r="DW124" s="862"/>
      <c r="DX124" s="862"/>
      <c r="DY124" s="862"/>
      <c r="DZ124" s="863"/>
    </row>
    <row r="125" spans="1:130" s="224" customFormat="1" ht="26.25" customHeight="1">
      <c r="A125" s="833"/>
      <c r="B125" s="834"/>
      <c r="C125" s="828" t="s">
        <v>471</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443</v>
      </c>
      <c r="AB125" s="793"/>
      <c r="AC125" s="793"/>
      <c r="AD125" s="793"/>
      <c r="AE125" s="794"/>
      <c r="AF125" s="795" t="s">
        <v>443</v>
      </c>
      <c r="AG125" s="793"/>
      <c r="AH125" s="793"/>
      <c r="AI125" s="793"/>
      <c r="AJ125" s="794"/>
      <c r="AK125" s="795" t="s">
        <v>443</v>
      </c>
      <c r="AL125" s="793"/>
      <c r="AM125" s="793"/>
      <c r="AN125" s="793"/>
      <c r="AO125" s="794"/>
      <c r="AP125" s="837" t="s">
        <v>443</v>
      </c>
      <c r="AQ125" s="838"/>
      <c r="AR125" s="838"/>
      <c r="AS125" s="838"/>
      <c r="AT125" s="839"/>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64" t="s">
        <v>482</v>
      </c>
      <c r="CL125" s="865"/>
      <c r="CM125" s="865"/>
      <c r="CN125" s="865"/>
      <c r="CO125" s="866"/>
      <c r="CP125" s="873" t="s">
        <v>483</v>
      </c>
      <c r="CQ125" s="821"/>
      <c r="CR125" s="821"/>
      <c r="CS125" s="821"/>
      <c r="CT125" s="821"/>
      <c r="CU125" s="821"/>
      <c r="CV125" s="821"/>
      <c r="CW125" s="821"/>
      <c r="CX125" s="821"/>
      <c r="CY125" s="821"/>
      <c r="CZ125" s="821"/>
      <c r="DA125" s="821"/>
      <c r="DB125" s="821"/>
      <c r="DC125" s="821"/>
      <c r="DD125" s="821"/>
      <c r="DE125" s="821"/>
      <c r="DF125" s="822"/>
      <c r="DG125" s="874" t="s">
        <v>443</v>
      </c>
      <c r="DH125" s="855"/>
      <c r="DI125" s="855"/>
      <c r="DJ125" s="855"/>
      <c r="DK125" s="855"/>
      <c r="DL125" s="855" t="s">
        <v>448</v>
      </c>
      <c r="DM125" s="855"/>
      <c r="DN125" s="855"/>
      <c r="DO125" s="855"/>
      <c r="DP125" s="855"/>
      <c r="DQ125" s="855" t="s">
        <v>448</v>
      </c>
      <c r="DR125" s="855"/>
      <c r="DS125" s="855"/>
      <c r="DT125" s="855"/>
      <c r="DU125" s="855"/>
      <c r="DV125" s="856" t="s">
        <v>448</v>
      </c>
      <c r="DW125" s="856"/>
      <c r="DX125" s="856"/>
      <c r="DY125" s="856"/>
      <c r="DZ125" s="857"/>
    </row>
    <row r="126" spans="1:130" s="224" customFormat="1" ht="26.25" customHeight="1" thickBot="1">
      <c r="A126" s="833"/>
      <c r="B126" s="834"/>
      <c r="C126" s="828" t="s">
        <v>473</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t="s">
        <v>443</v>
      </c>
      <c r="AB126" s="793"/>
      <c r="AC126" s="793"/>
      <c r="AD126" s="793"/>
      <c r="AE126" s="794"/>
      <c r="AF126" s="795" t="s">
        <v>443</v>
      </c>
      <c r="AG126" s="793"/>
      <c r="AH126" s="793"/>
      <c r="AI126" s="793"/>
      <c r="AJ126" s="794"/>
      <c r="AK126" s="795" t="s">
        <v>448</v>
      </c>
      <c r="AL126" s="793"/>
      <c r="AM126" s="793"/>
      <c r="AN126" s="793"/>
      <c r="AO126" s="794"/>
      <c r="AP126" s="837" t="s">
        <v>448</v>
      </c>
      <c r="AQ126" s="838"/>
      <c r="AR126" s="838"/>
      <c r="AS126" s="838"/>
      <c r="AT126" s="83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67"/>
      <c r="CL126" s="868"/>
      <c r="CM126" s="868"/>
      <c r="CN126" s="868"/>
      <c r="CO126" s="869"/>
      <c r="CP126" s="828" t="s">
        <v>484</v>
      </c>
      <c r="CQ126" s="765"/>
      <c r="CR126" s="765"/>
      <c r="CS126" s="765"/>
      <c r="CT126" s="765"/>
      <c r="CU126" s="765"/>
      <c r="CV126" s="765"/>
      <c r="CW126" s="765"/>
      <c r="CX126" s="765"/>
      <c r="CY126" s="765"/>
      <c r="CZ126" s="765"/>
      <c r="DA126" s="765"/>
      <c r="DB126" s="765"/>
      <c r="DC126" s="765"/>
      <c r="DD126" s="765"/>
      <c r="DE126" s="765"/>
      <c r="DF126" s="766"/>
      <c r="DG126" s="829" t="s">
        <v>443</v>
      </c>
      <c r="DH126" s="830"/>
      <c r="DI126" s="830"/>
      <c r="DJ126" s="830"/>
      <c r="DK126" s="830"/>
      <c r="DL126" s="830" t="s">
        <v>443</v>
      </c>
      <c r="DM126" s="830"/>
      <c r="DN126" s="830"/>
      <c r="DO126" s="830"/>
      <c r="DP126" s="830"/>
      <c r="DQ126" s="830" t="s">
        <v>443</v>
      </c>
      <c r="DR126" s="830"/>
      <c r="DS126" s="830"/>
      <c r="DT126" s="830"/>
      <c r="DU126" s="830"/>
      <c r="DV126" s="807" t="s">
        <v>443</v>
      </c>
      <c r="DW126" s="807"/>
      <c r="DX126" s="807"/>
      <c r="DY126" s="807"/>
      <c r="DZ126" s="808"/>
    </row>
    <row r="127" spans="1:130" s="224" customFormat="1" ht="26.25" customHeight="1">
      <c r="A127" s="835"/>
      <c r="B127" s="836"/>
      <c r="C127" s="851" t="s">
        <v>485</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t="s">
        <v>443</v>
      </c>
      <c r="AB127" s="793"/>
      <c r="AC127" s="793"/>
      <c r="AD127" s="793"/>
      <c r="AE127" s="794"/>
      <c r="AF127" s="795" t="s">
        <v>443</v>
      </c>
      <c r="AG127" s="793"/>
      <c r="AH127" s="793"/>
      <c r="AI127" s="793"/>
      <c r="AJ127" s="794"/>
      <c r="AK127" s="795" t="s">
        <v>443</v>
      </c>
      <c r="AL127" s="793"/>
      <c r="AM127" s="793"/>
      <c r="AN127" s="793"/>
      <c r="AO127" s="794"/>
      <c r="AP127" s="837" t="s">
        <v>443</v>
      </c>
      <c r="AQ127" s="838"/>
      <c r="AR127" s="838"/>
      <c r="AS127" s="838"/>
      <c r="AT127" s="839"/>
      <c r="AU127" s="226"/>
      <c r="AV127" s="226"/>
      <c r="AW127" s="226"/>
      <c r="AX127" s="854" t="s">
        <v>486</v>
      </c>
      <c r="AY127" s="825"/>
      <c r="AZ127" s="825"/>
      <c r="BA127" s="825"/>
      <c r="BB127" s="825"/>
      <c r="BC127" s="825"/>
      <c r="BD127" s="825"/>
      <c r="BE127" s="826"/>
      <c r="BF127" s="824" t="s">
        <v>487</v>
      </c>
      <c r="BG127" s="825"/>
      <c r="BH127" s="825"/>
      <c r="BI127" s="825"/>
      <c r="BJ127" s="825"/>
      <c r="BK127" s="825"/>
      <c r="BL127" s="826"/>
      <c r="BM127" s="824" t="s">
        <v>488</v>
      </c>
      <c r="BN127" s="825"/>
      <c r="BO127" s="825"/>
      <c r="BP127" s="825"/>
      <c r="BQ127" s="825"/>
      <c r="BR127" s="825"/>
      <c r="BS127" s="826"/>
      <c r="BT127" s="824" t="s">
        <v>489</v>
      </c>
      <c r="BU127" s="825"/>
      <c r="BV127" s="825"/>
      <c r="BW127" s="825"/>
      <c r="BX127" s="825"/>
      <c r="BY127" s="825"/>
      <c r="BZ127" s="827"/>
      <c r="CA127" s="226"/>
      <c r="CB127" s="226"/>
      <c r="CC127" s="226"/>
      <c r="CD127" s="249"/>
      <c r="CE127" s="249"/>
      <c r="CF127" s="249"/>
      <c r="CG127" s="226"/>
      <c r="CH127" s="226"/>
      <c r="CI127" s="226"/>
      <c r="CJ127" s="248"/>
      <c r="CK127" s="867"/>
      <c r="CL127" s="868"/>
      <c r="CM127" s="868"/>
      <c r="CN127" s="868"/>
      <c r="CO127" s="869"/>
      <c r="CP127" s="828" t="s">
        <v>490</v>
      </c>
      <c r="CQ127" s="765"/>
      <c r="CR127" s="765"/>
      <c r="CS127" s="765"/>
      <c r="CT127" s="765"/>
      <c r="CU127" s="765"/>
      <c r="CV127" s="765"/>
      <c r="CW127" s="765"/>
      <c r="CX127" s="765"/>
      <c r="CY127" s="765"/>
      <c r="CZ127" s="765"/>
      <c r="DA127" s="765"/>
      <c r="DB127" s="765"/>
      <c r="DC127" s="765"/>
      <c r="DD127" s="765"/>
      <c r="DE127" s="765"/>
      <c r="DF127" s="766"/>
      <c r="DG127" s="829" t="s">
        <v>443</v>
      </c>
      <c r="DH127" s="830"/>
      <c r="DI127" s="830"/>
      <c r="DJ127" s="830"/>
      <c r="DK127" s="830"/>
      <c r="DL127" s="830" t="s">
        <v>443</v>
      </c>
      <c r="DM127" s="830"/>
      <c r="DN127" s="830"/>
      <c r="DO127" s="830"/>
      <c r="DP127" s="830"/>
      <c r="DQ127" s="830" t="s">
        <v>448</v>
      </c>
      <c r="DR127" s="830"/>
      <c r="DS127" s="830"/>
      <c r="DT127" s="830"/>
      <c r="DU127" s="830"/>
      <c r="DV127" s="807" t="s">
        <v>443</v>
      </c>
      <c r="DW127" s="807"/>
      <c r="DX127" s="807"/>
      <c r="DY127" s="807"/>
      <c r="DZ127" s="808"/>
    </row>
    <row r="128" spans="1:130" s="224" customFormat="1" ht="26.25" customHeight="1" thickBot="1">
      <c r="A128" s="809" t="s">
        <v>491</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492</v>
      </c>
      <c r="X128" s="811"/>
      <c r="Y128" s="811"/>
      <c r="Z128" s="812"/>
      <c r="AA128" s="813">
        <v>396325</v>
      </c>
      <c r="AB128" s="814"/>
      <c r="AC128" s="814"/>
      <c r="AD128" s="814"/>
      <c r="AE128" s="815"/>
      <c r="AF128" s="816">
        <v>410535</v>
      </c>
      <c r="AG128" s="814"/>
      <c r="AH128" s="814"/>
      <c r="AI128" s="814"/>
      <c r="AJ128" s="815"/>
      <c r="AK128" s="816">
        <v>407200</v>
      </c>
      <c r="AL128" s="814"/>
      <c r="AM128" s="814"/>
      <c r="AN128" s="814"/>
      <c r="AO128" s="815"/>
      <c r="AP128" s="817"/>
      <c r="AQ128" s="818"/>
      <c r="AR128" s="818"/>
      <c r="AS128" s="818"/>
      <c r="AT128" s="819"/>
      <c r="AU128" s="226"/>
      <c r="AV128" s="226"/>
      <c r="AW128" s="226"/>
      <c r="AX128" s="820" t="s">
        <v>493</v>
      </c>
      <c r="AY128" s="821"/>
      <c r="AZ128" s="821"/>
      <c r="BA128" s="821"/>
      <c r="BB128" s="821"/>
      <c r="BC128" s="821"/>
      <c r="BD128" s="821"/>
      <c r="BE128" s="822"/>
      <c r="BF128" s="799" t="s">
        <v>443</v>
      </c>
      <c r="BG128" s="800"/>
      <c r="BH128" s="800"/>
      <c r="BI128" s="800"/>
      <c r="BJ128" s="800"/>
      <c r="BK128" s="800"/>
      <c r="BL128" s="823"/>
      <c r="BM128" s="799">
        <v>12.51</v>
      </c>
      <c r="BN128" s="800"/>
      <c r="BO128" s="800"/>
      <c r="BP128" s="800"/>
      <c r="BQ128" s="800"/>
      <c r="BR128" s="800"/>
      <c r="BS128" s="823"/>
      <c r="BT128" s="799">
        <v>20</v>
      </c>
      <c r="BU128" s="800"/>
      <c r="BV128" s="800"/>
      <c r="BW128" s="800"/>
      <c r="BX128" s="800"/>
      <c r="BY128" s="800"/>
      <c r="BZ128" s="801"/>
      <c r="CA128" s="249"/>
      <c r="CB128" s="249"/>
      <c r="CC128" s="249"/>
      <c r="CD128" s="249"/>
      <c r="CE128" s="249"/>
      <c r="CF128" s="249"/>
      <c r="CG128" s="226"/>
      <c r="CH128" s="226"/>
      <c r="CI128" s="226"/>
      <c r="CJ128" s="248"/>
      <c r="CK128" s="870"/>
      <c r="CL128" s="871"/>
      <c r="CM128" s="871"/>
      <c r="CN128" s="871"/>
      <c r="CO128" s="872"/>
      <c r="CP128" s="802" t="s">
        <v>494</v>
      </c>
      <c r="CQ128" s="743"/>
      <c r="CR128" s="743"/>
      <c r="CS128" s="743"/>
      <c r="CT128" s="743"/>
      <c r="CU128" s="743"/>
      <c r="CV128" s="743"/>
      <c r="CW128" s="743"/>
      <c r="CX128" s="743"/>
      <c r="CY128" s="743"/>
      <c r="CZ128" s="743"/>
      <c r="DA128" s="743"/>
      <c r="DB128" s="743"/>
      <c r="DC128" s="743"/>
      <c r="DD128" s="743"/>
      <c r="DE128" s="743"/>
      <c r="DF128" s="744"/>
      <c r="DG128" s="803">
        <v>230</v>
      </c>
      <c r="DH128" s="804"/>
      <c r="DI128" s="804"/>
      <c r="DJ128" s="804"/>
      <c r="DK128" s="804"/>
      <c r="DL128" s="804">
        <v>226</v>
      </c>
      <c r="DM128" s="804"/>
      <c r="DN128" s="804"/>
      <c r="DO128" s="804"/>
      <c r="DP128" s="804"/>
      <c r="DQ128" s="804">
        <v>221</v>
      </c>
      <c r="DR128" s="804"/>
      <c r="DS128" s="804"/>
      <c r="DT128" s="804"/>
      <c r="DU128" s="804"/>
      <c r="DV128" s="805">
        <v>0</v>
      </c>
      <c r="DW128" s="805"/>
      <c r="DX128" s="805"/>
      <c r="DY128" s="805"/>
      <c r="DZ128" s="806"/>
    </row>
    <row r="129" spans="1:131" s="224" customFormat="1" ht="26.25" customHeight="1">
      <c r="A129" s="787" t="s">
        <v>109</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495</v>
      </c>
      <c r="X129" s="790"/>
      <c r="Y129" s="790"/>
      <c r="Z129" s="791"/>
      <c r="AA129" s="792">
        <v>19131300</v>
      </c>
      <c r="AB129" s="793"/>
      <c r="AC129" s="793"/>
      <c r="AD129" s="793"/>
      <c r="AE129" s="794"/>
      <c r="AF129" s="795">
        <v>20255002</v>
      </c>
      <c r="AG129" s="793"/>
      <c r="AH129" s="793"/>
      <c r="AI129" s="793"/>
      <c r="AJ129" s="794"/>
      <c r="AK129" s="795">
        <v>19835749</v>
      </c>
      <c r="AL129" s="793"/>
      <c r="AM129" s="793"/>
      <c r="AN129" s="793"/>
      <c r="AO129" s="794"/>
      <c r="AP129" s="796"/>
      <c r="AQ129" s="797"/>
      <c r="AR129" s="797"/>
      <c r="AS129" s="797"/>
      <c r="AT129" s="798"/>
      <c r="AU129" s="227"/>
      <c r="AV129" s="227"/>
      <c r="AW129" s="227"/>
      <c r="AX129" s="764" t="s">
        <v>496</v>
      </c>
      <c r="AY129" s="765"/>
      <c r="AZ129" s="765"/>
      <c r="BA129" s="765"/>
      <c r="BB129" s="765"/>
      <c r="BC129" s="765"/>
      <c r="BD129" s="765"/>
      <c r="BE129" s="766"/>
      <c r="BF129" s="783" t="s">
        <v>450</v>
      </c>
      <c r="BG129" s="784"/>
      <c r="BH129" s="784"/>
      <c r="BI129" s="784"/>
      <c r="BJ129" s="784"/>
      <c r="BK129" s="784"/>
      <c r="BL129" s="785"/>
      <c r="BM129" s="783">
        <v>17.510000000000002</v>
      </c>
      <c r="BN129" s="784"/>
      <c r="BO129" s="784"/>
      <c r="BP129" s="784"/>
      <c r="BQ129" s="784"/>
      <c r="BR129" s="784"/>
      <c r="BS129" s="785"/>
      <c r="BT129" s="783">
        <v>30</v>
      </c>
      <c r="BU129" s="784"/>
      <c r="BV129" s="784"/>
      <c r="BW129" s="784"/>
      <c r="BX129" s="784"/>
      <c r="BY129" s="784"/>
      <c r="BZ129" s="78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c r="A130" s="787" t="s">
        <v>497</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498</v>
      </c>
      <c r="X130" s="790"/>
      <c r="Y130" s="790"/>
      <c r="Z130" s="791"/>
      <c r="AA130" s="792">
        <v>2131680</v>
      </c>
      <c r="AB130" s="793"/>
      <c r="AC130" s="793"/>
      <c r="AD130" s="793"/>
      <c r="AE130" s="794"/>
      <c r="AF130" s="795">
        <v>2114031</v>
      </c>
      <c r="AG130" s="793"/>
      <c r="AH130" s="793"/>
      <c r="AI130" s="793"/>
      <c r="AJ130" s="794"/>
      <c r="AK130" s="795">
        <v>2089865</v>
      </c>
      <c r="AL130" s="793"/>
      <c r="AM130" s="793"/>
      <c r="AN130" s="793"/>
      <c r="AO130" s="794"/>
      <c r="AP130" s="796"/>
      <c r="AQ130" s="797"/>
      <c r="AR130" s="797"/>
      <c r="AS130" s="797"/>
      <c r="AT130" s="798"/>
      <c r="AU130" s="227"/>
      <c r="AV130" s="227"/>
      <c r="AW130" s="227"/>
      <c r="AX130" s="764" t="s">
        <v>499</v>
      </c>
      <c r="AY130" s="765"/>
      <c r="AZ130" s="765"/>
      <c r="BA130" s="765"/>
      <c r="BB130" s="765"/>
      <c r="BC130" s="765"/>
      <c r="BD130" s="765"/>
      <c r="BE130" s="766"/>
      <c r="BF130" s="767">
        <v>7.8</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500</v>
      </c>
      <c r="X131" s="774"/>
      <c r="Y131" s="774"/>
      <c r="Z131" s="775"/>
      <c r="AA131" s="776">
        <v>16999620</v>
      </c>
      <c r="AB131" s="777"/>
      <c r="AC131" s="777"/>
      <c r="AD131" s="777"/>
      <c r="AE131" s="778"/>
      <c r="AF131" s="779">
        <v>18140971</v>
      </c>
      <c r="AG131" s="777"/>
      <c r="AH131" s="777"/>
      <c r="AI131" s="777"/>
      <c r="AJ131" s="778"/>
      <c r="AK131" s="779">
        <v>17745884</v>
      </c>
      <c r="AL131" s="777"/>
      <c r="AM131" s="777"/>
      <c r="AN131" s="777"/>
      <c r="AO131" s="778"/>
      <c r="AP131" s="780"/>
      <c r="AQ131" s="781"/>
      <c r="AR131" s="781"/>
      <c r="AS131" s="781"/>
      <c r="AT131" s="782"/>
      <c r="AU131" s="227"/>
      <c r="AV131" s="227"/>
      <c r="AW131" s="227"/>
      <c r="AX131" s="742" t="s">
        <v>501</v>
      </c>
      <c r="AY131" s="743"/>
      <c r="AZ131" s="743"/>
      <c r="BA131" s="743"/>
      <c r="BB131" s="743"/>
      <c r="BC131" s="743"/>
      <c r="BD131" s="743"/>
      <c r="BE131" s="744"/>
      <c r="BF131" s="745" t="s">
        <v>450</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c r="A132" s="751" t="s">
        <v>502</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503</v>
      </c>
      <c r="W132" s="755"/>
      <c r="X132" s="755"/>
      <c r="Y132" s="755"/>
      <c r="Z132" s="756"/>
      <c r="AA132" s="757">
        <v>6.6221539070000004</v>
      </c>
      <c r="AB132" s="758"/>
      <c r="AC132" s="758"/>
      <c r="AD132" s="758"/>
      <c r="AE132" s="759"/>
      <c r="AF132" s="760">
        <v>7.7568615259999998</v>
      </c>
      <c r="AG132" s="758"/>
      <c r="AH132" s="758"/>
      <c r="AI132" s="758"/>
      <c r="AJ132" s="759"/>
      <c r="AK132" s="760">
        <v>9.0215116930000008</v>
      </c>
      <c r="AL132" s="758"/>
      <c r="AM132" s="758"/>
      <c r="AN132" s="758"/>
      <c r="AO132" s="759"/>
      <c r="AP132" s="761"/>
      <c r="AQ132" s="762"/>
      <c r="AR132" s="762"/>
      <c r="AS132" s="762"/>
      <c r="AT132" s="76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504</v>
      </c>
      <c r="W133" s="734"/>
      <c r="X133" s="734"/>
      <c r="Y133" s="734"/>
      <c r="Z133" s="735"/>
      <c r="AA133" s="736">
        <v>6.1</v>
      </c>
      <c r="AB133" s="737"/>
      <c r="AC133" s="737"/>
      <c r="AD133" s="737"/>
      <c r="AE133" s="738"/>
      <c r="AF133" s="736">
        <v>6.8</v>
      </c>
      <c r="AG133" s="737"/>
      <c r="AH133" s="737"/>
      <c r="AI133" s="737"/>
      <c r="AJ133" s="738"/>
      <c r="AK133" s="736">
        <v>7.8</v>
      </c>
      <c r="AL133" s="737"/>
      <c r="AM133" s="737"/>
      <c r="AN133" s="737"/>
      <c r="AO133" s="738"/>
      <c r="AP133" s="739"/>
      <c r="AQ133" s="740"/>
      <c r="AR133" s="740"/>
      <c r="AS133" s="740"/>
      <c r="AT133" s="74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SnL36+aTfIZ9onCj5OTKN1gsPdGPRQ52CtT8S1boNQfUjeLIzwlcq984saQEz3NDBxLg5zF478hn1QJwAl1iaQ==" saltValue="EP2IEgwRuRDHjrRp+V80U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741A9-5157-49CF-A3C4-928A63A3E8A8}">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265625" style="254" customWidth="1"/>
    <col min="121" max="121" width="0" style="253" hidden="1" customWidth="1"/>
    <col min="122" max="16384" width="9" style="253" hidden="1"/>
  </cols>
  <sheetData>
    <row r="1" spans="1:120" ht="13">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253"/>
    </row>
    <row r="17" spans="119:120" ht="13">
      <c r="DP17" s="253"/>
    </row>
    <row r="18" spans="119:120" ht="13"/>
    <row r="19" spans="119:120" ht="13"/>
    <row r="20" spans="119:120" ht="13">
      <c r="DO20" s="253"/>
      <c r="DP20" s="253"/>
    </row>
    <row r="21" spans="119:120" ht="13">
      <c r="DP21" s="253"/>
    </row>
    <row r="22" spans="119:120" ht="13"/>
    <row r="23" spans="119:120" ht="13">
      <c r="DO23" s="253"/>
      <c r="DP23" s="253"/>
    </row>
    <row r="24" spans="119:120" ht="13">
      <c r="DP24" s="253"/>
    </row>
    <row r="25" spans="119:120" ht="13">
      <c r="DP25" s="253"/>
    </row>
    <row r="26" spans="119:120" ht="13">
      <c r="DO26" s="253"/>
      <c r="DP26" s="253"/>
    </row>
    <row r="27" spans="119:120" ht="13"/>
    <row r="28" spans="119:120" ht="13">
      <c r="DO28" s="253"/>
      <c r="DP28" s="253"/>
    </row>
    <row r="29" spans="119:120" ht="13">
      <c r="DP29" s="253"/>
    </row>
    <row r="30" spans="119:120" ht="13"/>
    <row r="31" spans="119:120" ht="13">
      <c r="DO31" s="253"/>
      <c r="DP31" s="253"/>
    </row>
    <row r="32" spans="119:120" ht="13"/>
    <row r="33" spans="98:120" ht="13">
      <c r="DO33" s="253"/>
      <c r="DP33" s="253"/>
    </row>
    <row r="34" spans="98:120" ht="13">
      <c r="DM34" s="253"/>
    </row>
    <row r="35" spans="98:120" ht="13">
      <c r="CT35" s="253"/>
      <c r="CU35" s="253"/>
      <c r="CV35" s="253"/>
      <c r="CY35" s="253"/>
      <c r="CZ35" s="253"/>
      <c r="DA35" s="253"/>
      <c r="DD35" s="253"/>
      <c r="DE35" s="253"/>
      <c r="DF35" s="253"/>
      <c r="DI35" s="253"/>
      <c r="DJ35" s="253"/>
      <c r="DK35" s="253"/>
      <c r="DM35" s="253"/>
      <c r="DN35" s="253"/>
      <c r="DO35" s="253"/>
      <c r="DP35" s="253"/>
    </row>
    <row r="36" spans="98:120" ht="13"/>
    <row r="37" spans="98:120" ht="13">
      <c r="CW37" s="253"/>
      <c r="DB37" s="253"/>
      <c r="DG37" s="253"/>
      <c r="DL37" s="253"/>
      <c r="DP37" s="253"/>
    </row>
    <row r="38" spans="98:120" ht="13">
      <c r="CT38" s="253"/>
      <c r="CU38" s="253"/>
      <c r="CV38" s="253"/>
      <c r="CW38" s="253"/>
      <c r="CY38" s="253"/>
      <c r="CZ38" s="253"/>
      <c r="DA38" s="253"/>
      <c r="DB38" s="253"/>
      <c r="DD38" s="253"/>
      <c r="DE38" s="253"/>
      <c r="DF38" s="253"/>
      <c r="DG38" s="253"/>
      <c r="DI38" s="253"/>
      <c r="DJ38" s="253"/>
      <c r="DK38" s="253"/>
      <c r="DL38" s="253"/>
      <c r="DN38" s="253"/>
      <c r="DO38" s="253"/>
      <c r="DP38" s="253"/>
    </row>
    <row r="39" spans="98:120" ht="13"/>
    <row r="40" spans="98:120" ht="13"/>
    <row r="41" spans="98:120" ht="13"/>
    <row r="42" spans="98:120" ht="13"/>
    <row r="43" spans="98:120" ht="13"/>
    <row r="44" spans="98:120" ht="13"/>
    <row r="45" spans="98:120" ht="13"/>
    <row r="46" spans="98:120" ht="13"/>
    <row r="47" spans="98:120" ht="13"/>
    <row r="48" spans="98:120" ht="13"/>
    <row r="49" spans="22:120" ht="13">
      <c r="DN49" s="253"/>
      <c r="DO49" s="253"/>
      <c r="DP49" s="253"/>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253"/>
      <c r="CS63" s="253"/>
      <c r="CX63" s="253"/>
      <c r="DC63" s="253"/>
      <c r="DH63" s="253"/>
    </row>
    <row r="64" spans="22:120" ht="13">
      <c r="V64" s="253"/>
    </row>
    <row r="65" spans="15:120" ht="13">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c r="Q66" s="253"/>
      <c r="S66" s="253"/>
      <c r="U66" s="253"/>
      <c r="DM66" s="253"/>
    </row>
    <row r="67" spans="15:120" ht="13">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row r="69" spans="15:120" ht="13"/>
    <row r="70" spans="15:120" ht="13"/>
    <row r="71" spans="15:120" ht="13"/>
    <row r="72" spans="15:120" ht="13">
      <c r="DP72" s="253"/>
    </row>
    <row r="73" spans="15:120" ht="13">
      <c r="DP73" s="253"/>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253"/>
      <c r="CX96" s="253"/>
      <c r="DC96" s="253"/>
      <c r="DH96" s="253"/>
    </row>
    <row r="97" spans="24:120" ht="13">
      <c r="CS97" s="253"/>
      <c r="CX97" s="253"/>
      <c r="DC97" s="253"/>
      <c r="DH97" s="253"/>
      <c r="DP97" s="254" t="s">
        <v>505</v>
      </c>
    </row>
    <row r="98" spans="24:120" ht="13" hidden="1">
      <c r="CS98" s="253"/>
      <c r="CX98" s="253"/>
      <c r="DC98" s="253"/>
      <c r="DH98" s="253"/>
    </row>
    <row r="99" spans="24:120" ht="13" hidden="1">
      <c r="CS99" s="253"/>
      <c r="CX99" s="253"/>
      <c r="DC99" s="253"/>
      <c r="DH99" s="253"/>
    </row>
    <row r="101" spans="24:120" ht="12" hidden="1" customHeight="1">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c r="CU102" s="253"/>
      <c r="CZ102" s="253"/>
      <c r="DE102" s="253"/>
      <c r="DJ102" s="253"/>
      <c r="DM102" s="253"/>
    </row>
    <row r="103" spans="24:120" ht="13" hidden="1">
      <c r="CT103" s="253"/>
      <c r="CV103" s="253"/>
      <c r="CW103" s="253"/>
      <c r="CY103" s="253"/>
      <c r="DA103" s="253"/>
      <c r="DB103" s="253"/>
      <c r="DD103" s="253"/>
      <c r="DF103" s="253"/>
      <c r="DG103" s="253"/>
      <c r="DI103" s="253"/>
      <c r="DK103" s="253"/>
      <c r="DL103" s="253"/>
      <c r="DM103" s="253"/>
      <c r="DN103" s="253"/>
      <c r="DO103" s="253"/>
      <c r="DP103" s="253"/>
    </row>
    <row r="104" spans="24:120" ht="13" hidden="1">
      <c r="CV104" s="253"/>
      <c r="CW104" s="253"/>
      <c r="DA104" s="253"/>
      <c r="DB104" s="253"/>
      <c r="DF104" s="253"/>
      <c r="DG104" s="253"/>
      <c r="DK104" s="253"/>
      <c r="DL104" s="253"/>
      <c r="DN104" s="253"/>
      <c r="DO104" s="253"/>
      <c r="DP104" s="253"/>
    </row>
    <row r="105" spans="24:120" ht="12.75" hidden="1" customHeight="1"/>
  </sheetData>
  <sheetProtection algorithmName="SHA-512" hashValue="qRkumidr4RohA9Bz9lxsk1J4/e1VW3NtcJgtgjhDiVxspryCviWJM4Fa3bGf7IjunzTmXMQupymCMS7f76uYcg==" saltValue="GFYZHZNvYvMFkhfLFSexg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328125" style="254" customWidth="1"/>
    <col min="117" max="16384" width="9" style="253" hidden="1"/>
  </cols>
  <sheetData>
    <row r="1" spans="2:116" ht="1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row r="3" spans="2:116" ht="13"/>
    <row r="4" spans="2:116" ht="13">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row r="20" spans="9:116" ht="13"/>
    <row r="21" spans="9:116" ht="13">
      <c r="DL21" s="253"/>
    </row>
    <row r="22" spans="9:116" ht="13">
      <c r="DI22" s="253"/>
      <c r="DJ22" s="253"/>
      <c r="DK22" s="253"/>
      <c r="DL22" s="253"/>
    </row>
    <row r="23" spans="9:116" ht="13">
      <c r="CY23" s="253"/>
      <c r="CZ23" s="253"/>
      <c r="DA23" s="253"/>
      <c r="DB23" s="253"/>
      <c r="DC23" s="253"/>
      <c r="DD23" s="253"/>
      <c r="DE23" s="253"/>
      <c r="DF23" s="253"/>
      <c r="DG23" s="253"/>
      <c r="DH23" s="253"/>
      <c r="DI23" s="253"/>
      <c r="DJ23" s="253"/>
      <c r="DK23" s="253"/>
      <c r="DL23" s="253"/>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253"/>
      <c r="DA35" s="253"/>
      <c r="DB35" s="253"/>
      <c r="DC35" s="253"/>
      <c r="DD35" s="253"/>
      <c r="DE35" s="253"/>
      <c r="DF35" s="253"/>
      <c r="DG35" s="253"/>
      <c r="DH35" s="253"/>
      <c r="DI35" s="253"/>
      <c r="DJ35" s="253"/>
      <c r="DK35" s="253"/>
      <c r="DL35" s="253"/>
    </row>
    <row r="36" spans="15:116" ht="13"/>
    <row r="37" spans="15:116" ht="13">
      <c r="DL37" s="253"/>
    </row>
    <row r="38" spans="15:116" ht="13">
      <c r="DI38" s="253"/>
      <c r="DJ38" s="253"/>
      <c r="DK38" s="253"/>
      <c r="DL38" s="253"/>
    </row>
    <row r="39" spans="15:116" ht="13"/>
    <row r="40" spans="15:116" ht="13"/>
    <row r="41" spans="15:116" ht="13"/>
    <row r="42" spans="15:116" ht="13"/>
    <row r="43" spans="15:116" ht="1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c r="DL44" s="253"/>
    </row>
    <row r="45" spans="15:116" ht="13"/>
    <row r="46" spans="15:116" ht="13">
      <c r="DA46" s="253"/>
      <c r="DB46" s="253"/>
      <c r="DC46" s="253"/>
      <c r="DD46" s="253"/>
      <c r="DE46" s="253"/>
      <c r="DF46" s="253"/>
      <c r="DG46" s="253"/>
      <c r="DH46" s="253"/>
      <c r="DI46" s="253"/>
      <c r="DJ46" s="253"/>
      <c r="DK46" s="253"/>
      <c r="DL46" s="253"/>
    </row>
    <row r="47" spans="15:116" ht="13"/>
    <row r="48" spans="15:116" ht="13"/>
    <row r="49" spans="104:116" ht="13"/>
    <row r="50" spans="104:116" ht="13">
      <c r="CZ50" s="253"/>
      <c r="DA50" s="253"/>
      <c r="DB50" s="253"/>
      <c r="DC50" s="253"/>
      <c r="DD50" s="253"/>
      <c r="DE50" s="253"/>
      <c r="DF50" s="253"/>
      <c r="DG50" s="253"/>
      <c r="DH50" s="253"/>
      <c r="DI50" s="253"/>
      <c r="DJ50" s="253"/>
      <c r="DK50" s="253"/>
      <c r="DL50" s="253"/>
    </row>
    <row r="51" spans="104:116" ht="13"/>
    <row r="52" spans="104:116" ht="13"/>
    <row r="53" spans="104:116" ht="13">
      <c r="DL53" s="253"/>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253"/>
      <c r="DD67" s="253"/>
      <c r="DE67" s="253"/>
      <c r="DF67" s="253"/>
      <c r="DG67" s="253"/>
      <c r="DH67" s="253"/>
      <c r="DI67" s="253"/>
      <c r="DJ67" s="253"/>
      <c r="DK67" s="253"/>
      <c r="DL67" s="253"/>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N1AII3k2tbnyLcUJvJCwHtFJYR9QccZEbAe0mLn5xrTwRGXyhqKyiTHJoY2xPiwTvd7tVNUeA1Hrw6mCcZyB/A==" saltValue="j4CTT5p5fCAa34LJVcBjm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c r="AS1" s="255"/>
      <c r="AT1" s="255"/>
    </row>
    <row r="2" spans="1:46" ht="13">
      <c r="AS2" s="255"/>
      <c r="AT2" s="255"/>
    </row>
    <row r="3" spans="1:46" ht="13">
      <c r="AS3" s="255"/>
      <c r="AT3" s="255"/>
    </row>
    <row r="4" spans="1:46" ht="13">
      <c r="AS4" s="255"/>
      <c r="AT4" s="255"/>
    </row>
    <row r="5" spans="1:46" ht="16.5">
      <c r="A5" s="256" t="s">
        <v>506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c r="A6" s="259"/>
      <c r="AK6" s="260" t="s">
        <v>507</v>
      </c>
      <c r="AL6" s="260"/>
      <c r="AM6" s="260"/>
      <c r="AN6" s="260"/>
    </row>
    <row r="7" spans="1:46" ht="13.5" customHeight="1">
      <c r="A7" s="259"/>
      <c r="AK7" s="262"/>
      <c r="AL7" s="263"/>
      <c r="AM7" s="263"/>
      <c r="AN7" s="264"/>
      <c r="AO7" s="1131" t="s">
        <v>508</v>
      </c>
      <c r="AP7" s="265"/>
      <c r="AQ7" s="266" t="s">
        <v>509</v>
      </c>
      <c r="AR7" s="267"/>
    </row>
    <row r="8" spans="1:46" ht="13">
      <c r="A8" s="259"/>
      <c r="AK8" s="268"/>
      <c r="AL8" s="269"/>
      <c r="AM8" s="269"/>
      <c r="AN8" s="270"/>
      <c r="AO8" s="1132"/>
      <c r="AP8" s="271" t="s">
        <v>510</v>
      </c>
      <c r="AQ8" s="272" t="s">
        <v>511</v>
      </c>
      <c r="AR8" s="273" t="s">
        <v>512</v>
      </c>
    </row>
    <row r="9" spans="1:46" ht="13">
      <c r="A9" s="259"/>
      <c r="AK9" s="1143" t="s">
        <v>513</v>
      </c>
      <c r="AL9" s="1144"/>
      <c r="AM9" s="1144"/>
      <c r="AN9" s="1145"/>
      <c r="AO9" s="274">
        <v>4607928</v>
      </c>
      <c r="AP9" s="274">
        <v>46189</v>
      </c>
      <c r="AQ9" s="275">
        <v>62374</v>
      </c>
      <c r="AR9" s="276">
        <v>-25.9</v>
      </c>
    </row>
    <row r="10" spans="1:46" ht="13.5" customHeight="1">
      <c r="A10" s="259"/>
      <c r="AK10" s="1143" t="s">
        <v>514</v>
      </c>
      <c r="AL10" s="1144"/>
      <c r="AM10" s="1144"/>
      <c r="AN10" s="1145"/>
      <c r="AO10" s="277">
        <v>1007564</v>
      </c>
      <c r="AP10" s="277">
        <v>10100</v>
      </c>
      <c r="AQ10" s="278">
        <v>4230</v>
      </c>
      <c r="AR10" s="279">
        <v>138.80000000000001</v>
      </c>
    </row>
    <row r="11" spans="1:46" ht="13.5" customHeight="1">
      <c r="A11" s="259"/>
      <c r="AK11" s="1143" t="s">
        <v>515</v>
      </c>
      <c r="AL11" s="1144"/>
      <c r="AM11" s="1144"/>
      <c r="AN11" s="1145"/>
      <c r="AO11" s="277">
        <v>77697</v>
      </c>
      <c r="AP11" s="277">
        <v>779</v>
      </c>
      <c r="AQ11" s="278">
        <v>601</v>
      </c>
      <c r="AR11" s="279">
        <v>29.6</v>
      </c>
    </row>
    <row r="12" spans="1:46" ht="13.5" customHeight="1">
      <c r="A12" s="259"/>
      <c r="AK12" s="1143" t="s">
        <v>516</v>
      </c>
      <c r="AL12" s="1144"/>
      <c r="AM12" s="1144"/>
      <c r="AN12" s="1145"/>
      <c r="AO12" s="277" t="s">
        <v>517</v>
      </c>
      <c r="AP12" s="277" t="s">
        <v>517</v>
      </c>
      <c r="AQ12" s="278">
        <v>13</v>
      </c>
      <c r="AR12" s="279" t="s">
        <v>517</v>
      </c>
    </row>
    <row r="13" spans="1:46" ht="13.5" customHeight="1">
      <c r="A13" s="259"/>
      <c r="AK13" s="1143" t="s">
        <v>518</v>
      </c>
      <c r="AL13" s="1144"/>
      <c r="AM13" s="1144"/>
      <c r="AN13" s="1145"/>
      <c r="AO13" s="277">
        <v>318404</v>
      </c>
      <c r="AP13" s="277">
        <v>3192</v>
      </c>
      <c r="AQ13" s="278">
        <v>2559</v>
      </c>
      <c r="AR13" s="279">
        <v>24.7</v>
      </c>
    </row>
    <row r="14" spans="1:46" ht="13.5" customHeight="1">
      <c r="A14" s="259"/>
      <c r="AK14" s="1143" t="s">
        <v>519</v>
      </c>
      <c r="AL14" s="1144"/>
      <c r="AM14" s="1144"/>
      <c r="AN14" s="1145"/>
      <c r="AO14" s="277">
        <v>285170</v>
      </c>
      <c r="AP14" s="277">
        <v>2858</v>
      </c>
      <c r="AQ14" s="278">
        <v>1133</v>
      </c>
      <c r="AR14" s="279">
        <v>152.30000000000001</v>
      </c>
    </row>
    <row r="15" spans="1:46" ht="13.5" customHeight="1">
      <c r="A15" s="259"/>
      <c r="AK15" s="1146" t="s">
        <v>520</v>
      </c>
      <c r="AL15" s="1147"/>
      <c r="AM15" s="1147"/>
      <c r="AN15" s="1148"/>
      <c r="AO15" s="277">
        <v>-306541</v>
      </c>
      <c r="AP15" s="277">
        <v>-3073</v>
      </c>
      <c r="AQ15" s="278">
        <v>-4006</v>
      </c>
      <c r="AR15" s="279">
        <v>-23.3</v>
      </c>
    </row>
    <row r="16" spans="1:46" ht="13">
      <c r="A16" s="259"/>
      <c r="AK16" s="1146" t="s">
        <v>190</v>
      </c>
      <c r="AL16" s="1147"/>
      <c r="AM16" s="1147"/>
      <c r="AN16" s="1148"/>
      <c r="AO16" s="277">
        <v>5990222</v>
      </c>
      <c r="AP16" s="277">
        <v>60045</v>
      </c>
      <c r="AQ16" s="278">
        <v>66904</v>
      </c>
      <c r="AR16" s="279">
        <v>-10.3</v>
      </c>
    </row>
    <row r="17" spans="1:46" ht="13">
      <c r="A17" s="259"/>
    </row>
    <row r="18" spans="1:46" ht="13">
      <c r="A18" s="259"/>
      <c r="AQ18" s="280"/>
      <c r="AR18" s="280"/>
    </row>
    <row r="19" spans="1:46" ht="13">
      <c r="A19" s="259"/>
      <c r="AK19" s="255" t="s">
        <v>521</v>
      </c>
    </row>
    <row r="20" spans="1:46" ht="13">
      <c r="A20" s="259"/>
      <c r="AK20" s="281"/>
      <c r="AL20" s="282"/>
      <c r="AM20" s="282"/>
      <c r="AN20" s="283"/>
      <c r="AO20" s="284" t="s">
        <v>522</v>
      </c>
      <c r="AP20" s="285" t="s">
        <v>523</v>
      </c>
      <c r="AQ20" s="286" t="s">
        <v>524</v>
      </c>
      <c r="AR20" s="287"/>
    </row>
    <row r="21" spans="1:46" s="260" customFormat="1" ht="13">
      <c r="A21" s="288"/>
      <c r="AK21" s="1149" t="s">
        <v>525</v>
      </c>
      <c r="AL21" s="1150"/>
      <c r="AM21" s="1150"/>
      <c r="AN21" s="1151"/>
      <c r="AO21" s="289">
        <v>5.4</v>
      </c>
      <c r="AP21" s="290">
        <v>6.16</v>
      </c>
      <c r="AQ21" s="291">
        <v>-0.76</v>
      </c>
      <c r="AS21" s="292"/>
      <c r="AT21" s="288"/>
    </row>
    <row r="22" spans="1:46" s="260" customFormat="1" ht="13">
      <c r="A22" s="288"/>
      <c r="AK22" s="1149" t="s">
        <v>526</v>
      </c>
      <c r="AL22" s="1150"/>
      <c r="AM22" s="1150"/>
      <c r="AN22" s="1151"/>
      <c r="AO22" s="293">
        <v>100.1</v>
      </c>
      <c r="AP22" s="294">
        <v>98.9</v>
      </c>
      <c r="AQ22" s="295">
        <v>1.2</v>
      </c>
      <c r="AR22" s="280"/>
      <c r="AS22" s="292"/>
      <c r="AT22" s="288"/>
    </row>
    <row r="23" spans="1:46" s="260" customFormat="1" ht="13">
      <c r="A23" s="288"/>
      <c r="AP23" s="280"/>
      <c r="AQ23" s="280"/>
      <c r="AR23" s="280"/>
      <c r="AS23" s="292"/>
      <c r="AT23" s="288"/>
    </row>
    <row r="24" spans="1:46" s="260" customFormat="1" ht="13">
      <c r="A24" s="288"/>
      <c r="AP24" s="280"/>
      <c r="AQ24" s="280"/>
      <c r="AR24" s="280"/>
      <c r="AS24" s="292"/>
      <c r="AT24" s="288"/>
    </row>
    <row r="25" spans="1:46" s="260" customFormat="1" ht="13">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c r="A26" s="1142" t="s">
        <v>527</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row>
    <row r="27" spans="1:46" ht="13">
      <c r="A27" s="300"/>
      <c r="AS27" s="255"/>
      <c r="AT27" s="255"/>
    </row>
    <row r="28" spans="1:46" ht="16.5">
      <c r="A28" s="256" t="s">
        <v>528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c r="A29" s="259"/>
      <c r="AK29" s="260" t="s">
        <v>529</v>
      </c>
      <c r="AL29" s="260"/>
      <c r="AM29" s="260"/>
      <c r="AN29" s="260"/>
      <c r="AS29" s="302"/>
    </row>
    <row r="30" spans="1:46" ht="13.5" customHeight="1">
      <c r="A30" s="259"/>
      <c r="AK30" s="262"/>
      <c r="AL30" s="263"/>
      <c r="AM30" s="263"/>
      <c r="AN30" s="264"/>
      <c r="AO30" s="1131" t="s">
        <v>508</v>
      </c>
      <c r="AP30" s="265"/>
      <c r="AQ30" s="266" t="s">
        <v>509</v>
      </c>
      <c r="AR30" s="267"/>
    </row>
    <row r="31" spans="1:46" ht="13">
      <c r="A31" s="259"/>
      <c r="AK31" s="268"/>
      <c r="AL31" s="269"/>
      <c r="AM31" s="269"/>
      <c r="AN31" s="270"/>
      <c r="AO31" s="1132"/>
      <c r="AP31" s="271" t="s">
        <v>510</v>
      </c>
      <c r="AQ31" s="272" t="s">
        <v>511</v>
      </c>
      <c r="AR31" s="273" t="s">
        <v>512</v>
      </c>
    </row>
    <row r="32" spans="1:46" ht="27" customHeight="1">
      <c r="A32" s="259"/>
      <c r="AK32" s="1133" t="s">
        <v>530</v>
      </c>
      <c r="AL32" s="1134"/>
      <c r="AM32" s="1134"/>
      <c r="AN32" s="1135"/>
      <c r="AO32" s="303">
        <v>3571714</v>
      </c>
      <c r="AP32" s="303">
        <v>35802</v>
      </c>
      <c r="AQ32" s="304">
        <v>33699</v>
      </c>
      <c r="AR32" s="305">
        <v>6.2</v>
      </c>
    </row>
    <row r="33" spans="1:46" ht="13.5" customHeight="1">
      <c r="A33" s="259"/>
      <c r="AK33" s="1133" t="s">
        <v>531</v>
      </c>
      <c r="AL33" s="1134"/>
      <c r="AM33" s="1134"/>
      <c r="AN33" s="1135"/>
      <c r="AO33" s="303" t="s">
        <v>517</v>
      </c>
      <c r="AP33" s="303" t="s">
        <v>517</v>
      </c>
      <c r="AQ33" s="304" t="s">
        <v>517</v>
      </c>
      <c r="AR33" s="305" t="s">
        <v>517</v>
      </c>
    </row>
    <row r="34" spans="1:46" ht="27" customHeight="1">
      <c r="A34" s="259"/>
      <c r="AK34" s="1133" t="s">
        <v>532</v>
      </c>
      <c r="AL34" s="1134"/>
      <c r="AM34" s="1134"/>
      <c r="AN34" s="1135"/>
      <c r="AO34" s="303" t="s">
        <v>517</v>
      </c>
      <c r="AP34" s="303" t="s">
        <v>517</v>
      </c>
      <c r="AQ34" s="304">
        <v>23</v>
      </c>
      <c r="AR34" s="305" t="s">
        <v>517</v>
      </c>
    </row>
    <row r="35" spans="1:46" ht="27" customHeight="1">
      <c r="A35" s="259"/>
      <c r="AK35" s="1133" t="s">
        <v>533</v>
      </c>
      <c r="AL35" s="1134"/>
      <c r="AM35" s="1134"/>
      <c r="AN35" s="1135"/>
      <c r="AO35" s="303" t="s">
        <v>517</v>
      </c>
      <c r="AP35" s="303" t="s">
        <v>517</v>
      </c>
      <c r="AQ35" s="304">
        <v>5771</v>
      </c>
      <c r="AR35" s="305" t="s">
        <v>517</v>
      </c>
    </row>
    <row r="36" spans="1:46" ht="27" customHeight="1">
      <c r="A36" s="259"/>
      <c r="AK36" s="1133" t="s">
        <v>534</v>
      </c>
      <c r="AL36" s="1134"/>
      <c r="AM36" s="1134"/>
      <c r="AN36" s="1135"/>
      <c r="AO36" s="303">
        <v>526298</v>
      </c>
      <c r="AP36" s="303">
        <v>5275</v>
      </c>
      <c r="AQ36" s="304">
        <v>1158</v>
      </c>
      <c r="AR36" s="305">
        <v>355.5</v>
      </c>
    </row>
    <row r="37" spans="1:46" ht="13.5" customHeight="1">
      <c r="A37" s="259"/>
      <c r="AK37" s="1133" t="s">
        <v>535</v>
      </c>
      <c r="AL37" s="1134"/>
      <c r="AM37" s="1134"/>
      <c r="AN37" s="1135"/>
      <c r="AO37" s="303" t="s">
        <v>517</v>
      </c>
      <c r="AP37" s="303" t="s">
        <v>517</v>
      </c>
      <c r="AQ37" s="304">
        <v>631</v>
      </c>
      <c r="AR37" s="305" t="s">
        <v>517</v>
      </c>
    </row>
    <row r="38" spans="1:46" ht="27" customHeight="1">
      <c r="A38" s="259"/>
      <c r="AK38" s="1136" t="s">
        <v>536</v>
      </c>
      <c r="AL38" s="1137"/>
      <c r="AM38" s="1137"/>
      <c r="AN38" s="1138"/>
      <c r="AO38" s="306" t="s">
        <v>517</v>
      </c>
      <c r="AP38" s="306" t="s">
        <v>517</v>
      </c>
      <c r="AQ38" s="307">
        <v>0</v>
      </c>
      <c r="AR38" s="295" t="s">
        <v>517</v>
      </c>
      <c r="AS38" s="302"/>
    </row>
    <row r="39" spans="1:46" ht="13">
      <c r="A39" s="259"/>
      <c r="AK39" s="1136" t="s">
        <v>537</v>
      </c>
      <c r="AL39" s="1137"/>
      <c r="AM39" s="1137"/>
      <c r="AN39" s="1138"/>
      <c r="AO39" s="303">
        <v>-407200</v>
      </c>
      <c r="AP39" s="303">
        <v>-4082</v>
      </c>
      <c r="AQ39" s="304">
        <v>-6112</v>
      </c>
      <c r="AR39" s="305">
        <v>-33.200000000000003</v>
      </c>
      <c r="AS39" s="302"/>
    </row>
    <row r="40" spans="1:46" ht="27" customHeight="1">
      <c r="A40" s="259"/>
      <c r="AK40" s="1133" t="s">
        <v>538</v>
      </c>
      <c r="AL40" s="1134"/>
      <c r="AM40" s="1134"/>
      <c r="AN40" s="1135"/>
      <c r="AO40" s="303">
        <v>-2089865</v>
      </c>
      <c r="AP40" s="303">
        <v>-20948</v>
      </c>
      <c r="AQ40" s="304">
        <v>-25565</v>
      </c>
      <c r="AR40" s="305">
        <v>-18.100000000000001</v>
      </c>
      <c r="AS40" s="302"/>
    </row>
    <row r="41" spans="1:46" ht="13">
      <c r="A41" s="259"/>
      <c r="AK41" s="1139" t="s">
        <v>304</v>
      </c>
      <c r="AL41" s="1140"/>
      <c r="AM41" s="1140"/>
      <c r="AN41" s="1141"/>
      <c r="AO41" s="303">
        <v>1600947</v>
      </c>
      <c r="AP41" s="303">
        <v>16048</v>
      </c>
      <c r="AQ41" s="304">
        <v>9604</v>
      </c>
      <c r="AR41" s="305">
        <v>67.099999999999994</v>
      </c>
      <c r="AS41" s="302"/>
    </row>
    <row r="42" spans="1:46" ht="13">
      <c r="A42" s="259"/>
      <c r="AK42" s="308" t="s">
        <v>539</v>
      </c>
      <c r="AQ42" s="280"/>
      <c r="AR42" s="280"/>
      <c r="AS42" s="302"/>
    </row>
    <row r="43" spans="1:46" ht="13">
      <c r="A43" s="259"/>
      <c r="AP43" s="309"/>
      <c r="AQ43" s="280"/>
      <c r="AS43" s="302"/>
    </row>
    <row r="44" spans="1:46" ht="13">
      <c r="A44" s="259"/>
      <c r="AQ44" s="280"/>
    </row>
    <row r="45" spans="1:46" ht="13">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c r="A47" s="312" t="s">
        <v>540</v>
      </c>
    </row>
    <row r="48" spans="1:46" ht="13">
      <c r="A48" s="259"/>
      <c r="AK48" s="313" t="s">
        <v>541</v>
      </c>
      <c r="AL48" s="313"/>
      <c r="AM48" s="313"/>
      <c r="AN48" s="313"/>
      <c r="AO48" s="313"/>
      <c r="AP48" s="313"/>
      <c r="AQ48" s="314"/>
      <c r="AR48" s="313"/>
    </row>
    <row r="49" spans="1:44" ht="13.5" customHeight="1">
      <c r="A49" s="259"/>
      <c r="AK49" s="315"/>
      <c r="AL49" s="316"/>
      <c r="AM49" s="1126" t="s">
        <v>508</v>
      </c>
      <c r="AN49" s="1128" t="s">
        <v>542</v>
      </c>
      <c r="AO49" s="1129"/>
      <c r="AP49" s="1129"/>
      <c r="AQ49" s="1129"/>
      <c r="AR49" s="1130"/>
    </row>
    <row r="50" spans="1:44" ht="13">
      <c r="A50" s="259"/>
      <c r="AK50" s="317"/>
      <c r="AL50" s="318"/>
      <c r="AM50" s="1127"/>
      <c r="AN50" s="319" t="s">
        <v>543</v>
      </c>
      <c r="AO50" s="320" t="s">
        <v>544</v>
      </c>
      <c r="AP50" s="321" t="s">
        <v>545</v>
      </c>
      <c r="AQ50" s="322" t="s">
        <v>546</v>
      </c>
      <c r="AR50" s="323" t="s">
        <v>547</v>
      </c>
    </row>
    <row r="51" spans="1:44" ht="13">
      <c r="A51" s="259"/>
      <c r="AK51" s="315" t="s">
        <v>548</v>
      </c>
      <c r="AL51" s="316"/>
      <c r="AM51" s="324">
        <v>3263616</v>
      </c>
      <c r="AN51" s="325">
        <v>32241</v>
      </c>
      <c r="AO51" s="326">
        <v>36.5</v>
      </c>
      <c r="AP51" s="327">
        <v>43226</v>
      </c>
      <c r="AQ51" s="328">
        <v>1.3</v>
      </c>
      <c r="AR51" s="329">
        <v>35.200000000000003</v>
      </c>
    </row>
    <row r="52" spans="1:44" ht="13">
      <c r="A52" s="259"/>
      <c r="AK52" s="330"/>
      <c r="AL52" s="331" t="s">
        <v>549</v>
      </c>
      <c r="AM52" s="332">
        <v>1917854</v>
      </c>
      <c r="AN52" s="333">
        <v>18946</v>
      </c>
      <c r="AO52" s="334">
        <v>27.8</v>
      </c>
      <c r="AP52" s="335">
        <v>22622</v>
      </c>
      <c r="AQ52" s="336">
        <v>-0.2</v>
      </c>
      <c r="AR52" s="337">
        <v>28</v>
      </c>
    </row>
    <row r="53" spans="1:44" ht="13">
      <c r="A53" s="259"/>
      <c r="AK53" s="315" t="s">
        <v>550</v>
      </c>
      <c r="AL53" s="316"/>
      <c r="AM53" s="324">
        <v>2727323</v>
      </c>
      <c r="AN53" s="325">
        <v>26996</v>
      </c>
      <c r="AO53" s="326">
        <v>-16.3</v>
      </c>
      <c r="AP53" s="327">
        <v>42836</v>
      </c>
      <c r="AQ53" s="328">
        <v>-0.9</v>
      </c>
      <c r="AR53" s="329">
        <v>-15.4</v>
      </c>
    </row>
    <row r="54" spans="1:44" ht="13">
      <c r="A54" s="259"/>
      <c r="AK54" s="330"/>
      <c r="AL54" s="331" t="s">
        <v>549</v>
      </c>
      <c r="AM54" s="332">
        <v>1487860</v>
      </c>
      <c r="AN54" s="333">
        <v>14727</v>
      </c>
      <c r="AO54" s="334">
        <v>-22.3</v>
      </c>
      <c r="AP54" s="335">
        <v>22936</v>
      </c>
      <c r="AQ54" s="336">
        <v>1.4</v>
      </c>
      <c r="AR54" s="337">
        <v>-23.7</v>
      </c>
    </row>
    <row r="55" spans="1:44" ht="13">
      <c r="A55" s="259"/>
      <c r="AK55" s="315" t="s">
        <v>551</v>
      </c>
      <c r="AL55" s="316"/>
      <c r="AM55" s="324">
        <v>2661774</v>
      </c>
      <c r="AN55" s="325">
        <v>26456</v>
      </c>
      <c r="AO55" s="326">
        <v>-2</v>
      </c>
      <c r="AP55" s="327">
        <v>44161</v>
      </c>
      <c r="AQ55" s="328">
        <v>3.1</v>
      </c>
      <c r="AR55" s="329">
        <v>-5.0999999999999996</v>
      </c>
    </row>
    <row r="56" spans="1:44" ht="13">
      <c r="A56" s="259"/>
      <c r="AK56" s="330"/>
      <c r="AL56" s="331" t="s">
        <v>549</v>
      </c>
      <c r="AM56" s="332">
        <v>1551200</v>
      </c>
      <c r="AN56" s="333">
        <v>15418</v>
      </c>
      <c r="AO56" s="334">
        <v>4.7</v>
      </c>
      <c r="AP56" s="335">
        <v>23644</v>
      </c>
      <c r="AQ56" s="336">
        <v>3.1</v>
      </c>
      <c r="AR56" s="337">
        <v>1.6</v>
      </c>
    </row>
    <row r="57" spans="1:44" ht="13">
      <c r="A57" s="259"/>
      <c r="AK57" s="315" t="s">
        <v>552</v>
      </c>
      <c r="AL57" s="316"/>
      <c r="AM57" s="324">
        <v>2507407</v>
      </c>
      <c r="AN57" s="325">
        <v>25076</v>
      </c>
      <c r="AO57" s="326">
        <v>-5.2</v>
      </c>
      <c r="AP57" s="327">
        <v>43955</v>
      </c>
      <c r="AQ57" s="328">
        <v>-0.5</v>
      </c>
      <c r="AR57" s="329">
        <v>-4.7</v>
      </c>
    </row>
    <row r="58" spans="1:44" ht="13">
      <c r="A58" s="259"/>
      <c r="AK58" s="330"/>
      <c r="AL58" s="331" t="s">
        <v>549</v>
      </c>
      <c r="AM58" s="332">
        <v>1029557</v>
      </c>
      <c r="AN58" s="333">
        <v>10296</v>
      </c>
      <c r="AO58" s="334">
        <v>-33.200000000000003</v>
      </c>
      <c r="AP58" s="335">
        <v>21318</v>
      </c>
      <c r="AQ58" s="336">
        <v>-9.8000000000000007</v>
      </c>
      <c r="AR58" s="337">
        <v>-23.4</v>
      </c>
    </row>
    <row r="59" spans="1:44" ht="13">
      <c r="A59" s="259"/>
      <c r="AK59" s="315" t="s">
        <v>553</v>
      </c>
      <c r="AL59" s="316"/>
      <c r="AM59" s="324">
        <v>2752310</v>
      </c>
      <c r="AN59" s="325">
        <v>27588</v>
      </c>
      <c r="AO59" s="326">
        <v>10</v>
      </c>
      <c r="AP59" s="327">
        <v>41921</v>
      </c>
      <c r="AQ59" s="328">
        <v>-4.5999999999999996</v>
      </c>
      <c r="AR59" s="329">
        <v>14.6</v>
      </c>
    </row>
    <row r="60" spans="1:44" ht="13">
      <c r="A60" s="259"/>
      <c r="AK60" s="330"/>
      <c r="AL60" s="331" t="s">
        <v>549</v>
      </c>
      <c r="AM60" s="332">
        <v>1478586</v>
      </c>
      <c r="AN60" s="333">
        <v>14821</v>
      </c>
      <c r="AO60" s="334">
        <v>43.9</v>
      </c>
      <c r="AP60" s="335">
        <v>21655</v>
      </c>
      <c r="AQ60" s="336">
        <v>1.6</v>
      </c>
      <c r="AR60" s="337">
        <v>42.3</v>
      </c>
    </row>
    <row r="61" spans="1:44" ht="13">
      <c r="A61" s="259"/>
      <c r="AK61" s="315" t="s">
        <v>554</v>
      </c>
      <c r="AL61" s="338"/>
      <c r="AM61" s="324">
        <v>2782486</v>
      </c>
      <c r="AN61" s="325">
        <v>27671</v>
      </c>
      <c r="AO61" s="326">
        <v>4.5999999999999996</v>
      </c>
      <c r="AP61" s="327">
        <v>43220</v>
      </c>
      <c r="AQ61" s="339">
        <v>-0.3</v>
      </c>
      <c r="AR61" s="329">
        <v>4.9000000000000004</v>
      </c>
    </row>
    <row r="62" spans="1:44" ht="13">
      <c r="A62" s="259"/>
      <c r="AK62" s="330"/>
      <c r="AL62" s="331" t="s">
        <v>549</v>
      </c>
      <c r="AM62" s="332">
        <v>1493011</v>
      </c>
      <c r="AN62" s="333">
        <v>14842</v>
      </c>
      <c r="AO62" s="334">
        <v>4.2</v>
      </c>
      <c r="AP62" s="335">
        <v>22435</v>
      </c>
      <c r="AQ62" s="336">
        <v>-0.8</v>
      </c>
      <c r="AR62" s="337">
        <v>5</v>
      </c>
    </row>
    <row r="63" spans="1:44" ht="13">
      <c r="A63" s="259"/>
    </row>
    <row r="64" spans="1:44" ht="13">
      <c r="A64" s="259"/>
    </row>
    <row r="65" spans="1:46" ht="13">
      <c r="A65" s="259"/>
    </row>
    <row r="66" spans="1:46" ht="13">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c r="AS67" s="255"/>
      <c r="AT67" s="255"/>
    </row>
    <row r="70" spans="1:46" ht="13" hidden="1"/>
    <row r="71" spans="1:46" ht="13" hidden="1"/>
    <row r="72" spans="1:46" ht="13" hidden="1"/>
    <row r="73" spans="1:46" ht="13" hidden="1"/>
  </sheetData>
  <sheetProtection algorithmName="SHA-512" hashValue="0XoGBTqfVPEg1+m7+v39iX1Yhm6yGJgFrvSrmHXmCoO9cqJNRCdWnxWpKpL4nOink7BAVX1KSM/lDBZo6XBzkg==" saltValue="hbu05ur90tqgrn2Dk4G0i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453125" style="254" customWidth="1"/>
    <col min="126" max="16384" width="9" style="253" hidden="1"/>
  </cols>
  <sheetData>
    <row r="1" spans="2:125" ht="13.5" customHeight="1">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c r="B2" s="253"/>
      <c r="DG2" s="253"/>
    </row>
    <row r="3" spans="2:125" ht="13">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row r="5" spans="2:125" ht="13"/>
    <row r="6" spans="2:125" ht="13"/>
    <row r="7" spans="2:125" ht="13"/>
    <row r="8" spans="2:125" ht="13"/>
    <row r="9" spans="2:125" ht="13">
      <c r="DU9" s="253"/>
    </row>
    <row r="10" spans="2:125" ht="13"/>
    <row r="11" spans="2:125" ht="13"/>
    <row r="12" spans="2:125" ht="13"/>
    <row r="13" spans="2:125" ht="13"/>
    <row r="14" spans="2:125" ht="13"/>
    <row r="15" spans="2:125" ht="13"/>
    <row r="16" spans="2:125" ht="13"/>
    <row r="17" spans="125:125" ht="13">
      <c r="DU17" s="253"/>
    </row>
    <row r="18" spans="125:125" ht="13"/>
    <row r="19" spans="125:125" ht="13"/>
    <row r="20" spans="125:125" ht="13">
      <c r="DU20" s="253"/>
    </row>
    <row r="21" spans="125:125" ht="13">
      <c r="DU21" s="253"/>
    </row>
    <row r="22" spans="125:125" ht="13"/>
    <row r="23" spans="125:125" ht="13"/>
    <row r="24" spans="125:125" ht="13"/>
    <row r="25" spans="125:125" ht="13"/>
    <row r="26" spans="125:125" ht="13"/>
    <row r="27" spans="125:125" ht="13"/>
    <row r="28" spans="125:125" ht="13">
      <c r="DU28" s="253"/>
    </row>
    <row r="29" spans="125:125" ht="13"/>
    <row r="30" spans="125:125" ht="13"/>
    <row r="31" spans="125:125" ht="13"/>
    <row r="32" spans="125:125" ht="13"/>
    <row r="33" spans="2:125" ht="13">
      <c r="B33" s="253"/>
      <c r="G33" s="253"/>
      <c r="I33" s="253"/>
    </row>
    <row r="34" spans="2:125" ht="13">
      <c r="C34" s="253"/>
      <c r="P34" s="253"/>
      <c r="DE34" s="253"/>
      <c r="DH34" s="253"/>
    </row>
    <row r="35" spans="2:125" ht="13">
      <c r="D35" s="253"/>
      <c r="E35" s="253"/>
      <c r="DG35" s="253"/>
      <c r="DJ35" s="253"/>
      <c r="DP35" s="253"/>
      <c r="DQ35" s="253"/>
      <c r="DR35" s="253"/>
      <c r="DS35" s="253"/>
      <c r="DT35" s="253"/>
      <c r="DU35" s="253"/>
    </row>
    <row r="36" spans="2:125" ht="13">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c r="DU37" s="253"/>
    </row>
    <row r="38" spans="2:125" ht="13">
      <c r="DT38" s="253"/>
      <c r="DU38" s="253"/>
    </row>
    <row r="39" spans="2:125" ht="13"/>
    <row r="40" spans="2:125" ht="13">
      <c r="DH40" s="253"/>
    </row>
    <row r="41" spans="2:125" ht="13">
      <c r="DE41" s="253"/>
    </row>
    <row r="42" spans="2:125" ht="13">
      <c r="DG42" s="253"/>
      <c r="DJ42" s="253"/>
    </row>
    <row r="43" spans="2:125" ht="1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c r="DU44" s="253"/>
    </row>
    <row r="45" spans="2:125" ht="13"/>
    <row r="46" spans="2:125" ht="13"/>
    <row r="47" spans="2:125" ht="13"/>
    <row r="48" spans="2:125" ht="13">
      <c r="DT48" s="253"/>
      <c r="DU48" s="253"/>
    </row>
    <row r="49" spans="120:125" ht="13">
      <c r="DU49" s="253"/>
    </row>
    <row r="50" spans="120:125" ht="13">
      <c r="DU50" s="253"/>
    </row>
    <row r="51" spans="120:125" ht="13">
      <c r="DP51" s="253"/>
      <c r="DQ51" s="253"/>
      <c r="DR51" s="253"/>
      <c r="DS51" s="253"/>
      <c r="DT51" s="253"/>
      <c r="DU51" s="253"/>
    </row>
    <row r="52" spans="120:125" ht="13"/>
    <row r="53" spans="120:125" ht="13"/>
    <row r="54" spans="120:125" ht="13">
      <c r="DU54" s="253"/>
    </row>
    <row r="55" spans="120:125" ht="13"/>
    <row r="56" spans="120:125" ht="13"/>
    <row r="57" spans="120:125" ht="13"/>
    <row r="58" spans="120:125" ht="13">
      <c r="DU58" s="253"/>
    </row>
    <row r="59" spans="120:125" ht="13"/>
    <row r="60" spans="120:125" ht="13"/>
    <row r="61" spans="120:125" ht="13"/>
    <row r="62" spans="120:125" ht="13"/>
    <row r="63" spans="120:125" ht="13">
      <c r="DU63" s="253"/>
    </row>
    <row r="64" spans="120:125" ht="13">
      <c r="DT64" s="253"/>
      <c r="DU64" s="253"/>
    </row>
    <row r="65" spans="123:125" ht="13"/>
    <row r="66" spans="123:125" ht="13"/>
    <row r="67" spans="123:125" ht="13"/>
    <row r="68" spans="123:125" ht="13"/>
    <row r="69" spans="123:125" ht="13">
      <c r="DS69" s="253"/>
      <c r="DT69" s="253"/>
      <c r="DU69" s="253"/>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253"/>
    </row>
    <row r="83" spans="116:125" ht="13">
      <c r="DM83" s="253"/>
      <c r="DN83" s="253"/>
      <c r="DO83" s="253"/>
      <c r="DP83" s="253"/>
      <c r="DQ83" s="253"/>
      <c r="DR83" s="253"/>
      <c r="DS83" s="253"/>
      <c r="DT83" s="253"/>
      <c r="DU83" s="253"/>
    </row>
    <row r="84" spans="116:125" ht="13"/>
    <row r="85" spans="116:125" ht="13"/>
    <row r="86" spans="116:125" ht="13"/>
    <row r="87" spans="116:125" ht="13"/>
    <row r="88" spans="116:125" ht="13">
      <c r="DU88" s="253"/>
    </row>
    <row r="89" spans="116:125" ht="13"/>
    <row r="90" spans="116:125" ht="13"/>
    <row r="91" spans="116:125" ht="13"/>
    <row r="92" spans="116:125" ht="13.5" customHeight="1"/>
    <row r="93" spans="116:125" ht="13.5" customHeight="1"/>
    <row r="94" spans="116:125" ht="13.5" customHeight="1">
      <c r="DS94" s="253"/>
      <c r="DT94" s="253"/>
      <c r="DU94" s="253"/>
    </row>
    <row r="95" spans="116:125" ht="13.5" customHeight="1">
      <c r="DU95" s="253"/>
    </row>
    <row r="96" spans="116:125" ht="13.5" customHeight="1"/>
    <row r="97" spans="124:125" ht="13.5" customHeight="1"/>
    <row r="98" spans="124:125" ht="13.5" customHeight="1"/>
    <row r="99" spans="124:125" ht="13.5" customHeight="1"/>
    <row r="100" spans="124:125" ht="13.5" customHeight="1"/>
    <row r="101" spans="124:125" ht="13.5" customHeight="1">
      <c r="DU101" s="253"/>
    </row>
    <row r="102" spans="124:125" ht="13.5" customHeight="1"/>
    <row r="103" spans="124:125" ht="13.5" customHeight="1"/>
    <row r="104" spans="124:125" ht="13.5" customHeight="1">
      <c r="DT104" s="253"/>
      <c r="DU104" s="2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3" t="s">
        <v>556</v>
      </c>
    </row>
    <row r="121" spans="125:125" ht="13.5" hidden="1" customHeight="1">
      <c r="DU121" s="253"/>
    </row>
  </sheetData>
  <sheetProtection algorithmName="SHA-512" hashValue="+EEQqgtlG2DYhvlyKC07abEHQIXG/EvzWXTZot7MK2NRNWohWDdFi9As7H0WuU630oVXg9nDgBjq73R0lRlRMw==" saltValue="ukS3z1QKz/eMcXXo7vCEe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453125" style="254" customWidth="1"/>
    <col min="126" max="142" width="0" style="253" hidden="1" customWidth="1"/>
    <col min="143" max="16384" width="9" style="253" hidden="1"/>
  </cols>
  <sheetData>
    <row r="1" spans="1:125" ht="13.5" customHeight="1">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c r="B2" s="253"/>
      <c r="T2" s="253"/>
    </row>
    <row r="3" spans="1:125" ht="13">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253"/>
      <c r="G33" s="253"/>
      <c r="I33" s="253"/>
    </row>
    <row r="34" spans="2:125" ht="13">
      <c r="C34" s="253"/>
      <c r="P34" s="253"/>
      <c r="R34" s="253"/>
      <c r="U34" s="253"/>
    </row>
    <row r="35" spans="2:125" ht="13">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c r="F36" s="253"/>
      <c r="H36" s="253"/>
      <c r="J36" s="253"/>
      <c r="K36" s="253"/>
      <c r="L36" s="253"/>
      <c r="M36" s="253"/>
      <c r="N36" s="253"/>
      <c r="O36" s="253"/>
      <c r="Q36" s="253"/>
      <c r="S36" s="253"/>
      <c r="V36" s="253"/>
    </row>
    <row r="37" spans="2:125" ht="13"/>
    <row r="38" spans="2:125" ht="13"/>
    <row r="39" spans="2:125" ht="13"/>
    <row r="40" spans="2:125" ht="13">
      <c r="U40" s="253"/>
    </row>
    <row r="41" spans="2:125" ht="13">
      <c r="R41" s="253"/>
    </row>
    <row r="42" spans="2:125" ht="13">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c r="Q43" s="253"/>
      <c r="S43" s="253"/>
      <c r="V43" s="253"/>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4" t="s">
        <v>557</v>
      </c>
    </row>
  </sheetData>
  <sheetProtection algorithmName="SHA-512" hashValue="be9jdz9qXl6wPxFZCa4TDrEEoooPGc/gRnIQuaQa0JTDOnGb2ZrRErJuxpvfATk+c8Lo0zstK6c57f7jPRVayw==" saltValue="ME2mnWo3TXCQHA3WNQIw1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cols>
    <col min="1" max="1" width="8.26953125" style="1" customWidth="1"/>
    <col min="2" max="16" width="14.6328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558</v>
      </c>
      <c r="G46" s="8" t="s">
        <v>559</v>
      </c>
      <c r="H46" s="8" t="s">
        <v>560</v>
      </c>
      <c r="I46" s="8" t="s">
        <v>561</v>
      </c>
      <c r="J46" s="9" t="s">
        <v>562</v>
      </c>
    </row>
    <row r="47" spans="2:10" ht="57.75" customHeight="1">
      <c r="B47" s="10"/>
      <c r="C47" s="1152" t="s">
        <v>3</v>
      </c>
      <c r="D47" s="1152"/>
      <c r="E47" s="1153"/>
      <c r="F47" s="11">
        <v>25.26</v>
      </c>
      <c r="G47" s="12">
        <v>19.84</v>
      </c>
      <c r="H47" s="12">
        <v>20.54</v>
      </c>
      <c r="I47" s="12">
        <v>20.7</v>
      </c>
      <c r="J47" s="13">
        <v>24.6</v>
      </c>
    </row>
    <row r="48" spans="2:10" ht="57.75" customHeight="1">
      <c r="B48" s="14"/>
      <c r="C48" s="1154" t="s">
        <v>4</v>
      </c>
      <c r="D48" s="1154"/>
      <c r="E48" s="1155"/>
      <c r="F48" s="15">
        <v>5.19</v>
      </c>
      <c r="G48" s="16">
        <v>8.5399999999999991</v>
      </c>
      <c r="H48" s="16">
        <v>6.56</v>
      </c>
      <c r="I48" s="16">
        <v>12.78</v>
      </c>
      <c r="J48" s="17">
        <v>10.63</v>
      </c>
    </row>
    <row r="49" spans="2:10" ht="57.75" customHeight="1" thickBot="1">
      <c r="B49" s="18"/>
      <c r="C49" s="1156" t="s">
        <v>5</v>
      </c>
      <c r="D49" s="1156"/>
      <c r="E49" s="1157"/>
      <c r="F49" s="19">
        <v>1.28</v>
      </c>
      <c r="G49" s="20" t="s">
        <v>563</v>
      </c>
      <c r="H49" s="20" t="s">
        <v>564</v>
      </c>
      <c r="I49" s="20">
        <v>7.88</v>
      </c>
      <c r="J49" s="21">
        <v>1.04</v>
      </c>
    </row>
    <row r="50" spans="2:10" ht="13"/>
  </sheetData>
  <sheetProtection algorithmName="SHA-512" hashValue="mbRNGKcnYqhLQ4rIhsDU2jl6AXIgcxxrInx4MLZFpR/2DSk5satAelFcmCss6WwTsGBJ1AN+rRFgjF42WG9SIw==" saltValue="jmwqN0CumGQTUaArueQZ7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c r="A34" s="22"/>
      <c r="B34" s="31"/>
      <c r="C34" s="1162" t="s">
        <v>565</v>
      </c>
      <c r="D34" s="1162"/>
      <c r="E34" s="1163"/>
      <c r="F34" s="32">
        <v>5.18</v>
      </c>
      <c r="G34" s="33">
        <v>8.6999999999999993</v>
      </c>
      <c r="H34" s="33">
        <v>6.56</v>
      </c>
      <c r="I34" s="33">
        <v>12.78</v>
      </c>
      <c r="J34" s="34">
        <v>10.63</v>
      </c>
      <c r="K34" s="22"/>
      <c r="L34" s="22"/>
      <c r="M34" s="22"/>
      <c r="N34" s="22"/>
      <c r="O34" s="22"/>
      <c r="P34" s="22"/>
    </row>
    <row r="35" spans="1:16" ht="39" customHeight="1">
      <c r="A35" s="22"/>
      <c r="B35" s="35"/>
      <c r="C35" s="1158" t="s">
        <v>566</v>
      </c>
      <c r="D35" s="1158"/>
      <c r="E35" s="1159"/>
      <c r="F35" s="36">
        <v>2.38</v>
      </c>
      <c r="G35" s="37">
        <v>3.03</v>
      </c>
      <c r="H35" s="37">
        <v>2.92</v>
      </c>
      <c r="I35" s="37">
        <v>1.03</v>
      </c>
      <c r="J35" s="38">
        <v>2.11</v>
      </c>
      <c r="K35" s="22"/>
      <c r="L35" s="22"/>
      <c r="M35" s="22"/>
      <c r="N35" s="22"/>
      <c r="O35" s="22"/>
      <c r="P35" s="22"/>
    </row>
    <row r="36" spans="1:16" ht="39" customHeight="1">
      <c r="A36" s="22"/>
      <c r="B36" s="35"/>
      <c r="C36" s="1158" t="s">
        <v>567</v>
      </c>
      <c r="D36" s="1158"/>
      <c r="E36" s="1159"/>
      <c r="F36" s="36">
        <v>1.73</v>
      </c>
      <c r="G36" s="37">
        <v>1.72</v>
      </c>
      <c r="H36" s="37">
        <v>2.16</v>
      </c>
      <c r="I36" s="37">
        <v>2.1800000000000002</v>
      </c>
      <c r="J36" s="38">
        <v>1.65</v>
      </c>
      <c r="K36" s="22"/>
      <c r="L36" s="22"/>
      <c r="M36" s="22"/>
      <c r="N36" s="22"/>
      <c r="O36" s="22"/>
      <c r="P36" s="22"/>
    </row>
    <row r="37" spans="1:16" ht="39" customHeight="1">
      <c r="A37" s="22"/>
      <c r="B37" s="35"/>
      <c r="C37" s="1158" t="s">
        <v>568</v>
      </c>
      <c r="D37" s="1158"/>
      <c r="E37" s="1159"/>
      <c r="F37" s="36">
        <v>0.14000000000000001</v>
      </c>
      <c r="G37" s="37">
        <v>0.08</v>
      </c>
      <c r="H37" s="37">
        <v>0.36</v>
      </c>
      <c r="I37" s="37">
        <v>0.75</v>
      </c>
      <c r="J37" s="38">
        <v>0.78</v>
      </c>
      <c r="K37" s="22"/>
      <c r="L37" s="22"/>
      <c r="M37" s="22"/>
      <c r="N37" s="22"/>
      <c r="O37" s="22"/>
      <c r="P37" s="22"/>
    </row>
    <row r="38" spans="1:16" ht="39" customHeight="1">
      <c r="A38" s="22"/>
      <c r="B38" s="35"/>
      <c r="C38" s="1158" t="s">
        <v>569</v>
      </c>
      <c r="D38" s="1158"/>
      <c r="E38" s="1159"/>
      <c r="F38" s="36">
        <v>0.7</v>
      </c>
      <c r="G38" s="37">
        <v>0.55000000000000004</v>
      </c>
      <c r="H38" s="37">
        <v>0.26</v>
      </c>
      <c r="I38" s="37">
        <v>0.14000000000000001</v>
      </c>
      <c r="J38" s="38">
        <v>0.28999999999999998</v>
      </c>
      <c r="K38" s="22"/>
      <c r="L38" s="22"/>
      <c r="M38" s="22"/>
      <c r="N38" s="22"/>
      <c r="O38" s="22"/>
      <c r="P38" s="22"/>
    </row>
    <row r="39" spans="1:16" ht="39" customHeight="1">
      <c r="A39" s="22"/>
      <c r="B39" s="35"/>
      <c r="C39" s="1158" t="s">
        <v>570</v>
      </c>
      <c r="D39" s="1158"/>
      <c r="E39" s="1159"/>
      <c r="F39" s="36">
        <v>0.01</v>
      </c>
      <c r="G39" s="37">
        <v>0.04</v>
      </c>
      <c r="H39" s="37">
        <v>0.05</v>
      </c>
      <c r="I39" s="37">
        <v>0.28000000000000003</v>
      </c>
      <c r="J39" s="38">
        <v>0.2</v>
      </c>
      <c r="K39" s="22"/>
      <c r="L39" s="22"/>
      <c r="M39" s="22"/>
      <c r="N39" s="22"/>
      <c r="O39" s="22"/>
      <c r="P39" s="22"/>
    </row>
    <row r="40" spans="1:16" ht="39" customHeight="1">
      <c r="A40" s="22"/>
      <c r="B40" s="35"/>
      <c r="C40" s="1158" t="s">
        <v>571</v>
      </c>
      <c r="D40" s="1158"/>
      <c r="E40" s="1159"/>
      <c r="F40" s="36">
        <v>0.17</v>
      </c>
      <c r="G40" s="37">
        <v>0.17</v>
      </c>
      <c r="H40" s="37">
        <v>0.16</v>
      </c>
      <c r="I40" s="37">
        <v>0.17</v>
      </c>
      <c r="J40" s="38">
        <v>0.2</v>
      </c>
      <c r="K40" s="22"/>
      <c r="L40" s="22"/>
      <c r="M40" s="22"/>
      <c r="N40" s="22"/>
      <c r="O40" s="22"/>
      <c r="P40" s="22"/>
    </row>
    <row r="41" spans="1:16" ht="39" customHeight="1">
      <c r="A41" s="22"/>
      <c r="B41" s="35"/>
      <c r="C41" s="1158" t="s">
        <v>572</v>
      </c>
      <c r="D41" s="1158"/>
      <c r="E41" s="1159"/>
      <c r="F41" s="36">
        <v>0.62</v>
      </c>
      <c r="G41" s="37">
        <v>0.7</v>
      </c>
      <c r="H41" s="37">
        <v>0.49</v>
      </c>
      <c r="I41" s="37">
        <v>0.27</v>
      </c>
      <c r="J41" s="38">
        <v>0.1</v>
      </c>
      <c r="K41" s="22"/>
      <c r="L41" s="22"/>
      <c r="M41" s="22"/>
      <c r="N41" s="22"/>
      <c r="O41" s="22"/>
      <c r="P41" s="22"/>
    </row>
    <row r="42" spans="1:16" ht="39" customHeight="1">
      <c r="A42" s="22"/>
      <c r="B42" s="39"/>
      <c r="C42" s="1158" t="s">
        <v>573</v>
      </c>
      <c r="D42" s="1158"/>
      <c r="E42" s="1159"/>
      <c r="F42" s="36" t="s">
        <v>517</v>
      </c>
      <c r="G42" s="37" t="s">
        <v>517</v>
      </c>
      <c r="H42" s="37" t="s">
        <v>517</v>
      </c>
      <c r="I42" s="37" t="s">
        <v>517</v>
      </c>
      <c r="J42" s="38" t="s">
        <v>517</v>
      </c>
      <c r="K42" s="22"/>
      <c r="L42" s="22"/>
      <c r="M42" s="22"/>
      <c r="N42" s="22"/>
      <c r="O42" s="22"/>
      <c r="P42" s="22"/>
    </row>
    <row r="43" spans="1:16" ht="39" customHeight="1" thickBot="1">
      <c r="A43" s="22"/>
      <c r="B43" s="40"/>
      <c r="C43" s="1160" t="s">
        <v>574</v>
      </c>
      <c r="D43" s="1160"/>
      <c r="E43" s="1161"/>
      <c r="F43" s="41">
        <v>0</v>
      </c>
      <c r="G43" s="42">
        <v>0</v>
      </c>
      <c r="H43" s="42">
        <v>0</v>
      </c>
      <c r="I43" s="42">
        <v>0</v>
      </c>
      <c r="J43" s="43">
        <v>0</v>
      </c>
      <c r="K43" s="22"/>
      <c r="L43" s="22"/>
      <c r="M43" s="22"/>
      <c r="N43" s="22"/>
      <c r="O43" s="22"/>
      <c r="P43" s="22"/>
    </row>
    <row r="44" spans="1:16" ht="39" customHeight="1">
      <c r="A44" s="22"/>
      <c r="B44" s="44" t="s">
        <v>8</v>
      </c>
      <c r="C44" s="45"/>
      <c r="D44" s="45"/>
      <c r="E44" s="45"/>
      <c r="F44" s="22"/>
      <c r="G44" s="22"/>
      <c r="H44" s="22"/>
      <c r="I44" s="22"/>
      <c r="J44" s="22"/>
      <c r="K44" s="22"/>
      <c r="L44" s="22"/>
      <c r="M44" s="22"/>
      <c r="N44" s="22"/>
      <c r="O44" s="22"/>
      <c r="P44" s="22"/>
    </row>
    <row r="45" spans="1:16" ht="16.5">
      <c r="A45" s="22"/>
      <c r="B45" s="22"/>
      <c r="C45" s="22"/>
      <c r="D45" s="22"/>
      <c r="E45" s="22"/>
      <c r="F45" s="22"/>
      <c r="G45" s="22"/>
      <c r="H45" s="22"/>
      <c r="I45" s="22"/>
      <c r="J45" s="22"/>
      <c r="K45" s="22"/>
      <c r="L45" s="22"/>
      <c r="M45" s="22"/>
      <c r="N45" s="22"/>
      <c r="O45" s="22"/>
      <c r="P45" s="22"/>
    </row>
  </sheetData>
  <sheetProtection algorithmName="SHA-512" hashValue="D6yg3aVfSeL0TBMIqh7rzGpst1X1Syniqpf7hZfhzT7C53c/QDMR9WPb5WokToPU5zqyCqvFTK3z/uoDQ1E1dw==" saltValue="dUpPgRNWKYNidaMJQeMj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c r="A1" s="46"/>
      <c r="B1" s="46"/>
      <c r="C1" s="46"/>
      <c r="D1" s="46"/>
      <c r="E1" s="46"/>
      <c r="F1" s="46"/>
      <c r="G1" s="46"/>
      <c r="H1" s="46"/>
      <c r="I1" s="46"/>
      <c r="J1" s="46"/>
      <c r="K1" s="46"/>
      <c r="L1" s="46"/>
      <c r="M1" s="46"/>
      <c r="N1" s="46"/>
      <c r="O1" s="46"/>
      <c r="P1" s="46"/>
      <c r="Q1" s="46"/>
      <c r="R1" s="46"/>
      <c r="S1" s="46"/>
      <c r="T1" s="46"/>
      <c r="U1" s="46"/>
    </row>
    <row r="2" spans="1:21" ht="13.5" customHeight="1">
      <c r="A2" s="46"/>
      <c r="B2" s="46"/>
      <c r="C2" s="46"/>
      <c r="D2" s="46"/>
      <c r="E2" s="46"/>
      <c r="F2" s="46"/>
      <c r="G2" s="46"/>
      <c r="H2" s="46"/>
      <c r="I2" s="46"/>
      <c r="J2" s="46"/>
      <c r="K2" s="46"/>
      <c r="L2" s="46"/>
      <c r="M2" s="46"/>
      <c r="N2" s="46"/>
      <c r="O2" s="46"/>
      <c r="P2" s="46"/>
      <c r="Q2" s="46"/>
      <c r="R2" s="46"/>
      <c r="S2" s="46"/>
      <c r="T2" s="46"/>
      <c r="U2" s="46"/>
    </row>
    <row r="3" spans="1:21" ht="13.5" customHeight="1">
      <c r="A3" s="46"/>
      <c r="B3" s="46"/>
      <c r="C3" s="46"/>
      <c r="D3" s="46"/>
      <c r="E3" s="46"/>
      <c r="F3" s="46"/>
      <c r="G3" s="46"/>
      <c r="H3" s="46"/>
      <c r="I3" s="46"/>
      <c r="J3" s="46"/>
      <c r="K3" s="46"/>
      <c r="L3" s="46"/>
      <c r="M3" s="46"/>
      <c r="N3" s="46"/>
      <c r="O3" s="46"/>
      <c r="P3" s="46"/>
      <c r="Q3" s="46"/>
      <c r="R3" s="46"/>
      <c r="S3" s="46"/>
      <c r="T3" s="46"/>
      <c r="U3" s="46"/>
    </row>
    <row r="4" spans="1:21" ht="13.5" customHeight="1">
      <c r="A4" s="46"/>
      <c r="B4" s="46"/>
      <c r="C4" s="46"/>
      <c r="D4" s="46"/>
      <c r="E4" s="46"/>
      <c r="F4" s="46"/>
      <c r="G4" s="46"/>
      <c r="H4" s="46"/>
      <c r="I4" s="46"/>
      <c r="J4" s="46"/>
      <c r="K4" s="46"/>
      <c r="L4" s="46"/>
      <c r="M4" s="46"/>
      <c r="N4" s="46"/>
      <c r="O4" s="46"/>
      <c r="P4" s="46"/>
      <c r="Q4" s="46"/>
      <c r="R4" s="46"/>
      <c r="S4" s="46"/>
      <c r="T4" s="46"/>
      <c r="U4" s="46"/>
    </row>
    <row r="5" spans="1:21" ht="13.5" customHeight="1">
      <c r="A5" s="46"/>
      <c r="B5" s="46"/>
      <c r="C5" s="46"/>
      <c r="D5" s="46"/>
      <c r="E5" s="46"/>
      <c r="F5" s="46"/>
      <c r="G5" s="46"/>
      <c r="H5" s="46"/>
      <c r="I5" s="46"/>
      <c r="J5" s="46"/>
      <c r="K5" s="46"/>
      <c r="L5" s="46"/>
      <c r="M5" s="46"/>
      <c r="N5" s="46"/>
      <c r="O5" s="46"/>
      <c r="P5" s="46"/>
      <c r="Q5" s="46"/>
      <c r="R5" s="46"/>
      <c r="S5" s="46"/>
      <c r="T5" s="46"/>
      <c r="U5" s="46"/>
    </row>
    <row r="6" spans="1:21" ht="13.5" customHeight="1">
      <c r="A6" s="46"/>
      <c r="B6" s="46"/>
      <c r="C6" s="46"/>
      <c r="D6" s="46"/>
      <c r="E6" s="46"/>
      <c r="F6" s="46"/>
      <c r="G6" s="46"/>
      <c r="H6" s="46"/>
      <c r="I6" s="46"/>
      <c r="J6" s="46"/>
      <c r="K6" s="46"/>
      <c r="L6" s="46"/>
      <c r="M6" s="46"/>
      <c r="N6" s="46"/>
      <c r="O6" s="46"/>
      <c r="P6" s="46"/>
      <c r="Q6" s="46"/>
      <c r="R6" s="46"/>
      <c r="S6" s="46"/>
      <c r="T6" s="46"/>
      <c r="U6" s="46"/>
    </row>
    <row r="7" spans="1:21" ht="13.5" customHeight="1">
      <c r="A7" s="46"/>
      <c r="B7" s="46"/>
      <c r="C7" s="46"/>
      <c r="D7" s="46"/>
      <c r="E7" s="46"/>
      <c r="F7" s="46"/>
      <c r="G7" s="46"/>
      <c r="H7" s="46"/>
      <c r="I7" s="46"/>
      <c r="J7" s="46"/>
      <c r="K7" s="46"/>
      <c r="L7" s="46"/>
      <c r="M7" s="46"/>
      <c r="N7" s="46"/>
      <c r="O7" s="46"/>
      <c r="P7" s="46"/>
      <c r="Q7" s="46"/>
      <c r="R7" s="46"/>
      <c r="S7" s="46"/>
      <c r="T7" s="46"/>
      <c r="U7" s="46"/>
    </row>
    <row r="8" spans="1:21" ht="13.5" customHeight="1">
      <c r="A8" s="46"/>
      <c r="B8" s="46"/>
      <c r="C8" s="46"/>
      <c r="D8" s="46"/>
      <c r="E8" s="46"/>
      <c r="F8" s="46"/>
      <c r="G8" s="46"/>
      <c r="H8" s="46"/>
      <c r="I8" s="46"/>
      <c r="J8" s="46"/>
      <c r="K8" s="46"/>
      <c r="L8" s="46"/>
      <c r="M8" s="46"/>
      <c r="N8" s="46"/>
      <c r="O8" s="46"/>
      <c r="P8" s="46"/>
      <c r="Q8" s="46"/>
      <c r="R8" s="46"/>
      <c r="S8" s="46"/>
      <c r="T8" s="46"/>
      <c r="U8" s="46"/>
    </row>
    <row r="9" spans="1:21" ht="13.5" customHeight="1">
      <c r="A9" s="46"/>
      <c r="B9" s="46"/>
      <c r="C9" s="46"/>
      <c r="D9" s="46"/>
      <c r="E9" s="46"/>
      <c r="F9" s="46"/>
      <c r="G9" s="46"/>
      <c r="H9" s="46"/>
      <c r="I9" s="46"/>
      <c r="J9" s="46"/>
      <c r="K9" s="46"/>
      <c r="L9" s="46"/>
      <c r="M9" s="46"/>
      <c r="N9" s="46"/>
      <c r="O9" s="46"/>
      <c r="P9" s="46"/>
      <c r="Q9" s="46"/>
      <c r="R9" s="46"/>
      <c r="S9" s="46"/>
      <c r="T9" s="46"/>
      <c r="U9" s="46"/>
    </row>
    <row r="10" spans="1:21" ht="13.5" customHeight="1">
      <c r="A10" s="46"/>
      <c r="B10" s="46"/>
      <c r="C10" s="46"/>
      <c r="D10" s="46"/>
      <c r="E10" s="46"/>
      <c r="F10" s="46"/>
      <c r="G10" s="46"/>
      <c r="H10" s="46"/>
      <c r="I10" s="46"/>
      <c r="J10" s="46"/>
      <c r="K10" s="46"/>
      <c r="L10" s="46"/>
      <c r="M10" s="46"/>
      <c r="N10" s="46"/>
      <c r="O10" s="46"/>
      <c r="P10" s="46"/>
      <c r="Q10" s="46"/>
      <c r="R10" s="46"/>
      <c r="S10" s="46"/>
      <c r="T10" s="46"/>
      <c r="U10" s="46"/>
    </row>
    <row r="11" spans="1:21" ht="13.5" customHeight="1">
      <c r="A11" s="46"/>
      <c r="B11" s="46"/>
      <c r="C11" s="46"/>
      <c r="D11" s="46"/>
      <c r="E11" s="46"/>
      <c r="F11" s="46"/>
      <c r="G11" s="46"/>
      <c r="H11" s="46"/>
      <c r="I11" s="46"/>
      <c r="J11" s="46"/>
      <c r="K11" s="46"/>
      <c r="L11" s="46"/>
      <c r="M11" s="46"/>
      <c r="N11" s="46"/>
      <c r="O11" s="46"/>
      <c r="P11" s="46"/>
      <c r="Q11" s="46"/>
      <c r="R11" s="46"/>
      <c r="S11" s="46"/>
      <c r="T11" s="46"/>
      <c r="U11" s="46"/>
    </row>
    <row r="12" spans="1:21" ht="13.5" customHeight="1">
      <c r="A12" s="46"/>
      <c r="B12" s="46"/>
      <c r="C12" s="46"/>
      <c r="D12" s="46"/>
      <c r="E12" s="46"/>
      <c r="F12" s="46"/>
      <c r="G12" s="46"/>
      <c r="H12" s="46"/>
      <c r="I12" s="46"/>
      <c r="J12" s="46"/>
      <c r="K12" s="46"/>
      <c r="L12" s="46"/>
      <c r="M12" s="46"/>
      <c r="N12" s="46"/>
      <c r="O12" s="46"/>
      <c r="P12" s="46"/>
      <c r="Q12" s="46"/>
      <c r="R12" s="46"/>
      <c r="S12" s="46"/>
      <c r="T12" s="46"/>
      <c r="U12" s="46"/>
    </row>
    <row r="13" spans="1:21" ht="13.5" customHeight="1">
      <c r="A13" s="46"/>
      <c r="B13" s="46"/>
      <c r="C13" s="46"/>
      <c r="D13" s="46"/>
      <c r="E13" s="46"/>
      <c r="F13" s="46"/>
      <c r="G13" s="46"/>
      <c r="H13" s="46"/>
      <c r="I13" s="46"/>
      <c r="J13" s="46"/>
      <c r="K13" s="46"/>
      <c r="L13" s="46"/>
      <c r="M13" s="46"/>
      <c r="N13" s="46"/>
      <c r="O13" s="46"/>
      <c r="P13" s="46"/>
      <c r="Q13" s="46"/>
      <c r="R13" s="46"/>
      <c r="S13" s="46"/>
      <c r="T13" s="46"/>
      <c r="U13" s="46"/>
    </row>
    <row r="14" spans="1:21" ht="13.5" customHeight="1">
      <c r="A14" s="46"/>
      <c r="B14" s="46"/>
      <c r="C14" s="46"/>
      <c r="D14" s="46"/>
      <c r="E14" s="46"/>
      <c r="F14" s="46"/>
      <c r="G14" s="46"/>
      <c r="H14" s="46"/>
      <c r="I14" s="46"/>
      <c r="J14" s="46"/>
      <c r="K14" s="46"/>
      <c r="L14" s="46"/>
      <c r="M14" s="46"/>
      <c r="N14" s="46"/>
      <c r="O14" s="46"/>
      <c r="P14" s="46"/>
      <c r="Q14" s="46"/>
      <c r="R14" s="46"/>
      <c r="S14" s="46"/>
      <c r="T14" s="46"/>
      <c r="U14" s="46"/>
    </row>
    <row r="15" spans="1:21" ht="13.5" customHeight="1">
      <c r="A15" s="46"/>
      <c r="B15" s="46"/>
      <c r="C15" s="46"/>
      <c r="D15" s="46"/>
      <c r="E15" s="46"/>
      <c r="F15" s="46"/>
      <c r="G15" s="46"/>
      <c r="H15" s="46"/>
      <c r="I15" s="46"/>
      <c r="J15" s="46"/>
      <c r="K15" s="46"/>
      <c r="L15" s="46"/>
      <c r="M15" s="46"/>
      <c r="N15" s="46"/>
      <c r="O15" s="46"/>
      <c r="P15" s="46"/>
      <c r="Q15" s="46"/>
      <c r="R15" s="46"/>
      <c r="S15" s="46"/>
      <c r="T15" s="46"/>
      <c r="U15" s="46"/>
    </row>
    <row r="16" spans="1:21" ht="13.5" customHeight="1">
      <c r="A16" s="46"/>
      <c r="B16" s="46"/>
      <c r="C16" s="46"/>
      <c r="D16" s="46"/>
      <c r="E16" s="46"/>
      <c r="F16" s="46"/>
      <c r="G16" s="46"/>
      <c r="H16" s="46"/>
      <c r="I16" s="46"/>
      <c r="J16" s="46"/>
      <c r="K16" s="46"/>
      <c r="L16" s="46"/>
      <c r="M16" s="46"/>
      <c r="N16" s="46"/>
      <c r="O16" s="46"/>
      <c r="P16" s="46"/>
      <c r="Q16" s="46"/>
      <c r="R16" s="46"/>
      <c r="S16" s="46"/>
      <c r="T16" s="46"/>
      <c r="U16" s="46"/>
    </row>
    <row r="17" spans="1:21" ht="13.5" customHeight="1">
      <c r="A17" s="46"/>
      <c r="B17" s="46"/>
      <c r="C17" s="46"/>
      <c r="D17" s="46"/>
      <c r="E17" s="46"/>
      <c r="F17" s="46"/>
      <c r="G17" s="46"/>
      <c r="H17" s="46"/>
      <c r="I17" s="46"/>
      <c r="J17" s="46"/>
      <c r="K17" s="46"/>
      <c r="L17" s="46"/>
      <c r="M17" s="46"/>
      <c r="N17" s="46"/>
      <c r="O17" s="46"/>
      <c r="P17" s="46"/>
      <c r="Q17" s="46"/>
      <c r="R17" s="46"/>
      <c r="S17" s="46"/>
      <c r="T17" s="46"/>
      <c r="U17" s="46"/>
    </row>
    <row r="18" spans="1:21" ht="13.5" customHeight="1">
      <c r="A18" s="46"/>
      <c r="B18" s="46"/>
      <c r="C18" s="46"/>
      <c r="D18" s="46"/>
      <c r="E18" s="46"/>
      <c r="F18" s="46"/>
      <c r="G18" s="46"/>
      <c r="H18" s="46"/>
      <c r="I18" s="46"/>
      <c r="J18" s="46"/>
      <c r="K18" s="46"/>
      <c r="L18" s="46"/>
      <c r="M18" s="46"/>
      <c r="N18" s="46"/>
      <c r="O18" s="46"/>
      <c r="P18" s="46"/>
      <c r="Q18" s="46"/>
      <c r="R18" s="46"/>
      <c r="S18" s="46"/>
      <c r="T18" s="46"/>
      <c r="U18" s="46"/>
    </row>
    <row r="19" spans="1:21" ht="13.5" customHeight="1">
      <c r="A19" s="46"/>
      <c r="B19" s="46"/>
      <c r="C19" s="46"/>
      <c r="D19" s="46"/>
      <c r="E19" s="46"/>
      <c r="F19" s="46"/>
      <c r="G19" s="46"/>
      <c r="H19" s="46"/>
      <c r="I19" s="46"/>
      <c r="J19" s="46"/>
      <c r="K19" s="46"/>
      <c r="L19" s="46"/>
      <c r="M19" s="46"/>
      <c r="N19" s="46"/>
      <c r="O19" s="46"/>
      <c r="P19" s="46"/>
      <c r="Q19" s="46"/>
      <c r="R19" s="46"/>
      <c r="S19" s="46"/>
      <c r="T19" s="46"/>
      <c r="U19" s="46"/>
    </row>
    <row r="20" spans="1:21" ht="13.5" customHeight="1">
      <c r="A20" s="46"/>
      <c r="B20" s="46"/>
      <c r="C20" s="46"/>
      <c r="D20" s="46"/>
      <c r="E20" s="46"/>
      <c r="F20" s="46"/>
      <c r="G20" s="46"/>
      <c r="H20" s="46"/>
      <c r="I20" s="46"/>
      <c r="J20" s="46"/>
      <c r="K20" s="46"/>
      <c r="L20" s="46"/>
      <c r="M20" s="46"/>
      <c r="N20" s="46"/>
      <c r="O20" s="46"/>
      <c r="P20" s="46"/>
      <c r="Q20" s="46"/>
      <c r="R20" s="46"/>
      <c r="S20" s="46"/>
      <c r="T20" s="46"/>
      <c r="U20" s="46"/>
    </row>
    <row r="21" spans="1:21" ht="13.5" customHeight="1">
      <c r="A21" s="46"/>
      <c r="B21" s="46"/>
      <c r="C21" s="46"/>
      <c r="D21" s="46"/>
      <c r="E21" s="46"/>
      <c r="F21" s="46"/>
      <c r="G21" s="46"/>
      <c r="H21" s="46"/>
      <c r="I21" s="46"/>
      <c r="J21" s="46"/>
      <c r="K21" s="46"/>
      <c r="L21" s="46"/>
      <c r="M21" s="46"/>
      <c r="N21" s="46"/>
      <c r="O21" s="46"/>
      <c r="P21" s="46"/>
      <c r="Q21" s="46"/>
      <c r="R21" s="46"/>
      <c r="S21" s="46"/>
      <c r="T21" s="46"/>
      <c r="U21" s="46"/>
    </row>
    <row r="22" spans="1:21" ht="13.5" customHeight="1">
      <c r="A22" s="46"/>
      <c r="B22" s="46"/>
      <c r="C22" s="46"/>
      <c r="D22" s="46"/>
      <c r="E22" s="46"/>
      <c r="F22" s="46"/>
      <c r="G22" s="46"/>
      <c r="H22" s="46"/>
      <c r="I22" s="46"/>
      <c r="J22" s="46"/>
      <c r="K22" s="46"/>
      <c r="L22" s="46"/>
      <c r="M22" s="46"/>
      <c r="N22" s="46"/>
      <c r="O22" s="46"/>
      <c r="P22" s="46"/>
      <c r="Q22" s="46"/>
      <c r="R22" s="46"/>
      <c r="S22" s="46"/>
      <c r="T22" s="46"/>
      <c r="U22" s="46"/>
    </row>
    <row r="23" spans="1:21" ht="13.5" customHeight="1">
      <c r="A23" s="46"/>
      <c r="B23" s="46"/>
      <c r="C23" s="46"/>
      <c r="D23" s="46"/>
      <c r="E23" s="46"/>
      <c r="F23" s="46"/>
      <c r="G23" s="46"/>
      <c r="H23" s="46"/>
      <c r="I23" s="46"/>
      <c r="J23" s="46"/>
      <c r="K23" s="46"/>
      <c r="L23" s="46"/>
      <c r="M23" s="46"/>
      <c r="N23" s="46"/>
      <c r="O23" s="46"/>
      <c r="P23" s="46"/>
      <c r="Q23" s="46"/>
      <c r="R23" s="46"/>
      <c r="S23" s="46"/>
      <c r="T23" s="46"/>
      <c r="U23" s="46"/>
    </row>
    <row r="24" spans="1:21" ht="13.5" customHeight="1">
      <c r="A24" s="46"/>
      <c r="B24" s="46"/>
      <c r="C24" s="46"/>
      <c r="D24" s="46"/>
      <c r="E24" s="46"/>
      <c r="F24" s="46"/>
      <c r="G24" s="46"/>
      <c r="H24" s="46"/>
      <c r="I24" s="46"/>
      <c r="J24" s="46"/>
      <c r="K24" s="46"/>
      <c r="L24" s="46"/>
      <c r="M24" s="46"/>
      <c r="N24" s="46"/>
      <c r="O24" s="46"/>
      <c r="P24" s="46"/>
      <c r="Q24" s="46"/>
      <c r="R24" s="46"/>
      <c r="S24" s="46"/>
      <c r="T24" s="46"/>
      <c r="U24" s="46"/>
    </row>
    <row r="25" spans="1:21" ht="13.5" customHeight="1">
      <c r="A25" s="46"/>
      <c r="B25" s="46"/>
      <c r="C25" s="46"/>
      <c r="D25" s="46"/>
      <c r="E25" s="46"/>
      <c r="F25" s="46"/>
      <c r="G25" s="46"/>
      <c r="H25" s="46"/>
      <c r="I25" s="46"/>
      <c r="J25" s="46"/>
      <c r="K25" s="46"/>
      <c r="L25" s="46"/>
      <c r="M25" s="46"/>
      <c r="N25" s="46"/>
      <c r="O25" s="46"/>
      <c r="P25" s="46"/>
      <c r="Q25" s="46"/>
      <c r="R25" s="46"/>
      <c r="S25" s="46"/>
      <c r="T25" s="46"/>
      <c r="U25" s="46"/>
    </row>
    <row r="26" spans="1:21" ht="13.5" customHeight="1">
      <c r="A26" s="46"/>
      <c r="B26" s="46"/>
      <c r="C26" s="46"/>
      <c r="D26" s="46"/>
      <c r="E26" s="46"/>
      <c r="F26" s="46"/>
      <c r="G26" s="46"/>
      <c r="H26" s="46"/>
      <c r="I26" s="46"/>
      <c r="J26" s="46"/>
      <c r="K26" s="46"/>
      <c r="L26" s="46"/>
      <c r="M26" s="46"/>
      <c r="N26" s="46"/>
      <c r="O26" s="46"/>
      <c r="P26" s="46"/>
      <c r="Q26" s="46"/>
      <c r="R26" s="46"/>
      <c r="S26" s="46"/>
      <c r="T26" s="46"/>
      <c r="U26" s="46"/>
    </row>
    <row r="27" spans="1:21" ht="13.5" customHeight="1">
      <c r="A27" s="46"/>
      <c r="B27" s="46"/>
      <c r="C27" s="46"/>
      <c r="D27" s="46"/>
      <c r="E27" s="46"/>
      <c r="F27" s="46"/>
      <c r="G27" s="46"/>
      <c r="H27" s="46"/>
      <c r="I27" s="46"/>
      <c r="J27" s="46"/>
      <c r="K27" s="46"/>
      <c r="L27" s="46"/>
      <c r="M27" s="46"/>
      <c r="N27" s="46"/>
      <c r="O27" s="46"/>
      <c r="P27" s="46"/>
      <c r="Q27" s="46"/>
      <c r="R27" s="46"/>
      <c r="S27" s="46"/>
      <c r="T27" s="46"/>
      <c r="U27" s="46"/>
    </row>
    <row r="28" spans="1:21" ht="13.5" customHeight="1">
      <c r="A28" s="46"/>
      <c r="B28" s="46"/>
      <c r="C28" s="46"/>
      <c r="D28" s="46"/>
      <c r="E28" s="46"/>
      <c r="F28" s="46"/>
      <c r="G28" s="46"/>
      <c r="H28" s="46"/>
      <c r="I28" s="46"/>
      <c r="J28" s="46"/>
      <c r="K28" s="46"/>
      <c r="L28" s="46"/>
      <c r="M28" s="46"/>
      <c r="N28" s="46"/>
      <c r="O28" s="46"/>
      <c r="P28" s="46"/>
      <c r="Q28" s="46"/>
      <c r="R28" s="46"/>
      <c r="S28" s="46"/>
      <c r="T28" s="46"/>
      <c r="U28" s="46"/>
    </row>
    <row r="29" spans="1:21" ht="13.5" customHeight="1">
      <c r="A29" s="46"/>
      <c r="B29" s="46"/>
      <c r="C29" s="46"/>
      <c r="D29" s="46"/>
      <c r="E29" s="46"/>
      <c r="F29" s="46"/>
      <c r="G29" s="46"/>
      <c r="H29" s="46"/>
      <c r="I29" s="46"/>
      <c r="J29" s="46"/>
      <c r="K29" s="46"/>
      <c r="L29" s="46"/>
      <c r="M29" s="46"/>
      <c r="N29" s="46"/>
      <c r="O29" s="46"/>
      <c r="P29" s="46"/>
      <c r="Q29" s="46"/>
      <c r="R29" s="46"/>
      <c r="S29" s="46"/>
      <c r="T29" s="46"/>
      <c r="U29" s="46"/>
    </row>
    <row r="30" spans="1:21" ht="13.5" customHeight="1">
      <c r="A30" s="46"/>
      <c r="B30" s="46"/>
      <c r="C30" s="46"/>
      <c r="D30" s="46"/>
      <c r="E30" s="46"/>
      <c r="F30" s="46"/>
      <c r="G30" s="46"/>
      <c r="H30" s="46"/>
      <c r="I30" s="46"/>
      <c r="J30" s="46"/>
      <c r="K30" s="46"/>
      <c r="L30" s="46"/>
      <c r="M30" s="46"/>
      <c r="N30" s="46"/>
      <c r="O30" s="46"/>
      <c r="P30" s="46"/>
      <c r="Q30" s="46"/>
      <c r="R30" s="46"/>
      <c r="S30" s="46"/>
      <c r="T30" s="46"/>
      <c r="U30" s="46"/>
    </row>
    <row r="31" spans="1:21" ht="13.5" customHeight="1">
      <c r="A31" s="46"/>
      <c r="B31" s="46"/>
      <c r="C31" s="46"/>
      <c r="D31" s="46"/>
      <c r="E31" s="46"/>
      <c r="F31" s="46"/>
      <c r="G31" s="46"/>
      <c r="H31" s="46"/>
      <c r="I31" s="46"/>
      <c r="J31" s="46"/>
      <c r="K31" s="46"/>
      <c r="L31" s="46"/>
      <c r="M31" s="46"/>
      <c r="N31" s="46"/>
      <c r="O31" s="46"/>
      <c r="P31" s="46"/>
      <c r="Q31" s="46"/>
      <c r="R31" s="46"/>
      <c r="S31" s="46"/>
      <c r="T31" s="46"/>
      <c r="U31" s="46"/>
    </row>
    <row r="32" spans="1:21" ht="13.5" customHeight="1">
      <c r="A32" s="46"/>
      <c r="B32" s="46"/>
      <c r="C32" s="46"/>
      <c r="D32" s="46"/>
      <c r="E32" s="46"/>
      <c r="F32" s="46"/>
      <c r="G32" s="46"/>
      <c r="H32" s="46"/>
      <c r="I32" s="46"/>
      <c r="J32" s="46"/>
      <c r="K32" s="46"/>
      <c r="L32" s="46"/>
      <c r="M32" s="46"/>
      <c r="N32" s="46"/>
      <c r="O32" s="46"/>
      <c r="P32" s="46"/>
      <c r="Q32" s="46"/>
      <c r="R32" s="46"/>
      <c r="S32" s="46"/>
      <c r="T32" s="46"/>
      <c r="U32" s="46"/>
    </row>
    <row r="33" spans="1:21" ht="13.5" customHeight="1">
      <c r="A33" s="46"/>
      <c r="B33" s="46"/>
      <c r="C33" s="46"/>
      <c r="D33" s="46"/>
      <c r="E33" s="46"/>
      <c r="F33" s="46"/>
      <c r="G33" s="46"/>
      <c r="H33" s="46"/>
      <c r="I33" s="46"/>
      <c r="J33" s="46"/>
      <c r="K33" s="46"/>
      <c r="L33" s="46"/>
      <c r="M33" s="46"/>
      <c r="N33" s="46"/>
      <c r="O33" s="46"/>
      <c r="P33" s="46"/>
      <c r="Q33" s="46"/>
      <c r="R33" s="46"/>
      <c r="S33" s="46"/>
      <c r="T33" s="46"/>
      <c r="U33" s="46"/>
    </row>
    <row r="34" spans="1:21" ht="13.5" customHeight="1">
      <c r="A34" s="46"/>
      <c r="B34" s="46"/>
      <c r="C34" s="46"/>
      <c r="D34" s="46"/>
      <c r="E34" s="46"/>
      <c r="F34" s="46"/>
      <c r="G34" s="46"/>
      <c r="H34" s="46"/>
      <c r="I34" s="46"/>
      <c r="J34" s="46"/>
      <c r="K34" s="46"/>
      <c r="L34" s="46"/>
      <c r="M34" s="46"/>
      <c r="N34" s="46"/>
      <c r="O34" s="46"/>
      <c r="P34" s="46"/>
      <c r="Q34" s="46"/>
      <c r="R34" s="46"/>
      <c r="S34" s="46"/>
      <c r="T34" s="46"/>
      <c r="U34" s="46"/>
    </row>
    <row r="35" spans="1:21" ht="13.5" customHeight="1">
      <c r="A35" s="46"/>
      <c r="B35" s="46"/>
      <c r="C35" s="46"/>
      <c r="D35" s="46"/>
      <c r="E35" s="46"/>
      <c r="F35" s="46"/>
      <c r="G35" s="46"/>
      <c r="H35" s="46"/>
      <c r="I35" s="46"/>
      <c r="J35" s="46"/>
      <c r="K35" s="46"/>
      <c r="L35" s="46"/>
      <c r="M35" s="46"/>
      <c r="N35" s="46"/>
      <c r="O35" s="46"/>
      <c r="P35" s="46"/>
      <c r="Q35" s="46"/>
      <c r="R35" s="46"/>
      <c r="S35" s="46"/>
      <c r="T35" s="46"/>
      <c r="U35" s="46"/>
    </row>
    <row r="36" spans="1:21" ht="13.5" customHeight="1">
      <c r="A36" s="46"/>
      <c r="B36" s="46"/>
      <c r="C36" s="46"/>
      <c r="D36" s="46"/>
      <c r="E36" s="46"/>
      <c r="F36" s="46"/>
      <c r="G36" s="46"/>
      <c r="H36" s="46"/>
      <c r="I36" s="46"/>
      <c r="J36" s="46"/>
      <c r="K36" s="46"/>
      <c r="L36" s="46"/>
      <c r="M36" s="46"/>
      <c r="N36" s="46"/>
      <c r="O36" s="46"/>
      <c r="P36" s="46"/>
      <c r="Q36" s="46"/>
      <c r="R36" s="46"/>
      <c r="S36" s="46"/>
      <c r="T36" s="46"/>
      <c r="U36" s="46"/>
    </row>
    <row r="37" spans="1:21" ht="13.5" customHeight="1">
      <c r="A37" s="46"/>
      <c r="B37" s="46"/>
      <c r="C37" s="46"/>
      <c r="D37" s="46"/>
      <c r="E37" s="46"/>
      <c r="F37" s="46"/>
      <c r="G37" s="46"/>
      <c r="H37" s="46"/>
      <c r="I37" s="46"/>
      <c r="J37" s="46"/>
      <c r="K37" s="46"/>
      <c r="L37" s="46"/>
      <c r="M37" s="46"/>
      <c r="N37" s="46"/>
      <c r="O37" s="46"/>
      <c r="P37" s="46"/>
      <c r="Q37" s="46"/>
      <c r="R37" s="46"/>
      <c r="S37" s="46"/>
      <c r="T37" s="46"/>
      <c r="U37" s="46"/>
    </row>
    <row r="38" spans="1:21" ht="13.5" customHeight="1">
      <c r="A38" s="46"/>
      <c r="B38" s="46"/>
      <c r="C38" s="46"/>
      <c r="D38" s="46"/>
      <c r="E38" s="46"/>
      <c r="F38" s="46"/>
      <c r="G38" s="46"/>
      <c r="H38" s="46"/>
      <c r="I38" s="46"/>
      <c r="J38" s="46"/>
      <c r="K38" s="46"/>
      <c r="L38" s="46"/>
      <c r="M38" s="46"/>
      <c r="N38" s="46"/>
      <c r="O38" s="46"/>
      <c r="P38" s="46"/>
      <c r="Q38" s="46"/>
      <c r="R38" s="46"/>
      <c r="S38" s="46"/>
      <c r="T38" s="46"/>
      <c r="U38" s="46"/>
    </row>
    <row r="39" spans="1:21" ht="13.5" customHeight="1">
      <c r="A39" s="46"/>
      <c r="B39" s="46"/>
      <c r="C39" s="46"/>
      <c r="D39" s="46"/>
      <c r="E39" s="46"/>
      <c r="F39" s="46"/>
      <c r="G39" s="46"/>
      <c r="H39" s="46"/>
      <c r="I39" s="46"/>
      <c r="J39" s="46"/>
      <c r="K39" s="46"/>
      <c r="L39" s="46"/>
      <c r="M39" s="46"/>
      <c r="N39" s="46"/>
      <c r="O39" s="46"/>
      <c r="P39" s="46"/>
      <c r="Q39" s="46"/>
      <c r="R39" s="46"/>
      <c r="S39" s="46"/>
      <c r="T39" s="46"/>
      <c r="U39" s="46"/>
    </row>
    <row r="40" spans="1:21" ht="13.5" customHeight="1">
      <c r="A40" s="46"/>
      <c r="B40" s="46"/>
      <c r="C40" s="46"/>
      <c r="D40" s="46"/>
      <c r="E40" s="46"/>
      <c r="F40" s="46"/>
      <c r="G40" s="46"/>
      <c r="H40" s="46"/>
      <c r="I40" s="46"/>
      <c r="J40" s="46"/>
      <c r="K40" s="46"/>
      <c r="L40" s="46"/>
      <c r="M40" s="46"/>
      <c r="N40" s="46"/>
      <c r="O40" s="46"/>
      <c r="P40" s="46"/>
      <c r="Q40" s="46"/>
      <c r="R40" s="46"/>
      <c r="S40" s="46"/>
      <c r="T40" s="46"/>
      <c r="U40" s="46"/>
    </row>
    <row r="41" spans="1:21" ht="13.5" customHeight="1">
      <c r="A41" s="46"/>
      <c r="B41" s="46"/>
      <c r="C41" s="46"/>
      <c r="D41" s="46"/>
      <c r="E41" s="46"/>
      <c r="F41" s="46"/>
      <c r="G41" s="46"/>
      <c r="H41" s="46"/>
      <c r="I41" s="46"/>
      <c r="J41" s="46"/>
      <c r="K41" s="46"/>
      <c r="L41" s="46"/>
      <c r="M41" s="46"/>
      <c r="N41" s="46"/>
      <c r="O41" s="46"/>
      <c r="P41" s="46"/>
      <c r="Q41" s="46"/>
      <c r="R41" s="46"/>
      <c r="S41" s="46"/>
      <c r="T41" s="46"/>
      <c r="U41" s="46"/>
    </row>
    <row r="42" spans="1:21" ht="13.5" customHeight="1">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c r="A44" s="46"/>
      <c r="B44" s="49" t="s">
        <v>10</v>
      </c>
      <c r="C44" s="50"/>
      <c r="D44" s="50"/>
      <c r="E44" s="51"/>
      <c r="F44" s="51"/>
      <c r="G44" s="51"/>
      <c r="H44" s="51"/>
      <c r="I44" s="51"/>
      <c r="J44" s="52" t="s">
        <v>2</v>
      </c>
      <c r="K44" s="53" t="s">
        <v>558</v>
      </c>
      <c r="L44" s="54" t="s">
        <v>559</v>
      </c>
      <c r="M44" s="54" t="s">
        <v>560</v>
      </c>
      <c r="N44" s="54" t="s">
        <v>561</v>
      </c>
      <c r="O44" s="55" t="s">
        <v>562</v>
      </c>
      <c r="P44" s="46"/>
      <c r="Q44" s="46"/>
      <c r="R44" s="46"/>
      <c r="S44" s="46"/>
      <c r="T44" s="46"/>
      <c r="U44" s="46"/>
    </row>
    <row r="45" spans="1:21" ht="30.75" customHeight="1">
      <c r="A45" s="46"/>
      <c r="B45" s="1187" t="s">
        <v>11</v>
      </c>
      <c r="C45" s="1188"/>
      <c r="D45" s="56"/>
      <c r="E45" s="1193" t="s">
        <v>12</v>
      </c>
      <c r="F45" s="1193"/>
      <c r="G45" s="1193"/>
      <c r="H45" s="1193"/>
      <c r="I45" s="1193"/>
      <c r="J45" s="1194"/>
      <c r="K45" s="57">
        <v>2899</v>
      </c>
      <c r="L45" s="58">
        <v>3028</v>
      </c>
      <c r="M45" s="58">
        <v>3099</v>
      </c>
      <c r="N45" s="58">
        <v>3335</v>
      </c>
      <c r="O45" s="59">
        <v>3572</v>
      </c>
      <c r="P45" s="46"/>
      <c r="Q45" s="46"/>
      <c r="R45" s="46"/>
      <c r="S45" s="46"/>
      <c r="T45" s="46"/>
      <c r="U45" s="46"/>
    </row>
    <row r="46" spans="1:21" ht="30.75" customHeight="1">
      <c r="A46" s="46"/>
      <c r="B46" s="1189"/>
      <c r="C46" s="1190"/>
      <c r="D46" s="60"/>
      <c r="E46" s="1166" t="s">
        <v>13</v>
      </c>
      <c r="F46" s="1166"/>
      <c r="G46" s="1166"/>
      <c r="H46" s="1166"/>
      <c r="I46" s="1166"/>
      <c r="J46" s="1167"/>
      <c r="K46" s="61" t="s">
        <v>517</v>
      </c>
      <c r="L46" s="62" t="s">
        <v>517</v>
      </c>
      <c r="M46" s="62" t="s">
        <v>517</v>
      </c>
      <c r="N46" s="62" t="s">
        <v>517</v>
      </c>
      <c r="O46" s="63" t="s">
        <v>517</v>
      </c>
      <c r="P46" s="46"/>
      <c r="Q46" s="46"/>
      <c r="R46" s="46"/>
      <c r="S46" s="46"/>
      <c r="T46" s="46"/>
      <c r="U46" s="46"/>
    </row>
    <row r="47" spans="1:21" ht="30.75" customHeight="1">
      <c r="A47" s="46"/>
      <c r="B47" s="1189"/>
      <c r="C47" s="1190"/>
      <c r="D47" s="60"/>
      <c r="E47" s="1166" t="s">
        <v>14</v>
      </c>
      <c r="F47" s="1166"/>
      <c r="G47" s="1166"/>
      <c r="H47" s="1166"/>
      <c r="I47" s="1166"/>
      <c r="J47" s="1167"/>
      <c r="K47" s="61" t="s">
        <v>517</v>
      </c>
      <c r="L47" s="62" t="s">
        <v>517</v>
      </c>
      <c r="M47" s="62" t="s">
        <v>517</v>
      </c>
      <c r="N47" s="62" t="s">
        <v>517</v>
      </c>
      <c r="O47" s="63" t="s">
        <v>517</v>
      </c>
      <c r="P47" s="46"/>
      <c r="Q47" s="46"/>
      <c r="R47" s="46"/>
      <c r="S47" s="46"/>
      <c r="T47" s="46"/>
      <c r="U47" s="46"/>
    </row>
    <row r="48" spans="1:21" ht="30.75" customHeight="1">
      <c r="A48" s="46"/>
      <c r="B48" s="1189"/>
      <c r="C48" s="1190"/>
      <c r="D48" s="60"/>
      <c r="E48" s="1166" t="s">
        <v>15</v>
      </c>
      <c r="F48" s="1166"/>
      <c r="G48" s="1166"/>
      <c r="H48" s="1166"/>
      <c r="I48" s="1166"/>
      <c r="J48" s="1167"/>
      <c r="K48" s="61" t="s">
        <v>517</v>
      </c>
      <c r="L48" s="62" t="s">
        <v>517</v>
      </c>
      <c r="M48" s="62" t="s">
        <v>517</v>
      </c>
      <c r="N48" s="62" t="s">
        <v>517</v>
      </c>
      <c r="O48" s="63" t="s">
        <v>517</v>
      </c>
      <c r="P48" s="46"/>
      <c r="Q48" s="46"/>
      <c r="R48" s="46"/>
      <c r="S48" s="46"/>
      <c r="T48" s="46"/>
      <c r="U48" s="46"/>
    </row>
    <row r="49" spans="1:21" ht="30.75" customHeight="1">
      <c r="A49" s="46"/>
      <c r="B49" s="1189"/>
      <c r="C49" s="1190"/>
      <c r="D49" s="60"/>
      <c r="E49" s="1166" t="s">
        <v>16</v>
      </c>
      <c r="F49" s="1166"/>
      <c r="G49" s="1166"/>
      <c r="H49" s="1166"/>
      <c r="I49" s="1166"/>
      <c r="J49" s="1167"/>
      <c r="K49" s="61">
        <v>628</v>
      </c>
      <c r="L49" s="62">
        <v>549</v>
      </c>
      <c r="M49" s="62">
        <v>555</v>
      </c>
      <c r="N49" s="62">
        <v>597</v>
      </c>
      <c r="O49" s="63">
        <v>526</v>
      </c>
      <c r="P49" s="46"/>
      <c r="Q49" s="46"/>
      <c r="R49" s="46"/>
      <c r="S49" s="46"/>
      <c r="T49" s="46"/>
      <c r="U49" s="46"/>
    </row>
    <row r="50" spans="1:21" ht="30.75" customHeight="1">
      <c r="A50" s="46"/>
      <c r="B50" s="1189"/>
      <c r="C50" s="1190"/>
      <c r="D50" s="60"/>
      <c r="E50" s="1166" t="s">
        <v>17</v>
      </c>
      <c r="F50" s="1166"/>
      <c r="G50" s="1166"/>
      <c r="H50" s="1166"/>
      <c r="I50" s="1166"/>
      <c r="J50" s="1167"/>
      <c r="K50" s="61" t="s">
        <v>517</v>
      </c>
      <c r="L50" s="62" t="s">
        <v>517</v>
      </c>
      <c r="M50" s="62" t="s">
        <v>517</v>
      </c>
      <c r="N50" s="62" t="s">
        <v>517</v>
      </c>
      <c r="O50" s="63" t="s">
        <v>517</v>
      </c>
      <c r="P50" s="46"/>
      <c r="Q50" s="46"/>
      <c r="R50" s="46"/>
      <c r="S50" s="46"/>
      <c r="T50" s="46"/>
      <c r="U50" s="46"/>
    </row>
    <row r="51" spans="1:21" ht="30.75" customHeight="1">
      <c r="A51" s="46"/>
      <c r="B51" s="1191"/>
      <c r="C51" s="1192"/>
      <c r="D51" s="64"/>
      <c r="E51" s="1166" t="s">
        <v>18</v>
      </c>
      <c r="F51" s="1166"/>
      <c r="G51" s="1166"/>
      <c r="H51" s="1166"/>
      <c r="I51" s="1166"/>
      <c r="J51" s="1167"/>
      <c r="K51" s="61" t="s">
        <v>517</v>
      </c>
      <c r="L51" s="62" t="s">
        <v>517</v>
      </c>
      <c r="M51" s="62" t="s">
        <v>517</v>
      </c>
      <c r="N51" s="62" t="s">
        <v>517</v>
      </c>
      <c r="O51" s="63" t="s">
        <v>517</v>
      </c>
      <c r="P51" s="46"/>
      <c r="Q51" s="46"/>
      <c r="R51" s="46"/>
      <c r="S51" s="46"/>
      <c r="T51" s="46"/>
      <c r="U51" s="46"/>
    </row>
    <row r="52" spans="1:21" ht="30.75" customHeight="1">
      <c r="A52" s="46"/>
      <c r="B52" s="1164" t="s">
        <v>19</v>
      </c>
      <c r="C52" s="1165"/>
      <c r="D52" s="64"/>
      <c r="E52" s="1166" t="s">
        <v>20</v>
      </c>
      <c r="F52" s="1166"/>
      <c r="G52" s="1166"/>
      <c r="H52" s="1166"/>
      <c r="I52" s="1166"/>
      <c r="J52" s="1167"/>
      <c r="K52" s="61">
        <v>2608</v>
      </c>
      <c r="L52" s="62">
        <v>2550</v>
      </c>
      <c r="M52" s="62">
        <v>2528</v>
      </c>
      <c r="N52" s="62">
        <v>2525</v>
      </c>
      <c r="O52" s="63">
        <v>2497</v>
      </c>
      <c r="P52" s="46"/>
      <c r="Q52" s="46"/>
      <c r="R52" s="46"/>
      <c r="S52" s="46"/>
      <c r="T52" s="46"/>
      <c r="U52" s="46"/>
    </row>
    <row r="53" spans="1:21" ht="30.75" customHeight="1" thickBot="1">
      <c r="A53" s="46"/>
      <c r="B53" s="1168" t="s">
        <v>21</v>
      </c>
      <c r="C53" s="1169"/>
      <c r="D53" s="65"/>
      <c r="E53" s="1170" t="s">
        <v>22</v>
      </c>
      <c r="F53" s="1170"/>
      <c r="G53" s="1170"/>
      <c r="H53" s="1170"/>
      <c r="I53" s="1170"/>
      <c r="J53" s="1171"/>
      <c r="K53" s="66">
        <v>919</v>
      </c>
      <c r="L53" s="67">
        <v>1027</v>
      </c>
      <c r="M53" s="67">
        <v>1126</v>
      </c>
      <c r="N53" s="67">
        <v>1407</v>
      </c>
      <c r="O53" s="68">
        <v>1601</v>
      </c>
      <c r="P53" s="46"/>
      <c r="Q53" s="46"/>
      <c r="R53" s="46"/>
      <c r="S53" s="46"/>
      <c r="T53" s="46"/>
      <c r="U53" s="46"/>
    </row>
    <row r="54" spans="1:21" ht="24" customHeight="1">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c r="A56" s="46"/>
      <c r="B56" s="70" t="s">
        <v>25</v>
      </c>
      <c r="C56" s="71"/>
      <c r="D56" s="71"/>
      <c r="E56" s="71"/>
      <c r="F56" s="71"/>
      <c r="G56" s="71"/>
      <c r="H56" s="71"/>
      <c r="I56" s="71"/>
      <c r="J56" s="71"/>
      <c r="K56" s="72"/>
      <c r="L56" s="72"/>
      <c r="M56" s="72"/>
      <c r="N56" s="72"/>
      <c r="O56" s="73" t="s">
        <v>575</v>
      </c>
      <c r="P56" s="46"/>
      <c r="Q56" s="46"/>
      <c r="R56" s="46"/>
      <c r="S56" s="46"/>
      <c r="T56" s="46"/>
      <c r="U56" s="46"/>
    </row>
    <row r="57" spans="1:21" ht="31.5" customHeight="1" thickBot="1">
      <c r="A57" s="46"/>
      <c r="B57" s="74"/>
      <c r="C57" s="75"/>
      <c r="D57" s="75"/>
      <c r="E57" s="76"/>
      <c r="F57" s="76"/>
      <c r="G57" s="76"/>
      <c r="H57" s="76"/>
      <c r="I57" s="76"/>
      <c r="J57" s="77" t="s">
        <v>2</v>
      </c>
      <c r="K57" s="78" t="s">
        <v>576</v>
      </c>
      <c r="L57" s="79" t="s">
        <v>577</v>
      </c>
      <c r="M57" s="79" t="s">
        <v>578</v>
      </c>
      <c r="N57" s="79" t="s">
        <v>579</v>
      </c>
      <c r="O57" s="80" t="s">
        <v>580</v>
      </c>
      <c r="P57" s="46"/>
      <c r="Q57" s="46"/>
      <c r="R57" s="46"/>
      <c r="S57" s="46"/>
      <c r="T57" s="46"/>
      <c r="U57" s="46"/>
    </row>
    <row r="58" spans="1:21" ht="31.5" customHeight="1">
      <c r="B58" s="1172" t="s">
        <v>26</v>
      </c>
      <c r="C58" s="1173"/>
      <c r="D58" s="1178" t="s">
        <v>27</v>
      </c>
      <c r="E58" s="1179"/>
      <c r="F58" s="1179"/>
      <c r="G58" s="1179"/>
      <c r="H58" s="1179"/>
      <c r="I58" s="1179"/>
      <c r="J58" s="1180"/>
      <c r="K58" s="81"/>
      <c r="L58" s="82"/>
      <c r="M58" s="82"/>
      <c r="N58" s="82"/>
      <c r="O58" s="83"/>
    </row>
    <row r="59" spans="1:21" ht="31.5" customHeight="1">
      <c r="B59" s="1174"/>
      <c r="C59" s="1175"/>
      <c r="D59" s="1181" t="s">
        <v>28</v>
      </c>
      <c r="E59" s="1182"/>
      <c r="F59" s="1182"/>
      <c r="G59" s="1182"/>
      <c r="H59" s="1182"/>
      <c r="I59" s="1182"/>
      <c r="J59" s="1183"/>
      <c r="K59" s="84"/>
      <c r="L59" s="85"/>
      <c r="M59" s="85"/>
      <c r="N59" s="85"/>
      <c r="O59" s="86"/>
    </row>
    <row r="60" spans="1:21" ht="31.5" customHeight="1" thickBot="1">
      <c r="B60" s="1176"/>
      <c r="C60" s="1177"/>
      <c r="D60" s="1184" t="s">
        <v>29</v>
      </c>
      <c r="E60" s="1185"/>
      <c r="F60" s="1185"/>
      <c r="G60" s="1185"/>
      <c r="H60" s="1185"/>
      <c r="I60" s="1185"/>
      <c r="J60" s="1186"/>
      <c r="K60" s="87"/>
      <c r="L60" s="88"/>
      <c r="M60" s="88"/>
      <c r="N60" s="88"/>
      <c r="O60" s="89"/>
    </row>
    <row r="61" spans="1:21" ht="24" customHeight="1">
      <c r="B61" s="90"/>
      <c r="C61" s="90"/>
      <c r="D61" s="91" t="s">
        <v>30</v>
      </c>
      <c r="E61" s="92"/>
      <c r="F61" s="92"/>
      <c r="G61" s="92"/>
      <c r="H61" s="92"/>
      <c r="I61" s="92"/>
      <c r="J61" s="92"/>
      <c r="K61" s="92"/>
      <c r="L61" s="92"/>
      <c r="M61" s="92"/>
      <c r="N61" s="92"/>
      <c r="O61" s="92"/>
    </row>
    <row r="62" spans="1:21" ht="24" customHeight="1">
      <c r="B62" s="93"/>
      <c r="C62" s="93"/>
      <c r="D62" s="91" t="s">
        <v>31</v>
      </c>
      <c r="E62" s="92"/>
      <c r="F62" s="92"/>
      <c r="G62" s="92"/>
      <c r="H62" s="92"/>
      <c r="I62" s="92"/>
      <c r="J62" s="92"/>
      <c r="K62" s="92"/>
      <c r="L62" s="92"/>
      <c r="M62" s="92"/>
      <c r="N62" s="92"/>
      <c r="O62" s="92"/>
    </row>
    <row r="63" spans="1:21" ht="24" customHeight="1">
      <c r="A63" s="46"/>
      <c r="B63" s="69"/>
      <c r="C63" s="46"/>
      <c r="D63" s="46"/>
      <c r="E63" s="46"/>
      <c r="F63" s="46"/>
      <c r="G63" s="46"/>
      <c r="H63" s="46"/>
      <c r="I63" s="46"/>
      <c r="J63" s="46"/>
      <c r="K63" s="46"/>
      <c r="L63" s="46"/>
      <c r="M63" s="46"/>
      <c r="N63" s="46"/>
      <c r="O63" s="46"/>
      <c r="P63" s="46"/>
      <c r="Q63" s="46"/>
      <c r="R63" s="46"/>
      <c r="S63" s="46"/>
      <c r="T63" s="46"/>
      <c r="U63" s="46"/>
    </row>
    <row r="64" spans="1:21" ht="24" customHeight="1">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cwkd9suB9kxsFqvUoJdKc3nq6Jm+pJZX7MlxsN4tvWWrsBUHsDEW61bf+AApexVUTWXt6fN9gJsDTvNxEexQsw==" saltValue="h85i1X7Iq7RUKZ7r4eC6/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5" t="s">
        <v>9</v>
      </c>
    </row>
    <row r="40" spans="2:13" ht="27.75" customHeight="1" thickBot="1">
      <c r="B40" s="96" t="s">
        <v>10</v>
      </c>
      <c r="C40" s="97"/>
      <c r="D40" s="97"/>
      <c r="E40" s="98"/>
      <c r="F40" s="98"/>
      <c r="G40" s="98"/>
      <c r="H40" s="99" t="s">
        <v>2</v>
      </c>
      <c r="I40" s="100" t="s">
        <v>558</v>
      </c>
      <c r="J40" s="101" t="s">
        <v>559</v>
      </c>
      <c r="K40" s="101" t="s">
        <v>560</v>
      </c>
      <c r="L40" s="101" t="s">
        <v>561</v>
      </c>
      <c r="M40" s="102" t="s">
        <v>562</v>
      </c>
    </row>
    <row r="41" spans="2:13" ht="27.75" customHeight="1">
      <c r="B41" s="1207" t="s">
        <v>32</v>
      </c>
      <c r="C41" s="1208"/>
      <c r="D41" s="103"/>
      <c r="E41" s="1209" t="s">
        <v>33</v>
      </c>
      <c r="F41" s="1209"/>
      <c r="G41" s="1209"/>
      <c r="H41" s="1210"/>
      <c r="I41" s="342">
        <v>30510</v>
      </c>
      <c r="J41" s="343">
        <v>30051</v>
      </c>
      <c r="K41" s="343">
        <v>29531</v>
      </c>
      <c r="L41" s="343">
        <v>28605</v>
      </c>
      <c r="M41" s="344">
        <v>26395</v>
      </c>
    </row>
    <row r="42" spans="2:13" ht="27.75" customHeight="1">
      <c r="B42" s="1197"/>
      <c r="C42" s="1198"/>
      <c r="D42" s="104"/>
      <c r="E42" s="1201" t="s">
        <v>34</v>
      </c>
      <c r="F42" s="1201"/>
      <c r="G42" s="1201"/>
      <c r="H42" s="1202"/>
      <c r="I42" s="345">
        <v>2394</v>
      </c>
      <c r="J42" s="346">
        <v>2366</v>
      </c>
      <c r="K42" s="346">
        <v>2366</v>
      </c>
      <c r="L42" s="346">
        <v>2366</v>
      </c>
      <c r="M42" s="347">
        <v>2366</v>
      </c>
    </row>
    <row r="43" spans="2:13" ht="27.75" customHeight="1">
      <c r="B43" s="1197"/>
      <c r="C43" s="1198"/>
      <c r="D43" s="104"/>
      <c r="E43" s="1201" t="s">
        <v>35</v>
      </c>
      <c r="F43" s="1201"/>
      <c r="G43" s="1201"/>
      <c r="H43" s="1202"/>
      <c r="I43" s="345" t="s">
        <v>517</v>
      </c>
      <c r="J43" s="346" t="s">
        <v>517</v>
      </c>
      <c r="K43" s="346" t="s">
        <v>517</v>
      </c>
      <c r="L43" s="346" t="s">
        <v>517</v>
      </c>
      <c r="M43" s="347" t="s">
        <v>517</v>
      </c>
    </row>
    <row r="44" spans="2:13" ht="27.75" customHeight="1">
      <c r="B44" s="1197"/>
      <c r="C44" s="1198"/>
      <c r="D44" s="104"/>
      <c r="E44" s="1201" t="s">
        <v>36</v>
      </c>
      <c r="F44" s="1201"/>
      <c r="G44" s="1201"/>
      <c r="H44" s="1202"/>
      <c r="I44" s="345">
        <v>6811</v>
      </c>
      <c r="J44" s="346">
        <v>6230</v>
      </c>
      <c r="K44" s="346">
        <v>5945</v>
      </c>
      <c r="L44" s="346">
        <v>5991</v>
      </c>
      <c r="M44" s="347">
        <v>5841</v>
      </c>
    </row>
    <row r="45" spans="2:13" ht="27.75" customHeight="1">
      <c r="B45" s="1197"/>
      <c r="C45" s="1198"/>
      <c r="D45" s="104"/>
      <c r="E45" s="1201" t="s">
        <v>37</v>
      </c>
      <c r="F45" s="1201"/>
      <c r="G45" s="1201"/>
      <c r="H45" s="1202"/>
      <c r="I45" s="345">
        <v>3306</v>
      </c>
      <c r="J45" s="346">
        <v>3218</v>
      </c>
      <c r="K45" s="346">
        <v>3159</v>
      </c>
      <c r="L45" s="346">
        <v>2979</v>
      </c>
      <c r="M45" s="347">
        <v>2943</v>
      </c>
    </row>
    <row r="46" spans="2:13" ht="27.75" customHeight="1">
      <c r="B46" s="1197"/>
      <c r="C46" s="1198"/>
      <c r="D46" s="105"/>
      <c r="E46" s="1201" t="s">
        <v>38</v>
      </c>
      <c r="F46" s="1201"/>
      <c r="G46" s="1201"/>
      <c r="H46" s="1202"/>
      <c r="I46" s="345">
        <v>0</v>
      </c>
      <c r="J46" s="346">
        <v>0</v>
      </c>
      <c r="K46" s="346">
        <v>0</v>
      </c>
      <c r="L46" s="346">
        <v>0</v>
      </c>
      <c r="M46" s="347">
        <v>0</v>
      </c>
    </row>
    <row r="47" spans="2:13" ht="27.75" customHeight="1">
      <c r="B47" s="1197"/>
      <c r="C47" s="1198"/>
      <c r="D47" s="106"/>
      <c r="E47" s="1211" t="s">
        <v>39</v>
      </c>
      <c r="F47" s="1212"/>
      <c r="G47" s="1212"/>
      <c r="H47" s="1213"/>
      <c r="I47" s="345" t="s">
        <v>517</v>
      </c>
      <c r="J47" s="346" t="s">
        <v>517</v>
      </c>
      <c r="K47" s="346" t="s">
        <v>517</v>
      </c>
      <c r="L47" s="346" t="s">
        <v>517</v>
      </c>
      <c r="M47" s="347" t="s">
        <v>517</v>
      </c>
    </row>
    <row r="48" spans="2:13" ht="27.75" customHeight="1">
      <c r="B48" s="1197"/>
      <c r="C48" s="1198"/>
      <c r="D48" s="104"/>
      <c r="E48" s="1201" t="s">
        <v>40</v>
      </c>
      <c r="F48" s="1201"/>
      <c r="G48" s="1201"/>
      <c r="H48" s="1202"/>
      <c r="I48" s="345" t="s">
        <v>517</v>
      </c>
      <c r="J48" s="346" t="s">
        <v>517</v>
      </c>
      <c r="K48" s="346" t="s">
        <v>517</v>
      </c>
      <c r="L48" s="346" t="s">
        <v>517</v>
      </c>
      <c r="M48" s="347" t="s">
        <v>517</v>
      </c>
    </row>
    <row r="49" spans="2:13" ht="27.75" customHeight="1">
      <c r="B49" s="1199"/>
      <c r="C49" s="1200"/>
      <c r="D49" s="104"/>
      <c r="E49" s="1201" t="s">
        <v>41</v>
      </c>
      <c r="F49" s="1201"/>
      <c r="G49" s="1201"/>
      <c r="H49" s="1202"/>
      <c r="I49" s="345" t="s">
        <v>517</v>
      </c>
      <c r="J49" s="346" t="s">
        <v>517</v>
      </c>
      <c r="K49" s="346" t="s">
        <v>517</v>
      </c>
      <c r="L49" s="346" t="s">
        <v>517</v>
      </c>
      <c r="M49" s="347" t="s">
        <v>517</v>
      </c>
    </row>
    <row r="50" spans="2:13" ht="27.75" customHeight="1">
      <c r="B50" s="1195" t="s">
        <v>42</v>
      </c>
      <c r="C50" s="1196"/>
      <c r="D50" s="107"/>
      <c r="E50" s="1201" t="s">
        <v>43</v>
      </c>
      <c r="F50" s="1201"/>
      <c r="G50" s="1201"/>
      <c r="H50" s="1202"/>
      <c r="I50" s="345">
        <v>8150</v>
      </c>
      <c r="J50" s="346">
        <v>6632</v>
      </c>
      <c r="K50" s="346">
        <v>7263</v>
      </c>
      <c r="L50" s="346">
        <v>8438</v>
      </c>
      <c r="M50" s="347">
        <v>9444</v>
      </c>
    </row>
    <row r="51" spans="2:13" ht="27.75" customHeight="1">
      <c r="B51" s="1197"/>
      <c r="C51" s="1198"/>
      <c r="D51" s="104"/>
      <c r="E51" s="1201" t="s">
        <v>44</v>
      </c>
      <c r="F51" s="1201"/>
      <c r="G51" s="1201"/>
      <c r="H51" s="1202"/>
      <c r="I51" s="345">
        <v>5066</v>
      </c>
      <c r="J51" s="346">
        <v>4959</v>
      </c>
      <c r="K51" s="346">
        <v>4611</v>
      </c>
      <c r="L51" s="346">
        <v>4477</v>
      </c>
      <c r="M51" s="347">
        <v>4188</v>
      </c>
    </row>
    <row r="52" spans="2:13" ht="27.75" customHeight="1">
      <c r="B52" s="1199"/>
      <c r="C52" s="1200"/>
      <c r="D52" s="104"/>
      <c r="E52" s="1201" t="s">
        <v>45</v>
      </c>
      <c r="F52" s="1201"/>
      <c r="G52" s="1201"/>
      <c r="H52" s="1202"/>
      <c r="I52" s="345">
        <v>24771</v>
      </c>
      <c r="J52" s="346">
        <v>24850</v>
      </c>
      <c r="K52" s="346">
        <v>24941</v>
      </c>
      <c r="L52" s="346">
        <v>25242</v>
      </c>
      <c r="M52" s="347">
        <v>24521</v>
      </c>
    </row>
    <row r="53" spans="2:13" ht="27.75" customHeight="1" thickBot="1">
      <c r="B53" s="1203" t="s">
        <v>46</v>
      </c>
      <c r="C53" s="1204"/>
      <c r="D53" s="108"/>
      <c r="E53" s="1205" t="s">
        <v>47</v>
      </c>
      <c r="F53" s="1205"/>
      <c r="G53" s="1205"/>
      <c r="H53" s="1206"/>
      <c r="I53" s="348">
        <v>5034</v>
      </c>
      <c r="J53" s="349">
        <v>5423</v>
      </c>
      <c r="K53" s="349">
        <v>4184</v>
      </c>
      <c r="L53" s="349">
        <v>1784</v>
      </c>
      <c r="M53" s="350">
        <v>-609</v>
      </c>
    </row>
    <row r="54" spans="2:13" ht="27.75" customHeight="1">
      <c r="B54" s="109" t="s">
        <v>48</v>
      </c>
      <c r="C54" s="110"/>
      <c r="D54" s="110"/>
      <c r="E54" s="111"/>
      <c r="F54" s="111"/>
      <c r="G54" s="111"/>
      <c r="H54" s="111"/>
      <c r="I54" s="112"/>
      <c r="J54" s="112"/>
      <c r="K54" s="112"/>
      <c r="L54" s="112"/>
      <c r="M54" s="112"/>
    </row>
    <row r="55" spans="2:13" ht="13"/>
  </sheetData>
  <sheetProtection algorithmName="SHA-512" hashValue="9L2U9MOB+FIqOKSGfwWBkX0uHF5p/yN6efz5ZuSfyfk0Y7hyyU8BoraEqkyt/HMV6cbYYFoN1YGbE2tOEDeHkg==" saltValue="X1jZnKZ5vkzlkhcNYzYm4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3" t="s">
        <v>49</v>
      </c>
    </row>
    <row r="54" spans="2:8" ht="29.25" customHeight="1" thickBot="1">
      <c r="B54" s="114" t="s">
        <v>1</v>
      </c>
      <c r="C54" s="115"/>
      <c r="D54" s="115"/>
      <c r="E54" s="116" t="s">
        <v>2</v>
      </c>
      <c r="F54" s="117" t="s">
        <v>560</v>
      </c>
      <c r="G54" s="117" t="s">
        <v>561</v>
      </c>
      <c r="H54" s="118" t="s">
        <v>562</v>
      </c>
    </row>
    <row r="55" spans="2:8" ht="52.5" customHeight="1">
      <c r="B55" s="119"/>
      <c r="C55" s="1222" t="s">
        <v>50</v>
      </c>
      <c r="D55" s="1222"/>
      <c r="E55" s="1223"/>
      <c r="F55" s="120">
        <v>3930</v>
      </c>
      <c r="G55" s="120">
        <v>4193</v>
      </c>
      <c r="H55" s="121">
        <v>4880</v>
      </c>
    </row>
    <row r="56" spans="2:8" ht="52.5" customHeight="1">
      <c r="B56" s="122"/>
      <c r="C56" s="1224" t="s">
        <v>51</v>
      </c>
      <c r="D56" s="1224"/>
      <c r="E56" s="1225"/>
      <c r="F56" s="123">
        <v>2</v>
      </c>
      <c r="G56" s="123">
        <v>474</v>
      </c>
      <c r="H56" s="124">
        <v>474</v>
      </c>
    </row>
    <row r="57" spans="2:8" ht="53.25" customHeight="1">
      <c r="B57" s="122"/>
      <c r="C57" s="1226" t="s">
        <v>52</v>
      </c>
      <c r="D57" s="1226"/>
      <c r="E57" s="1227"/>
      <c r="F57" s="125">
        <v>677</v>
      </c>
      <c r="G57" s="125">
        <v>792</v>
      </c>
      <c r="H57" s="126">
        <v>1339</v>
      </c>
    </row>
    <row r="58" spans="2:8" ht="45.75" customHeight="1">
      <c r="B58" s="127"/>
      <c r="C58" s="1214" t="s">
        <v>596</v>
      </c>
      <c r="D58" s="1215"/>
      <c r="E58" s="1216"/>
      <c r="F58" s="128">
        <v>502</v>
      </c>
      <c r="G58" s="128">
        <v>552</v>
      </c>
      <c r="H58" s="129">
        <v>1052</v>
      </c>
    </row>
    <row r="59" spans="2:8" ht="45.75" customHeight="1">
      <c r="B59" s="127"/>
      <c r="C59" s="1214" t="s">
        <v>597</v>
      </c>
      <c r="D59" s="1215"/>
      <c r="E59" s="1216"/>
      <c r="F59" s="128">
        <v>89</v>
      </c>
      <c r="G59" s="128">
        <v>158</v>
      </c>
      <c r="H59" s="129">
        <v>203</v>
      </c>
    </row>
    <row r="60" spans="2:8" ht="45.75" customHeight="1">
      <c r="B60" s="127"/>
      <c r="C60" s="1214" t="s">
        <v>598</v>
      </c>
      <c r="D60" s="1215"/>
      <c r="E60" s="1216"/>
      <c r="F60" s="128">
        <v>66</v>
      </c>
      <c r="G60" s="128">
        <v>54</v>
      </c>
      <c r="H60" s="129">
        <v>54</v>
      </c>
    </row>
    <row r="61" spans="2:8" ht="45.75" customHeight="1">
      <c r="B61" s="127"/>
      <c r="C61" s="1214" t="s">
        <v>599</v>
      </c>
      <c r="D61" s="1215"/>
      <c r="E61" s="1216"/>
      <c r="F61" s="128">
        <v>12</v>
      </c>
      <c r="G61" s="128">
        <v>20</v>
      </c>
      <c r="H61" s="129">
        <v>22</v>
      </c>
    </row>
    <row r="62" spans="2:8" ht="45.75" customHeight="1" thickBot="1">
      <c r="B62" s="130"/>
      <c r="C62" s="1217" t="s">
        <v>600</v>
      </c>
      <c r="D62" s="1218"/>
      <c r="E62" s="1219"/>
      <c r="F62" s="131">
        <v>6</v>
      </c>
      <c r="G62" s="131">
        <v>6</v>
      </c>
      <c r="H62" s="132">
        <v>6</v>
      </c>
    </row>
    <row r="63" spans="2:8" ht="52.5" customHeight="1" thickBot="1">
      <c r="B63" s="133"/>
      <c r="C63" s="1220" t="s">
        <v>53</v>
      </c>
      <c r="D63" s="1220"/>
      <c r="E63" s="1221"/>
      <c r="F63" s="134">
        <v>4608</v>
      </c>
      <c r="G63" s="134">
        <v>5459</v>
      </c>
      <c r="H63" s="135">
        <v>6693</v>
      </c>
    </row>
    <row r="64" spans="2:8" ht="13"/>
  </sheetData>
  <sheetProtection algorithmName="SHA-512" hashValue="uN2qWPdbD+w10r1Z6cv/1LwlHYl1Pm0oph4bA8bL0/io09/BP9fqojBGfw8gD5CKc6HNmHT9SZ08O9HZSfoGMA==" saltValue="2MQn2UQ36DzmTzK5Zl3O7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AAF32-043F-4C9B-9E84-DEF83E0F7465}">
  <sheetPr>
    <pageSetUpPr fitToPage="1"/>
  </sheetPr>
  <dimension ref="A1:DE85"/>
  <sheetViews>
    <sheetView showGridLines="0" zoomScale="80" zoomScaleNormal="80" zoomScaleSheetLayoutView="55" workbookViewId="0">
      <selection activeCell="BL60" sqref="BL60"/>
    </sheetView>
  </sheetViews>
  <sheetFormatPr defaultColWidth="0" defaultRowHeight="13.5" customHeight="1" zeroHeight="1"/>
  <cols>
    <col min="1" max="1" width="6.36328125" style="255" customWidth="1"/>
    <col min="2" max="107" width="2.453125" style="255" customWidth="1"/>
    <col min="108" max="108" width="6.08984375" style="261" customWidth="1"/>
    <col min="109" max="109" width="5.90625" style="259" customWidth="1"/>
    <col min="110" max="16384" width="8.6328125" style="255" hidden="1"/>
  </cols>
  <sheetData>
    <row r="1" spans="1:109" ht="42.75" customHeight="1">
      <c r="A1" s="351"/>
      <c r="B1" s="352"/>
      <c r="DD1" s="255"/>
      <c r="DE1" s="255"/>
    </row>
    <row r="2" spans="1:109" ht="25.5" customHeight="1">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
      <c r="DD19" s="255"/>
      <c r="DE19" s="255"/>
    </row>
    <row r="20" spans="1:109" ht="13">
      <c r="DD20" s="255"/>
      <c r="DE20" s="255"/>
    </row>
    <row r="21" spans="1:109" ht="17.25" customHeight="1">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c r="B22" s="259"/>
    </row>
    <row r="23" spans="1:109" ht="13">
      <c r="B23" s="259"/>
    </row>
    <row r="24" spans="1:109" ht="13">
      <c r="B24" s="259"/>
    </row>
    <row r="25" spans="1:109" ht="13">
      <c r="B25" s="259"/>
    </row>
    <row r="26" spans="1:109" ht="13">
      <c r="B26" s="259"/>
    </row>
    <row r="27" spans="1:109" ht="13">
      <c r="B27" s="259"/>
    </row>
    <row r="28" spans="1:109" ht="13">
      <c r="B28" s="259"/>
    </row>
    <row r="29" spans="1:109" ht="13">
      <c r="B29" s="259"/>
    </row>
    <row r="30" spans="1:109" ht="13">
      <c r="B30" s="259"/>
    </row>
    <row r="31" spans="1:109" ht="13">
      <c r="B31" s="259"/>
    </row>
    <row r="32" spans="1:109" ht="13">
      <c r="B32" s="259"/>
    </row>
    <row r="33" spans="2:109" ht="13">
      <c r="B33" s="259"/>
    </row>
    <row r="34" spans="2:109" ht="13">
      <c r="B34" s="259"/>
    </row>
    <row r="35" spans="2:109" ht="13">
      <c r="B35" s="259"/>
    </row>
    <row r="36" spans="2:109" ht="13">
      <c r="B36" s="259"/>
    </row>
    <row r="37" spans="2:109" ht="13">
      <c r="B37" s="259"/>
    </row>
    <row r="38" spans="2:109" ht="13">
      <c r="B38" s="259"/>
    </row>
    <row r="39" spans="2:109" ht="13">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
      <c r="B40" s="356"/>
      <c r="DD40" s="356"/>
      <c r="DE40" s="255"/>
    </row>
    <row r="41" spans="2:109" ht="16.5">
      <c r="B41" s="256" t="s">
        <v>601</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
      <c r="B42" s="259"/>
      <c r="G42" s="357"/>
      <c r="I42" s="358"/>
      <c r="J42" s="358"/>
      <c r="K42" s="358"/>
      <c r="AM42" s="357"/>
      <c r="AN42" s="357" t="s">
        <v>602</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c r="B43" s="259"/>
      <c r="AN43" s="1240" t="s">
        <v>603</v>
      </c>
      <c r="AO43" s="1241"/>
      <c r="AP43" s="1241"/>
      <c r="AQ43" s="1241"/>
      <c r="AR43" s="1241"/>
      <c r="AS43" s="1241"/>
      <c r="AT43" s="1241"/>
      <c r="AU43" s="1241"/>
      <c r="AV43" s="1241"/>
      <c r="AW43" s="1241"/>
      <c r="AX43" s="1241"/>
      <c r="AY43" s="1241"/>
      <c r="AZ43" s="1241"/>
      <c r="BA43" s="1241"/>
      <c r="BB43" s="1241"/>
      <c r="BC43" s="1241"/>
      <c r="BD43" s="1241"/>
      <c r="BE43" s="1241"/>
      <c r="BF43" s="1241"/>
      <c r="BG43" s="1241"/>
      <c r="BH43" s="1241"/>
      <c r="BI43" s="1241"/>
      <c r="BJ43" s="1241"/>
      <c r="BK43" s="1241"/>
      <c r="BL43" s="1241"/>
      <c r="BM43" s="1241"/>
      <c r="BN43" s="1241"/>
      <c r="BO43" s="1241"/>
      <c r="BP43" s="1241"/>
      <c r="BQ43" s="1241"/>
      <c r="BR43" s="1241"/>
      <c r="BS43" s="1241"/>
      <c r="BT43" s="1241"/>
      <c r="BU43" s="1241"/>
      <c r="BV43" s="1241"/>
      <c r="BW43" s="1241"/>
      <c r="BX43" s="1241"/>
      <c r="BY43" s="1241"/>
      <c r="BZ43" s="1241"/>
      <c r="CA43" s="1241"/>
      <c r="CB43" s="1241"/>
      <c r="CC43" s="1241"/>
      <c r="CD43" s="1241"/>
      <c r="CE43" s="1241"/>
      <c r="CF43" s="1241"/>
      <c r="CG43" s="1241"/>
      <c r="CH43" s="1241"/>
      <c r="CI43" s="1241"/>
      <c r="CJ43" s="1241"/>
      <c r="CK43" s="1241"/>
      <c r="CL43" s="1241"/>
      <c r="CM43" s="1241"/>
      <c r="CN43" s="1241"/>
      <c r="CO43" s="1241"/>
      <c r="CP43" s="1241"/>
      <c r="CQ43" s="1241"/>
      <c r="CR43" s="1241"/>
      <c r="CS43" s="1241"/>
      <c r="CT43" s="1241"/>
      <c r="CU43" s="1241"/>
      <c r="CV43" s="1241"/>
      <c r="CW43" s="1241"/>
      <c r="CX43" s="1241"/>
      <c r="CY43" s="1241"/>
      <c r="CZ43" s="1241"/>
      <c r="DA43" s="1241"/>
      <c r="DB43" s="1241"/>
      <c r="DC43" s="1242"/>
    </row>
    <row r="44" spans="2:109" ht="13">
      <c r="B44" s="259"/>
      <c r="AN44" s="1243"/>
      <c r="AO44" s="1244"/>
      <c r="AP44" s="1244"/>
      <c r="AQ44" s="1244"/>
      <c r="AR44" s="1244"/>
      <c r="AS44" s="1244"/>
      <c r="AT44" s="1244"/>
      <c r="AU44" s="1244"/>
      <c r="AV44" s="1244"/>
      <c r="AW44" s="1244"/>
      <c r="AX44" s="1244"/>
      <c r="AY44" s="1244"/>
      <c r="AZ44" s="1244"/>
      <c r="BA44" s="1244"/>
      <c r="BB44" s="1244"/>
      <c r="BC44" s="1244"/>
      <c r="BD44" s="1244"/>
      <c r="BE44" s="1244"/>
      <c r="BF44" s="1244"/>
      <c r="BG44" s="1244"/>
      <c r="BH44" s="1244"/>
      <c r="BI44" s="1244"/>
      <c r="BJ44" s="1244"/>
      <c r="BK44" s="1244"/>
      <c r="BL44" s="1244"/>
      <c r="BM44" s="1244"/>
      <c r="BN44" s="1244"/>
      <c r="BO44" s="1244"/>
      <c r="BP44" s="1244"/>
      <c r="BQ44" s="1244"/>
      <c r="BR44" s="1244"/>
      <c r="BS44" s="1244"/>
      <c r="BT44" s="1244"/>
      <c r="BU44" s="1244"/>
      <c r="BV44" s="1244"/>
      <c r="BW44" s="1244"/>
      <c r="BX44" s="1244"/>
      <c r="BY44" s="1244"/>
      <c r="BZ44" s="1244"/>
      <c r="CA44" s="1244"/>
      <c r="CB44" s="1244"/>
      <c r="CC44" s="1244"/>
      <c r="CD44" s="1244"/>
      <c r="CE44" s="1244"/>
      <c r="CF44" s="1244"/>
      <c r="CG44" s="1244"/>
      <c r="CH44" s="1244"/>
      <c r="CI44" s="1244"/>
      <c r="CJ44" s="1244"/>
      <c r="CK44" s="1244"/>
      <c r="CL44" s="1244"/>
      <c r="CM44" s="1244"/>
      <c r="CN44" s="1244"/>
      <c r="CO44" s="1244"/>
      <c r="CP44" s="1244"/>
      <c r="CQ44" s="1244"/>
      <c r="CR44" s="1244"/>
      <c r="CS44" s="1244"/>
      <c r="CT44" s="1244"/>
      <c r="CU44" s="1244"/>
      <c r="CV44" s="1244"/>
      <c r="CW44" s="1244"/>
      <c r="CX44" s="1244"/>
      <c r="CY44" s="1244"/>
      <c r="CZ44" s="1244"/>
      <c r="DA44" s="1244"/>
      <c r="DB44" s="1244"/>
      <c r="DC44" s="1245"/>
    </row>
    <row r="45" spans="2:109" ht="13">
      <c r="B45" s="259"/>
      <c r="AN45" s="1243"/>
      <c r="AO45" s="1244"/>
      <c r="AP45" s="1244"/>
      <c r="AQ45" s="1244"/>
      <c r="AR45" s="1244"/>
      <c r="AS45" s="1244"/>
      <c r="AT45" s="1244"/>
      <c r="AU45" s="1244"/>
      <c r="AV45" s="1244"/>
      <c r="AW45" s="1244"/>
      <c r="AX45" s="1244"/>
      <c r="AY45" s="1244"/>
      <c r="AZ45" s="1244"/>
      <c r="BA45" s="1244"/>
      <c r="BB45" s="1244"/>
      <c r="BC45" s="1244"/>
      <c r="BD45" s="1244"/>
      <c r="BE45" s="1244"/>
      <c r="BF45" s="1244"/>
      <c r="BG45" s="1244"/>
      <c r="BH45" s="1244"/>
      <c r="BI45" s="1244"/>
      <c r="BJ45" s="1244"/>
      <c r="BK45" s="1244"/>
      <c r="BL45" s="1244"/>
      <c r="BM45" s="1244"/>
      <c r="BN45" s="1244"/>
      <c r="BO45" s="1244"/>
      <c r="BP45" s="1244"/>
      <c r="BQ45" s="1244"/>
      <c r="BR45" s="1244"/>
      <c r="BS45" s="1244"/>
      <c r="BT45" s="1244"/>
      <c r="BU45" s="1244"/>
      <c r="BV45" s="1244"/>
      <c r="BW45" s="1244"/>
      <c r="BX45" s="1244"/>
      <c r="BY45" s="1244"/>
      <c r="BZ45" s="1244"/>
      <c r="CA45" s="1244"/>
      <c r="CB45" s="1244"/>
      <c r="CC45" s="1244"/>
      <c r="CD45" s="1244"/>
      <c r="CE45" s="1244"/>
      <c r="CF45" s="1244"/>
      <c r="CG45" s="1244"/>
      <c r="CH45" s="1244"/>
      <c r="CI45" s="1244"/>
      <c r="CJ45" s="1244"/>
      <c r="CK45" s="1244"/>
      <c r="CL45" s="1244"/>
      <c r="CM45" s="1244"/>
      <c r="CN45" s="1244"/>
      <c r="CO45" s="1244"/>
      <c r="CP45" s="1244"/>
      <c r="CQ45" s="1244"/>
      <c r="CR45" s="1244"/>
      <c r="CS45" s="1244"/>
      <c r="CT45" s="1244"/>
      <c r="CU45" s="1244"/>
      <c r="CV45" s="1244"/>
      <c r="CW45" s="1244"/>
      <c r="CX45" s="1244"/>
      <c r="CY45" s="1244"/>
      <c r="CZ45" s="1244"/>
      <c r="DA45" s="1244"/>
      <c r="DB45" s="1244"/>
      <c r="DC45" s="1245"/>
    </row>
    <row r="46" spans="2:109" ht="13">
      <c r="B46" s="259"/>
      <c r="AN46" s="1243"/>
      <c r="AO46" s="1244"/>
      <c r="AP46" s="1244"/>
      <c r="AQ46" s="1244"/>
      <c r="AR46" s="1244"/>
      <c r="AS46" s="1244"/>
      <c r="AT46" s="1244"/>
      <c r="AU46" s="1244"/>
      <c r="AV46" s="1244"/>
      <c r="AW46" s="1244"/>
      <c r="AX46" s="1244"/>
      <c r="AY46" s="1244"/>
      <c r="AZ46" s="1244"/>
      <c r="BA46" s="1244"/>
      <c r="BB46" s="1244"/>
      <c r="BC46" s="1244"/>
      <c r="BD46" s="1244"/>
      <c r="BE46" s="1244"/>
      <c r="BF46" s="1244"/>
      <c r="BG46" s="1244"/>
      <c r="BH46" s="1244"/>
      <c r="BI46" s="1244"/>
      <c r="BJ46" s="1244"/>
      <c r="BK46" s="1244"/>
      <c r="BL46" s="1244"/>
      <c r="BM46" s="1244"/>
      <c r="BN46" s="1244"/>
      <c r="BO46" s="1244"/>
      <c r="BP46" s="1244"/>
      <c r="BQ46" s="1244"/>
      <c r="BR46" s="1244"/>
      <c r="BS46" s="1244"/>
      <c r="BT46" s="1244"/>
      <c r="BU46" s="1244"/>
      <c r="BV46" s="1244"/>
      <c r="BW46" s="1244"/>
      <c r="BX46" s="1244"/>
      <c r="BY46" s="1244"/>
      <c r="BZ46" s="1244"/>
      <c r="CA46" s="1244"/>
      <c r="CB46" s="1244"/>
      <c r="CC46" s="1244"/>
      <c r="CD46" s="1244"/>
      <c r="CE46" s="1244"/>
      <c r="CF46" s="1244"/>
      <c r="CG46" s="1244"/>
      <c r="CH46" s="1244"/>
      <c r="CI46" s="1244"/>
      <c r="CJ46" s="1244"/>
      <c r="CK46" s="1244"/>
      <c r="CL46" s="1244"/>
      <c r="CM46" s="1244"/>
      <c r="CN46" s="1244"/>
      <c r="CO46" s="1244"/>
      <c r="CP46" s="1244"/>
      <c r="CQ46" s="1244"/>
      <c r="CR46" s="1244"/>
      <c r="CS46" s="1244"/>
      <c r="CT46" s="1244"/>
      <c r="CU46" s="1244"/>
      <c r="CV46" s="1244"/>
      <c r="CW46" s="1244"/>
      <c r="CX46" s="1244"/>
      <c r="CY46" s="1244"/>
      <c r="CZ46" s="1244"/>
      <c r="DA46" s="1244"/>
      <c r="DB46" s="1244"/>
      <c r="DC46" s="1245"/>
    </row>
    <row r="47" spans="2:109" ht="13">
      <c r="B47" s="259"/>
      <c r="AN47" s="1246"/>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c r="CB47" s="1247"/>
      <c r="CC47" s="1247"/>
      <c r="CD47" s="1247"/>
      <c r="CE47" s="1247"/>
      <c r="CF47" s="1247"/>
      <c r="CG47" s="1247"/>
      <c r="CH47" s="1247"/>
      <c r="CI47" s="1247"/>
      <c r="CJ47" s="1247"/>
      <c r="CK47" s="1247"/>
      <c r="CL47" s="1247"/>
      <c r="CM47" s="1247"/>
      <c r="CN47" s="1247"/>
      <c r="CO47" s="1247"/>
      <c r="CP47" s="1247"/>
      <c r="CQ47" s="1247"/>
      <c r="CR47" s="1247"/>
      <c r="CS47" s="1247"/>
      <c r="CT47" s="1247"/>
      <c r="CU47" s="1247"/>
      <c r="CV47" s="1247"/>
      <c r="CW47" s="1247"/>
      <c r="CX47" s="1247"/>
      <c r="CY47" s="1247"/>
      <c r="CZ47" s="1247"/>
      <c r="DA47" s="1247"/>
      <c r="DB47" s="1247"/>
      <c r="DC47" s="1248"/>
    </row>
    <row r="48" spans="2:109" ht="13">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
      <c r="B49" s="259"/>
      <c r="AN49" s="255" t="s">
        <v>604</v>
      </c>
    </row>
    <row r="50" spans="1:109" ht="13">
      <c r="B50" s="259"/>
      <c r="G50" s="1234"/>
      <c r="H50" s="1234"/>
      <c r="I50" s="1234"/>
      <c r="J50" s="1234"/>
      <c r="K50" s="360"/>
      <c r="L50" s="360"/>
      <c r="M50" s="361"/>
      <c r="N50" s="361"/>
      <c r="AN50" s="1237"/>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9"/>
      <c r="BP50" s="1233" t="s">
        <v>558</v>
      </c>
      <c r="BQ50" s="1233"/>
      <c r="BR50" s="1233"/>
      <c r="BS50" s="1233"/>
      <c r="BT50" s="1233"/>
      <c r="BU50" s="1233"/>
      <c r="BV50" s="1233"/>
      <c r="BW50" s="1233"/>
      <c r="BX50" s="1233" t="s">
        <v>559</v>
      </c>
      <c r="BY50" s="1233"/>
      <c r="BZ50" s="1233"/>
      <c r="CA50" s="1233"/>
      <c r="CB50" s="1233"/>
      <c r="CC50" s="1233"/>
      <c r="CD50" s="1233"/>
      <c r="CE50" s="1233"/>
      <c r="CF50" s="1233" t="s">
        <v>560</v>
      </c>
      <c r="CG50" s="1233"/>
      <c r="CH50" s="1233"/>
      <c r="CI50" s="1233"/>
      <c r="CJ50" s="1233"/>
      <c r="CK50" s="1233"/>
      <c r="CL50" s="1233"/>
      <c r="CM50" s="1233"/>
      <c r="CN50" s="1233" t="s">
        <v>561</v>
      </c>
      <c r="CO50" s="1233"/>
      <c r="CP50" s="1233"/>
      <c r="CQ50" s="1233"/>
      <c r="CR50" s="1233"/>
      <c r="CS50" s="1233"/>
      <c r="CT50" s="1233"/>
      <c r="CU50" s="1233"/>
      <c r="CV50" s="1233" t="s">
        <v>562</v>
      </c>
      <c r="CW50" s="1233"/>
      <c r="CX50" s="1233"/>
      <c r="CY50" s="1233"/>
      <c r="CZ50" s="1233"/>
      <c r="DA50" s="1233"/>
      <c r="DB50" s="1233"/>
      <c r="DC50" s="1233"/>
    </row>
    <row r="51" spans="1:109" ht="13.5" customHeight="1">
      <c r="B51" s="259"/>
      <c r="G51" s="1236"/>
      <c r="H51" s="1236"/>
      <c r="I51" s="1249"/>
      <c r="J51" s="1249"/>
      <c r="K51" s="1235"/>
      <c r="L51" s="1235"/>
      <c r="M51" s="1235"/>
      <c r="N51" s="1235"/>
      <c r="AM51" s="359"/>
      <c r="AN51" s="1231" t="s">
        <v>605</v>
      </c>
      <c r="AO51" s="1231"/>
      <c r="AP51" s="1231"/>
      <c r="AQ51" s="1231"/>
      <c r="AR51" s="1231"/>
      <c r="AS51" s="1231"/>
      <c r="AT51" s="1231"/>
      <c r="AU51" s="1231"/>
      <c r="AV51" s="1231"/>
      <c r="AW51" s="1231"/>
      <c r="AX51" s="1231"/>
      <c r="AY51" s="1231"/>
      <c r="AZ51" s="1231"/>
      <c r="BA51" s="1231"/>
      <c r="BB51" s="1231" t="s">
        <v>606</v>
      </c>
      <c r="BC51" s="1231"/>
      <c r="BD51" s="1231"/>
      <c r="BE51" s="1231"/>
      <c r="BF51" s="1231"/>
      <c r="BG51" s="1231"/>
      <c r="BH51" s="1231"/>
      <c r="BI51" s="1231"/>
      <c r="BJ51" s="1231"/>
      <c r="BK51" s="1231"/>
      <c r="BL51" s="1231"/>
      <c r="BM51" s="1231"/>
      <c r="BN51" s="1231"/>
      <c r="BO51" s="1231"/>
      <c r="BP51" s="1228">
        <v>30.6</v>
      </c>
      <c r="BQ51" s="1228"/>
      <c r="BR51" s="1228"/>
      <c r="BS51" s="1228"/>
      <c r="BT51" s="1228"/>
      <c r="BU51" s="1228"/>
      <c r="BV51" s="1228"/>
      <c r="BW51" s="1228"/>
      <c r="BX51" s="1228">
        <v>32.9</v>
      </c>
      <c r="BY51" s="1228"/>
      <c r="BZ51" s="1228"/>
      <c r="CA51" s="1228"/>
      <c r="CB51" s="1228"/>
      <c r="CC51" s="1228"/>
      <c r="CD51" s="1228"/>
      <c r="CE51" s="1228"/>
      <c r="CF51" s="1228">
        <v>24.6</v>
      </c>
      <c r="CG51" s="1228"/>
      <c r="CH51" s="1228"/>
      <c r="CI51" s="1228"/>
      <c r="CJ51" s="1228"/>
      <c r="CK51" s="1228"/>
      <c r="CL51" s="1228"/>
      <c r="CM51" s="1228"/>
      <c r="CN51" s="1228">
        <v>9.8000000000000007</v>
      </c>
      <c r="CO51" s="1228"/>
      <c r="CP51" s="1228"/>
      <c r="CQ51" s="1228"/>
      <c r="CR51" s="1228"/>
      <c r="CS51" s="1228"/>
      <c r="CT51" s="1228"/>
      <c r="CU51" s="1228"/>
      <c r="CV51" s="1228"/>
      <c r="CW51" s="1228"/>
      <c r="CX51" s="1228"/>
      <c r="CY51" s="1228"/>
      <c r="CZ51" s="1228"/>
      <c r="DA51" s="1228"/>
      <c r="DB51" s="1228"/>
      <c r="DC51" s="1228"/>
    </row>
    <row r="52" spans="1:109" ht="13">
      <c r="B52" s="259"/>
      <c r="G52" s="1236"/>
      <c r="H52" s="1236"/>
      <c r="I52" s="1249"/>
      <c r="J52" s="1249"/>
      <c r="K52" s="1235"/>
      <c r="L52" s="1235"/>
      <c r="M52" s="1235"/>
      <c r="N52" s="1235"/>
      <c r="AM52" s="359"/>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ht="13">
      <c r="A53" s="358"/>
      <c r="B53" s="259"/>
      <c r="G53" s="1236"/>
      <c r="H53" s="1236"/>
      <c r="I53" s="1234"/>
      <c r="J53" s="1234"/>
      <c r="K53" s="1235"/>
      <c r="L53" s="1235"/>
      <c r="M53" s="1235"/>
      <c r="N53" s="1235"/>
      <c r="AM53" s="359"/>
      <c r="AN53" s="1231"/>
      <c r="AO53" s="1231"/>
      <c r="AP53" s="1231"/>
      <c r="AQ53" s="1231"/>
      <c r="AR53" s="1231"/>
      <c r="AS53" s="1231"/>
      <c r="AT53" s="1231"/>
      <c r="AU53" s="1231"/>
      <c r="AV53" s="1231"/>
      <c r="AW53" s="1231"/>
      <c r="AX53" s="1231"/>
      <c r="AY53" s="1231"/>
      <c r="AZ53" s="1231"/>
      <c r="BA53" s="1231"/>
      <c r="BB53" s="1231" t="s">
        <v>607</v>
      </c>
      <c r="BC53" s="1231"/>
      <c r="BD53" s="1231"/>
      <c r="BE53" s="1231"/>
      <c r="BF53" s="1231"/>
      <c r="BG53" s="1231"/>
      <c r="BH53" s="1231"/>
      <c r="BI53" s="1231"/>
      <c r="BJ53" s="1231"/>
      <c r="BK53" s="1231"/>
      <c r="BL53" s="1231"/>
      <c r="BM53" s="1231"/>
      <c r="BN53" s="1231"/>
      <c r="BO53" s="1231"/>
      <c r="BP53" s="1228">
        <v>60.5</v>
      </c>
      <c r="BQ53" s="1228"/>
      <c r="BR53" s="1228"/>
      <c r="BS53" s="1228"/>
      <c r="BT53" s="1228"/>
      <c r="BU53" s="1228"/>
      <c r="BV53" s="1228"/>
      <c r="BW53" s="1228"/>
      <c r="BX53" s="1228">
        <v>62.3</v>
      </c>
      <c r="BY53" s="1228"/>
      <c r="BZ53" s="1228"/>
      <c r="CA53" s="1228"/>
      <c r="CB53" s="1228"/>
      <c r="CC53" s="1228"/>
      <c r="CD53" s="1228"/>
      <c r="CE53" s="1228"/>
      <c r="CF53" s="1228">
        <v>63.8</v>
      </c>
      <c r="CG53" s="1228"/>
      <c r="CH53" s="1228"/>
      <c r="CI53" s="1228"/>
      <c r="CJ53" s="1228"/>
      <c r="CK53" s="1228"/>
      <c r="CL53" s="1228"/>
      <c r="CM53" s="1228"/>
      <c r="CN53" s="1228">
        <v>65.2</v>
      </c>
      <c r="CO53" s="1228"/>
      <c r="CP53" s="1228"/>
      <c r="CQ53" s="1228"/>
      <c r="CR53" s="1228"/>
      <c r="CS53" s="1228"/>
      <c r="CT53" s="1228"/>
      <c r="CU53" s="1228"/>
      <c r="CV53" s="1228">
        <v>66.8</v>
      </c>
      <c r="CW53" s="1228"/>
      <c r="CX53" s="1228"/>
      <c r="CY53" s="1228"/>
      <c r="CZ53" s="1228"/>
      <c r="DA53" s="1228"/>
      <c r="DB53" s="1228"/>
      <c r="DC53" s="1228"/>
    </row>
    <row r="54" spans="1:109" ht="13">
      <c r="A54" s="358"/>
      <c r="B54" s="259"/>
      <c r="G54" s="1236"/>
      <c r="H54" s="1236"/>
      <c r="I54" s="1234"/>
      <c r="J54" s="1234"/>
      <c r="K54" s="1235"/>
      <c r="L54" s="1235"/>
      <c r="M54" s="1235"/>
      <c r="N54" s="1235"/>
      <c r="AM54" s="359"/>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ht="13">
      <c r="A55" s="358"/>
      <c r="B55" s="259"/>
      <c r="G55" s="1234"/>
      <c r="H55" s="1234"/>
      <c r="I55" s="1234"/>
      <c r="J55" s="1234"/>
      <c r="K55" s="1235"/>
      <c r="L55" s="1235"/>
      <c r="M55" s="1235"/>
      <c r="N55" s="1235"/>
      <c r="AN55" s="1233" t="s">
        <v>608</v>
      </c>
      <c r="AO55" s="1233"/>
      <c r="AP55" s="1233"/>
      <c r="AQ55" s="1233"/>
      <c r="AR55" s="1233"/>
      <c r="AS55" s="1233"/>
      <c r="AT55" s="1233"/>
      <c r="AU55" s="1233"/>
      <c r="AV55" s="1233"/>
      <c r="AW55" s="1233"/>
      <c r="AX55" s="1233"/>
      <c r="AY55" s="1233"/>
      <c r="AZ55" s="1233"/>
      <c r="BA55" s="1233"/>
      <c r="BB55" s="1231" t="s">
        <v>606</v>
      </c>
      <c r="BC55" s="1231"/>
      <c r="BD55" s="1231"/>
      <c r="BE55" s="1231"/>
      <c r="BF55" s="1231"/>
      <c r="BG55" s="1231"/>
      <c r="BH55" s="1231"/>
      <c r="BI55" s="1231"/>
      <c r="BJ55" s="1231"/>
      <c r="BK55" s="1231"/>
      <c r="BL55" s="1231"/>
      <c r="BM55" s="1231"/>
      <c r="BN55" s="1231"/>
      <c r="BO55" s="1231"/>
      <c r="BP55" s="1228">
        <v>5</v>
      </c>
      <c r="BQ55" s="1228"/>
      <c r="BR55" s="1228"/>
      <c r="BS55" s="1228"/>
      <c r="BT55" s="1228"/>
      <c r="BU55" s="1228"/>
      <c r="BV55" s="1228"/>
      <c r="BW55" s="1228"/>
      <c r="BX55" s="1228">
        <v>5.4</v>
      </c>
      <c r="BY55" s="1228"/>
      <c r="BZ55" s="1228"/>
      <c r="CA55" s="1228"/>
      <c r="CB55" s="1228"/>
      <c r="CC55" s="1228"/>
      <c r="CD55" s="1228"/>
      <c r="CE55" s="1228"/>
      <c r="CF55" s="1228">
        <v>3.9</v>
      </c>
      <c r="CG55" s="1228"/>
      <c r="CH55" s="1228"/>
      <c r="CI55" s="1228"/>
      <c r="CJ55" s="1228"/>
      <c r="CK55" s="1228"/>
      <c r="CL55" s="1228"/>
      <c r="CM55" s="1228"/>
      <c r="CN55" s="1228">
        <v>0</v>
      </c>
      <c r="CO55" s="1228"/>
      <c r="CP55" s="1228"/>
      <c r="CQ55" s="1228"/>
      <c r="CR55" s="1228"/>
      <c r="CS55" s="1228"/>
      <c r="CT55" s="1228"/>
      <c r="CU55" s="1228"/>
      <c r="CV55" s="1228">
        <v>0</v>
      </c>
      <c r="CW55" s="1228"/>
      <c r="CX55" s="1228"/>
      <c r="CY55" s="1228"/>
      <c r="CZ55" s="1228"/>
      <c r="DA55" s="1228"/>
      <c r="DB55" s="1228"/>
      <c r="DC55" s="1228"/>
    </row>
    <row r="56" spans="1:109" ht="13">
      <c r="A56" s="358"/>
      <c r="B56" s="259"/>
      <c r="G56" s="1234"/>
      <c r="H56" s="1234"/>
      <c r="I56" s="1234"/>
      <c r="J56" s="1234"/>
      <c r="K56" s="1235"/>
      <c r="L56" s="1235"/>
      <c r="M56" s="1235"/>
      <c r="N56" s="1235"/>
      <c r="AN56" s="1233"/>
      <c r="AO56" s="1233"/>
      <c r="AP56" s="1233"/>
      <c r="AQ56" s="1233"/>
      <c r="AR56" s="1233"/>
      <c r="AS56" s="1233"/>
      <c r="AT56" s="1233"/>
      <c r="AU56" s="1233"/>
      <c r="AV56" s="1233"/>
      <c r="AW56" s="1233"/>
      <c r="AX56" s="1233"/>
      <c r="AY56" s="1233"/>
      <c r="AZ56" s="1233"/>
      <c r="BA56" s="1233"/>
      <c r="BB56" s="1231"/>
      <c r="BC56" s="1231"/>
      <c r="BD56" s="1231"/>
      <c r="BE56" s="1231"/>
      <c r="BF56" s="1231"/>
      <c r="BG56" s="1231"/>
      <c r="BH56" s="1231"/>
      <c r="BI56" s="1231"/>
      <c r="BJ56" s="1231"/>
      <c r="BK56" s="1231"/>
      <c r="BL56" s="1231"/>
      <c r="BM56" s="1231"/>
      <c r="BN56" s="1231"/>
      <c r="BO56" s="1231"/>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58" customFormat="1" ht="13">
      <c r="B57" s="362"/>
      <c r="G57" s="1234"/>
      <c r="H57" s="1234"/>
      <c r="I57" s="1229"/>
      <c r="J57" s="1229"/>
      <c r="K57" s="1235"/>
      <c r="L57" s="1235"/>
      <c r="M57" s="1235"/>
      <c r="N57" s="1235"/>
      <c r="AM57" s="255"/>
      <c r="AN57" s="1233"/>
      <c r="AO57" s="1233"/>
      <c r="AP57" s="1233"/>
      <c r="AQ57" s="1233"/>
      <c r="AR57" s="1233"/>
      <c r="AS57" s="1233"/>
      <c r="AT57" s="1233"/>
      <c r="AU57" s="1233"/>
      <c r="AV57" s="1233"/>
      <c r="AW57" s="1233"/>
      <c r="AX57" s="1233"/>
      <c r="AY57" s="1233"/>
      <c r="AZ57" s="1233"/>
      <c r="BA57" s="1233"/>
      <c r="BB57" s="1231" t="s">
        <v>607</v>
      </c>
      <c r="BC57" s="1231"/>
      <c r="BD57" s="1231"/>
      <c r="BE57" s="1231"/>
      <c r="BF57" s="1231"/>
      <c r="BG57" s="1231"/>
      <c r="BH57" s="1231"/>
      <c r="BI57" s="1231"/>
      <c r="BJ57" s="1231"/>
      <c r="BK57" s="1231"/>
      <c r="BL57" s="1231"/>
      <c r="BM57" s="1231"/>
      <c r="BN57" s="1231"/>
      <c r="BO57" s="1231"/>
      <c r="BP57" s="1228">
        <v>61.6</v>
      </c>
      <c r="BQ57" s="1228"/>
      <c r="BR57" s="1228"/>
      <c r="BS57" s="1228"/>
      <c r="BT57" s="1228"/>
      <c r="BU57" s="1228"/>
      <c r="BV57" s="1228"/>
      <c r="BW57" s="1228"/>
      <c r="BX57" s="1228">
        <v>62.5</v>
      </c>
      <c r="BY57" s="1228"/>
      <c r="BZ57" s="1228"/>
      <c r="CA57" s="1228"/>
      <c r="CB57" s="1228"/>
      <c r="CC57" s="1228"/>
      <c r="CD57" s="1228"/>
      <c r="CE57" s="1228"/>
      <c r="CF57" s="1228">
        <v>63.1</v>
      </c>
      <c r="CG57" s="1228"/>
      <c r="CH57" s="1228"/>
      <c r="CI57" s="1228"/>
      <c r="CJ57" s="1228"/>
      <c r="CK57" s="1228"/>
      <c r="CL57" s="1228"/>
      <c r="CM57" s="1228"/>
      <c r="CN57" s="1228">
        <v>63.2</v>
      </c>
      <c r="CO57" s="1228"/>
      <c r="CP57" s="1228"/>
      <c r="CQ57" s="1228"/>
      <c r="CR57" s="1228"/>
      <c r="CS57" s="1228"/>
      <c r="CT57" s="1228"/>
      <c r="CU57" s="1228"/>
      <c r="CV57" s="1228">
        <v>64.2</v>
      </c>
      <c r="CW57" s="1228"/>
      <c r="CX57" s="1228"/>
      <c r="CY57" s="1228"/>
      <c r="CZ57" s="1228"/>
      <c r="DA57" s="1228"/>
      <c r="DB57" s="1228"/>
      <c r="DC57" s="1228"/>
      <c r="DD57" s="363"/>
      <c r="DE57" s="362"/>
    </row>
    <row r="58" spans="1:109" s="358" customFormat="1" ht="13">
      <c r="A58" s="255"/>
      <c r="B58" s="362"/>
      <c r="G58" s="1234"/>
      <c r="H58" s="1234"/>
      <c r="I58" s="1229"/>
      <c r="J58" s="1229"/>
      <c r="K58" s="1235"/>
      <c r="L58" s="1235"/>
      <c r="M58" s="1235"/>
      <c r="N58" s="1235"/>
      <c r="AM58" s="255"/>
      <c r="AN58" s="1233"/>
      <c r="AO58" s="1233"/>
      <c r="AP58" s="1233"/>
      <c r="AQ58" s="1233"/>
      <c r="AR58" s="1233"/>
      <c r="AS58" s="1233"/>
      <c r="AT58" s="1233"/>
      <c r="AU58" s="1233"/>
      <c r="AV58" s="1233"/>
      <c r="AW58" s="1233"/>
      <c r="AX58" s="1233"/>
      <c r="AY58" s="1233"/>
      <c r="AZ58" s="1233"/>
      <c r="BA58" s="1233"/>
      <c r="BB58" s="1231"/>
      <c r="BC58" s="1231"/>
      <c r="BD58" s="1231"/>
      <c r="BE58" s="1231"/>
      <c r="BF58" s="1231"/>
      <c r="BG58" s="1231"/>
      <c r="BH58" s="1231"/>
      <c r="BI58" s="1231"/>
      <c r="BJ58" s="1231"/>
      <c r="BK58" s="1231"/>
      <c r="BL58" s="1231"/>
      <c r="BM58" s="1231"/>
      <c r="BN58" s="1231"/>
      <c r="BO58" s="1231"/>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63"/>
      <c r="DE58" s="362"/>
    </row>
    <row r="59" spans="1:109" s="358" customFormat="1" ht="13">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5">
      <c r="B63" s="312" t="s">
        <v>609</v>
      </c>
    </row>
    <row r="64" spans="1:109" ht="13">
      <c r="B64" s="259"/>
      <c r="G64" s="357"/>
      <c r="I64" s="369"/>
      <c r="J64" s="369"/>
      <c r="K64" s="369"/>
      <c r="L64" s="369"/>
      <c r="M64" s="369"/>
      <c r="N64" s="370"/>
      <c r="AM64" s="357"/>
      <c r="AN64" s="357" t="s">
        <v>602</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
      <c r="B65" s="259"/>
      <c r="AN65" s="1240" t="s">
        <v>610</v>
      </c>
      <c r="AO65" s="1241"/>
      <c r="AP65" s="1241"/>
      <c r="AQ65" s="1241"/>
      <c r="AR65" s="1241"/>
      <c r="AS65" s="1241"/>
      <c r="AT65" s="1241"/>
      <c r="AU65" s="1241"/>
      <c r="AV65" s="1241"/>
      <c r="AW65" s="1241"/>
      <c r="AX65" s="1241"/>
      <c r="AY65" s="1241"/>
      <c r="AZ65" s="1241"/>
      <c r="BA65" s="1241"/>
      <c r="BB65" s="1241"/>
      <c r="BC65" s="1241"/>
      <c r="BD65" s="1241"/>
      <c r="BE65" s="1241"/>
      <c r="BF65" s="1241"/>
      <c r="BG65" s="1241"/>
      <c r="BH65" s="1241"/>
      <c r="BI65" s="1241"/>
      <c r="BJ65" s="1241"/>
      <c r="BK65" s="1241"/>
      <c r="BL65" s="1241"/>
      <c r="BM65" s="1241"/>
      <c r="BN65" s="1241"/>
      <c r="BO65" s="1241"/>
      <c r="BP65" s="1241"/>
      <c r="BQ65" s="1241"/>
      <c r="BR65" s="1241"/>
      <c r="BS65" s="1241"/>
      <c r="BT65" s="1241"/>
      <c r="BU65" s="1241"/>
      <c r="BV65" s="1241"/>
      <c r="BW65" s="1241"/>
      <c r="BX65" s="1241"/>
      <c r="BY65" s="1241"/>
      <c r="BZ65" s="1241"/>
      <c r="CA65" s="1241"/>
      <c r="CB65" s="1241"/>
      <c r="CC65" s="1241"/>
      <c r="CD65" s="1241"/>
      <c r="CE65" s="1241"/>
      <c r="CF65" s="1241"/>
      <c r="CG65" s="1241"/>
      <c r="CH65" s="1241"/>
      <c r="CI65" s="1241"/>
      <c r="CJ65" s="1241"/>
      <c r="CK65" s="1241"/>
      <c r="CL65" s="1241"/>
      <c r="CM65" s="1241"/>
      <c r="CN65" s="1241"/>
      <c r="CO65" s="1241"/>
      <c r="CP65" s="1241"/>
      <c r="CQ65" s="1241"/>
      <c r="CR65" s="1241"/>
      <c r="CS65" s="1241"/>
      <c r="CT65" s="1241"/>
      <c r="CU65" s="1241"/>
      <c r="CV65" s="1241"/>
      <c r="CW65" s="1241"/>
      <c r="CX65" s="1241"/>
      <c r="CY65" s="1241"/>
      <c r="CZ65" s="1241"/>
      <c r="DA65" s="1241"/>
      <c r="DB65" s="1241"/>
      <c r="DC65" s="1242"/>
    </row>
    <row r="66" spans="2:107" ht="13">
      <c r="B66" s="259"/>
      <c r="AN66" s="1243"/>
      <c r="AO66" s="1244"/>
      <c r="AP66" s="1244"/>
      <c r="AQ66" s="1244"/>
      <c r="AR66" s="1244"/>
      <c r="AS66" s="1244"/>
      <c r="AT66" s="1244"/>
      <c r="AU66" s="1244"/>
      <c r="AV66" s="1244"/>
      <c r="AW66" s="1244"/>
      <c r="AX66" s="1244"/>
      <c r="AY66" s="1244"/>
      <c r="AZ66" s="1244"/>
      <c r="BA66" s="1244"/>
      <c r="BB66" s="1244"/>
      <c r="BC66" s="1244"/>
      <c r="BD66" s="1244"/>
      <c r="BE66" s="1244"/>
      <c r="BF66" s="1244"/>
      <c r="BG66" s="1244"/>
      <c r="BH66" s="1244"/>
      <c r="BI66" s="1244"/>
      <c r="BJ66" s="1244"/>
      <c r="BK66" s="1244"/>
      <c r="BL66" s="1244"/>
      <c r="BM66" s="1244"/>
      <c r="BN66" s="1244"/>
      <c r="BO66" s="1244"/>
      <c r="BP66" s="1244"/>
      <c r="BQ66" s="1244"/>
      <c r="BR66" s="1244"/>
      <c r="BS66" s="1244"/>
      <c r="BT66" s="1244"/>
      <c r="BU66" s="1244"/>
      <c r="BV66" s="1244"/>
      <c r="BW66" s="1244"/>
      <c r="BX66" s="1244"/>
      <c r="BY66" s="1244"/>
      <c r="BZ66" s="1244"/>
      <c r="CA66" s="1244"/>
      <c r="CB66" s="1244"/>
      <c r="CC66" s="1244"/>
      <c r="CD66" s="1244"/>
      <c r="CE66" s="1244"/>
      <c r="CF66" s="1244"/>
      <c r="CG66" s="1244"/>
      <c r="CH66" s="1244"/>
      <c r="CI66" s="1244"/>
      <c r="CJ66" s="1244"/>
      <c r="CK66" s="1244"/>
      <c r="CL66" s="1244"/>
      <c r="CM66" s="1244"/>
      <c r="CN66" s="1244"/>
      <c r="CO66" s="1244"/>
      <c r="CP66" s="1244"/>
      <c r="CQ66" s="1244"/>
      <c r="CR66" s="1244"/>
      <c r="CS66" s="1244"/>
      <c r="CT66" s="1244"/>
      <c r="CU66" s="1244"/>
      <c r="CV66" s="1244"/>
      <c r="CW66" s="1244"/>
      <c r="CX66" s="1244"/>
      <c r="CY66" s="1244"/>
      <c r="CZ66" s="1244"/>
      <c r="DA66" s="1244"/>
      <c r="DB66" s="1244"/>
      <c r="DC66" s="1245"/>
    </row>
    <row r="67" spans="2:107" ht="13">
      <c r="B67" s="259"/>
      <c r="AN67" s="1243"/>
      <c r="AO67" s="1244"/>
      <c r="AP67" s="1244"/>
      <c r="AQ67" s="1244"/>
      <c r="AR67" s="1244"/>
      <c r="AS67" s="1244"/>
      <c r="AT67" s="1244"/>
      <c r="AU67" s="1244"/>
      <c r="AV67" s="1244"/>
      <c r="AW67" s="1244"/>
      <c r="AX67" s="1244"/>
      <c r="AY67" s="1244"/>
      <c r="AZ67" s="1244"/>
      <c r="BA67" s="1244"/>
      <c r="BB67" s="1244"/>
      <c r="BC67" s="1244"/>
      <c r="BD67" s="1244"/>
      <c r="BE67" s="1244"/>
      <c r="BF67" s="1244"/>
      <c r="BG67" s="1244"/>
      <c r="BH67" s="1244"/>
      <c r="BI67" s="1244"/>
      <c r="BJ67" s="1244"/>
      <c r="BK67" s="1244"/>
      <c r="BL67" s="1244"/>
      <c r="BM67" s="1244"/>
      <c r="BN67" s="1244"/>
      <c r="BO67" s="1244"/>
      <c r="BP67" s="1244"/>
      <c r="BQ67" s="1244"/>
      <c r="BR67" s="1244"/>
      <c r="BS67" s="1244"/>
      <c r="BT67" s="1244"/>
      <c r="BU67" s="1244"/>
      <c r="BV67" s="1244"/>
      <c r="BW67" s="1244"/>
      <c r="BX67" s="1244"/>
      <c r="BY67" s="1244"/>
      <c r="BZ67" s="1244"/>
      <c r="CA67" s="1244"/>
      <c r="CB67" s="1244"/>
      <c r="CC67" s="1244"/>
      <c r="CD67" s="1244"/>
      <c r="CE67" s="1244"/>
      <c r="CF67" s="1244"/>
      <c r="CG67" s="1244"/>
      <c r="CH67" s="1244"/>
      <c r="CI67" s="1244"/>
      <c r="CJ67" s="1244"/>
      <c r="CK67" s="1244"/>
      <c r="CL67" s="1244"/>
      <c r="CM67" s="1244"/>
      <c r="CN67" s="1244"/>
      <c r="CO67" s="1244"/>
      <c r="CP67" s="1244"/>
      <c r="CQ67" s="1244"/>
      <c r="CR67" s="1244"/>
      <c r="CS67" s="1244"/>
      <c r="CT67" s="1244"/>
      <c r="CU67" s="1244"/>
      <c r="CV67" s="1244"/>
      <c r="CW67" s="1244"/>
      <c r="CX67" s="1244"/>
      <c r="CY67" s="1244"/>
      <c r="CZ67" s="1244"/>
      <c r="DA67" s="1244"/>
      <c r="DB67" s="1244"/>
      <c r="DC67" s="1245"/>
    </row>
    <row r="68" spans="2:107" ht="13">
      <c r="B68" s="259"/>
      <c r="AN68" s="1243"/>
      <c r="AO68" s="1244"/>
      <c r="AP68" s="1244"/>
      <c r="AQ68" s="1244"/>
      <c r="AR68" s="1244"/>
      <c r="AS68" s="1244"/>
      <c r="AT68" s="1244"/>
      <c r="AU68" s="1244"/>
      <c r="AV68" s="1244"/>
      <c r="AW68" s="1244"/>
      <c r="AX68" s="1244"/>
      <c r="AY68" s="1244"/>
      <c r="AZ68" s="1244"/>
      <c r="BA68" s="1244"/>
      <c r="BB68" s="1244"/>
      <c r="BC68" s="1244"/>
      <c r="BD68" s="1244"/>
      <c r="BE68" s="1244"/>
      <c r="BF68" s="1244"/>
      <c r="BG68" s="1244"/>
      <c r="BH68" s="1244"/>
      <c r="BI68" s="1244"/>
      <c r="BJ68" s="1244"/>
      <c r="BK68" s="1244"/>
      <c r="BL68" s="1244"/>
      <c r="BM68" s="1244"/>
      <c r="BN68" s="1244"/>
      <c r="BO68" s="1244"/>
      <c r="BP68" s="1244"/>
      <c r="BQ68" s="1244"/>
      <c r="BR68" s="1244"/>
      <c r="BS68" s="1244"/>
      <c r="BT68" s="1244"/>
      <c r="BU68" s="1244"/>
      <c r="BV68" s="1244"/>
      <c r="BW68" s="1244"/>
      <c r="BX68" s="1244"/>
      <c r="BY68" s="1244"/>
      <c r="BZ68" s="1244"/>
      <c r="CA68" s="1244"/>
      <c r="CB68" s="1244"/>
      <c r="CC68" s="1244"/>
      <c r="CD68" s="1244"/>
      <c r="CE68" s="1244"/>
      <c r="CF68" s="1244"/>
      <c r="CG68" s="1244"/>
      <c r="CH68" s="1244"/>
      <c r="CI68" s="1244"/>
      <c r="CJ68" s="1244"/>
      <c r="CK68" s="1244"/>
      <c r="CL68" s="1244"/>
      <c r="CM68" s="1244"/>
      <c r="CN68" s="1244"/>
      <c r="CO68" s="1244"/>
      <c r="CP68" s="1244"/>
      <c r="CQ68" s="1244"/>
      <c r="CR68" s="1244"/>
      <c r="CS68" s="1244"/>
      <c r="CT68" s="1244"/>
      <c r="CU68" s="1244"/>
      <c r="CV68" s="1244"/>
      <c r="CW68" s="1244"/>
      <c r="CX68" s="1244"/>
      <c r="CY68" s="1244"/>
      <c r="CZ68" s="1244"/>
      <c r="DA68" s="1244"/>
      <c r="DB68" s="1244"/>
      <c r="DC68" s="1245"/>
    </row>
    <row r="69" spans="2:107" ht="13">
      <c r="B69" s="259"/>
      <c r="AN69" s="1246"/>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c r="CB69" s="1247"/>
      <c r="CC69" s="1247"/>
      <c r="CD69" s="1247"/>
      <c r="CE69" s="1247"/>
      <c r="CF69" s="1247"/>
      <c r="CG69" s="1247"/>
      <c r="CH69" s="1247"/>
      <c r="CI69" s="1247"/>
      <c r="CJ69" s="1247"/>
      <c r="CK69" s="1247"/>
      <c r="CL69" s="1247"/>
      <c r="CM69" s="1247"/>
      <c r="CN69" s="1247"/>
      <c r="CO69" s="1247"/>
      <c r="CP69" s="1247"/>
      <c r="CQ69" s="1247"/>
      <c r="CR69" s="1247"/>
      <c r="CS69" s="1247"/>
      <c r="CT69" s="1247"/>
      <c r="CU69" s="1247"/>
      <c r="CV69" s="1247"/>
      <c r="CW69" s="1247"/>
      <c r="CX69" s="1247"/>
      <c r="CY69" s="1247"/>
      <c r="CZ69" s="1247"/>
      <c r="DA69" s="1247"/>
      <c r="DB69" s="1247"/>
      <c r="DC69" s="1248"/>
    </row>
    <row r="70" spans="2:107" ht="13">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
      <c r="B71" s="259"/>
      <c r="G71" s="374"/>
      <c r="I71" s="375"/>
      <c r="J71" s="372"/>
      <c r="K71" s="372"/>
      <c r="L71" s="373"/>
      <c r="M71" s="372"/>
      <c r="N71" s="373"/>
      <c r="AM71" s="374"/>
      <c r="AN71" s="255" t="s">
        <v>604</v>
      </c>
    </row>
    <row r="72" spans="2:107" ht="13">
      <c r="B72" s="259"/>
      <c r="G72" s="1234"/>
      <c r="H72" s="1234"/>
      <c r="I72" s="1234"/>
      <c r="J72" s="1234"/>
      <c r="K72" s="360"/>
      <c r="L72" s="360"/>
      <c r="M72" s="361"/>
      <c r="N72" s="361"/>
      <c r="AN72" s="1237"/>
      <c r="AO72" s="1238"/>
      <c r="AP72" s="1238"/>
      <c r="AQ72" s="1238"/>
      <c r="AR72" s="1238"/>
      <c r="AS72" s="1238"/>
      <c r="AT72" s="1238"/>
      <c r="AU72" s="1238"/>
      <c r="AV72" s="1238"/>
      <c r="AW72" s="1238"/>
      <c r="AX72" s="1238"/>
      <c r="AY72" s="1238"/>
      <c r="AZ72" s="1238"/>
      <c r="BA72" s="1238"/>
      <c r="BB72" s="1238"/>
      <c r="BC72" s="1238"/>
      <c r="BD72" s="1238"/>
      <c r="BE72" s="1238"/>
      <c r="BF72" s="1238"/>
      <c r="BG72" s="1238"/>
      <c r="BH72" s="1238"/>
      <c r="BI72" s="1238"/>
      <c r="BJ72" s="1238"/>
      <c r="BK72" s="1238"/>
      <c r="BL72" s="1238"/>
      <c r="BM72" s="1238"/>
      <c r="BN72" s="1238"/>
      <c r="BO72" s="1239"/>
      <c r="BP72" s="1233" t="s">
        <v>558</v>
      </c>
      <c r="BQ72" s="1233"/>
      <c r="BR72" s="1233"/>
      <c r="BS72" s="1233"/>
      <c r="BT72" s="1233"/>
      <c r="BU72" s="1233"/>
      <c r="BV72" s="1233"/>
      <c r="BW72" s="1233"/>
      <c r="BX72" s="1233" t="s">
        <v>559</v>
      </c>
      <c r="BY72" s="1233"/>
      <c r="BZ72" s="1233"/>
      <c r="CA72" s="1233"/>
      <c r="CB72" s="1233"/>
      <c r="CC72" s="1233"/>
      <c r="CD72" s="1233"/>
      <c r="CE72" s="1233"/>
      <c r="CF72" s="1233" t="s">
        <v>560</v>
      </c>
      <c r="CG72" s="1233"/>
      <c r="CH72" s="1233"/>
      <c r="CI72" s="1233"/>
      <c r="CJ72" s="1233"/>
      <c r="CK72" s="1233"/>
      <c r="CL72" s="1233"/>
      <c r="CM72" s="1233"/>
      <c r="CN72" s="1233" t="s">
        <v>561</v>
      </c>
      <c r="CO72" s="1233"/>
      <c r="CP72" s="1233"/>
      <c r="CQ72" s="1233"/>
      <c r="CR72" s="1233"/>
      <c r="CS72" s="1233"/>
      <c r="CT72" s="1233"/>
      <c r="CU72" s="1233"/>
      <c r="CV72" s="1233" t="s">
        <v>562</v>
      </c>
      <c r="CW72" s="1233"/>
      <c r="CX72" s="1233"/>
      <c r="CY72" s="1233"/>
      <c r="CZ72" s="1233"/>
      <c r="DA72" s="1233"/>
      <c r="DB72" s="1233"/>
      <c r="DC72" s="1233"/>
    </row>
    <row r="73" spans="2:107" ht="13">
      <c r="B73" s="259"/>
      <c r="G73" s="1236"/>
      <c r="H73" s="1236"/>
      <c r="I73" s="1236"/>
      <c r="J73" s="1236"/>
      <c r="K73" s="1232"/>
      <c r="L73" s="1232"/>
      <c r="M73" s="1232"/>
      <c r="N73" s="1232"/>
      <c r="AM73" s="359"/>
      <c r="AN73" s="1231" t="s">
        <v>605</v>
      </c>
      <c r="AO73" s="1231"/>
      <c r="AP73" s="1231"/>
      <c r="AQ73" s="1231"/>
      <c r="AR73" s="1231"/>
      <c r="AS73" s="1231"/>
      <c r="AT73" s="1231"/>
      <c r="AU73" s="1231"/>
      <c r="AV73" s="1231"/>
      <c r="AW73" s="1231"/>
      <c r="AX73" s="1231"/>
      <c r="AY73" s="1231"/>
      <c r="AZ73" s="1231"/>
      <c r="BA73" s="1231"/>
      <c r="BB73" s="1231" t="s">
        <v>606</v>
      </c>
      <c r="BC73" s="1231"/>
      <c r="BD73" s="1231"/>
      <c r="BE73" s="1231"/>
      <c r="BF73" s="1231"/>
      <c r="BG73" s="1231"/>
      <c r="BH73" s="1231"/>
      <c r="BI73" s="1231"/>
      <c r="BJ73" s="1231"/>
      <c r="BK73" s="1231"/>
      <c r="BL73" s="1231"/>
      <c r="BM73" s="1231"/>
      <c r="BN73" s="1231"/>
      <c r="BO73" s="1231"/>
      <c r="BP73" s="1228">
        <v>30.6</v>
      </c>
      <c r="BQ73" s="1228"/>
      <c r="BR73" s="1228"/>
      <c r="BS73" s="1228"/>
      <c r="BT73" s="1228"/>
      <c r="BU73" s="1228"/>
      <c r="BV73" s="1228"/>
      <c r="BW73" s="1228"/>
      <c r="BX73" s="1228">
        <v>32.9</v>
      </c>
      <c r="BY73" s="1228"/>
      <c r="BZ73" s="1228"/>
      <c r="CA73" s="1228"/>
      <c r="CB73" s="1228"/>
      <c r="CC73" s="1228"/>
      <c r="CD73" s="1228"/>
      <c r="CE73" s="1228"/>
      <c r="CF73" s="1228">
        <v>24.6</v>
      </c>
      <c r="CG73" s="1228"/>
      <c r="CH73" s="1228"/>
      <c r="CI73" s="1228"/>
      <c r="CJ73" s="1228"/>
      <c r="CK73" s="1228"/>
      <c r="CL73" s="1228"/>
      <c r="CM73" s="1228"/>
      <c r="CN73" s="1228">
        <v>9.8000000000000007</v>
      </c>
      <c r="CO73" s="1228"/>
      <c r="CP73" s="1228"/>
      <c r="CQ73" s="1228"/>
      <c r="CR73" s="1228"/>
      <c r="CS73" s="1228"/>
      <c r="CT73" s="1228"/>
      <c r="CU73" s="1228"/>
      <c r="CV73" s="1228"/>
      <c r="CW73" s="1228"/>
      <c r="CX73" s="1228"/>
      <c r="CY73" s="1228"/>
      <c r="CZ73" s="1228"/>
      <c r="DA73" s="1228"/>
      <c r="DB73" s="1228"/>
      <c r="DC73" s="1228"/>
    </row>
    <row r="74" spans="2:107" ht="13">
      <c r="B74" s="259"/>
      <c r="G74" s="1236"/>
      <c r="H74" s="1236"/>
      <c r="I74" s="1236"/>
      <c r="J74" s="1236"/>
      <c r="K74" s="1232"/>
      <c r="L74" s="1232"/>
      <c r="M74" s="1232"/>
      <c r="N74" s="1232"/>
      <c r="AM74" s="359"/>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1"/>
      <c r="BO74" s="1231"/>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ht="13">
      <c r="B75" s="259"/>
      <c r="G75" s="1236"/>
      <c r="H75" s="1236"/>
      <c r="I75" s="1234"/>
      <c r="J75" s="1234"/>
      <c r="K75" s="1235"/>
      <c r="L75" s="1235"/>
      <c r="M75" s="1235"/>
      <c r="N75" s="1235"/>
      <c r="AM75" s="359"/>
      <c r="AN75" s="1231"/>
      <c r="AO75" s="1231"/>
      <c r="AP75" s="1231"/>
      <c r="AQ75" s="1231"/>
      <c r="AR75" s="1231"/>
      <c r="AS75" s="1231"/>
      <c r="AT75" s="1231"/>
      <c r="AU75" s="1231"/>
      <c r="AV75" s="1231"/>
      <c r="AW75" s="1231"/>
      <c r="AX75" s="1231"/>
      <c r="AY75" s="1231"/>
      <c r="AZ75" s="1231"/>
      <c r="BA75" s="1231"/>
      <c r="BB75" s="1231" t="s">
        <v>611</v>
      </c>
      <c r="BC75" s="1231"/>
      <c r="BD75" s="1231"/>
      <c r="BE75" s="1231"/>
      <c r="BF75" s="1231"/>
      <c r="BG75" s="1231"/>
      <c r="BH75" s="1231"/>
      <c r="BI75" s="1231"/>
      <c r="BJ75" s="1231"/>
      <c r="BK75" s="1231"/>
      <c r="BL75" s="1231"/>
      <c r="BM75" s="1231"/>
      <c r="BN75" s="1231"/>
      <c r="BO75" s="1231"/>
      <c r="BP75" s="1228">
        <v>5.0999999999999996</v>
      </c>
      <c r="BQ75" s="1228"/>
      <c r="BR75" s="1228"/>
      <c r="BS75" s="1228"/>
      <c r="BT75" s="1228"/>
      <c r="BU75" s="1228"/>
      <c r="BV75" s="1228"/>
      <c r="BW75" s="1228"/>
      <c r="BX75" s="1228">
        <v>5.6</v>
      </c>
      <c r="BY75" s="1228"/>
      <c r="BZ75" s="1228"/>
      <c r="CA75" s="1228"/>
      <c r="CB75" s="1228"/>
      <c r="CC75" s="1228"/>
      <c r="CD75" s="1228"/>
      <c r="CE75" s="1228"/>
      <c r="CF75" s="1228">
        <v>6.1</v>
      </c>
      <c r="CG75" s="1228"/>
      <c r="CH75" s="1228"/>
      <c r="CI75" s="1228"/>
      <c r="CJ75" s="1228"/>
      <c r="CK75" s="1228"/>
      <c r="CL75" s="1228"/>
      <c r="CM75" s="1228"/>
      <c r="CN75" s="1228">
        <v>6.8</v>
      </c>
      <c r="CO75" s="1228"/>
      <c r="CP75" s="1228"/>
      <c r="CQ75" s="1228"/>
      <c r="CR75" s="1228"/>
      <c r="CS75" s="1228"/>
      <c r="CT75" s="1228"/>
      <c r="CU75" s="1228"/>
      <c r="CV75" s="1228">
        <v>7.8</v>
      </c>
      <c r="CW75" s="1228"/>
      <c r="CX75" s="1228"/>
      <c r="CY75" s="1228"/>
      <c r="CZ75" s="1228"/>
      <c r="DA75" s="1228"/>
      <c r="DB75" s="1228"/>
      <c r="DC75" s="1228"/>
    </row>
    <row r="76" spans="2:107" ht="13">
      <c r="B76" s="259"/>
      <c r="G76" s="1236"/>
      <c r="H76" s="1236"/>
      <c r="I76" s="1234"/>
      <c r="J76" s="1234"/>
      <c r="K76" s="1235"/>
      <c r="L76" s="1235"/>
      <c r="M76" s="1235"/>
      <c r="N76" s="1235"/>
      <c r="AM76" s="359"/>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c r="BN76" s="1231"/>
      <c r="BO76" s="1231"/>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ht="13">
      <c r="B77" s="259"/>
      <c r="G77" s="1234"/>
      <c r="H77" s="1234"/>
      <c r="I77" s="1234"/>
      <c r="J77" s="1234"/>
      <c r="K77" s="1232"/>
      <c r="L77" s="1232"/>
      <c r="M77" s="1232"/>
      <c r="N77" s="1232"/>
      <c r="AN77" s="1233" t="s">
        <v>608</v>
      </c>
      <c r="AO77" s="1233"/>
      <c r="AP77" s="1233"/>
      <c r="AQ77" s="1233"/>
      <c r="AR77" s="1233"/>
      <c r="AS77" s="1233"/>
      <c r="AT77" s="1233"/>
      <c r="AU77" s="1233"/>
      <c r="AV77" s="1233"/>
      <c r="AW77" s="1233"/>
      <c r="AX77" s="1233"/>
      <c r="AY77" s="1233"/>
      <c r="AZ77" s="1233"/>
      <c r="BA77" s="1233"/>
      <c r="BB77" s="1231" t="s">
        <v>606</v>
      </c>
      <c r="BC77" s="1231"/>
      <c r="BD77" s="1231"/>
      <c r="BE77" s="1231"/>
      <c r="BF77" s="1231"/>
      <c r="BG77" s="1231"/>
      <c r="BH77" s="1231"/>
      <c r="BI77" s="1231"/>
      <c r="BJ77" s="1231"/>
      <c r="BK77" s="1231"/>
      <c r="BL77" s="1231"/>
      <c r="BM77" s="1231"/>
      <c r="BN77" s="1231"/>
      <c r="BO77" s="1231"/>
      <c r="BP77" s="1228">
        <v>5</v>
      </c>
      <c r="BQ77" s="1228"/>
      <c r="BR77" s="1228"/>
      <c r="BS77" s="1228"/>
      <c r="BT77" s="1228"/>
      <c r="BU77" s="1228"/>
      <c r="BV77" s="1228"/>
      <c r="BW77" s="1228"/>
      <c r="BX77" s="1228">
        <v>5.4</v>
      </c>
      <c r="BY77" s="1228"/>
      <c r="BZ77" s="1228"/>
      <c r="CA77" s="1228"/>
      <c r="CB77" s="1228"/>
      <c r="CC77" s="1228"/>
      <c r="CD77" s="1228"/>
      <c r="CE77" s="1228"/>
      <c r="CF77" s="1228">
        <v>3.9</v>
      </c>
      <c r="CG77" s="1228"/>
      <c r="CH77" s="1228"/>
      <c r="CI77" s="1228"/>
      <c r="CJ77" s="1228"/>
      <c r="CK77" s="1228"/>
      <c r="CL77" s="1228"/>
      <c r="CM77" s="1228"/>
      <c r="CN77" s="1228">
        <v>0</v>
      </c>
      <c r="CO77" s="1228"/>
      <c r="CP77" s="1228"/>
      <c r="CQ77" s="1228"/>
      <c r="CR77" s="1228"/>
      <c r="CS77" s="1228"/>
      <c r="CT77" s="1228"/>
      <c r="CU77" s="1228"/>
      <c r="CV77" s="1228">
        <v>0</v>
      </c>
      <c r="CW77" s="1228"/>
      <c r="CX77" s="1228"/>
      <c r="CY77" s="1228"/>
      <c r="CZ77" s="1228"/>
      <c r="DA77" s="1228"/>
      <c r="DB77" s="1228"/>
      <c r="DC77" s="1228"/>
    </row>
    <row r="78" spans="2:107" ht="13">
      <c r="B78" s="259"/>
      <c r="G78" s="1234"/>
      <c r="H78" s="1234"/>
      <c r="I78" s="1234"/>
      <c r="J78" s="1234"/>
      <c r="K78" s="1232"/>
      <c r="L78" s="1232"/>
      <c r="M78" s="1232"/>
      <c r="N78" s="1232"/>
      <c r="AN78" s="1233"/>
      <c r="AO78" s="1233"/>
      <c r="AP78" s="1233"/>
      <c r="AQ78" s="1233"/>
      <c r="AR78" s="1233"/>
      <c r="AS78" s="1233"/>
      <c r="AT78" s="1233"/>
      <c r="AU78" s="1233"/>
      <c r="AV78" s="1233"/>
      <c r="AW78" s="1233"/>
      <c r="AX78" s="1233"/>
      <c r="AY78" s="1233"/>
      <c r="AZ78" s="1233"/>
      <c r="BA78" s="1233"/>
      <c r="BB78" s="1231"/>
      <c r="BC78" s="1231"/>
      <c r="BD78" s="1231"/>
      <c r="BE78" s="1231"/>
      <c r="BF78" s="1231"/>
      <c r="BG78" s="1231"/>
      <c r="BH78" s="1231"/>
      <c r="BI78" s="1231"/>
      <c r="BJ78" s="1231"/>
      <c r="BK78" s="1231"/>
      <c r="BL78" s="1231"/>
      <c r="BM78" s="1231"/>
      <c r="BN78" s="1231"/>
      <c r="BO78" s="1231"/>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ht="13">
      <c r="B79" s="259"/>
      <c r="G79" s="1234"/>
      <c r="H79" s="1234"/>
      <c r="I79" s="1229"/>
      <c r="J79" s="1229"/>
      <c r="K79" s="1230"/>
      <c r="L79" s="1230"/>
      <c r="M79" s="1230"/>
      <c r="N79" s="1230"/>
      <c r="AN79" s="1233"/>
      <c r="AO79" s="1233"/>
      <c r="AP79" s="1233"/>
      <c r="AQ79" s="1233"/>
      <c r="AR79" s="1233"/>
      <c r="AS79" s="1233"/>
      <c r="AT79" s="1233"/>
      <c r="AU79" s="1233"/>
      <c r="AV79" s="1233"/>
      <c r="AW79" s="1233"/>
      <c r="AX79" s="1233"/>
      <c r="AY79" s="1233"/>
      <c r="AZ79" s="1233"/>
      <c r="BA79" s="1233"/>
      <c r="BB79" s="1231" t="s">
        <v>611</v>
      </c>
      <c r="BC79" s="1231"/>
      <c r="BD79" s="1231"/>
      <c r="BE79" s="1231"/>
      <c r="BF79" s="1231"/>
      <c r="BG79" s="1231"/>
      <c r="BH79" s="1231"/>
      <c r="BI79" s="1231"/>
      <c r="BJ79" s="1231"/>
      <c r="BK79" s="1231"/>
      <c r="BL79" s="1231"/>
      <c r="BM79" s="1231"/>
      <c r="BN79" s="1231"/>
      <c r="BO79" s="1231"/>
      <c r="BP79" s="1228">
        <v>4.5</v>
      </c>
      <c r="BQ79" s="1228"/>
      <c r="BR79" s="1228"/>
      <c r="BS79" s="1228"/>
      <c r="BT79" s="1228"/>
      <c r="BU79" s="1228"/>
      <c r="BV79" s="1228"/>
      <c r="BW79" s="1228"/>
      <c r="BX79" s="1228">
        <v>4.2</v>
      </c>
      <c r="BY79" s="1228"/>
      <c r="BZ79" s="1228"/>
      <c r="CA79" s="1228"/>
      <c r="CB79" s="1228"/>
      <c r="CC79" s="1228"/>
      <c r="CD79" s="1228"/>
      <c r="CE79" s="1228"/>
      <c r="CF79" s="1228">
        <v>4.2</v>
      </c>
      <c r="CG79" s="1228"/>
      <c r="CH79" s="1228"/>
      <c r="CI79" s="1228"/>
      <c r="CJ79" s="1228"/>
      <c r="CK79" s="1228"/>
      <c r="CL79" s="1228"/>
      <c r="CM79" s="1228"/>
      <c r="CN79" s="1228">
        <v>4.5</v>
      </c>
      <c r="CO79" s="1228"/>
      <c r="CP79" s="1228"/>
      <c r="CQ79" s="1228"/>
      <c r="CR79" s="1228"/>
      <c r="CS79" s="1228"/>
      <c r="CT79" s="1228"/>
      <c r="CU79" s="1228"/>
      <c r="CV79" s="1228">
        <v>4.5999999999999996</v>
      </c>
      <c r="CW79" s="1228"/>
      <c r="CX79" s="1228"/>
      <c r="CY79" s="1228"/>
      <c r="CZ79" s="1228"/>
      <c r="DA79" s="1228"/>
      <c r="DB79" s="1228"/>
      <c r="DC79" s="1228"/>
    </row>
    <row r="80" spans="2:107" ht="13">
      <c r="B80" s="259"/>
      <c r="G80" s="1234"/>
      <c r="H80" s="1234"/>
      <c r="I80" s="1229"/>
      <c r="J80" s="1229"/>
      <c r="K80" s="1230"/>
      <c r="L80" s="1230"/>
      <c r="M80" s="1230"/>
      <c r="N80" s="1230"/>
      <c r="AN80" s="1233"/>
      <c r="AO80" s="1233"/>
      <c r="AP80" s="1233"/>
      <c r="AQ80" s="1233"/>
      <c r="AR80" s="1233"/>
      <c r="AS80" s="1233"/>
      <c r="AT80" s="1233"/>
      <c r="AU80" s="1233"/>
      <c r="AV80" s="1233"/>
      <c r="AW80" s="1233"/>
      <c r="AX80" s="1233"/>
      <c r="AY80" s="1233"/>
      <c r="AZ80" s="1233"/>
      <c r="BA80" s="1233"/>
      <c r="BB80" s="1231"/>
      <c r="BC80" s="1231"/>
      <c r="BD80" s="1231"/>
      <c r="BE80" s="1231"/>
      <c r="BF80" s="1231"/>
      <c r="BG80" s="1231"/>
      <c r="BH80" s="1231"/>
      <c r="BI80" s="1231"/>
      <c r="BJ80" s="1231"/>
      <c r="BK80" s="1231"/>
      <c r="BL80" s="1231"/>
      <c r="BM80" s="1231"/>
      <c r="BN80" s="1231"/>
      <c r="BO80" s="1231"/>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ht="13">
      <c r="B81" s="259"/>
    </row>
    <row r="82" spans="2:109" ht="16.5">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
      <c r="DD84" s="255"/>
      <c r="DE84" s="255"/>
    </row>
    <row r="85" spans="2:109" ht="13">
      <c r="DD85" s="255"/>
      <c r="DE85" s="255"/>
    </row>
  </sheetData>
  <sheetProtection algorithmName="SHA-512" hashValue="s9/q7V96acCtd6XL12UorVAQS/GzqkctbvXLHvjJknyGeUaf+8s0D7dj0o2B6ynCpUMb328DuS2RLq8Pq2H01A==" saltValue="B+Vx3LZkz6iYIoQGhx7+2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E9CD4-101B-4FCC-86EB-F490FF35FC2C}">
  <sheetPr>
    <pageSetUpPr fitToPage="1"/>
  </sheetPr>
  <dimension ref="A1:DR125"/>
  <sheetViews>
    <sheetView showGridLines="0" zoomScale="70" zoomScaleNormal="70" zoomScaleSheetLayoutView="70" workbookViewId="0">
      <selection activeCell="BL60" sqref="BL60"/>
    </sheetView>
  </sheetViews>
  <sheetFormatPr defaultColWidth="0" defaultRowHeight="13.5" customHeight="1" zeroHeight="1"/>
  <cols>
    <col min="1" max="34" width="2.453125" style="254" customWidth="1"/>
    <col min="35" max="122" width="2.453125" style="253" customWidth="1"/>
    <col min="123" max="16384" width="2.453125" style="253" hidden="1"/>
  </cols>
  <sheetData>
    <row r="1" spans="1:34" ht="13.5" customHeight="1">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
      <c r="S2" s="253"/>
      <c r="AH2" s="253"/>
    </row>
    <row r="3" spans="1:34" ht="13">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
    <row r="5" spans="1:34" ht="13"/>
    <row r="6" spans="1:34" ht="13"/>
    <row r="7" spans="1:34" ht="13"/>
    <row r="8" spans="1:34" ht="13"/>
    <row r="9" spans="1:34" ht="13">
      <c r="AH9" s="253"/>
    </row>
    <row r="10" spans="1:34" ht="13"/>
    <row r="11" spans="1:34" ht="13"/>
    <row r="12" spans="1:34" ht="13"/>
    <row r="13" spans="1:34" ht="13"/>
    <row r="14" spans="1:34" ht="13"/>
    <row r="15" spans="1:34" ht="13"/>
    <row r="16" spans="1:34" ht="13"/>
    <row r="17" spans="12:34" ht="13">
      <c r="AH17" s="253"/>
    </row>
    <row r="18" spans="12:34" ht="13"/>
    <row r="19" spans="12:34" ht="13"/>
    <row r="20" spans="12:34" ht="13">
      <c r="AH20" s="253"/>
    </row>
    <row r="21" spans="12:34" ht="13">
      <c r="AH21" s="253"/>
    </row>
    <row r="22" spans="12:34" ht="13"/>
    <row r="23" spans="12:34" ht="13"/>
    <row r="24" spans="12:34" ht="13">
      <c r="Q24" s="253"/>
    </row>
    <row r="25" spans="12:34" ht="13"/>
    <row r="26" spans="12:34" ht="13"/>
    <row r="27" spans="12:34" ht="13"/>
    <row r="28" spans="12:34" ht="13">
      <c r="O28" s="253"/>
      <c r="T28" s="253"/>
      <c r="AH28" s="253"/>
    </row>
    <row r="29" spans="12:34" ht="13"/>
    <row r="30" spans="12:34" ht="13"/>
    <row r="31" spans="12:34" ht="13">
      <c r="Q31" s="253"/>
    </row>
    <row r="32" spans="12:34" ht="13">
      <c r="L32" s="253"/>
    </row>
    <row r="33" spans="2:34" ht="13">
      <c r="C33" s="253"/>
      <c r="E33" s="253"/>
      <c r="G33" s="253"/>
      <c r="I33" s="253"/>
      <c r="X33" s="253"/>
    </row>
    <row r="34" spans="2:34" ht="13">
      <c r="B34" s="253"/>
      <c r="P34" s="253"/>
      <c r="R34" s="253"/>
      <c r="T34" s="253"/>
    </row>
    <row r="35" spans="2:34" ht="13">
      <c r="D35" s="253"/>
      <c r="W35" s="253"/>
      <c r="AC35" s="253"/>
      <c r="AD35" s="253"/>
      <c r="AE35" s="253"/>
      <c r="AF35" s="253"/>
      <c r="AG35" s="253"/>
      <c r="AH35" s="253"/>
    </row>
    <row r="36" spans="2:34" ht="13">
      <c r="H36" s="253"/>
      <c r="J36" s="253"/>
      <c r="K36" s="253"/>
      <c r="M36" s="253"/>
      <c r="Y36" s="253"/>
      <c r="Z36" s="253"/>
      <c r="AA36" s="253"/>
      <c r="AB36" s="253"/>
      <c r="AC36" s="253"/>
      <c r="AD36" s="253"/>
      <c r="AE36" s="253"/>
      <c r="AF36" s="253"/>
      <c r="AG36" s="253"/>
      <c r="AH36" s="253"/>
    </row>
    <row r="37" spans="2:34" ht="13">
      <c r="AH37" s="253"/>
    </row>
    <row r="38" spans="2:34" ht="13">
      <c r="AG38" s="253"/>
      <c r="AH38" s="253"/>
    </row>
    <row r="39" spans="2:34" ht="13"/>
    <row r="40" spans="2:34" ht="13">
      <c r="X40" s="253"/>
    </row>
    <row r="41" spans="2:34" ht="13">
      <c r="R41" s="253"/>
    </row>
    <row r="42" spans="2:34" ht="13">
      <c r="W42" s="253"/>
    </row>
    <row r="43" spans="2:34" ht="13">
      <c r="Y43" s="253"/>
      <c r="Z43" s="253"/>
      <c r="AA43" s="253"/>
      <c r="AB43" s="253"/>
      <c r="AC43" s="253"/>
      <c r="AD43" s="253"/>
      <c r="AE43" s="253"/>
      <c r="AF43" s="253"/>
      <c r="AG43" s="253"/>
      <c r="AH43" s="253"/>
    </row>
    <row r="44" spans="2:34" ht="13">
      <c r="AH44" s="253"/>
    </row>
    <row r="45" spans="2:34" ht="13">
      <c r="X45" s="253"/>
    </row>
    <row r="46" spans="2:34" ht="13"/>
    <row r="47" spans="2:34" ht="13"/>
    <row r="48" spans="2:34" ht="13">
      <c r="W48" s="253"/>
      <c r="Y48" s="253"/>
      <c r="Z48" s="253"/>
      <c r="AA48" s="253"/>
      <c r="AB48" s="253"/>
      <c r="AC48" s="253"/>
      <c r="AD48" s="253"/>
      <c r="AE48" s="253"/>
      <c r="AF48" s="253"/>
      <c r="AG48" s="253"/>
      <c r="AH48" s="253"/>
    </row>
    <row r="49" spans="28:34" ht="13"/>
    <row r="50" spans="28:34" ht="13">
      <c r="AE50" s="253"/>
      <c r="AF50" s="253"/>
      <c r="AG50" s="253"/>
      <c r="AH50" s="253"/>
    </row>
    <row r="51" spans="28:34" ht="13">
      <c r="AC51" s="253"/>
      <c r="AD51" s="253"/>
      <c r="AE51" s="253"/>
      <c r="AF51" s="253"/>
      <c r="AG51" s="253"/>
      <c r="AH51" s="253"/>
    </row>
    <row r="52" spans="28:34" ht="13"/>
    <row r="53" spans="28:34" ht="13">
      <c r="AF53" s="253"/>
      <c r="AG53" s="253"/>
      <c r="AH53" s="253"/>
    </row>
    <row r="54" spans="28:34" ht="13">
      <c r="AH54" s="253"/>
    </row>
    <row r="55" spans="28:34" ht="13"/>
    <row r="56" spans="28:34" ht="13">
      <c r="AB56" s="253"/>
      <c r="AC56" s="253"/>
      <c r="AD56" s="253"/>
      <c r="AE56" s="253"/>
      <c r="AF56" s="253"/>
      <c r="AG56" s="253"/>
      <c r="AH56" s="253"/>
    </row>
    <row r="57" spans="28:34" ht="13">
      <c r="AH57" s="253"/>
    </row>
    <row r="58" spans="28:34" ht="13">
      <c r="AH58" s="253"/>
    </row>
    <row r="59" spans="28:34" ht="13"/>
    <row r="60" spans="28:34" ht="13"/>
    <row r="61" spans="28:34" ht="13"/>
    <row r="62" spans="28:34" ht="13"/>
    <row r="63" spans="28:34" ht="13">
      <c r="AH63" s="253"/>
    </row>
    <row r="64" spans="28:34" ht="13">
      <c r="AG64" s="253"/>
      <c r="AH64" s="253"/>
    </row>
    <row r="65" spans="28:34" ht="13"/>
    <row r="66" spans="28:34" ht="13"/>
    <row r="67" spans="28:34" ht="13"/>
    <row r="68" spans="28:34" ht="13">
      <c r="AB68" s="253"/>
      <c r="AC68" s="253"/>
      <c r="AD68" s="253"/>
      <c r="AE68" s="253"/>
      <c r="AF68" s="253"/>
      <c r="AG68" s="253"/>
      <c r="AH68" s="253"/>
    </row>
    <row r="69" spans="28:34" ht="13">
      <c r="AF69" s="253"/>
      <c r="AG69" s="253"/>
      <c r="AH69" s="253"/>
    </row>
    <row r="70" spans="28:34" ht="13"/>
    <row r="71" spans="28:34" ht="13"/>
    <row r="72" spans="28:34" ht="13"/>
    <row r="73" spans="28:34" ht="13"/>
    <row r="74" spans="28:34" ht="13"/>
    <row r="75" spans="28:34" ht="13">
      <c r="AH75" s="253"/>
    </row>
    <row r="76" spans="28:34" ht="13">
      <c r="AF76" s="253"/>
      <c r="AG76" s="253"/>
      <c r="AH76" s="253"/>
    </row>
    <row r="77" spans="28:34" ht="13">
      <c r="AG77" s="253"/>
      <c r="AH77" s="253"/>
    </row>
    <row r="78" spans="28:34" ht="13"/>
    <row r="79" spans="28:34" ht="13"/>
    <row r="80" spans="28:34" ht="13"/>
    <row r="81" spans="25:34" ht="13"/>
    <row r="82" spans="25:34" ht="13">
      <c r="Y82" s="253"/>
    </row>
    <row r="83" spans="25:34" ht="13">
      <c r="Y83" s="253"/>
      <c r="Z83" s="253"/>
      <c r="AA83" s="253"/>
      <c r="AB83" s="253"/>
      <c r="AC83" s="253"/>
      <c r="AD83" s="253"/>
      <c r="AE83" s="253"/>
      <c r="AF83" s="253"/>
      <c r="AG83" s="253"/>
      <c r="AH83" s="253"/>
    </row>
    <row r="84" spans="25:34" ht="13"/>
    <row r="85" spans="25:34" ht="13"/>
    <row r="86" spans="25:34" ht="13"/>
    <row r="87" spans="25:34" ht="13"/>
    <row r="88" spans="25:34" ht="13">
      <c r="AH88" s="253"/>
    </row>
    <row r="89" spans="25:34" ht="13"/>
    <row r="90" spans="25:34" ht="13"/>
    <row r="91" spans="25:34" ht="13"/>
    <row r="92" spans="25:34" ht="13.5" customHeight="1"/>
    <row r="93" spans="25:34" ht="13.5" customHeight="1"/>
    <row r="94" spans="25:34" ht="13.5" customHeight="1">
      <c r="AF94" s="253"/>
      <c r="AG94" s="253"/>
      <c r="AH94" s="253"/>
    </row>
    <row r="95" spans="25:34" ht="13.5" customHeight="1">
      <c r="AH95" s="253"/>
    </row>
    <row r="96" spans="25:34" ht="13.5" customHeight="1"/>
    <row r="97" spans="33:34" ht="13.5" customHeight="1"/>
    <row r="98" spans="33:34" ht="13.5" customHeight="1"/>
    <row r="99" spans="33:34" ht="13.5" customHeight="1"/>
    <row r="100" spans="33:34" ht="13.5" customHeight="1"/>
    <row r="101" spans="33:34" ht="13.5" customHeight="1">
      <c r="AH101" s="253"/>
    </row>
    <row r="102" spans="33:34" ht="13.5" customHeight="1"/>
    <row r="103" spans="33:34" ht="13.5" customHeight="1"/>
    <row r="104" spans="33:34" ht="13.5" customHeight="1">
      <c r="AG104" s="253"/>
      <c r="AH104" s="2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3"/>
    </row>
    <row r="117" spans="34:122" ht="13.5" customHeight="1"/>
    <row r="118" spans="34:122" ht="13.5" customHeight="1"/>
    <row r="119" spans="34:122" ht="13.5" customHeight="1"/>
    <row r="120" spans="34:122" ht="13.5" customHeight="1">
      <c r="AH120" s="253"/>
    </row>
    <row r="121" spans="34:122" ht="13.5" customHeight="1">
      <c r="AH121" s="253"/>
    </row>
    <row r="122" spans="34:122" ht="13.5" customHeight="1"/>
    <row r="123" spans="34:122" ht="13.5" customHeight="1"/>
    <row r="124" spans="34:122" ht="13.5" customHeight="1"/>
    <row r="125" spans="34:122" ht="13.5" customHeight="1">
      <c r="DR125" s="253" t="s">
        <v>505</v>
      </c>
    </row>
  </sheetData>
  <sheetProtection algorithmName="SHA-512" hashValue="snV/84+H1BERBPnZmxuNhc981MuCcL2wafdSPPdiv5r6f+3pmwwuqx/Wku7Cr/mQAwNVWn9kcl3UhgvoqfHFZw==" saltValue="t/HP4DF3IeExF1btRIS65A=="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18170-BA10-4F76-92DD-60C781E82459}">
  <sheetPr>
    <pageSetUpPr fitToPage="1"/>
  </sheetPr>
  <dimension ref="A1:DR125"/>
  <sheetViews>
    <sheetView showGridLines="0" topLeftCell="A70" zoomScaleNormal="100" zoomScaleSheetLayoutView="55" workbookViewId="0">
      <selection activeCell="BL60" sqref="BL60"/>
    </sheetView>
  </sheetViews>
  <sheetFormatPr defaultColWidth="0" defaultRowHeight="13.5" customHeight="1" zeroHeight="1"/>
  <cols>
    <col min="1" max="34" width="2.453125" style="254" customWidth="1"/>
    <col min="35" max="122" width="2.453125" style="253" customWidth="1"/>
    <col min="123" max="16384" width="2.453125" style="253" hidden="1"/>
  </cols>
  <sheetData>
    <row r="1" spans="2:34" ht="13.5" customHeight="1">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
      <c r="S2" s="253"/>
      <c r="AH2" s="253"/>
    </row>
    <row r="3" spans="2:34" ht="13">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
    <row r="5" spans="2:34" ht="13"/>
    <row r="6" spans="2:34" ht="13"/>
    <row r="7" spans="2:34" ht="13"/>
    <row r="8" spans="2:34" ht="13"/>
    <row r="9" spans="2:34" ht="13">
      <c r="AH9" s="253"/>
    </row>
    <row r="10" spans="2:34" ht="13"/>
    <row r="11" spans="2:34" ht="13"/>
    <row r="12" spans="2:34" ht="13"/>
    <row r="13" spans="2:34" ht="13"/>
    <row r="14" spans="2:34" ht="13"/>
    <row r="15" spans="2:34" ht="13"/>
    <row r="16" spans="2:34" ht="13"/>
    <row r="17" spans="12:34" ht="13">
      <c r="AH17" s="253"/>
    </row>
    <row r="18" spans="12:34" ht="13"/>
    <row r="19" spans="12:34" ht="13"/>
    <row r="20" spans="12:34" ht="13">
      <c r="AH20" s="253"/>
    </row>
    <row r="21" spans="12:34" ht="13">
      <c r="AH21" s="253"/>
    </row>
    <row r="22" spans="12:34" ht="13"/>
    <row r="23" spans="12:34" ht="13"/>
    <row r="24" spans="12:34" ht="13">
      <c r="Q24" s="253"/>
    </row>
    <row r="25" spans="12:34" ht="13"/>
    <row r="26" spans="12:34" ht="13"/>
    <row r="27" spans="12:34" ht="13"/>
    <row r="28" spans="12:34" ht="13">
      <c r="O28" s="253"/>
      <c r="T28" s="253"/>
      <c r="AH28" s="253"/>
    </row>
    <row r="29" spans="12:34" ht="13"/>
    <row r="30" spans="12:34" ht="13"/>
    <row r="31" spans="12:34" ht="13">
      <c r="Q31" s="253"/>
    </row>
    <row r="32" spans="12:34" ht="13">
      <c r="L32" s="253"/>
    </row>
    <row r="33" spans="2:34" ht="13">
      <c r="C33" s="253"/>
      <c r="E33" s="253"/>
      <c r="G33" s="253"/>
      <c r="I33" s="253"/>
      <c r="X33" s="253"/>
    </row>
    <row r="34" spans="2:34" ht="13">
      <c r="B34" s="253"/>
      <c r="P34" s="253"/>
      <c r="R34" s="253"/>
      <c r="T34" s="253"/>
    </row>
    <row r="35" spans="2:34" ht="13">
      <c r="D35" s="253"/>
      <c r="W35" s="253"/>
      <c r="AC35" s="253"/>
      <c r="AD35" s="253"/>
      <c r="AE35" s="253"/>
      <c r="AF35" s="253"/>
      <c r="AG35" s="253"/>
      <c r="AH35" s="253"/>
    </row>
    <row r="36" spans="2:34" ht="13">
      <c r="H36" s="253"/>
      <c r="J36" s="253"/>
      <c r="K36" s="253"/>
      <c r="M36" s="253"/>
      <c r="Y36" s="253"/>
      <c r="Z36" s="253"/>
      <c r="AA36" s="253"/>
      <c r="AB36" s="253"/>
      <c r="AC36" s="253"/>
      <c r="AD36" s="253"/>
      <c r="AE36" s="253"/>
      <c r="AF36" s="253"/>
      <c r="AG36" s="253"/>
      <c r="AH36" s="253"/>
    </row>
    <row r="37" spans="2:34" ht="13">
      <c r="AH37" s="253"/>
    </row>
    <row r="38" spans="2:34" ht="13">
      <c r="AG38" s="253"/>
      <c r="AH38" s="253"/>
    </row>
    <row r="39" spans="2:34" ht="13"/>
    <row r="40" spans="2:34" ht="13">
      <c r="X40" s="253"/>
    </row>
    <row r="41" spans="2:34" ht="13">
      <c r="R41" s="253"/>
    </row>
    <row r="42" spans="2:34" ht="13">
      <c r="W42" s="253"/>
    </row>
    <row r="43" spans="2:34" ht="13">
      <c r="Y43" s="253"/>
      <c r="Z43" s="253"/>
      <c r="AA43" s="253"/>
      <c r="AB43" s="253"/>
      <c r="AC43" s="253"/>
      <c r="AD43" s="253"/>
      <c r="AE43" s="253"/>
      <c r="AF43" s="253"/>
      <c r="AG43" s="253"/>
      <c r="AH43" s="253"/>
    </row>
    <row r="44" spans="2:34" ht="13">
      <c r="AH44" s="253"/>
    </row>
    <row r="45" spans="2:34" ht="13">
      <c r="X45" s="253"/>
    </row>
    <row r="46" spans="2:34" ht="13"/>
    <row r="47" spans="2:34" ht="13"/>
    <row r="48" spans="2:34" ht="13">
      <c r="W48" s="253"/>
      <c r="Y48" s="253"/>
      <c r="Z48" s="253"/>
      <c r="AA48" s="253"/>
      <c r="AB48" s="253"/>
      <c r="AC48" s="253"/>
      <c r="AD48" s="253"/>
      <c r="AE48" s="253"/>
      <c r="AF48" s="253"/>
      <c r="AG48" s="253"/>
      <c r="AH48" s="253"/>
    </row>
    <row r="49" spans="28:34" ht="13"/>
    <row r="50" spans="28:34" ht="13">
      <c r="AE50" s="253"/>
      <c r="AF50" s="253"/>
      <c r="AG50" s="253"/>
      <c r="AH50" s="253"/>
    </row>
    <row r="51" spans="28:34" ht="13">
      <c r="AC51" s="253"/>
      <c r="AD51" s="253"/>
      <c r="AE51" s="253"/>
      <c r="AF51" s="253"/>
      <c r="AG51" s="253"/>
      <c r="AH51" s="253"/>
    </row>
    <row r="52" spans="28:34" ht="13"/>
    <row r="53" spans="28:34" ht="13">
      <c r="AF53" s="253"/>
      <c r="AG53" s="253"/>
      <c r="AH53" s="253"/>
    </row>
    <row r="54" spans="28:34" ht="13">
      <c r="AH54" s="253"/>
    </row>
    <row r="55" spans="28:34" ht="13"/>
    <row r="56" spans="28:34" ht="13">
      <c r="AB56" s="253"/>
      <c r="AC56" s="253"/>
      <c r="AD56" s="253"/>
      <c r="AE56" s="253"/>
      <c r="AF56" s="253"/>
      <c r="AG56" s="253"/>
      <c r="AH56" s="253"/>
    </row>
    <row r="57" spans="28:34" ht="13">
      <c r="AH57" s="253"/>
    </row>
    <row r="58" spans="28:34" ht="13">
      <c r="AH58" s="253"/>
    </row>
    <row r="59" spans="28:34" ht="13">
      <c r="AG59" s="253"/>
      <c r="AH59" s="253"/>
    </row>
    <row r="60" spans="28:34" ht="13"/>
    <row r="61" spans="28:34" ht="13"/>
    <row r="62" spans="28:34" ht="13"/>
    <row r="63" spans="28:34" ht="13">
      <c r="AH63" s="253"/>
    </row>
    <row r="64" spans="28:34" ht="13">
      <c r="AG64" s="253"/>
      <c r="AH64" s="253"/>
    </row>
    <row r="65" spans="28:34" ht="13"/>
    <row r="66" spans="28:34" ht="13"/>
    <row r="67" spans="28:34" ht="13"/>
    <row r="68" spans="28:34" ht="13">
      <c r="AB68" s="253"/>
      <c r="AC68" s="253"/>
      <c r="AD68" s="253"/>
      <c r="AE68" s="253"/>
      <c r="AF68" s="253"/>
      <c r="AG68" s="253"/>
      <c r="AH68" s="253"/>
    </row>
    <row r="69" spans="28:34" ht="13">
      <c r="AF69" s="253"/>
      <c r="AG69" s="253"/>
      <c r="AH69" s="253"/>
    </row>
    <row r="70" spans="28:34" ht="13"/>
    <row r="71" spans="28:34" ht="13"/>
    <row r="72" spans="28:34" ht="13"/>
    <row r="73" spans="28:34" ht="13"/>
    <row r="74" spans="28:34" ht="13"/>
    <row r="75" spans="28:34" ht="13">
      <c r="AH75" s="253"/>
    </row>
    <row r="76" spans="28:34" ht="13">
      <c r="AF76" s="253"/>
      <c r="AG76" s="253"/>
      <c r="AH76" s="253"/>
    </row>
    <row r="77" spans="28:34" ht="13">
      <c r="AG77" s="253"/>
      <c r="AH77" s="253"/>
    </row>
    <row r="78" spans="28:34" ht="13"/>
    <row r="79" spans="28:34" ht="13"/>
    <row r="80" spans="28:34" ht="13"/>
    <row r="81" spans="25:34" ht="13"/>
    <row r="82" spans="25:34" ht="13">
      <c r="Y82" s="253"/>
    </row>
    <row r="83" spans="25:34" ht="13">
      <c r="Y83" s="253"/>
      <c r="Z83" s="253"/>
      <c r="AA83" s="253"/>
      <c r="AB83" s="253"/>
      <c r="AC83" s="253"/>
      <c r="AD83" s="253"/>
      <c r="AE83" s="253"/>
      <c r="AF83" s="253"/>
      <c r="AG83" s="253"/>
      <c r="AH83" s="253"/>
    </row>
    <row r="84" spans="25:34" ht="13"/>
    <row r="85" spans="25:34" ht="13"/>
    <row r="86" spans="25:34" ht="13"/>
    <row r="87" spans="25:34" ht="13"/>
    <row r="88" spans="25:34" ht="13">
      <c r="AH88" s="253"/>
    </row>
    <row r="89" spans="25:34" ht="13"/>
    <row r="90" spans="25:34" ht="13"/>
    <row r="91" spans="25:34" ht="13"/>
    <row r="92" spans="25:34" ht="13.5" customHeight="1"/>
    <row r="93" spans="25:34" ht="13.5" customHeight="1"/>
    <row r="94" spans="25:34" ht="13.5" customHeight="1">
      <c r="AF94" s="253"/>
      <c r="AG94" s="253"/>
      <c r="AH94" s="253"/>
    </row>
    <row r="95" spans="25:34" ht="13.5" customHeight="1">
      <c r="AH95" s="253"/>
    </row>
    <row r="96" spans="25:34" ht="13.5" customHeight="1"/>
    <row r="97" spans="33:34" ht="13.5" customHeight="1"/>
    <row r="98" spans="33:34" ht="13.5" customHeight="1"/>
    <row r="99" spans="33:34" ht="13.5" customHeight="1"/>
    <row r="100" spans="33:34" ht="13.5" customHeight="1"/>
    <row r="101" spans="33:34" ht="13.5" customHeight="1">
      <c r="AH101" s="253"/>
    </row>
    <row r="102" spans="33:34" ht="13.5" customHeight="1"/>
    <row r="103" spans="33:34" ht="13.5" customHeight="1"/>
    <row r="104" spans="33:34" ht="13.5" customHeight="1">
      <c r="AG104" s="253"/>
      <c r="AH104" s="2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3"/>
    </row>
    <row r="117" spans="34:122" ht="13.5" customHeight="1"/>
    <row r="118" spans="34:122" ht="13.5" customHeight="1"/>
    <row r="119" spans="34:122" ht="13.5" customHeight="1"/>
    <row r="120" spans="34:122" ht="13.5" customHeight="1">
      <c r="AH120" s="253"/>
    </row>
    <row r="121" spans="34:122" ht="13.5" customHeight="1">
      <c r="AH121" s="253"/>
    </row>
    <row r="122" spans="34:122" ht="13.5" customHeight="1"/>
    <row r="123" spans="34:122" ht="13.5" customHeight="1"/>
    <row r="124" spans="34:122" ht="13.5" customHeight="1"/>
    <row r="125" spans="34:122" ht="13.5" customHeight="1">
      <c r="DR125" s="253" t="s">
        <v>505</v>
      </c>
    </row>
  </sheetData>
  <sheetProtection algorithmName="SHA-512" hashValue="3rQ63DeBGBvbEjIZZVQjHmB35MHWABeq1sycpiA6k37SLVG33qk+ZAqyrmav13Aqye9OYIrfhoJUQgEQYy4COw==" saltValue="kRga/DqCnXRo+kc1OzDanA=="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cols>
    <col min="1" max="1" width="45.90625" style="142" customWidth="1"/>
    <col min="2" max="8" width="13.36328125" style="142" customWidth="1"/>
    <col min="9" max="16384" width="11.08984375" style="142"/>
  </cols>
  <sheetData>
    <row r="1" spans="1:8">
      <c r="A1" s="136"/>
      <c r="B1" s="137"/>
      <c r="C1" s="138"/>
      <c r="D1" s="139"/>
      <c r="E1" s="140"/>
      <c r="F1" s="140"/>
      <c r="G1" s="140"/>
      <c r="H1" s="141"/>
    </row>
    <row r="2" spans="1:8">
      <c r="A2" s="143"/>
      <c r="B2" s="144"/>
      <c r="C2" s="145"/>
      <c r="D2" s="146" t="s">
        <v>54</v>
      </c>
      <c r="E2" s="147"/>
      <c r="F2" s="148" t="s">
        <v>555</v>
      </c>
      <c r="G2" s="149"/>
      <c r="H2" s="150"/>
    </row>
    <row r="3" spans="1:8">
      <c r="A3" s="146" t="s">
        <v>548</v>
      </c>
      <c r="B3" s="151"/>
      <c r="C3" s="152"/>
      <c r="D3" s="153">
        <v>32241</v>
      </c>
      <c r="E3" s="154"/>
      <c r="F3" s="155">
        <v>43226</v>
      </c>
      <c r="G3" s="156"/>
      <c r="H3" s="157"/>
    </row>
    <row r="4" spans="1:8">
      <c r="A4" s="158"/>
      <c r="B4" s="159"/>
      <c r="C4" s="160"/>
      <c r="D4" s="161">
        <v>18946</v>
      </c>
      <c r="E4" s="162"/>
      <c r="F4" s="163">
        <v>22622</v>
      </c>
      <c r="G4" s="164"/>
      <c r="H4" s="165"/>
    </row>
    <row r="5" spans="1:8">
      <c r="A5" s="146" t="s">
        <v>550</v>
      </c>
      <c r="B5" s="151"/>
      <c r="C5" s="152"/>
      <c r="D5" s="153">
        <v>26996</v>
      </c>
      <c r="E5" s="154"/>
      <c r="F5" s="155">
        <v>42836</v>
      </c>
      <c r="G5" s="156"/>
      <c r="H5" s="157"/>
    </row>
    <row r="6" spans="1:8">
      <c r="A6" s="158"/>
      <c r="B6" s="159"/>
      <c r="C6" s="160"/>
      <c r="D6" s="161">
        <v>14727</v>
      </c>
      <c r="E6" s="162"/>
      <c r="F6" s="163">
        <v>22936</v>
      </c>
      <c r="G6" s="164"/>
      <c r="H6" s="165"/>
    </row>
    <row r="7" spans="1:8">
      <c r="A7" s="146" t="s">
        <v>551</v>
      </c>
      <c r="B7" s="151"/>
      <c r="C7" s="152"/>
      <c r="D7" s="153">
        <v>26456</v>
      </c>
      <c r="E7" s="154"/>
      <c r="F7" s="155">
        <v>44161</v>
      </c>
      <c r="G7" s="156"/>
      <c r="H7" s="157"/>
    </row>
    <row r="8" spans="1:8">
      <c r="A8" s="158"/>
      <c r="B8" s="159"/>
      <c r="C8" s="160"/>
      <c r="D8" s="161">
        <v>15418</v>
      </c>
      <c r="E8" s="162"/>
      <c r="F8" s="163">
        <v>23644</v>
      </c>
      <c r="G8" s="164"/>
      <c r="H8" s="165"/>
    </row>
    <row r="9" spans="1:8">
      <c r="A9" s="146" t="s">
        <v>552</v>
      </c>
      <c r="B9" s="151"/>
      <c r="C9" s="152"/>
      <c r="D9" s="153">
        <v>25076</v>
      </c>
      <c r="E9" s="154"/>
      <c r="F9" s="155">
        <v>43955</v>
      </c>
      <c r="G9" s="156"/>
      <c r="H9" s="157"/>
    </row>
    <row r="10" spans="1:8">
      <c r="A10" s="158"/>
      <c r="B10" s="159"/>
      <c r="C10" s="160"/>
      <c r="D10" s="161">
        <v>10296</v>
      </c>
      <c r="E10" s="162"/>
      <c r="F10" s="163">
        <v>21318</v>
      </c>
      <c r="G10" s="164"/>
      <c r="H10" s="165"/>
    </row>
    <row r="11" spans="1:8">
      <c r="A11" s="146" t="s">
        <v>553</v>
      </c>
      <c r="B11" s="151"/>
      <c r="C11" s="152"/>
      <c r="D11" s="153">
        <v>27588</v>
      </c>
      <c r="E11" s="154"/>
      <c r="F11" s="155">
        <v>41921</v>
      </c>
      <c r="G11" s="156"/>
      <c r="H11" s="157"/>
    </row>
    <row r="12" spans="1:8">
      <c r="A12" s="158"/>
      <c r="B12" s="159"/>
      <c r="C12" s="166"/>
      <c r="D12" s="161">
        <v>14821</v>
      </c>
      <c r="E12" s="162"/>
      <c r="F12" s="163">
        <v>21655</v>
      </c>
      <c r="G12" s="164"/>
      <c r="H12" s="165"/>
    </row>
    <row r="13" spans="1:8">
      <c r="A13" s="146"/>
      <c r="B13" s="151"/>
      <c r="C13" s="152"/>
      <c r="D13" s="153">
        <v>27671</v>
      </c>
      <c r="E13" s="154"/>
      <c r="F13" s="155">
        <v>43220</v>
      </c>
      <c r="G13" s="167"/>
      <c r="H13" s="157"/>
    </row>
    <row r="14" spans="1:8">
      <c r="A14" s="158"/>
      <c r="B14" s="159"/>
      <c r="C14" s="160"/>
      <c r="D14" s="161">
        <v>14842</v>
      </c>
      <c r="E14" s="162"/>
      <c r="F14" s="163">
        <v>22435</v>
      </c>
      <c r="G14" s="164"/>
      <c r="H14" s="165"/>
    </row>
    <row r="17" spans="1:11">
      <c r="A17" s="142" t="s">
        <v>55</v>
      </c>
    </row>
    <row r="18" spans="1:11">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c r="A19" s="168" t="s">
        <v>56</v>
      </c>
      <c r="B19" s="168">
        <f>ROUND(VALUE(SUBSTITUTE(実質収支比率等に係る経年分析!F$48,"▲","-")),2)</f>
        <v>5.19</v>
      </c>
      <c r="C19" s="168">
        <f>ROUND(VALUE(SUBSTITUTE(実質収支比率等に係る経年分析!G$48,"▲","-")),2)</f>
        <v>8.5399999999999991</v>
      </c>
      <c r="D19" s="168">
        <f>ROUND(VALUE(SUBSTITUTE(実質収支比率等に係る経年分析!H$48,"▲","-")),2)</f>
        <v>6.56</v>
      </c>
      <c r="E19" s="168">
        <f>ROUND(VALUE(SUBSTITUTE(実質収支比率等に係る経年分析!I$48,"▲","-")),2)</f>
        <v>12.78</v>
      </c>
      <c r="F19" s="168">
        <f>ROUND(VALUE(SUBSTITUTE(実質収支比率等に係る経年分析!J$48,"▲","-")),2)</f>
        <v>10.63</v>
      </c>
    </row>
    <row r="20" spans="1:11">
      <c r="A20" s="168" t="s">
        <v>57</v>
      </c>
      <c r="B20" s="168">
        <f>ROUND(VALUE(SUBSTITUTE(実質収支比率等に係る経年分析!F$47,"▲","-")),2)</f>
        <v>25.26</v>
      </c>
      <c r="C20" s="168">
        <f>ROUND(VALUE(SUBSTITUTE(実質収支比率等に係る経年分析!G$47,"▲","-")),2)</f>
        <v>19.84</v>
      </c>
      <c r="D20" s="168">
        <f>ROUND(VALUE(SUBSTITUTE(実質収支比率等に係る経年分析!H$47,"▲","-")),2)</f>
        <v>20.54</v>
      </c>
      <c r="E20" s="168">
        <f>ROUND(VALUE(SUBSTITUTE(実質収支比率等に係る経年分析!I$47,"▲","-")),2)</f>
        <v>20.7</v>
      </c>
      <c r="F20" s="168">
        <f>ROUND(VALUE(SUBSTITUTE(実質収支比率等に係る経年分析!J$47,"▲","-")),2)</f>
        <v>24.6</v>
      </c>
    </row>
    <row r="21" spans="1:11">
      <c r="A21" s="168" t="s">
        <v>58</v>
      </c>
      <c r="B21" s="168">
        <f>IF(ISNUMBER(VALUE(SUBSTITUTE(実質収支比率等に係る経年分析!F$49,"▲","-"))),ROUND(VALUE(SUBSTITUTE(実質収支比率等に係る経年分析!F$49,"▲","-")),2),NA())</f>
        <v>1.28</v>
      </c>
      <c r="C21" s="168">
        <f>IF(ISNUMBER(VALUE(SUBSTITUTE(実質収支比率等に係る経年分析!G$49,"▲","-"))),ROUND(VALUE(SUBSTITUTE(実質収支比率等に係る経年分析!G$49,"▲","-")),2),NA())</f>
        <v>-2.08</v>
      </c>
      <c r="D21" s="168">
        <f>IF(ISNUMBER(VALUE(SUBSTITUTE(実質収支比率等に係る経年分析!H$49,"▲","-"))),ROUND(VALUE(SUBSTITUTE(実質収支比率等に係る経年分析!H$49,"▲","-")),2),NA())</f>
        <v>-0.41</v>
      </c>
      <c r="E21" s="168">
        <f>IF(ISNUMBER(VALUE(SUBSTITUTE(実質収支比率等に係る経年分析!I$49,"▲","-"))),ROUND(VALUE(SUBSTITUTE(実質収支比率等に係る経年分析!I$49,"▲","-")),2),NA())</f>
        <v>7.88</v>
      </c>
      <c r="F21" s="168">
        <f>IF(ISNUMBER(VALUE(SUBSTITUTE(実質収支比率等に係る経年分析!J$49,"▲","-"))),ROUND(VALUE(SUBSTITUTE(実質収支比率等に係る経年分析!J$49,"▲","-")),2),NA())</f>
        <v>1.04</v>
      </c>
    </row>
    <row r="24" spans="1:11">
      <c r="A24" s="142" t="s">
        <v>59</v>
      </c>
    </row>
    <row r="25" spans="1:11">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c r="A26" s="169"/>
      <c r="B26" s="169" t="s">
        <v>60</v>
      </c>
      <c r="C26" s="169" t="s">
        <v>61</v>
      </c>
      <c r="D26" s="169" t="s">
        <v>60</v>
      </c>
      <c r="E26" s="169" t="s">
        <v>61</v>
      </c>
      <c r="F26" s="169" t="s">
        <v>60</v>
      </c>
      <c r="G26" s="169" t="s">
        <v>61</v>
      </c>
      <c r="H26" s="169" t="s">
        <v>60</v>
      </c>
      <c r="I26" s="169" t="s">
        <v>61</v>
      </c>
      <c r="J26" s="169" t="s">
        <v>60</v>
      </c>
      <c r="K26" s="169" t="s">
        <v>61</v>
      </c>
    </row>
    <row r="27" spans="1:11">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c r="A29" s="169" t="str">
        <f>IF(連結実質赤字比率に係る赤字・黒字の構成分析!C$41="",NA(),連結実質赤字比率に係る赤字・黒字の構成分析!C$41)</f>
        <v>片柳土地区画整理事業特別会計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0.62</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0.7</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0.49</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0.27</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0.1</v>
      </c>
    </row>
    <row r="30" spans="1:11">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0.17</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0.17</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0.16</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0.17</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0.2</v>
      </c>
    </row>
    <row r="31" spans="1:11">
      <c r="A31" s="169" t="str">
        <f>IF(連結実質赤字比率に係る赤字・黒字の構成分析!C$39="",NA(),連結実質赤字比率に係る赤字・黒字の構成分析!C$39)</f>
        <v>坂戸中央２日の出町土地区画整理事業特別会計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0.04</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0.05</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0.28000000000000003</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0.2</v>
      </c>
    </row>
    <row r="32" spans="1:11">
      <c r="A32" s="169" t="str">
        <f>IF(連結実質赤字比率に係る赤字・黒字の構成分析!C$38="",NA(),連結実質赤字比率に係る赤字・黒字の構成分析!C$38)</f>
        <v>石井土地区画整理事業特別会計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0.7</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0.55000000000000004</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0.26</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0.14000000000000001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0.28999999999999998</v>
      </c>
    </row>
    <row r="33" spans="1:16">
      <c r="A33" s="169" t="str">
        <f>IF(連結実質赤字比率に係る赤字・黒字の構成分析!C$37="",NA(),連結実質赤字比率に係る赤字・黒字の構成分析!C$37)</f>
        <v>関間四丁目土地区画整理事業特別会計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0.14000000000000001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0.08</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0.36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0.75</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0.78</v>
      </c>
    </row>
    <row r="34" spans="1:16">
      <c r="A34" s="169" t="str">
        <f>IF(連結実質赤字比率に係る赤字・黒字の構成分析!C$36="",NA(),連結実質赤字比率に係る赤字・黒字の構成分析!C$36)</f>
        <v>国民健康保険特別会計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1.73</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1.72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2.16</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2.1800000000000002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1.65</v>
      </c>
    </row>
    <row r="35" spans="1:16">
      <c r="A35" s="169" t="str">
        <f>IF(連結実質赤字比率に係る赤字・黒字の構成分析!C$35="",NA(),連結実質赤字比率に係る赤字・黒字の構成分析!C$35)</f>
        <v>介護保険特別会計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2.38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3.03</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2.92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1.03</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2.11</v>
      </c>
    </row>
    <row r="36" spans="1:16">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5.18</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8.6999999999999993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6.56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12.78</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10.63</v>
      </c>
    </row>
    <row r="39" spans="1:16">
      <c r="A39" s="142" t="s">
        <v>62</v>
      </c>
    </row>
    <row r="40" spans="1:16">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c r="A42" s="170" t="s">
        <v>65</v>
      </c>
      <c r="B42" s="170"/>
      <c r="C42" s="170"/>
      <c r="D42" s="170">
        <f>'実質公債費比率（分子）の構造'!K$52</f>
        <v>2608</v>
      </c>
      <c r="E42" s="170"/>
      <c r="F42" s="170"/>
      <c r="G42" s="170">
        <f>'実質公債費比率（分子）の構造'!L$52</f>
        <v>2550</v>
      </c>
      <c r="H42" s="170"/>
      <c r="I42" s="170"/>
      <c r="J42" s="170">
        <f>'実質公債費比率（分子）の構造'!M$52</f>
        <v>2528</v>
      </c>
      <c r="K42" s="170"/>
      <c r="L42" s="170"/>
      <c r="M42" s="170">
        <f>'実質公債費比率（分子）の構造'!N$52</f>
        <v>2525</v>
      </c>
      <c r="N42" s="170"/>
      <c r="O42" s="170"/>
      <c r="P42" s="170">
        <f>'実質公債費比率（分子）の構造'!O$52</f>
        <v>2497</v>
      </c>
    </row>
    <row r="43" spans="1:16">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c r="A44" s="170" t="s">
        <v>67</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c r="A45" s="170" t="s">
        <v>68</v>
      </c>
      <c r="B45" s="170">
        <f>'実質公債費比率（分子）の構造'!K$49</f>
        <v>628</v>
      </c>
      <c r="C45" s="170"/>
      <c r="D45" s="170"/>
      <c r="E45" s="170">
        <f>'実質公債費比率（分子）の構造'!L$49</f>
        <v>549</v>
      </c>
      <c r="F45" s="170"/>
      <c r="G45" s="170"/>
      <c r="H45" s="170">
        <f>'実質公債費比率（分子）の構造'!M$49</f>
        <v>555</v>
      </c>
      <c r="I45" s="170"/>
      <c r="J45" s="170"/>
      <c r="K45" s="170">
        <f>'実質公債費比率（分子）の構造'!N$49</f>
        <v>597</v>
      </c>
      <c r="L45" s="170"/>
      <c r="M45" s="170"/>
      <c r="N45" s="170">
        <f>'実質公債費比率（分子）の構造'!O$49</f>
        <v>526</v>
      </c>
      <c r="O45" s="170"/>
      <c r="P45" s="170"/>
    </row>
    <row r="46" spans="1:16">
      <c r="A46" s="170" t="s">
        <v>69</v>
      </c>
      <c r="B46" s="170" t="str">
        <f>'実質公債費比率（分子）の構造'!K$48</f>
        <v>-</v>
      </c>
      <c r="C46" s="170"/>
      <c r="D46" s="170"/>
      <c r="E46" s="170" t="str">
        <f>'実質公債費比率（分子）の構造'!L$48</f>
        <v>-</v>
      </c>
      <c r="F46" s="170"/>
      <c r="G46" s="170"/>
      <c r="H46" s="170" t="str">
        <f>'実質公債費比率（分子）の構造'!M$48</f>
        <v>-</v>
      </c>
      <c r="I46" s="170"/>
      <c r="J46" s="170"/>
      <c r="K46" s="170" t="str">
        <f>'実質公債費比率（分子）の構造'!N$48</f>
        <v>-</v>
      </c>
      <c r="L46" s="170"/>
      <c r="M46" s="170"/>
      <c r="N46" s="170" t="str">
        <f>'実質公債費比率（分子）の構造'!O$48</f>
        <v>-</v>
      </c>
      <c r="O46" s="170"/>
      <c r="P46" s="170"/>
    </row>
    <row r="47" spans="1:16">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c r="A49" s="170" t="s">
        <v>72</v>
      </c>
      <c r="B49" s="170">
        <f>'実質公債費比率（分子）の構造'!K$45</f>
        <v>2899</v>
      </c>
      <c r="C49" s="170"/>
      <c r="D49" s="170"/>
      <c r="E49" s="170">
        <f>'実質公債費比率（分子）の構造'!L$45</f>
        <v>3028</v>
      </c>
      <c r="F49" s="170"/>
      <c r="G49" s="170"/>
      <c r="H49" s="170">
        <f>'実質公債費比率（分子）の構造'!M$45</f>
        <v>3099</v>
      </c>
      <c r="I49" s="170"/>
      <c r="J49" s="170"/>
      <c r="K49" s="170">
        <f>'実質公債費比率（分子）の構造'!N$45</f>
        <v>3335</v>
      </c>
      <c r="L49" s="170"/>
      <c r="M49" s="170"/>
      <c r="N49" s="170">
        <f>'実質公債費比率（分子）の構造'!O$45</f>
        <v>3572</v>
      </c>
      <c r="O49" s="170"/>
      <c r="P49" s="170"/>
    </row>
    <row r="50" spans="1:16">
      <c r="A50" s="170" t="s">
        <v>73</v>
      </c>
      <c r="B50" s="170" t="e">
        <f>NA()</f>
        <v>#N/A</v>
      </c>
      <c r="C50" s="170">
        <f>IF(ISNUMBER('実質公債費比率（分子）の構造'!K$53),'実質公債費比率（分子）の構造'!K$53,NA())</f>
        <v>919</v>
      </c>
      <c r="D50" s="170" t="e">
        <f>NA()</f>
        <v>#N/A</v>
      </c>
      <c r="E50" s="170" t="e">
        <f>NA()</f>
        <v>#N/A</v>
      </c>
      <c r="F50" s="170">
        <f>IF(ISNUMBER('実質公債費比率（分子）の構造'!L$53),'実質公債費比率（分子）の構造'!L$53,NA())</f>
        <v>1027</v>
      </c>
      <c r="G50" s="170" t="e">
        <f>NA()</f>
        <v>#N/A</v>
      </c>
      <c r="H50" s="170" t="e">
        <f>NA()</f>
        <v>#N/A</v>
      </c>
      <c r="I50" s="170">
        <f>IF(ISNUMBER('実質公債費比率（分子）の構造'!M$53),'実質公債費比率（分子）の構造'!M$53,NA())</f>
        <v>1126</v>
      </c>
      <c r="J50" s="170" t="e">
        <f>NA()</f>
        <v>#N/A</v>
      </c>
      <c r="K50" s="170" t="e">
        <f>NA()</f>
        <v>#N/A</v>
      </c>
      <c r="L50" s="170">
        <f>IF(ISNUMBER('実質公債費比率（分子）の構造'!N$53),'実質公債費比率（分子）の構造'!N$53,NA())</f>
        <v>1407</v>
      </c>
      <c r="M50" s="170" t="e">
        <f>NA()</f>
        <v>#N/A</v>
      </c>
      <c r="N50" s="170" t="e">
        <f>NA()</f>
        <v>#N/A</v>
      </c>
      <c r="O50" s="170">
        <f>IF(ISNUMBER('実質公債費比率（分子）の構造'!O$53),'実質公債費比率（分子）の構造'!O$53,NA())</f>
        <v>1601</v>
      </c>
      <c r="P50" s="170" t="e">
        <f>NA()</f>
        <v>#N/A</v>
      </c>
    </row>
    <row r="53" spans="1:16">
      <c r="A53" s="142" t="s">
        <v>74</v>
      </c>
    </row>
    <row r="54" spans="1:16">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c r="A56" s="169" t="s">
        <v>45</v>
      </c>
      <c r="B56" s="169"/>
      <c r="C56" s="169"/>
      <c r="D56" s="169">
        <f>'将来負担比率（分子）の構造'!I$52</f>
        <v>24771</v>
      </c>
      <c r="E56" s="169"/>
      <c r="F56" s="169"/>
      <c r="G56" s="169">
        <f>'将来負担比率（分子）の構造'!J$52</f>
        <v>24850</v>
      </c>
      <c r="H56" s="169"/>
      <c r="I56" s="169"/>
      <c r="J56" s="169">
        <f>'将来負担比率（分子）の構造'!K$52</f>
        <v>24941</v>
      </c>
      <c r="K56" s="169"/>
      <c r="L56" s="169"/>
      <c r="M56" s="169">
        <f>'将来負担比率（分子）の構造'!L$52</f>
        <v>25242</v>
      </c>
      <c r="N56" s="169"/>
      <c r="O56" s="169"/>
      <c r="P56" s="169">
        <f>'将来負担比率（分子）の構造'!M$52</f>
        <v>24521</v>
      </c>
    </row>
    <row r="57" spans="1:16">
      <c r="A57" s="169" t="s">
        <v>44</v>
      </c>
      <c r="B57" s="169"/>
      <c r="C57" s="169"/>
      <c r="D57" s="169">
        <f>'将来負担比率（分子）の構造'!I$51</f>
        <v>5066</v>
      </c>
      <c r="E57" s="169"/>
      <c r="F57" s="169"/>
      <c r="G57" s="169">
        <f>'将来負担比率（分子）の構造'!J$51</f>
        <v>4959</v>
      </c>
      <c r="H57" s="169"/>
      <c r="I57" s="169"/>
      <c r="J57" s="169">
        <f>'将来負担比率（分子）の構造'!K$51</f>
        <v>4611</v>
      </c>
      <c r="K57" s="169"/>
      <c r="L57" s="169"/>
      <c r="M57" s="169">
        <f>'将来負担比率（分子）の構造'!L$51</f>
        <v>4477</v>
      </c>
      <c r="N57" s="169"/>
      <c r="O57" s="169"/>
      <c r="P57" s="169">
        <f>'将来負担比率（分子）の構造'!M$51</f>
        <v>4188</v>
      </c>
    </row>
    <row r="58" spans="1:16">
      <c r="A58" s="169" t="s">
        <v>43</v>
      </c>
      <c r="B58" s="169"/>
      <c r="C58" s="169"/>
      <c r="D58" s="169">
        <f>'将来負担比率（分子）の構造'!I$50</f>
        <v>8150</v>
      </c>
      <c r="E58" s="169"/>
      <c r="F58" s="169"/>
      <c r="G58" s="169">
        <f>'将来負担比率（分子）の構造'!J$50</f>
        <v>6632</v>
      </c>
      <c r="H58" s="169"/>
      <c r="I58" s="169"/>
      <c r="J58" s="169">
        <f>'将来負担比率（分子）の構造'!K$50</f>
        <v>7263</v>
      </c>
      <c r="K58" s="169"/>
      <c r="L58" s="169"/>
      <c r="M58" s="169">
        <f>'将来負担比率（分子）の構造'!L$50</f>
        <v>8438</v>
      </c>
      <c r="N58" s="169"/>
      <c r="O58" s="169"/>
      <c r="P58" s="169">
        <f>'将来負担比率（分子）の構造'!M$50</f>
        <v>9444</v>
      </c>
    </row>
    <row r="59" spans="1:16">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c r="A61" s="169" t="s">
        <v>38</v>
      </c>
      <c r="B61" s="169">
        <f>'将来負担比率（分子）の構造'!I$46</f>
        <v>0</v>
      </c>
      <c r="C61" s="169"/>
      <c r="D61" s="169"/>
      <c r="E61" s="169">
        <f>'将来負担比率（分子）の構造'!J$46</f>
        <v>0</v>
      </c>
      <c r="F61" s="169"/>
      <c r="G61" s="169"/>
      <c r="H61" s="169">
        <f>'将来負担比率（分子）の構造'!K$46</f>
        <v>0</v>
      </c>
      <c r="I61" s="169"/>
      <c r="J61" s="169"/>
      <c r="K61" s="169">
        <f>'将来負担比率（分子）の構造'!L$46</f>
        <v>0</v>
      </c>
      <c r="L61" s="169"/>
      <c r="M61" s="169"/>
      <c r="N61" s="169">
        <f>'将来負担比率（分子）の構造'!M$46</f>
        <v>0</v>
      </c>
      <c r="O61" s="169"/>
      <c r="P61" s="169"/>
    </row>
    <row r="62" spans="1:16">
      <c r="A62" s="169" t="s">
        <v>37</v>
      </c>
      <c r="B62" s="169">
        <f>'将来負担比率（分子）の構造'!I$45</f>
        <v>3306</v>
      </c>
      <c r="C62" s="169"/>
      <c r="D62" s="169"/>
      <c r="E62" s="169">
        <f>'将来負担比率（分子）の構造'!J$45</f>
        <v>3218</v>
      </c>
      <c r="F62" s="169"/>
      <c r="G62" s="169"/>
      <c r="H62" s="169">
        <f>'将来負担比率（分子）の構造'!K$45</f>
        <v>3159</v>
      </c>
      <c r="I62" s="169"/>
      <c r="J62" s="169"/>
      <c r="K62" s="169">
        <f>'将来負担比率（分子）の構造'!L$45</f>
        <v>2979</v>
      </c>
      <c r="L62" s="169"/>
      <c r="M62" s="169"/>
      <c r="N62" s="169">
        <f>'将来負担比率（分子）の構造'!M$45</f>
        <v>2943</v>
      </c>
      <c r="O62" s="169"/>
      <c r="P62" s="169"/>
    </row>
    <row r="63" spans="1:16">
      <c r="A63" s="169" t="s">
        <v>36</v>
      </c>
      <c r="B63" s="169">
        <f>'将来負担比率（分子）の構造'!I$44</f>
        <v>6811</v>
      </c>
      <c r="C63" s="169"/>
      <c r="D63" s="169"/>
      <c r="E63" s="169">
        <f>'将来負担比率（分子）の構造'!J$44</f>
        <v>6230</v>
      </c>
      <c r="F63" s="169"/>
      <c r="G63" s="169"/>
      <c r="H63" s="169">
        <f>'将来負担比率（分子）の構造'!K$44</f>
        <v>5945</v>
      </c>
      <c r="I63" s="169"/>
      <c r="J63" s="169"/>
      <c r="K63" s="169">
        <f>'将来負担比率（分子）の構造'!L$44</f>
        <v>5991</v>
      </c>
      <c r="L63" s="169"/>
      <c r="M63" s="169"/>
      <c r="N63" s="169">
        <f>'将来負担比率（分子）の構造'!M$44</f>
        <v>5841</v>
      </c>
      <c r="O63" s="169"/>
      <c r="P63" s="169"/>
    </row>
    <row r="64" spans="1:16">
      <c r="A64" s="169" t="s">
        <v>35</v>
      </c>
      <c r="B64" s="169" t="str">
        <f>'将来負担比率（分子）の構造'!I$43</f>
        <v>-</v>
      </c>
      <c r="C64" s="169"/>
      <c r="D64" s="169"/>
      <c r="E64" s="169" t="str">
        <f>'将来負担比率（分子）の構造'!J$43</f>
        <v>-</v>
      </c>
      <c r="F64" s="169"/>
      <c r="G64" s="169"/>
      <c r="H64" s="169" t="str">
        <f>'将来負担比率（分子）の構造'!K$43</f>
        <v>-</v>
      </c>
      <c r="I64" s="169"/>
      <c r="J64" s="169"/>
      <c r="K64" s="169" t="str">
        <f>'将来負担比率（分子）の構造'!L$43</f>
        <v>-</v>
      </c>
      <c r="L64" s="169"/>
      <c r="M64" s="169"/>
      <c r="N64" s="169" t="str">
        <f>'将来負担比率（分子）の構造'!M$43</f>
        <v>-</v>
      </c>
      <c r="O64" s="169"/>
      <c r="P64" s="169"/>
    </row>
    <row r="65" spans="1:16">
      <c r="A65" s="169" t="s">
        <v>34</v>
      </c>
      <c r="B65" s="169">
        <f>'将来負担比率（分子）の構造'!I$42</f>
        <v>2394</v>
      </c>
      <c r="C65" s="169"/>
      <c r="D65" s="169"/>
      <c r="E65" s="169">
        <f>'将来負担比率（分子）の構造'!J$42</f>
        <v>2366</v>
      </c>
      <c r="F65" s="169"/>
      <c r="G65" s="169"/>
      <c r="H65" s="169">
        <f>'将来負担比率（分子）の構造'!K$42</f>
        <v>2366</v>
      </c>
      <c r="I65" s="169"/>
      <c r="J65" s="169"/>
      <c r="K65" s="169">
        <f>'将来負担比率（分子）の構造'!L$42</f>
        <v>2366</v>
      </c>
      <c r="L65" s="169"/>
      <c r="M65" s="169"/>
      <c r="N65" s="169">
        <f>'将来負担比率（分子）の構造'!M$42</f>
        <v>2366</v>
      </c>
      <c r="O65" s="169"/>
      <c r="P65" s="169"/>
    </row>
    <row r="66" spans="1:16">
      <c r="A66" s="169" t="s">
        <v>33</v>
      </c>
      <c r="B66" s="169">
        <f>'将来負担比率（分子）の構造'!I$41</f>
        <v>30510</v>
      </c>
      <c r="C66" s="169"/>
      <c r="D66" s="169"/>
      <c r="E66" s="169">
        <f>'将来負担比率（分子）の構造'!J$41</f>
        <v>30051</v>
      </c>
      <c r="F66" s="169"/>
      <c r="G66" s="169"/>
      <c r="H66" s="169">
        <f>'将来負担比率（分子）の構造'!K$41</f>
        <v>29531</v>
      </c>
      <c r="I66" s="169"/>
      <c r="J66" s="169"/>
      <c r="K66" s="169">
        <f>'将来負担比率（分子）の構造'!L$41</f>
        <v>28605</v>
      </c>
      <c r="L66" s="169"/>
      <c r="M66" s="169"/>
      <c r="N66" s="169">
        <f>'将来負担比率（分子）の構造'!M$41</f>
        <v>26395</v>
      </c>
      <c r="O66" s="169"/>
      <c r="P66" s="169"/>
    </row>
    <row r="67" spans="1:16">
      <c r="A67" s="169" t="s">
        <v>77</v>
      </c>
      <c r="B67" s="169" t="e">
        <f>NA()</f>
        <v>#N/A</v>
      </c>
      <c r="C67" s="169">
        <f>IF(ISNUMBER('将来負担比率（分子）の構造'!I$53), IF('将来負担比率（分子）の構造'!I$53 &lt; 0, 0, '将来負担比率（分子）の構造'!I$53), NA())</f>
        <v>5034</v>
      </c>
      <c r="D67" s="169" t="e">
        <f>NA()</f>
        <v>#N/A</v>
      </c>
      <c r="E67" s="169" t="e">
        <f>NA()</f>
        <v>#N/A</v>
      </c>
      <c r="F67" s="169">
        <f>IF(ISNUMBER('将来負担比率（分子）の構造'!J$53), IF('将来負担比率（分子）の構造'!J$53 &lt; 0, 0, '将来負担比率（分子）の構造'!J$53), NA())</f>
        <v>5423</v>
      </c>
      <c r="G67" s="169" t="e">
        <f>NA()</f>
        <v>#N/A</v>
      </c>
      <c r="H67" s="169" t="e">
        <f>NA()</f>
        <v>#N/A</v>
      </c>
      <c r="I67" s="169">
        <f>IF(ISNUMBER('将来負担比率（分子）の構造'!K$53), IF('将来負担比率（分子）の構造'!K$53 &lt; 0, 0, '将来負担比率（分子）の構造'!K$53), NA())</f>
        <v>4184</v>
      </c>
      <c r="J67" s="169" t="e">
        <f>NA()</f>
        <v>#N/A</v>
      </c>
      <c r="K67" s="169" t="e">
        <f>NA()</f>
        <v>#N/A</v>
      </c>
      <c r="L67" s="169">
        <f>IF(ISNUMBER('将来負担比率（分子）の構造'!L$53), IF('将来負担比率（分子）の構造'!L$53 &lt; 0, 0, '将来負担比率（分子）の構造'!L$53), NA())</f>
        <v>1784</v>
      </c>
      <c r="M67" s="169" t="e">
        <f>NA()</f>
        <v>#N/A</v>
      </c>
      <c r="N67" s="169" t="e">
        <f>NA()</f>
        <v>#N/A</v>
      </c>
      <c r="O67" s="169">
        <f>IF(ISNUMBER('将来負担比率（分子）の構造'!M$53), IF('将来負担比率（分子）の構造'!M$53 &lt; 0, 0, '将来負担比率（分子）の構造'!M$53), NA())</f>
        <v>0</v>
      </c>
      <c r="P67" s="169" t="e">
        <f>NA()</f>
        <v>#N/A</v>
      </c>
    </row>
    <row r="70" spans="1:16">
      <c r="A70" s="171" t="s">
        <v>78</v>
      </c>
      <c r="B70" s="171"/>
      <c r="C70" s="171"/>
      <c r="D70" s="171"/>
      <c r="E70" s="171"/>
      <c r="F70" s="171"/>
    </row>
    <row r="71" spans="1:16">
      <c r="A71" s="172"/>
      <c r="B71" s="172" t="str">
        <f>基金残高に係る経年分析!F54</f>
        <v>R02</v>
      </c>
      <c r="C71" s="172" t="str">
        <f>基金残高に係る経年分析!G54</f>
        <v>R03</v>
      </c>
      <c r="D71" s="172" t="str">
        <f>基金残高に係る経年分析!H54</f>
        <v>R04</v>
      </c>
    </row>
    <row r="72" spans="1:16">
      <c r="A72" s="172" t="s">
        <v>79</v>
      </c>
      <c r="B72" s="173">
        <f>基金残高に係る経年分析!F55</f>
        <v>3930</v>
      </c>
      <c r="C72" s="173">
        <f>基金残高に係る経年分析!G55</f>
        <v>4193</v>
      </c>
      <c r="D72" s="173">
        <f>基金残高に係る経年分析!H55</f>
        <v>4880</v>
      </c>
    </row>
    <row r="73" spans="1:16">
      <c r="A73" s="172" t="s">
        <v>80</v>
      </c>
      <c r="B73" s="173">
        <f>基金残高に係る経年分析!F56</f>
        <v>2</v>
      </c>
      <c r="C73" s="173">
        <f>基金残高に係る経年分析!G56</f>
        <v>474</v>
      </c>
      <c r="D73" s="173">
        <f>基金残高に係る経年分析!H56</f>
        <v>474</v>
      </c>
    </row>
    <row r="74" spans="1:16">
      <c r="A74" s="172" t="s">
        <v>81</v>
      </c>
      <c r="B74" s="173">
        <f>基金残高に係る経年分析!F57</f>
        <v>677</v>
      </c>
      <c r="C74" s="173">
        <f>基金残高に係る経年分析!G57</f>
        <v>792</v>
      </c>
      <c r="D74" s="173">
        <f>基金残高に係る経年分析!H57</f>
        <v>1339</v>
      </c>
    </row>
  </sheetData>
  <sheetProtection algorithmName="SHA-512" hashValue="toDv67pWAOHcQ33CQOxRGlZFo6YKUVKk1unhFv8sMdgVcHqM1LkldVH78/mg45wjtZEynMkIBUKXfhchh2Wp9A==" saltValue="HoZJpd4zl3DHY8+koiL+5A==" spinCount="100000" sheet="1" objects="1" scenarios="1"/>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星野一希</cp:lastModifiedBy>
  <cp:lastPrinted>2024-03-11T07:26:58Z</cp:lastPrinted>
  <dcterms:created xsi:type="dcterms:W3CDTF">2024-02-05T00:37:28Z</dcterms:created>
  <dcterms:modified xsi:type="dcterms:W3CDTF">2024-11-20T00:34:24Z</dcterms:modified>
  <cp:category/>
</cp:coreProperties>
</file>