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3A45A186-AF2E-4204-A9A8-18593921C30C}"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l="1"/>
  <c r="BW36" i="10" s="1"/>
  <c r="BW37" i="10" s="1"/>
  <c r="BW38" i="10" s="1"/>
  <c r="BW39" i="10" s="1"/>
  <c r="BW40" i="10" s="1"/>
  <c r="CO34" i="10"/>
</calcChain>
</file>

<file path=xl/sharedStrings.xml><?xml version="1.0" encoding="utf-8"?>
<sst xmlns="http://schemas.openxmlformats.org/spreadsheetml/2006/main" count="1106" uniqueCount="611">
  <si>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</si>
  <si>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</si>
  <si>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</si>
  <si>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</si>
  <si>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</si>
  <si>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</si>
  <si>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</si>
  <si>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</si>
  <si>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</si>
  <si>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</si>
  <si>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</si>
  <si>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</si>
  <si>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</si>
  <si>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</si>
  <si>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</si>
  <si>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</si>
  <si>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</si>
  <si>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</si>
  <si>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</si>
  <si>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</si>
  <si>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</si>
  <si>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</si>
  <si>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</si>
  <si>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</si>
  <si>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</si>
  <si>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</si>
  <si>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</si>
  <si>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</si>
  <si>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</si>
  <si>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</si>
  <si>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</si>
  <si>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</si>
  <si>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</si>
  <si>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</si>
  <si>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</si>
  <si>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</si>
  <si>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</si>
  <si>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</si>
  <si>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</si>
  <si>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</si>
  <si>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</si>
  <si>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</si>
  <si>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</si>
  <si>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</si>
  <si>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</si>
  <si>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</si>
  <si>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</si>
  <si>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</si>
  <si>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</si>
  <si>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</si>
  <si>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</si>
  <si>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</si>
  <si>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</si>
  <si>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</si>
  <si>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</si>
  <si>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</si>
  <si>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</si>
  <si>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</si>
  <si>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</si>
  <si>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</si>
  <si>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</si>
  <si>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</si>
  <si>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</si>
  <si>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</si>
  <si>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</si>
  <si>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</si>
  <si>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</si>
  <si>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</si>
  <si>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</si>
  <si>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</si>
  <si>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</si>
  <si>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</si>
  <si>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</si>
  <si>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</si>
  <si>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</si>
  <si>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</si>
  <si>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</si>
  <si>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</si>
  <si>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</si>
  <si>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</si>
  <si>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</si>
  <si>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</si>
  <si>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</si>
  <si>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</si>
  <si>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</si>
  <si>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</si>
  <si>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</si>
  <si>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</si>
  <si>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</si>
  <si>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</si>
  <si>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</si>
  <si>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</si>
  <si>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</si>
  <si>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</si>
  <si>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</si>
  <si>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</si>
  <si>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</si>
  <si>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</si>
  <si>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</si>
  <si>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</si>
  <si>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蓮田市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</si>
  <si>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</si>
  <si>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</si>
  <si>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</si>
  <si>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</si>
  <si>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</si>
  <si>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</si>
  <si>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</si>
  <si>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</si>
  <si>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</si>
  <si>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</si>
  <si>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</si>
  <si>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</si>
  <si>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</si>
  <si>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</si>
  <si>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</si>
  <si>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</si>
  <si>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</si>
  <si>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</si>
  <si>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</si>
  <si>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</si>
  <si>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</si>
  <si>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</si>
  <si>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</si>
  <si>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</si>
  <si>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</si>
  <si>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</si>
  <si>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</si>
  <si>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</si>
  <si>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</si>
  <si>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</si>
  <si>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</si>
  <si>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</si>
  <si>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</si>
  <si>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</si>
  <si>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</si>
  <si>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</si>
  <si>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</si>
  <si>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</si>
  <si>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</si>
  <si>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</si>
  <si>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</si>
  <si>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</si>
  <si>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</si>
  <si>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</si>
  <si>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</si>
  <si>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</si>
  <si>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</si>
  <si>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</si>
  <si>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</si>
  <si>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</si>
  <si>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</si>
  <si>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</si>
  <si>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</si>
  <si>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</si>
  <si>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</si>
  <si>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</si>
  <si>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</si>
  <si>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</si>
  <si>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</si>
  <si>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</si>
  <si>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</si>
  <si>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</si>
  <si>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</si>
  <si>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</si>
  <si>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</si>
  <si>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</si>
  <si>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</si>
  <si>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</si>
  <si>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</si>
  <si>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</si>
  <si>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</si>
  <si>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</si>
  <si>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</si>
  <si>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</si>
  <si>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</si>
  <si>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</si>
  <si>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</si>
  <si>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</si>
  <si>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</si>
  <si>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</si>
  <si>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</si>
  <si>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</si>
  <si>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</si>
  <si>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</si>
  <si>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</si>
  <si>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</si>
  <si>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</si>
  <si>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</si>
  <si>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</si>
  <si>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</si>
  <si>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</si>
  <si>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</si>
  <si>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</si>
  <si>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</si>
  <si>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</si>
  <si>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</si>
  <si>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</si>
  <si>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</si>
  <si>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</si>
  <si>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</si>
  <si>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</si>
  <si>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</si>
  <si>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</si>
  <si>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</si>
  <si>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</si>
  <si>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</si>
  <si>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</si>
  <si>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</si>
  <si>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</si>
  <si>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</si>
  <si>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</si>
  <si>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</si>
  <si>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</si>
  <si>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</si>
  <si>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</si>
  <si>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</si>
  <si>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</si>
  <si>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</si>
  <si>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</si>
  <si>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</si>
  <si>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</si>
  <si>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埼玉県蓮田市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</si>
  <si>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</si>
  <si>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</si>
  <si>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</si>
  <si>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</si>
  <si>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</si>
  <si>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</si>
  <si>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</si>
  <si>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</si>
  <si>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</si>
  <si>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</si>
  <si>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</si>
  <si>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</si>
  <si>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</si>
  <si>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</si>
  <si>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</si>
  <si>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</si>
  <si>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</si>
  <si>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</si>
  <si>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</si>
  <si>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</si>
  <si>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</si>
  <si>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</si>
  <si>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</si>
  <si>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</si>
  <si>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</si>
  <si>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</si>
  <si>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</si>
  <si>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</si>
  <si>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</si>
  <si>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</si>
  <si>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</si>
  <si>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</si>
  <si>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</si>
  <si>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</si>
  <si>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</si>
  <si>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</si>
  <si>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</si>
  <si>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</si>
  <si>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</si>
  <si>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</si>
  <si>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</si>
  <si>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</si>
  <si>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</si>
  <si>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</si>
  <si>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</si>
  <si>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</si>
  <si>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</si>
  <si>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</si>
  <si>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</si>
  <si>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</si>
  <si>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</si>
  <si>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</si>
  <si>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</si>
  <si>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</si>
  <si>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</si>
  <si>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</si>
  <si>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</si>
  <si>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</si>
  <si>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</si>
  <si>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</si>
  <si>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</si>
  <si>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</si>
  <si>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</si>
  <si>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</si>
  <si>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</si>
  <si>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</si>
  <si>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</si>
  <si>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</si>
  <si>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</si>
  <si>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</si>
  <si>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</si>
  <si>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</si>
  <si>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</si>
  <si>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</si>
  <si>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</si>
  <si>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</si>
  <si>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</si>
  <si>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</si>
  <si>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</si>
  <si>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</si>
  <si>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</si>
  <si>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</si>
  <si>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</si>
  <si>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</si>
  <si>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</si>
  <si>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</si>
  <si>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</si>
  <si>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</si>
  <si>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</si>
  <si>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</si>
  <si>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</si>
  <si>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</si>
  <si>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</si>
  <si>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</si>
  <si>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</si>
  <si>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</si>
  <si>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</si>
  <si>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</si>
  <si>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</si>
  <si>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</si>
  <si>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</si>
  <si>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</si>
  <si>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</si>
  <si>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</si>
  <si>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</si>
  <si>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</si>
  <si>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</si>
  <si>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</si>
  <si>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</si>
  <si>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</si>
  <si>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</si>
  <si>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</si>
  <si>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</si>
  <si>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</si>
  <si>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</si>
  <si>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</si>
  <si>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</si>
  <si>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</si>
  <si>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</si>
  <si>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</si>
  <si>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</si>
  <si>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</si>
  <si>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</si>
  <si>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</si>
  <si>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</si>
  <si>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</si>
  <si>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</si>
  <si>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</si>
  <si>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</si>
  <si>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</si>
  <si>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</si>
  <si>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</si>
  <si>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</si>
  <si>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</si>
  <si>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</si>
  <si>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</si>
  <si>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</si>
  <si>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</si>
  <si>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</si>
  <si>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</si>
  <si>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</si>
  <si>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</si>
  <si>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</si>
  <si>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</si>
  <si>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</si>
  <si>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</si>
  <si>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</si>
  <si>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</si>
  <si>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</si>
  <si>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</si>
  <si>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</si>
  <si>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</si>
  <si>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埼玉県蓮田市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</si>
  <si>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</si>
  <si>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</si>
  <si>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</si>
  <si>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</si>
  <si>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</si>
  <si>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</si>
  <si>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</si>
  <si>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</si>
  <si>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</si>
  <si>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</si>
  <si>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</si>
  <si>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</si>
  <si>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</si>
  <si>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</si>
  <si>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</si>
  <si>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</si>
  <si>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</si>
  <si>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</si>
  <si>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</si>
  <si>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</si>
  <si>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</si>
  <si>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</si>
  <si>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</si>
  <si>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</si>
  <si>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</si>
  <si>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</si>
  <si>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</si>
  <si>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</si>
  <si>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</si>
  <si>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</si>
  <si>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</si>
  <si>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</si>
  <si>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</si>
  <si>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</si>
  <si>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</si>
  <si>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</si>
  <si>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</si>
  <si>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</si>
  <si>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</si>
  <si>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</si>
  <si>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</si>
  <si>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</si>
  <si>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</si>
  <si>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</si>
  <si>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</si>
  <si>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</si>
  <si>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</si>
  <si>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</si>
  <si>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</si>
  <si>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</si>
  <si>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</si>
  <si>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</si>
  <si>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</si>
  <si>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</si>
  <si>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</si>
  <si>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</si>
  <si>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</si>
  <si>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</si>
  <si>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</si>
  <si>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</si>
  <si>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</si>
  <si>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</si>
  <si>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</si>
  <si>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</si>
  <si>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</si>
  <si>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</si>
  <si>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</si>
  <si>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</si>
  <si>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</si>
  <si>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</si>
  <si>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</si>
  <si>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</si>
  <si>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</si>
  <si>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</si>
  <si>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</si>
  <si>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</si>
  <si>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</si>
  <si>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</si>
  <si>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</si>
  <si>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</si>
  <si>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</si>
  <si>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</si>
  <si>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</si>
  <si>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</si>
  <si>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</si>
  <si>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</si>
  <si>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</si>
  <si>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</si>
  <si>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</si>
  <si>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</si>
  <si>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</si>
  <si>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</si>
  <si>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</si>
  <si>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</si>
  <si>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</si>
  <si>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</si>
  <si>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</si>
  <si>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</si>
  <si>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</si>
  <si>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</si>
  <si>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</si>
  <si>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</si>
  <si>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</si>
  <si>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</si>
  <si>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</si>
  <si>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</si>
  <si>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</si>
  <si>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</si>
  <si>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</si>
  <si>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</si>
  <si>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</si>
  <si>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</si>
  <si>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</si>
  <si>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</si>
  <si>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</si>
  <si>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</si>
  <si>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</si>
  <si>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</si>
  <si>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</si>
  <si>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</si>
  <si>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</si>
  <si>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</si>
  <si>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</si>
  <si>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</si>
  <si>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</si>
  <si>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</si>
  <si>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</si>
  <si>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</si>
  <si>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</si>
  <si>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</si>
  <si>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</si>
  <si>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</si>
  <si>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</si>
  <si>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</si>
  <si>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</si>
  <si>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</si>
  <si>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</si>
  <si>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</si>
  <si>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</si>
  <si>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</si>
  <si>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</si>
  <si>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</si>
  <si>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</si>
  <si>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</si>
  <si>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</si>
  <si>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</si>
  <si>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</si>
  <si>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</si>
  <si>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</si>
  <si>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</si>
  <si>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</si>
  <si>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</si>
  <si>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</si>
  <si>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</si>
  <si>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</si>
  <si>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</si>
  <si>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</si>
  <si>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</si>
  <si>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</si>
  <si>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</si>
  <si>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</si>
  <si>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</si>
  <si>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</si>
  <si>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</si>
  <si>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</si>
  <si>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</si>
  <si>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</si>
  <si>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</si>
  <si>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</si>
  <si>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</si>
  <si>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</si>
  <si>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</si>
  <si>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</si>
  <si>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</si>
  <si>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</si>
  <si>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</si>
  <si>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</si>
  <si>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</si>
  <si>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</si>
  <si>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</si>
  <si>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</si>
  <si>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</si>
  <si>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</si>
  <si>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</si>
  <si>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</si>
  <si>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</si>
  <si>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</si>
  <si>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</si>
  <si>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</si>
  <si>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</si>
  <si>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</si>
  <si>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</si>
  <si>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0.01</t>
  </si>
  <si>
    <t>▲ 0.73</t>
  </si>
  <si>
    <t>▲ 0.62</t>
  </si>
  <si>
    <t>水道事業会計</t>
  </si>
  <si>
    <t>一般会計</t>
  </si>
  <si>
    <t>下水道事業会計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</si>
  <si>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</si>
  <si>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</si>
  <si>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</si>
  <si>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</si>
  <si>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</si>
  <si>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</si>
  <si>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</si>
  <si>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</si>
  <si>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</si>
  <si>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</si>
  <si>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</si>
  <si>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蓮田白岡衛生組合</t>
    <rPh sb="0" eb="2">
      <t>ハスダ</t>
    </rPh>
    <rPh sb="2" eb="4">
      <t>シラオカ</t>
    </rPh>
    <rPh sb="4" eb="8">
      <t>エイセイクミアイ</t>
    </rPh>
    <phoneticPr fontId="2"/>
  </si>
  <si>
    <t>埼葛斎場組合</t>
    <rPh sb="0" eb="4">
      <t>サイカツサイジョウ</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</si>
  <si>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</si>
  <si>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</si>
  <si>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埼玉県市町村総合事務組合</t>
    <rPh sb="0" eb="12">
      <t>サイタマケンシチョウソンソウゴウジムクミアイ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</si>
  <si>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</si>
  <si>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</si>
  <si>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</si>
  <si>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8">
      <t>トクベツカイケイ</t>
    </rPh>
    <phoneticPr fontId="2"/>
  </si>
  <si>
    <t>-</t>
    <phoneticPr fontId="2"/>
  </si>
  <si>
    <t>蓮田市土地開発公社</t>
    <rPh sb="0" eb="3">
      <t>ハスダシ</t>
    </rPh>
    <rPh sb="3" eb="5">
      <t>トチ</t>
    </rPh>
    <rPh sb="5" eb="7">
      <t>カイハツ</t>
    </rPh>
    <rPh sb="7" eb="9">
      <t>コウシャ</t>
    </rPh>
    <phoneticPr fontId="2"/>
  </si>
  <si>
    <t>-</t>
    <phoneticPr fontId="2"/>
  </si>
  <si>
    <t>公共施設等整備基金</t>
    <rPh sb="0" eb="2">
      <t>コウキョウ</t>
    </rPh>
    <rPh sb="2" eb="4">
      <t>シセツ</t>
    </rPh>
    <rPh sb="4" eb="5">
      <t>トウ</t>
    </rPh>
    <rPh sb="5" eb="7">
      <t>セイビ</t>
    </rPh>
    <rPh sb="7" eb="9">
      <t>キキン</t>
    </rPh>
    <phoneticPr fontId="5"/>
  </si>
  <si>
    <t>森林環境整備基金</t>
    <rPh sb="0" eb="2">
      <t>シンリン</t>
    </rPh>
    <rPh sb="2" eb="4">
      <t>カンキョウ</t>
    </rPh>
    <rPh sb="4" eb="6">
      <t>セイビ</t>
    </rPh>
    <rPh sb="6" eb="8">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</si>
  <si>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</si>
  <si>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</si>
  <si>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</si>
  <si>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xml:space="preserve">　令和2年度の有形固定資産減価償却率の47.0％は誤りであり、正しくは53.0％である。
</t>
    </r>
    <r>
      <rPr>
        <sz val="11"/>
        <color rgb="FFFF0000"/>
        <rFont val="ＭＳ Ｐゴシック"/>
        <family val="3"/>
        <charset val="128"/>
      </rPr>
      <t>　</t>
    </r>
    <r>
      <rPr>
        <sz val="11"/>
        <color theme="1"/>
        <rFont val="ＭＳ Ｐゴシック"/>
        <family val="3"/>
        <charset val="128"/>
      </rPr>
      <t>将来負担比率は前年度と同様に充当可能財源等が将来負担額を上回っている。将来負担額は地方債の償還が進んだことにより1,124.8百万円減少と、減少傾向にある。一方、充当可能基金等も環境学習館建替えのために森林環境整備基金を取り崩したことなどにより、437.4百万円減少している。</t>
    </r>
    <r>
      <rPr>
        <sz val="11"/>
        <color indexed="8"/>
        <rFont val="ＭＳ Ｐゴシック"/>
        <family val="3"/>
        <charset val="128"/>
      </rPr>
      <t xml:space="preserve">
　有形固定資産減価償却率については、有形固定資産の保有額に占める割合の大きい道路の数値が低い影響により、類似団体内平均値を下回っているが、年々増加傾向となっている。今後も公共施設個別施設計画に基づき、適切に管理し老朽化対策に取り組んでいく。</t>
    </r>
    <rPh sb="53" eb="56">
      <t>ゼンネンド</t>
    </rPh>
    <rPh sb="57" eb="59">
      <t>ドウヨウ</t>
    </rPh>
    <rPh sb="124" eb="126">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</si>
  <si>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</si>
  <si>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</si>
  <si>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</si>
  <si>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</si>
  <si>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</si>
  <si>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</si>
  <si>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将来負担比率については充当可能財源等が将来負担額を上回っており、</t>
    </r>
    <r>
      <rPr>
        <sz val="11"/>
        <color theme="1"/>
        <rFont val="ＭＳ Ｐゴシック"/>
        <family val="3"/>
        <charset val="128"/>
      </rPr>
      <t>令和2年度以降、将来負担額、充当可能財源等共に減少傾向である。</t>
    </r>
    <r>
      <rPr>
        <sz val="11"/>
        <color indexed="8"/>
        <rFont val="ＭＳ Ｐゴシック"/>
        <family val="3"/>
        <charset val="128"/>
      </rPr>
      <t xml:space="preserve">
　実質公債費比率も令和3年度に比べ0.6ポイント減少しており、類似団体内平均を2.1ポイント下回っている。これは地方債を新規発行する際に地方財政措置のあるものから優先的に借り入れし、元金償還額を超えないように抑制してきたためである。将来負担比率が低下傾向にあるため、実質公債費比率についても、今後は低い水準を維持するものと想定されるが、今後も実質公債費比率が上昇しないように公債費の適正化に取り組んでいく必要がある。</t>
    </r>
    <rPh sb="36" eb="38">
      <t>ネンド</t>
    </rPh>
    <rPh sb="54" eb="55">
      <t>トモ</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</si>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</sst>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F70B-45A4-B359-A34DA6CEC9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26320</c:v>
                </c:pt>
                <c:pt idx="1">
                  <c:v>27776</c:v>
                </c:pt>
                <c:pt idx="2">
                  <c:v>27473</c:v>
                </c:pt>
                <c:pt idx="3">
                  <c:v>27982</c:v>
                </c:pt>
                <c:pt idx="4">
                  <c:v>28172</c:v>
                </c:pt>
              </c:numCache>
            </c:numRef>
          </c:val>
          <c:smooth val="0"/>
          <c:extLst>
            <c:ext xmlns:c16="http://schemas.microsoft.com/office/drawing/2014/chart" uri="{C3380CC4-5D6E-409C-BE32-E72D297353CC}">
              <c16:uniqueId val="{00000001-F70B-45A4-B359-A34DA6CEC9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5.48</c:v>
                </c:pt>
                <c:pt idx="1">
                  <c:v>6.52</c:v>
                </c:pt>
                <c:pt idx="2">
                  <c:v>8.9600000000000009</c:v>
                </c:pt>
                <c:pt idx="3">
                  <c:v>10.09</c:v>
                </c:pt>
                <c:pt idx="4">
                  <c:v>10.64</c:v>
                </c:pt>
              </c:numCache>
            </c:numRef>
          </c:val>
          <c:extLst>
            <c:ext xmlns:c16="http://schemas.microsoft.com/office/drawing/2014/chart" uri="{C3380CC4-5D6E-409C-BE32-E72D297353CC}">
              <c16:uniqueId val="{00000000-13C5-4CCE-A309-B08579DF4C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15.29</c:v>
                </c:pt>
                <c:pt idx="1">
                  <c:v>13.45</c:v>
                </c:pt>
                <c:pt idx="2">
                  <c:v>12.8</c:v>
                </c:pt>
                <c:pt idx="3">
                  <c:v>13.1</c:v>
                </c:pt>
                <c:pt idx="4">
                  <c:v>12.48</c:v>
                </c:pt>
              </c:numCache>
            </c:numRef>
          </c:val>
          <c:extLst>
            <c:ext xmlns:c16="http://schemas.microsoft.com/office/drawing/2014/chart" uri="{C3380CC4-5D6E-409C-BE32-E72D297353CC}">
              <c16:uniqueId val="{00000001-13C5-4CCE-A309-B08579DF4C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-0.01</c:v>
                </c:pt>
                <c:pt idx="1">
                  <c:v>-0.73</c:v>
                </c:pt>
                <c:pt idx="2">
                  <c:v>2.56</c:v>
                </c:pt>
                <c:pt idx="3">
                  <c:v>2.83</c:v>
                </c:pt>
                <c:pt idx="4">
                  <c:v>-0.62</c:v>
                </c:pt>
              </c:numCache>
            </c:numRef>
          </c:val>
          <c:smooth val="0"/>
          <c:extLst>
            <c:ext xmlns:c16="http://schemas.microsoft.com/office/drawing/2014/chart" uri="{C3380CC4-5D6E-409C-BE32-E72D297353CC}">
              <c16:uniqueId val="{00000002-13C5-4CCE-A309-B08579DF4C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1.24</c:v>
                </c:pt>
                <c:pt idx="2">
                  <c:v>#N/A</c:v>
                </c:pt>
                <c:pt idx="3">
                  <c:v>0.05</c:v>
                </c:pt>
                <c:pt idx="4">
                  <c:v>#N/A</c:v>
                </c:pt>
                <c:pt idx="5">
                  <c:v>0.08</c:v>
                </c:pt>
                <c:pt idx="6">
                  <c:v>0</c:v>
                </c:pt>
                <c:pt idx="7">
                  <c:v>0</c:v>
                </c:pt>
                <c:pt idx="8">
                  <c:v>0</c:v>
                </c:pt>
                <c:pt idx="9">
                  <c:v>0</c:v>
                </c:pt>
              </c:numCache>
            </c:numRef>
          </c:val>
          <c:extLst>
            <c:ext xmlns:c16="http://schemas.microsoft.com/office/drawing/2014/chart" uri="{C3380CC4-5D6E-409C-BE32-E72D297353CC}">
              <c16:uniqueId val="{00000000-6C3B-41AA-A2FF-ED318FBF5A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3B-41AA-A2FF-ED318FBF5A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3B-41AA-A2FF-ED318FBF5AC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C3B-41AA-A2FF-ED318FBF5AC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0.01</c:v>
                </c:pt>
                <c:pt idx="4">
                  <c:v>#N/A</c:v>
                </c:pt>
                <c:pt idx="5">
                  <c:v>0.03</c:v>
                </c:pt>
                <c:pt idx="6">
                  <c:v>#N/A</c:v>
                </c:pt>
                <c:pt idx="7">
                  <c:v>0.02</c:v>
                </c:pt>
                <c:pt idx="8">
                  <c:v>#N/A</c:v>
                </c:pt>
                <c:pt idx="9">
                  <c:v>0.05</c:v>
                </c:pt>
              </c:numCache>
            </c:numRef>
          </c:val>
          <c:extLst>
            <c:ext xmlns:c16="http://schemas.microsoft.com/office/drawing/2014/chart" uri="{C3380CC4-5D6E-409C-BE32-E72D297353CC}">
              <c16:uniqueId val="{00000004-6C3B-41AA-A2FF-ED318FBF5AC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1.61</c:v>
                </c:pt>
                <c:pt idx="2">
                  <c:v>#N/A</c:v>
                </c:pt>
                <c:pt idx="3">
                  <c:v>1.68</c:v>
                </c:pt>
                <c:pt idx="4">
                  <c:v>#N/A</c:v>
                </c:pt>
                <c:pt idx="5">
                  <c:v>1.44</c:v>
                </c:pt>
                <c:pt idx="6">
                  <c:v>#N/A</c:v>
                </c:pt>
                <c:pt idx="7">
                  <c:v>0.84</c:v>
                </c:pt>
                <c:pt idx="8">
                  <c:v>#N/A</c:v>
                </c:pt>
                <c:pt idx="9">
                  <c:v>0.67</c:v>
                </c:pt>
              </c:numCache>
            </c:numRef>
          </c:val>
          <c:extLst>
            <c:ext xmlns:c16="http://schemas.microsoft.com/office/drawing/2014/chart" uri="{C3380CC4-5D6E-409C-BE32-E72D297353CC}">
              <c16:uniqueId val="{00000005-6C3B-41AA-A2FF-ED318FBF5AC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1.04</c:v>
                </c:pt>
                <c:pt idx="2">
                  <c:v>#N/A</c:v>
                </c:pt>
                <c:pt idx="3">
                  <c:v>0.89</c:v>
                </c:pt>
                <c:pt idx="4">
                  <c:v>#N/A</c:v>
                </c:pt>
                <c:pt idx="5">
                  <c:v>1.1599999999999999</c:v>
                </c:pt>
                <c:pt idx="6">
                  <c:v>#N/A</c:v>
                </c:pt>
                <c:pt idx="7">
                  <c:v>2.25</c:v>
                </c:pt>
                <c:pt idx="8">
                  <c:v>#N/A</c:v>
                </c:pt>
                <c:pt idx="9">
                  <c:v>2.0699999999999998</c:v>
                </c:pt>
              </c:numCache>
            </c:numRef>
          </c:val>
          <c:extLst>
            <c:ext xmlns:c16="http://schemas.microsoft.com/office/drawing/2014/chart" uri="{C3380CC4-5D6E-409C-BE32-E72D297353CC}">
              <c16:uniqueId val="{00000006-6C3B-41AA-A2FF-ED318FBF5AC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3.12</c:v>
                </c:pt>
                <c:pt idx="4">
                  <c:v>#N/A</c:v>
                </c:pt>
                <c:pt idx="5">
                  <c:v>3.98</c:v>
                </c:pt>
                <c:pt idx="6">
                  <c:v>#N/A</c:v>
                </c:pt>
                <c:pt idx="7">
                  <c:v>4.4000000000000004</c:v>
                </c:pt>
                <c:pt idx="8">
                  <c:v>#N/A</c:v>
                </c:pt>
                <c:pt idx="9">
                  <c:v>4.7</c:v>
                </c:pt>
              </c:numCache>
            </c:numRef>
          </c:val>
          <c:extLst>
            <c:ext xmlns:c16="http://schemas.microsoft.com/office/drawing/2014/chart" uri="{C3380CC4-5D6E-409C-BE32-E72D297353CC}">
              <c16:uniqueId val="{00000007-6C3B-41AA-A2FF-ED318FBF5A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5.63</c:v>
                </c:pt>
                <c:pt idx="2">
                  <c:v>#N/A</c:v>
                </c:pt>
                <c:pt idx="3">
                  <c:v>6.67</c:v>
                </c:pt>
                <c:pt idx="4">
                  <c:v>#N/A</c:v>
                </c:pt>
                <c:pt idx="5">
                  <c:v>9.15</c:v>
                </c:pt>
                <c:pt idx="6">
                  <c:v>#N/A</c:v>
                </c:pt>
                <c:pt idx="7">
                  <c:v>10.18</c:v>
                </c:pt>
                <c:pt idx="8">
                  <c:v>#N/A</c:v>
                </c:pt>
                <c:pt idx="9">
                  <c:v>10.89</c:v>
                </c:pt>
              </c:numCache>
            </c:numRef>
          </c:val>
          <c:extLst>
            <c:ext xmlns:c16="http://schemas.microsoft.com/office/drawing/2014/chart" uri="{C3380CC4-5D6E-409C-BE32-E72D297353CC}">
              <c16:uniqueId val="{00000008-6C3B-41AA-A2FF-ED318FBF5A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13.7</c:v>
                </c:pt>
                <c:pt idx="2">
                  <c:v>#N/A</c:v>
                </c:pt>
                <c:pt idx="3">
                  <c:v>14.99</c:v>
                </c:pt>
                <c:pt idx="4">
                  <c:v>#N/A</c:v>
                </c:pt>
                <c:pt idx="5">
                  <c:v>14.33</c:v>
                </c:pt>
                <c:pt idx="6">
                  <c:v>#N/A</c:v>
                </c:pt>
                <c:pt idx="7">
                  <c:v>12.72</c:v>
                </c:pt>
                <c:pt idx="8">
                  <c:v>#N/A</c:v>
                </c:pt>
                <c:pt idx="9">
                  <c:v>12.71</c:v>
                </c:pt>
              </c:numCache>
            </c:numRef>
          </c:val>
          <c:extLst>
            <c:ext xmlns:c16="http://schemas.microsoft.com/office/drawing/2014/chart" uri="{C3380CC4-5D6E-409C-BE32-E72D297353CC}">
              <c16:uniqueId val="{00000009-6C3B-41AA-A2FF-ED318FBF5A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1634</c:v>
                </c:pt>
                <c:pt idx="5">
                  <c:v>1638</c:v>
                </c:pt>
                <c:pt idx="8">
                  <c:v>1490</c:v>
                </c:pt>
                <c:pt idx="11">
                  <c:v>1586</c:v>
                </c:pt>
                <c:pt idx="14">
                  <c:v>1555</c:v>
                </c:pt>
              </c:numCache>
            </c:numRef>
          </c:val>
          <c:extLst>
            <c:ext xmlns:c16="http://schemas.microsoft.com/office/drawing/2014/chart" uri="{C3380CC4-5D6E-409C-BE32-E72D297353CC}">
              <c16:uniqueId val="{00000000-A58C-46EB-9304-EBDC5E21FA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8C-46EB-9304-EBDC5E21FA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122</c:v>
                </c:pt>
                <c:pt idx="3">
                  <c:v>35</c:v>
                </c:pt>
                <c:pt idx="6">
                  <c:v>23</c:v>
                </c:pt>
                <c:pt idx="9">
                  <c:v>22</c:v>
                </c:pt>
                <c:pt idx="12">
                  <c:v>22</c:v>
                </c:pt>
              </c:numCache>
            </c:numRef>
          </c:val>
          <c:extLst>
            <c:ext xmlns:c16="http://schemas.microsoft.com/office/drawing/2014/chart" uri="{C3380CC4-5D6E-409C-BE32-E72D297353CC}">
              <c16:uniqueId val="{00000002-A58C-46EB-9304-EBDC5E21FA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105</c:v>
                </c:pt>
                <c:pt idx="3">
                  <c:v>108</c:v>
                </c:pt>
                <c:pt idx="6">
                  <c:v>103</c:v>
                </c:pt>
                <c:pt idx="9">
                  <c:v>87</c:v>
                </c:pt>
                <c:pt idx="12">
                  <c:v>78</c:v>
                </c:pt>
              </c:numCache>
            </c:numRef>
          </c:val>
          <c:extLst>
            <c:ext xmlns:c16="http://schemas.microsoft.com/office/drawing/2014/chart" uri="{C3380CC4-5D6E-409C-BE32-E72D297353CC}">
              <c16:uniqueId val="{00000003-A58C-46EB-9304-EBDC5E21FA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506</c:v>
                </c:pt>
                <c:pt idx="3">
                  <c:v>602</c:v>
                </c:pt>
                <c:pt idx="6">
                  <c:v>483</c:v>
                </c:pt>
                <c:pt idx="9">
                  <c:v>474</c:v>
                </c:pt>
                <c:pt idx="12">
                  <c:v>456</c:v>
                </c:pt>
              </c:numCache>
            </c:numRef>
          </c:val>
          <c:extLst>
            <c:ext xmlns:c16="http://schemas.microsoft.com/office/drawing/2014/chart" uri="{C3380CC4-5D6E-409C-BE32-E72D297353CC}">
              <c16:uniqueId val="{00000004-A58C-46EB-9304-EBDC5E21FA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8C-46EB-9304-EBDC5E21FA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8C-46EB-9304-EBDC5E21FA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1540</c:v>
                </c:pt>
                <c:pt idx="3">
                  <c:v>1446</c:v>
                </c:pt>
                <c:pt idx="6">
                  <c:v>1415</c:v>
                </c:pt>
                <c:pt idx="9">
                  <c:v>1389</c:v>
                </c:pt>
                <c:pt idx="12">
                  <c:v>1393</c:v>
                </c:pt>
              </c:numCache>
            </c:numRef>
          </c:val>
          <c:extLst>
            <c:ext xmlns:c16="http://schemas.microsoft.com/office/drawing/2014/chart" uri="{C3380CC4-5D6E-409C-BE32-E72D297353CC}">
              <c16:uniqueId val="{00000007-A58C-46EB-9304-EBDC5E21FA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639</c:v>
                </c:pt>
                <c:pt idx="2">
                  <c:v>#N/A</c:v>
                </c:pt>
                <c:pt idx="3">
                  <c:v>#N/A</c:v>
                </c:pt>
                <c:pt idx="4">
                  <c:v>553</c:v>
                </c:pt>
                <c:pt idx="5">
                  <c:v>#N/A</c:v>
                </c:pt>
                <c:pt idx="6">
                  <c:v>#N/A</c:v>
                </c:pt>
                <c:pt idx="7">
                  <c:v>534</c:v>
                </c:pt>
                <c:pt idx="8">
                  <c:v>#N/A</c:v>
                </c:pt>
                <c:pt idx="9">
                  <c:v>#N/A</c:v>
                </c:pt>
                <c:pt idx="10">
                  <c:v>386</c:v>
                </c:pt>
                <c:pt idx="11">
                  <c:v>#N/A</c:v>
                </c:pt>
                <c:pt idx="12">
                  <c:v>#N/A</c:v>
                </c:pt>
                <c:pt idx="13">
                  <c:v>394</c:v>
                </c:pt>
                <c:pt idx="14">
                  <c:v>#N/A</c:v>
                </c:pt>
              </c:numCache>
            </c:numRef>
          </c:val>
          <c:smooth val="0"/>
          <c:extLst>
            <c:ext xmlns:c16="http://schemas.microsoft.com/office/drawing/2014/chart" uri="{C3380CC4-5D6E-409C-BE32-E72D297353CC}">
              <c16:uniqueId val="{00000008-A58C-46EB-9304-EBDC5E21FA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17005</c:v>
                </c:pt>
                <c:pt idx="5">
                  <c:v>16573</c:v>
                </c:pt>
                <c:pt idx="8">
                  <c:v>16467</c:v>
                </c:pt>
                <c:pt idx="11">
                  <c:v>16263</c:v>
                </c:pt>
                <c:pt idx="14">
                  <c:v>15919</c:v>
                </c:pt>
              </c:numCache>
            </c:numRef>
          </c:val>
          <c:extLst>
            <c:ext xmlns:c16="http://schemas.microsoft.com/office/drawing/2014/chart" uri="{C3380CC4-5D6E-409C-BE32-E72D297353CC}">
              <c16:uniqueId val="{00000000-D615-4E2C-9F24-8293DDC1D6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838</c:v>
                </c:pt>
                <c:pt idx="5">
                  <c:v>805</c:v>
                </c:pt>
                <c:pt idx="8">
                  <c:v>793</c:v>
                </c:pt>
                <c:pt idx="11">
                  <c:v>1114</c:v>
                </c:pt>
                <c:pt idx="14">
                  <c:v>1088</c:v>
                </c:pt>
              </c:numCache>
            </c:numRef>
          </c:val>
          <c:extLst>
            <c:ext xmlns:c16="http://schemas.microsoft.com/office/drawing/2014/chart" uri="{C3380CC4-5D6E-409C-BE32-E72D297353CC}">
              <c16:uniqueId val="{00000001-D615-4E2C-9F24-8293DDC1D6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4971</c:v>
                </c:pt>
                <c:pt idx="5">
                  <c:v>3872</c:v>
                </c:pt>
                <c:pt idx="8">
                  <c:v>4209</c:v>
                </c:pt>
                <c:pt idx="11">
                  <c:v>5089</c:v>
                </c:pt>
                <c:pt idx="14">
                  <c:v>5022</c:v>
                </c:pt>
              </c:numCache>
            </c:numRef>
          </c:val>
          <c:extLst>
            <c:ext xmlns:c16="http://schemas.microsoft.com/office/drawing/2014/chart" uri="{C3380CC4-5D6E-409C-BE32-E72D297353CC}">
              <c16:uniqueId val="{00000002-D615-4E2C-9F24-8293DDC1D6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15-4E2C-9F24-8293DDC1D6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15-4E2C-9F24-8293DDC1D6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15-4E2C-9F24-8293DDC1D6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2525</c:v>
                </c:pt>
                <c:pt idx="3">
                  <c:v>2451</c:v>
                </c:pt>
                <c:pt idx="6">
                  <c:v>2379</c:v>
                </c:pt>
                <c:pt idx="9">
                  <c:v>2330</c:v>
                </c:pt>
                <c:pt idx="12">
                  <c:v>2267</c:v>
                </c:pt>
              </c:numCache>
            </c:numRef>
          </c:val>
          <c:extLst>
            <c:ext xmlns:c16="http://schemas.microsoft.com/office/drawing/2014/chart" uri="{C3380CC4-5D6E-409C-BE32-E72D297353CC}">
              <c16:uniqueId val="{00000006-D615-4E2C-9F24-8293DDC1D6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753</c:v>
                </c:pt>
                <c:pt idx="3">
                  <c:v>660</c:v>
                </c:pt>
                <c:pt idx="6">
                  <c:v>563</c:v>
                </c:pt>
                <c:pt idx="9">
                  <c:v>477</c:v>
                </c:pt>
                <c:pt idx="12">
                  <c:v>408</c:v>
                </c:pt>
              </c:numCache>
            </c:numRef>
          </c:val>
          <c:extLst>
            <c:ext xmlns:c16="http://schemas.microsoft.com/office/drawing/2014/chart" uri="{C3380CC4-5D6E-409C-BE32-E72D297353CC}">
              <c16:uniqueId val="{00000007-D615-4E2C-9F24-8293DDC1D6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4614</c:v>
                </c:pt>
                <c:pt idx="3">
                  <c:v>5551</c:v>
                </c:pt>
                <c:pt idx="6">
                  <c:v>5096</c:v>
                </c:pt>
                <c:pt idx="9">
                  <c:v>4234</c:v>
                </c:pt>
                <c:pt idx="12">
                  <c:v>3559</c:v>
                </c:pt>
              </c:numCache>
            </c:numRef>
          </c:val>
          <c:extLst>
            <c:ext xmlns:c16="http://schemas.microsoft.com/office/drawing/2014/chart" uri="{C3380CC4-5D6E-409C-BE32-E72D297353CC}">
              <c16:uniqueId val="{00000008-D615-4E2C-9F24-8293DDC1D6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126</c:v>
                </c:pt>
                <c:pt idx="3">
                  <c:v>88</c:v>
                </c:pt>
                <c:pt idx="6">
                  <c:v>127</c:v>
                </c:pt>
                <c:pt idx="9">
                  <c:v>105</c:v>
                </c:pt>
                <c:pt idx="12">
                  <c:v>83</c:v>
                </c:pt>
              </c:numCache>
            </c:numRef>
          </c:val>
          <c:extLst>
            <c:ext xmlns:c16="http://schemas.microsoft.com/office/drawing/2014/chart" uri="{C3380CC4-5D6E-409C-BE32-E72D297353CC}">
              <c16:uniqueId val="{00000009-D615-4E2C-9F24-8293DDC1D6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14619</c:v>
                </c:pt>
                <c:pt idx="3">
                  <c:v>14454</c:v>
                </c:pt>
                <c:pt idx="6">
                  <c:v>14402</c:v>
                </c:pt>
                <c:pt idx="9">
                  <c:v>14397</c:v>
                </c:pt>
                <c:pt idx="12">
                  <c:v>14102</c:v>
                </c:pt>
              </c:numCache>
            </c:numRef>
          </c:val>
          <c:extLst>
            <c:ext xmlns:c16="http://schemas.microsoft.com/office/drawing/2014/chart" uri="{C3380CC4-5D6E-409C-BE32-E72D297353CC}">
              <c16:uniqueId val="{0000000A-D615-4E2C-9F24-8293DDC1D6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1954</c:v>
                </c:pt>
                <c:pt idx="5">
                  <c:v>#N/A</c:v>
                </c:pt>
                <c:pt idx="6">
                  <c:v>#N/A</c:v>
                </c:pt>
                <c:pt idx="7">
                  <c:v>1099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615-4E2C-9F24-8293DDC1D6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1627</c:v>
                </c:pt>
                <c:pt idx="1">
                  <c:v>1781</c:v>
                </c:pt>
                <c:pt idx="2">
                  <c:v>1657</c:v>
                </c:pt>
              </c:numCache>
            </c:numRef>
          </c:val>
          <c:extLst>
            <c:ext xmlns:c16="http://schemas.microsoft.com/office/drawing/2014/chart" uri="{C3380CC4-5D6E-409C-BE32-E72D297353CC}">
              <c16:uniqueId val="{00000000-D814-44AB-9B49-BA0D1914E3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D814-44AB-9B49-BA0D1914E3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886</c:v>
                </c:pt>
                <c:pt idx="1">
                  <c:v>1691</c:v>
                </c:pt>
                <c:pt idx="2">
                  <c:v>1881</c:v>
                </c:pt>
              </c:numCache>
            </c:numRef>
          </c:val>
          <c:extLst>
            <c:ext xmlns:c16="http://schemas.microsoft.com/office/drawing/2014/chart" uri="{C3380CC4-5D6E-409C-BE32-E72D297353CC}">
              <c16:uniqueId val="{00000002-D814-44AB-9B49-BA0D1914E3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{9B20F0EA-5C09-4C54-9289-0EA044AD135A}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915-4C24-874C-6F212C6905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{FA70A257-2B2E-495D-A38F-7F55200304F2}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15-4C24-874C-6F212C6905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{6B04DDB3-E56C-4277-9EE7-B5720477E40C}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15-4C24-874C-6F212C6905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{D0E65E29-2B0C-4375-B54F-C325C1561056}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15-4C24-874C-6F212C6905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{051C16DB-F353-4368-921E-B0DEC0B0193B}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15-4C24-874C-6F212C6905C1}"/>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{133E1131-BA97-4BFF-8B18-3FDE267C4D85}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915-4C24-874C-6F212C6905C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{9EAD0E1A-9531-4632-B1B8-9CA88C079A73}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915-4C24-874C-6F212C6905C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{D6535526-3A1A-4563-971B-C8312B996913}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915-4C24-874C-6F212C6905C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{7FEA6989-2B30-4FF1-BD72-341231F669C5}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915-4C24-874C-6F212C6905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49.4</c:v>
                </c:pt>
                <c:pt idx="8">
                  <c:v>50.9</c:v>
                </c:pt>
                <c:pt idx="16">
                  <c:v>47</c:v>
                </c:pt>
                <c:pt idx="24">
                  <c:v>54</c:v>
                </c:pt>
                <c:pt idx="32">
                  <c:v>60.6</c:v>
                </c:pt>
              </c:numCache>
            </c:numRef>
          </c:xVal>
          <c:yVal>
            <c:numRef>
              <c:f>公会計指標分析・財政指標組合せ分析表!$BP$51:$DC$51</c:f>
              <c:numCache>
                <c:formatCode>#,##0.0;"▲ "#,##0.0</c:formatCode>
                <c:ptCount val="40"/>
                <c:pt idx="8">
                  <c:v>17.899999999999999</c:v>
                </c:pt>
                <c:pt idx="16">
                  <c:v>9.6</c:v>
                </c:pt>
              </c:numCache>
            </c:numRef>
          </c:yVal>
          <c:smooth val="0"/>
          <c:extLst>
            <c:ext xmlns:c16="http://schemas.microsoft.com/office/drawing/2014/chart" uri="{C3380CC4-5D6E-409C-BE32-E72D297353CC}">
              <c16:uniqueId val="{00000009-D915-4C24-874C-6F212C6905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{9DB9C1A4-B04F-4EC8-A7B6-37F804F9B79E}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915-4C24-874C-6F212C6905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{8B52E498-9BA4-448F-8A4D-E3D203574063}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15-4C24-874C-6F212C6905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{34573680-4AEF-413F-AAB6-E5C919CA2F5B}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15-4C24-874C-6F212C6905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{7DE24E2A-B914-45BE-BF89-8EEC48CC9945}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15-4C24-874C-6F212C6905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{ADA61DF9-FF55-4F71-887B-3E5D5ADFEA33}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15-4C24-874C-6F212C6905C1}"/>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{0C5820EC-CF56-456B-82C8-AE521EF979ED}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915-4C24-874C-6F212C6905C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{126FC6EC-82C0-4851-810A-76CECBC824E3}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915-4C24-874C-6F212C6905C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{F39AE269-932D-4027-9DDD-984BDDB72434}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915-4C24-874C-6F212C6905C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{F88DC3BB-91E9-461A-B61C-E851B2656E9D}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915-4C24-874C-6F212C6905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D915-4C24-874C-6F212C6905C1}"/>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{3BF58962-F717-42B4-A4D6-8A3281301817}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4DF-4204-B4BD-61B737B8AC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{F3883304-A84D-448D-A745-342D122D8182}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DF-4204-B4BD-61B737B8AC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{04CE21EE-4145-4EAE-88D6-B80EEF2FB7FC}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DF-4204-B4BD-61B737B8AC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{6C937902-2862-4A5A-82DA-011E28C79FFB}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DF-4204-B4BD-61B737B8AC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{4B08647B-FEAC-4C9A-B966-651C0E883569}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DF-4204-B4BD-61B737B8AC8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{AA8C1AEB-DBC1-455F-BE77-25DFF1D6832E}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4DF-4204-B4BD-61B737B8AC8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{7DCE04AC-C5F6-4744-9A87-5EE91002855A}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4DF-4204-B4BD-61B737B8AC8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{2CC9E66C-AA6E-42B3-9AEF-F929DBC5D0F5}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4DF-4204-B4BD-61B737B8AC8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{D15D3BA4-FAF6-4440-A680-CA7DC1E87AEB}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4DF-4204-B4BD-61B737B8AC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5.6</c:v>
                </c:pt>
                <c:pt idx="16">
                  <c:v>5.2</c:v>
                </c:pt>
                <c:pt idx="24">
                  <c:v>4.3</c:v>
                </c:pt>
                <c:pt idx="32">
                  <c:v>3.7</c:v>
                </c:pt>
              </c:numCache>
            </c:numRef>
          </c:xVal>
          <c:yVal>
            <c:numRef>
              <c:f>公会計指標分析・財政指標組合せ分析表!$BP$73:$DC$73</c:f>
              <c:numCache>
                <c:formatCode>#,##0.0;"▲ "#,##0.0</c:formatCode>
                <c:ptCount val="40"/>
                <c:pt idx="8">
                  <c:v>17.899999999999999</c:v>
                </c:pt>
                <c:pt idx="16">
                  <c:v>9.6</c:v>
                </c:pt>
              </c:numCache>
            </c:numRef>
          </c:yVal>
          <c:smooth val="0"/>
          <c:extLst>
            <c:ext xmlns:c16="http://schemas.microsoft.com/office/drawing/2014/chart" uri="{C3380CC4-5D6E-409C-BE32-E72D297353CC}">
              <c16:uniqueId val="{00000009-F4DF-4204-B4BD-61B737B8AC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{B91DFFED-A0FF-4D8C-B2A2-54A519EBFDD5}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4DF-4204-B4BD-61B737B8AC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{1FD3A8EB-9ADB-417B-B3D1-EBF4E2B1E842}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DF-4204-B4BD-61B737B8AC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{50657376-E4E0-416D-A249-C6440E659CEF}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DF-4204-B4BD-61B737B8AC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{6307AA0D-7211-41B5-98AB-FC6CCC1B2EB3}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DF-4204-B4BD-61B737B8AC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{2065B857-FC3D-4C2E-9593-C05C2D4AB368}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DF-4204-B4BD-61B737B8AC8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{4D9796E1-54B5-4041-8416-7A24BEB11B57}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4DF-4204-B4BD-61B737B8AC8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{BE00BFFA-6FAE-4670-A766-41C55FA8911E}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4DF-4204-B4BD-61B737B8AC8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{9348DE81-23BB-4DB8-8F6F-81B748CC2A0B}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4DF-4204-B4BD-61B737B8AC8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{FD8D594E-9E89-41B2-8787-FF6DAD4A18A5}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4DF-4204-B4BD-61B737B8AC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F4DF-4204-B4BD-61B737B8AC8A}"/>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61,211
60,456
27.28
24,076,725
21,531,788
1,412,518
13,276,724
14,101,706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ポイント上回っており、前年度から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市税の徴収強化や、高虫西部地区産業団地基本構想をはじめとした産業集積の促進など、歳入確保策の取り組みを通じて、財政基盤の強化に努める。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855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56092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15875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ポイント下回っており、前年度から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分母となる経常一般財源等において、臨時財政対策債が大幅に減少したことが主な要因としてあげられる。</a:t>
          </a:r>
        </a:p>
        <a:p>
          <a:r>
            <a:rPr kumimoji="1" lang="ja-JP" altLang="en-US" sz="1300">
              <a:latin typeface="ＭＳ Ｐゴシック" panose="020B0600070205080204" pitchFamily="50" charset="-128"/>
              <a:ea typeface="ＭＳ Ｐゴシック" panose="020B0600070205080204" pitchFamily="50" charset="-128"/>
            </a:rPr>
            <a:t>物件費や扶助費は今後も増加もしくは横ばいで推移していくことが予想される。引き続き職員の定員管理や早期退職者制度の実施による人件費の抑制や更なる事務作業の見直しに努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113877</xdr:rowOff>
    </xdr:from>
    <xdr:to>
      <xdr:col>23</xdr:col>
      <xdr:colOff>133350</xdr:colOff>
      <xdr:row>62</xdr:row>
      <xdr:rowOff>132927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00877"/>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62</xdr:row>
      <xdr:rowOff>68580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00877"/>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98213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9848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63</xdr:row>
      <xdr:rowOff>98213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110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70714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16,769</a:t>
          </a:r>
          <a:r>
            <a:rPr kumimoji="1" lang="ja-JP" altLang="en-US" sz="1300">
              <a:latin typeface="ＭＳ Ｐゴシック" panose="020B0600070205080204" pitchFamily="50" charset="-128"/>
              <a:ea typeface="ＭＳ Ｐゴシック" panose="020B0600070205080204" pitchFamily="50" charset="-128"/>
            </a:rPr>
            <a:t>円下回っているが、前年度から</a:t>
          </a:r>
          <a:r>
            <a:rPr kumimoji="1" lang="en-US" altLang="ja-JP" sz="1300">
              <a:latin typeface="ＭＳ Ｐゴシック" panose="020B0600070205080204" pitchFamily="50" charset="-128"/>
              <a:ea typeface="ＭＳ Ｐゴシック" panose="020B0600070205080204" pitchFamily="50" charset="-128"/>
            </a:rPr>
            <a:t>5,503</a:t>
          </a:r>
          <a:r>
            <a:rPr kumimoji="1" lang="ja-JP" altLang="en-US" sz="1300">
              <a:latin typeface="ＭＳ Ｐゴシック" panose="020B0600070205080204" pitchFamily="50" charset="-128"/>
              <a:ea typeface="ＭＳ Ｐゴシック" panose="020B0600070205080204" pitchFamily="50" charset="-128"/>
            </a:rPr>
            <a:t>円増加した。人件費、物件費いずれも増えており、増額となった。</a:t>
          </a:r>
        </a:p>
        <a:p>
          <a:r>
            <a:rPr kumimoji="1" lang="ja-JP" altLang="en-US" sz="1300">
              <a:latin typeface="ＭＳ Ｐゴシック" panose="020B0600070205080204" pitchFamily="50" charset="-128"/>
              <a:ea typeface="ＭＳ Ｐゴシック" panose="020B0600070205080204" pitchFamily="50" charset="-128"/>
            </a:rPr>
            <a:t>今後も公共施設の老朽化に伴い、維持補修費の増加も予想される。経常経費の見直しや民間で実施可能な業務については委託化を進めるなど、施策によるコスト削減を図っていく。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131828</xdr:rowOff>
    </xdr:from>
    <xdr:to>
      <xdr:col>23</xdr:col>
      <xdr:colOff>133350</xdr:colOff>
      <xdr:row>82</xdr:row>
      <xdr:rowOff>13494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19278"/>
          <a:ext cx="838200" cy="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93152</xdr:rowOff>
    </xdr:from>
    <xdr:to>
      <xdr:col>19</xdr:col>
      <xdr:colOff>133350</xdr:colOff>
      <xdr:row>81</xdr:row>
      <xdr:rowOff>131828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0602"/>
          <a:ext cx="889000" cy="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137737</xdr:rowOff>
    </xdr:from>
    <xdr:to>
      <xdr:col>15</xdr:col>
      <xdr:colOff>82550</xdr:colOff>
      <xdr:row>81</xdr:row>
      <xdr:rowOff>93152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53737"/>
          <a:ext cx="889000" cy="12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117449</xdr:rowOff>
    </xdr:from>
    <xdr:to>
      <xdr:col>11</xdr:col>
      <xdr:colOff>31750</xdr:colOff>
      <xdr:row>80</xdr:row>
      <xdr:rowOff>137737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33449"/>
          <a:ext cx="8890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134144</xdr:rowOff>
    </xdr:from>
    <xdr:to>
      <xdr:col>23</xdr:col>
      <xdr:colOff>184150</xdr:colOff>
      <xdr:row>82</xdr:row>
      <xdr:rowOff>64294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150671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81028</xdr:rowOff>
    </xdr:from>
    <xdr:to>
      <xdr:col>19</xdr:col>
      <xdr:colOff>184150</xdr:colOff>
      <xdr:row>82</xdr:row>
      <xdr:rowOff>11178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21355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37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42352</xdr:rowOff>
    </xdr:from>
    <xdr:to>
      <xdr:col>15</xdr:col>
      <xdr:colOff>133350</xdr:colOff>
      <xdr:row>81</xdr:row>
      <xdr:rowOff>143952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154129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9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86937</xdr:rowOff>
    </xdr:from>
    <xdr:to>
      <xdr:col>11</xdr:col>
      <xdr:colOff>82550</xdr:colOff>
      <xdr:row>81</xdr:row>
      <xdr:rowOff>17087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27264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7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66649</xdr:rowOff>
    </xdr:from>
    <xdr:to>
      <xdr:col>7</xdr:col>
      <xdr:colOff>31750</xdr:colOff>
      <xdr:row>80</xdr:row>
      <xdr:rowOff>168249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8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5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ポイント高く、前年から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今後も引き続き、国家公務員や民間企業の賃金・給与に準拠した給与水準の適正化を推進する。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88</xdr:row>
      <xdr:rowOff>86179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01421"/>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87</xdr:row>
      <xdr:rowOff>85271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1182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88</xdr:row>
      <xdr:rowOff>86179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1182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88</xdr:row>
      <xdr:rowOff>86179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737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0.81</a:t>
          </a:r>
          <a:r>
            <a:rPr kumimoji="1" lang="ja-JP" altLang="en-US" sz="1300">
              <a:latin typeface="ＭＳ Ｐゴシック" panose="020B0600070205080204" pitchFamily="50" charset="-128"/>
              <a:ea typeface="ＭＳ Ｐゴシック" panose="020B0600070205080204" pitchFamily="50" charset="-128"/>
            </a:rPr>
            <a:t>ポイント高く、前年度から</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職員数は変わっていないが、人口が</a:t>
          </a:r>
          <a:r>
            <a:rPr kumimoji="1" lang="en-US" altLang="ja-JP" sz="1300">
              <a:latin typeface="ＭＳ Ｐゴシック" panose="020B0600070205080204" pitchFamily="50" charset="-128"/>
              <a:ea typeface="ＭＳ Ｐゴシック" panose="020B0600070205080204" pitchFamily="50" charset="-128"/>
            </a:rPr>
            <a:t>61,563</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61,211</a:t>
          </a:r>
          <a:r>
            <a:rPr kumimoji="1" lang="ja-JP" altLang="en-US" sz="1300">
              <a:latin typeface="ＭＳ Ｐゴシック" panose="020B0600070205080204" pitchFamily="50" charset="-128"/>
              <a:ea typeface="ＭＳ Ｐゴシック" panose="020B0600070205080204" pitchFamily="50" charset="-128"/>
            </a:rPr>
            <a:t>人に減少したため、比率は前年より増加した。</a:t>
          </a:r>
        </a:p>
        <a:p>
          <a:r>
            <a:rPr kumimoji="1" lang="ja-JP" altLang="en-US" sz="1300">
              <a:latin typeface="ＭＳ Ｐゴシック" panose="020B0600070205080204" pitchFamily="50" charset="-128"/>
              <a:ea typeface="ＭＳ Ｐゴシック" panose="020B0600070205080204" pitchFamily="50" charset="-128"/>
            </a:rPr>
            <a:t>今後も引き続き、定員適正化計画に定める目標値に合わせて定員管理を行い、民間委託や指定管理者制度を活用しながら、効率的な行政運営を行う。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212</xdr:rowOff>
    </xdr:from>
    <xdr:to>
      <xdr:col>81</xdr:col>
      <xdr:colOff>44450</xdr:colOff>
      <xdr:row>62</xdr:row>
      <xdr:rowOff>34396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30112"/>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212</xdr:rowOff>
    </xdr:from>
    <xdr:to>
      <xdr:col>77</xdr:col>
      <xdr:colOff>44450</xdr:colOff>
      <xdr:row>62</xdr:row>
      <xdr:rowOff>212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30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123402</xdr:rowOff>
    </xdr:from>
    <xdr:to>
      <xdr:col>72</xdr:col>
      <xdr:colOff>203200</xdr:colOff>
      <xdr:row>62</xdr:row>
      <xdr:rowOff>212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818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111337</xdr:rowOff>
    </xdr:from>
    <xdr:to>
      <xdr:col>68</xdr:col>
      <xdr:colOff>152400</xdr:colOff>
      <xdr:row>61</xdr:row>
      <xdr:rowOff>123402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6978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155046</xdr:rowOff>
    </xdr:from>
    <xdr:to>
      <xdr:col>81</xdr:col>
      <xdr:colOff>95250</xdr:colOff>
      <xdr:row>62</xdr:row>
      <xdr:rowOff>85196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127123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8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120862</xdr:rowOff>
    </xdr:from>
    <xdr:to>
      <xdr:col>77</xdr:col>
      <xdr:colOff>95250</xdr:colOff>
      <xdr:row>62</xdr:row>
      <xdr:rowOff>51012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35789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120862</xdr:rowOff>
    </xdr:from>
    <xdr:to>
      <xdr:col>73</xdr:col>
      <xdr:colOff>44450</xdr:colOff>
      <xdr:row>62</xdr:row>
      <xdr:rowOff>51012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35789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72602</xdr:rowOff>
    </xdr:from>
    <xdr:to>
      <xdr:col>68</xdr:col>
      <xdr:colOff>203200</xdr:colOff>
      <xdr:row>62</xdr:row>
      <xdr:rowOff>2752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158979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ポイント低く、前年度から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なお、実質公債費比率は過去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年の平均で算出するため、単年度比較では、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今後は、総合市民体育館の大規模改修などの大型事業が控えており、実質公債費比率は増加する見込みであるため、引き続き適正化に努めていく。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70696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804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143087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286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11854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332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ポイント低く、前年と同じく将来負担比率は算定されなかった。令和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年度は将来負担額よりも将来負担額に充当できる金額のほうが多かったことが要因としてあげられる。</a:t>
          </a:r>
        </a:p>
        <a:p>
          <a:r>
            <a:rPr kumimoji="1" lang="ja-JP" altLang="en-US" sz="1300">
              <a:latin typeface="ＭＳ Ｐゴシック" panose="020B0600070205080204" pitchFamily="50" charset="-128"/>
              <a:ea typeface="ＭＳ Ｐゴシック" panose="020B0600070205080204" pitchFamily="50" charset="-128"/>
            </a:rPr>
            <a:t>ただし今後は、総合市民体育館の大規模改修などの大型事業が控えており、将来負担比率は増加する見込みであるため、引き続き適正化に努めていく。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99060</xdr:rowOff>
    </xdr:from>
    <xdr:to>
      <xdr:col>72</xdr:col>
      <xdr:colOff>203200</xdr:colOff>
      <xdr:row>15</xdr:row>
      <xdr:rowOff>38876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499360"/>
          <a:ext cx="889000" cy="1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130756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70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48260</xdr:rowOff>
    </xdr:from>
    <xdr:to>
      <xdr:col>73</xdr:col>
      <xdr:colOff>44450</xdr:colOff>
      <xdr:row>14</xdr:row>
      <xdr:rowOff>149860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160037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159526</xdr:rowOff>
    </xdr:from>
    <xdr:to>
      <xdr:col>68</xdr:col>
      <xdr:colOff>203200</xdr:colOff>
      <xdr:row>15</xdr:row>
      <xdr:rowOff>89676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5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99853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61,211
60,456
27.28
24,076,725
21,531,788
1,412,518
13,276,724
14,101,706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ポイント高く、前年度から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類似団体平均と比べて高い水準であるが、これは常備消防業務や保育所などの施設運営を直営で行っていることが要因の一つにあげられる。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今後も定員適正化計画に基づく定員管理や指定管理者制度の活用などを進め、人件費の適正化を図る。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430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43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111760</xdr:rowOff>
    </xdr:from>
    <xdr:to>
      <xdr:col>15</xdr:col>
      <xdr:colOff>98425</xdr:colOff>
      <xdr:row>38</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2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111760</xdr:rowOff>
    </xdr:from>
    <xdr:to>
      <xdr:col>11</xdr:col>
      <xdr:colOff>9525</xdr:colOff>
      <xdr:row>38</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2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今後も人件費や物価の上昇に伴い、委託費をはじめとする物件費の増加が見込まれる。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2846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49276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28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94996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92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94996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92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ポイント低く、前年度と同値であった。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類似団体平均と比べて低い水準であるが、少子高齢化などの影響で今後も増加が見込まれる。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54610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54610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xdr:rowOff>
    </xdr:from>
    <xdr:to>
      <xdr:col>11</xdr:col>
      <xdr:colOff>60325</xdr:colOff>
      <xdr:row>55</xdr:row>
      <xdr:rowOff>105410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115587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ポイント低く、前年度から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繰出金において、国民健康保険事業特別会計繰出金、介護保険特別会計繰出金が減少したが、それ以上に後期高齢者医療事業特別会計繰出金が増加したことが要因のひとつとしてあげられる。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57150</xdr:rowOff>
    </xdr:from>
    <xdr:to>
      <xdr:col>82</xdr:col>
      <xdr:colOff>107950</xdr:colOff>
      <xdr:row>57</xdr:row>
      <xdr:rowOff>133350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29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57</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2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57</xdr:row>
      <xdr:rowOff>120650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60</xdr:row>
      <xdr:rowOff>63500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933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6350</xdr:rowOff>
    </xdr:from>
    <xdr:to>
      <xdr:col>78</xdr:col>
      <xdr:colOff>120650</xdr:colOff>
      <xdr:row>57</xdr:row>
      <xdr:rowOff>107950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31750</xdr:rowOff>
    </xdr:from>
    <xdr:to>
      <xdr:col>74</xdr:col>
      <xdr:colOff>31750</xdr:colOff>
      <xdr:row>57</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xdr:rowOff>
    </xdr:from>
    <xdr:to>
      <xdr:col>65</xdr:col>
      <xdr:colOff>53975</xdr:colOff>
      <xdr:row>60</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ポイント低く、前年度から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一部事務組合である蓮田白岡衛生組合への負担金が増額したことが要因のひとつとしてあげられる。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引き続き補助金や負担金の見直しや適正管理に努める。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99568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443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108712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443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80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37</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4375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類似団体平均よりも</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ポイント低く、前年度から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分子となる公債費充当経常一般財源等が前年度に比べて増加したことに対し、分母となる経常一般財源等が減少したことが増加の主な要因として考えられる。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今後も借入を実施する際に交付税措置率、償還年数、返済総額等の返済における諸条件を勘案し、後年度の財政負担が過重にならないよう、慎重な借入事務を行う。</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26415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429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40132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70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72137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840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ポイント高く、前年度から</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主に人件費が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ポイント、物件費が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ポイント、補助費等が</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ポイントそれぞれ増加したことによる。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引き続き費用抑制に努める。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132715</xdr:rowOff>
    </xdr:from>
    <xdr:to>
      <xdr:col>82</xdr:col>
      <xdr:colOff>107950</xdr:colOff>
      <xdr:row>77</xdr:row>
      <xdr:rowOff>29845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991465"/>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132715</xdr:rowOff>
    </xdr:from>
    <xdr:to>
      <xdr:col>78</xdr:col>
      <xdr:colOff>69850</xdr:colOff>
      <xdr:row>76</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99146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1686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6986</xdr:rowOff>
    </xdr:from>
    <xdr:to>
      <xdr:col>69</xdr:col>
      <xdr:colOff>92075</xdr:colOff>
      <xdr:row>77</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086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150495</xdr:rowOff>
    </xdr:from>
    <xdr:to>
      <xdr:col>82</xdr:col>
      <xdr:colOff>158750</xdr:colOff>
      <xdr:row>77</xdr:row>
      <xdr:rowOff>80645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122572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81915</xdr:rowOff>
    </xdr:from>
    <xdr:to>
      <xdr:col>78</xdr:col>
      <xdr:colOff>120650</xdr:colOff>
      <xdr:row>76</xdr:row>
      <xdr:rowOff>12064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168291</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2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127636</xdr:rowOff>
    </xdr:from>
    <xdr:to>
      <xdr:col>65</xdr:col>
      <xdr:colOff>53975</xdr:colOff>
      <xdr:row>77</xdr:row>
      <xdr:rowOff>57786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42563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139006</xdr:rowOff>
    </xdr:from>
    <xdr:to>
      <xdr:col>29</xdr:col>
      <xdr:colOff>127000</xdr:colOff>
      <xdr:row>18</xdr:row>
      <xdr:rowOff>157237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72731"/>
          <a:ext cx="647700" cy="18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157237</xdr:rowOff>
    </xdr:from>
    <xdr:to>
      <xdr:col>26</xdr:col>
      <xdr:colOff>50800</xdr:colOff>
      <xdr:row>18</xdr:row>
      <xdr:rowOff>159209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90962"/>
          <a:ext cx="698500" cy="1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159209</xdr:rowOff>
    </xdr:from>
    <xdr:to>
      <xdr:col>22</xdr:col>
      <xdr:colOff>114300</xdr:colOff>
      <xdr:row>19</xdr:row>
      <xdr:rowOff>7690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92934"/>
          <a:ext cx="698500" cy="1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5433</xdr:rowOff>
    </xdr:from>
    <xdr:to>
      <xdr:col>18</xdr:col>
      <xdr:colOff>177800</xdr:colOff>
      <xdr:row>19</xdr:row>
      <xdr:rowOff>7690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310608"/>
          <a:ext cx="698500" cy="2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88206</xdr:rowOff>
    </xdr:from>
    <xdr:to>
      <xdr:col>29</xdr:col>
      <xdr:colOff>177800</xdr:colOff>
      <xdr:row>19</xdr:row>
      <xdr:rowOff>18356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2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60283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9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106437</xdr:rowOff>
    </xdr:from>
    <xdr:to>
      <xdr:col>26</xdr:col>
      <xdr:colOff>101600</xdr:colOff>
      <xdr:row>19</xdr:row>
      <xdr:rowOff>36587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40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21364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2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108409</xdr:rowOff>
    </xdr:from>
    <xdr:to>
      <xdr:col>22</xdr:col>
      <xdr:colOff>165100</xdr:colOff>
      <xdr:row>19</xdr:row>
      <xdr:rowOff>38559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4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23336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2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128340</xdr:rowOff>
    </xdr:from>
    <xdr:to>
      <xdr:col>19</xdr:col>
      <xdr:colOff>38100</xdr:colOff>
      <xdr:row>19</xdr:row>
      <xdr:rowOff>58490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62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43267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126083</xdr:rowOff>
    </xdr:from>
    <xdr:to>
      <xdr:col>15</xdr:col>
      <xdr:colOff>101600</xdr:colOff>
      <xdr:row>19</xdr:row>
      <xdr:rowOff>56233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59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41010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4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120828</xdr:rowOff>
    </xdr:from>
    <xdr:to>
      <xdr:col>29</xdr:col>
      <xdr:colOff>127000</xdr:colOff>
      <xdr:row>36</xdr:row>
      <xdr:rowOff>127131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074078"/>
          <a:ext cx="647700" cy="6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47153</xdr:rowOff>
    </xdr:from>
    <xdr:to>
      <xdr:col>26</xdr:col>
      <xdr:colOff>50800</xdr:colOff>
      <xdr:row>36</xdr:row>
      <xdr:rowOff>127131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7000403"/>
          <a:ext cx="698500" cy="7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38042</xdr:rowOff>
    </xdr:from>
    <xdr:to>
      <xdr:col>22</xdr:col>
      <xdr:colOff>114300</xdr:colOff>
      <xdr:row>36</xdr:row>
      <xdr:rowOff>47153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991292"/>
          <a:ext cx="698500" cy="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337083</xdr:rowOff>
    </xdr:from>
    <xdr:to>
      <xdr:col>18</xdr:col>
      <xdr:colOff>177800</xdr:colOff>
      <xdr:row>36</xdr:row>
      <xdr:rowOff>38042</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947433"/>
          <a:ext cx="698500" cy="4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70028</xdr:rowOff>
    </xdr:from>
    <xdr:to>
      <xdr:col>29</xdr:col>
      <xdr:colOff>177800</xdr:colOff>
      <xdr:row>37</xdr:row>
      <xdr:rowOff>178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02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42105</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9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76331</xdr:rowOff>
    </xdr:from>
    <xdr:to>
      <xdr:col>26</xdr:col>
      <xdr:colOff>101600</xdr:colOff>
      <xdr:row>37</xdr:row>
      <xdr:rowOff>6481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29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162708</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115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339253</xdr:rowOff>
    </xdr:from>
    <xdr:to>
      <xdr:col>22</xdr:col>
      <xdr:colOff>165100</xdr:colOff>
      <xdr:row>36</xdr:row>
      <xdr:rowOff>97953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949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82730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3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330142</xdr:rowOff>
    </xdr:from>
    <xdr:to>
      <xdr:col>19</xdr:col>
      <xdr:colOff>38100</xdr:colOff>
      <xdr:row>36</xdr:row>
      <xdr:rowOff>88842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940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73619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02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286283</xdr:rowOff>
    </xdr:from>
    <xdr:to>
      <xdr:col>15</xdr:col>
      <xdr:colOff>101600</xdr:colOff>
      <xdr:row>36</xdr:row>
      <xdr:rowOff>44983</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89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29760</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98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61,211
60,456
27.28
24,076,725
21,531,788
1,412,518
13,276,724
14,101,706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55594</xdr:rowOff>
    </xdr:from>
    <xdr:to>
      <xdr:col>24</xdr:col>
      <xdr:colOff>63500</xdr:colOff>
      <xdr:row>36</xdr:row>
      <xdr:rowOff>83407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7794"/>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83407</xdr:rowOff>
    </xdr:from>
    <xdr:to>
      <xdr:col>19</xdr:col>
      <xdr:colOff>177800</xdr:colOff>
      <xdr:row>36</xdr:row>
      <xdr:rowOff>98304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5607"/>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98304</xdr:rowOff>
    </xdr:from>
    <xdr:to>
      <xdr:col>15</xdr:col>
      <xdr:colOff>50800</xdr:colOff>
      <xdr:row>36</xdr:row>
      <xdr:rowOff>158617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0504"/>
          <a:ext cx="889000" cy="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158617</xdr:rowOff>
    </xdr:from>
    <xdr:to>
      <xdr:col>10</xdr:col>
      <xdr:colOff>114300</xdr:colOff>
      <xdr:row>36</xdr:row>
      <xdr:rowOff>168523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081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4794</xdr:rowOff>
    </xdr:from>
    <xdr:to>
      <xdr:col>24</xdr:col>
      <xdr:colOff>114300</xdr:colOff>
      <xdr:row>36</xdr:row>
      <xdr:rowOff>106394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27671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32607</xdr:rowOff>
    </xdr:from>
    <xdr:to>
      <xdr:col>20</xdr:col>
      <xdr:colOff>38100</xdr:colOff>
      <xdr:row>36</xdr:row>
      <xdr:rowOff>134207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125334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47504</xdr:rowOff>
    </xdr:from>
    <xdr:to>
      <xdr:col>15</xdr:col>
      <xdr:colOff>101600</xdr:colOff>
      <xdr:row>36</xdr:row>
      <xdr:rowOff>149104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165631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9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107817</xdr:rowOff>
    </xdr:from>
    <xdr:to>
      <xdr:col>10</xdr:col>
      <xdr:colOff>165100</xdr:colOff>
      <xdr:row>37</xdr:row>
      <xdr:rowOff>37967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54494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117723</xdr:rowOff>
    </xdr:from>
    <xdr:to>
      <xdr:col>6</xdr:col>
      <xdr:colOff>38100</xdr:colOff>
      <xdr:row>37</xdr:row>
      <xdr:rowOff>47873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64400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6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154548</xdr:rowOff>
    </xdr:from>
    <xdr:to>
      <xdr:col>24</xdr:col>
      <xdr:colOff>63500</xdr:colOff>
      <xdr:row>58</xdr:row>
      <xdr:rowOff>26423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27198"/>
          <a:ext cx="838200" cy="4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26423</xdr:rowOff>
    </xdr:from>
    <xdr:to>
      <xdr:col>19</xdr:col>
      <xdr:colOff>177800</xdr:colOff>
      <xdr:row>58</xdr:row>
      <xdr:rowOff>58134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70523"/>
          <a:ext cx="889000" cy="3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58134</xdr:rowOff>
    </xdr:from>
    <xdr:to>
      <xdr:col>15</xdr:col>
      <xdr:colOff>50800</xdr:colOff>
      <xdr:row>58</xdr:row>
      <xdr:rowOff>168569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02234"/>
          <a:ext cx="889000" cy="1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168569</xdr:rowOff>
    </xdr:from>
    <xdr:to>
      <xdr:col>10</xdr:col>
      <xdr:colOff>114300</xdr:colOff>
      <xdr:row>59</xdr:row>
      <xdr:rowOff>17606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12669"/>
          <a:ext cx="889000" cy="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103748</xdr:rowOff>
    </xdr:from>
    <xdr:to>
      <xdr:col>24</xdr:col>
      <xdr:colOff>114300</xdr:colOff>
      <xdr:row>58</xdr:row>
      <xdr:rowOff>33898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7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18675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9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147073</xdr:rowOff>
    </xdr:from>
    <xdr:to>
      <xdr:col>20</xdr:col>
      <xdr:colOff>38100</xdr:colOff>
      <xdr:row>58</xdr:row>
      <xdr:rowOff>77223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68350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7334</xdr:rowOff>
    </xdr:from>
    <xdr:to>
      <xdr:col>15</xdr:col>
      <xdr:colOff>101600</xdr:colOff>
      <xdr:row>58</xdr:row>
      <xdr:rowOff>108934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100061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117769</xdr:rowOff>
    </xdr:from>
    <xdr:to>
      <xdr:col>10</xdr:col>
      <xdr:colOff>165100</xdr:colOff>
      <xdr:row>59</xdr:row>
      <xdr:rowOff>47919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39046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138256</xdr:rowOff>
    </xdr:from>
    <xdr:to>
      <xdr:col>6</xdr:col>
      <xdr:colOff>38100</xdr:colOff>
      <xdr:row>59</xdr:row>
      <xdr:rowOff>68406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8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59533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7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6959</xdr:rowOff>
    </xdr:from>
    <xdr:to>
      <xdr:col>24</xdr:col>
      <xdr:colOff>63500</xdr:colOff>
      <xdr:row>79</xdr:row>
      <xdr:rowOff>10389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51509"/>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10389</xdr:rowOff>
    </xdr:from>
    <xdr:to>
      <xdr:col>19</xdr:col>
      <xdr:colOff>177800</xdr:colOff>
      <xdr:row>79</xdr:row>
      <xdr:rowOff>12788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54939"/>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166942</xdr:rowOff>
    </xdr:from>
    <xdr:to>
      <xdr:col>15</xdr:col>
      <xdr:colOff>50800</xdr:colOff>
      <xdr:row>79</xdr:row>
      <xdr:rowOff>12788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40042"/>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166942</xdr:rowOff>
    </xdr:from>
    <xdr:to>
      <xdr:col>10</xdr:col>
      <xdr:colOff>114300</xdr:colOff>
      <xdr:row>78</xdr:row>
      <xdr:rowOff>168427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40042"/>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127609</xdr:rowOff>
    </xdr:from>
    <xdr:to>
      <xdr:col>24</xdr:col>
      <xdr:colOff>114300</xdr:colOff>
      <xdr:row>79</xdr:row>
      <xdr:rowOff>57759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42536</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15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131039</xdr:rowOff>
    </xdr:from>
    <xdr:to>
      <xdr:col>20</xdr:col>
      <xdr:colOff>38100</xdr:colOff>
      <xdr:row>79</xdr:row>
      <xdr:rowOff>61189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52316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96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133438</xdr:rowOff>
    </xdr:from>
    <xdr:to>
      <xdr:col>15</xdr:col>
      <xdr:colOff>101600</xdr:colOff>
      <xdr:row>79</xdr:row>
      <xdr:rowOff>63588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54715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9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116142</xdr:rowOff>
    </xdr:from>
    <xdr:to>
      <xdr:col>10</xdr:col>
      <xdr:colOff>165100</xdr:colOff>
      <xdr:row>79</xdr:row>
      <xdr:rowOff>46292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37419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117627</xdr:rowOff>
    </xdr:from>
    <xdr:to>
      <xdr:col>6</xdr:col>
      <xdr:colOff>38100</xdr:colOff>
      <xdr:row>79</xdr:row>
      <xdr:rowOff>47777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38904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91487</xdr:rowOff>
    </xdr:from>
    <xdr:to>
      <xdr:col>24</xdr:col>
      <xdr:colOff>63500</xdr:colOff>
      <xdr:row>98</xdr:row>
      <xdr:rowOff>42664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722137"/>
          <a:ext cx="838200" cy="1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91487</xdr:rowOff>
    </xdr:from>
    <xdr:to>
      <xdr:col>19</xdr:col>
      <xdr:colOff>177800</xdr:colOff>
      <xdr:row>98</xdr:row>
      <xdr:rowOff>133865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22137"/>
          <a:ext cx="889000" cy="21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133865</xdr:rowOff>
    </xdr:from>
    <xdr:to>
      <xdr:col>15</xdr:col>
      <xdr:colOff>50800</xdr:colOff>
      <xdr:row>99</xdr:row>
      <xdr:rowOff>12294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35965"/>
          <a:ext cx="889000" cy="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12294</xdr:rowOff>
    </xdr:from>
    <xdr:to>
      <xdr:col>10</xdr:col>
      <xdr:colOff>114300</xdr:colOff>
      <xdr:row>99</xdr:row>
      <xdr:rowOff>33956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85844"/>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163314</xdr:rowOff>
    </xdr:from>
    <xdr:to>
      <xdr:col>24</xdr:col>
      <xdr:colOff>114300</xdr:colOff>
      <xdr:row>98</xdr:row>
      <xdr:rowOff>93464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9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78241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0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40687</xdr:rowOff>
    </xdr:from>
    <xdr:to>
      <xdr:col>20</xdr:col>
      <xdr:colOff>38100</xdr:colOff>
      <xdr:row>97</xdr:row>
      <xdr:rowOff>142287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133414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6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83065</xdr:rowOff>
    </xdr:from>
    <xdr:to>
      <xdr:col>15</xdr:col>
      <xdr:colOff>101600</xdr:colOff>
      <xdr:row>99</xdr:row>
      <xdr:rowOff>13215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4342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7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132944</xdr:rowOff>
    </xdr:from>
    <xdr:to>
      <xdr:col>10</xdr:col>
      <xdr:colOff>165100</xdr:colOff>
      <xdr:row>99</xdr:row>
      <xdr:rowOff>63094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54221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154606</xdr:rowOff>
    </xdr:from>
    <xdr:to>
      <xdr:col>6</xdr:col>
      <xdr:colOff>38100</xdr:colOff>
      <xdr:row>99</xdr:row>
      <xdr:rowOff>84756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75883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128194</xdr:rowOff>
    </xdr:from>
    <xdr:to>
      <xdr:col>54</xdr:col>
      <xdr:colOff>189865</xdr:colOff>
      <xdr:row>37</xdr:row>
      <xdr:rowOff>165423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00244"/>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169250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165423</xdr:rowOff>
    </xdr:from>
    <xdr:to>
      <xdr:col>55</xdr:col>
      <xdr:colOff>88900</xdr:colOff>
      <xdr:row>37</xdr:row>
      <xdr:rowOff>165423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0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74871</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8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128194</xdr:rowOff>
    </xdr:from>
    <xdr:to>
      <xdr:col>55</xdr:col>
      <xdr:colOff>88900</xdr:colOff>
      <xdr:row>29</xdr:row>
      <xdr:rowOff>128194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0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5403</xdr:rowOff>
    </xdr:from>
    <xdr:to>
      <xdr:col>55</xdr:col>
      <xdr:colOff>0</xdr:colOff>
      <xdr:row>37</xdr:row>
      <xdr:rowOff>60702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349053"/>
          <a:ext cx="838200" cy="5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136226</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6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113349</xdr:rowOff>
    </xdr:from>
    <xdr:to>
      <xdr:col>55</xdr:col>
      <xdr:colOff>50800</xdr:colOff>
      <xdr:row>36</xdr:row>
      <xdr:rowOff>43499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1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25226</xdr:rowOff>
    </xdr:from>
    <xdr:to>
      <xdr:col>50</xdr:col>
      <xdr:colOff>114300</xdr:colOff>
      <xdr:row>37</xdr:row>
      <xdr:rowOff>60702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340176"/>
          <a:ext cx="889000" cy="106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170151</xdr:rowOff>
    </xdr:from>
    <xdr:to>
      <xdr:col>50</xdr:col>
      <xdr:colOff>165100</xdr:colOff>
      <xdr:row>36</xdr:row>
      <xdr:rowOff>100301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116828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4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25226</xdr:rowOff>
    </xdr:from>
    <xdr:to>
      <xdr:col>45</xdr:col>
      <xdr:colOff>177800</xdr:colOff>
      <xdr:row>37</xdr:row>
      <xdr:rowOff>44200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340176"/>
          <a:ext cx="889000" cy="104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80083</xdr:rowOff>
    </xdr:from>
    <xdr:to>
      <xdr:col>46</xdr:col>
      <xdr:colOff>38100</xdr:colOff>
      <xdr:row>30</xdr:row>
      <xdr:rowOff>10233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26760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44200</xdr:rowOff>
    </xdr:from>
    <xdr:to>
      <xdr:col>41</xdr:col>
      <xdr:colOff>50800</xdr:colOff>
      <xdr:row>38</xdr:row>
      <xdr:rowOff>27457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87850"/>
          <a:ext cx="889000" cy="15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82412</xdr:rowOff>
    </xdr:from>
    <xdr:to>
      <xdr:col>41</xdr:col>
      <xdr:colOff>101600</xdr:colOff>
      <xdr:row>37</xdr:row>
      <xdr:rowOff>12562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29089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126619</xdr:rowOff>
    </xdr:from>
    <xdr:to>
      <xdr:col>36</xdr:col>
      <xdr:colOff>165100</xdr:colOff>
      <xdr:row>37</xdr:row>
      <xdr:rowOff>56769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73296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126053</xdr:rowOff>
    </xdr:from>
    <xdr:to>
      <xdr:col>55</xdr:col>
      <xdr:colOff>50800</xdr:colOff>
      <xdr:row>37</xdr:row>
      <xdr:rowOff>56203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104480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9902</xdr:rowOff>
    </xdr:from>
    <xdr:to>
      <xdr:col>50</xdr:col>
      <xdr:colOff>165100</xdr:colOff>
      <xdr:row>37</xdr:row>
      <xdr:rowOff>111502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102629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4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145876</xdr:rowOff>
    </xdr:from>
    <xdr:to>
      <xdr:col>46</xdr:col>
      <xdr:colOff>38100</xdr:colOff>
      <xdr:row>31</xdr:row>
      <xdr:rowOff>76026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28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67153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38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164850</xdr:rowOff>
    </xdr:from>
    <xdr:to>
      <xdr:col>41</xdr:col>
      <xdr:colOff>101600</xdr:colOff>
      <xdr:row>37</xdr:row>
      <xdr:rowOff>95000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86127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148107</xdr:rowOff>
    </xdr:from>
    <xdr:to>
      <xdr:col>36</xdr:col>
      <xdr:colOff>165100</xdr:colOff>
      <xdr:row>38</xdr:row>
      <xdr:rowOff>78257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69384</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1229</xdr:rowOff>
    </xdr:from>
    <xdr:to>
      <xdr:col>55</xdr:col>
      <xdr:colOff>0</xdr:colOff>
      <xdr:row>58</xdr:row>
      <xdr:rowOff>2677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45329"/>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2677</xdr:rowOff>
    </xdr:from>
    <xdr:to>
      <xdr:col>50</xdr:col>
      <xdr:colOff>114300</xdr:colOff>
      <xdr:row>58</xdr:row>
      <xdr:rowOff>6555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46777"/>
          <a:ext cx="889000" cy="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4247</xdr:rowOff>
    </xdr:from>
    <xdr:to>
      <xdr:col>45</xdr:col>
      <xdr:colOff>177800</xdr:colOff>
      <xdr:row>58</xdr:row>
      <xdr:rowOff>6555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48347"/>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4247</xdr:rowOff>
    </xdr:from>
    <xdr:to>
      <xdr:col>41</xdr:col>
      <xdr:colOff>50800</xdr:colOff>
      <xdr:row>58</xdr:row>
      <xdr:rowOff>15342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48347"/>
          <a:ext cx="8890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121879</xdr:rowOff>
    </xdr:from>
    <xdr:to>
      <xdr:col>55</xdr:col>
      <xdr:colOff>50800</xdr:colOff>
      <xdr:row>58</xdr:row>
      <xdr:rowOff>52029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9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100306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7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123327</xdr:rowOff>
    </xdr:from>
    <xdr:to>
      <xdr:col>50</xdr:col>
      <xdr:colOff>165100</xdr:colOff>
      <xdr:row>58</xdr:row>
      <xdr:rowOff>53477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44604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8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127205</xdr:rowOff>
    </xdr:from>
    <xdr:to>
      <xdr:col>46</xdr:col>
      <xdr:colOff>38100</xdr:colOff>
      <xdr:row>58</xdr:row>
      <xdr:rowOff>57355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9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48482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9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124897</xdr:rowOff>
    </xdr:from>
    <xdr:to>
      <xdr:col>41</xdr:col>
      <xdr:colOff>101600</xdr:colOff>
      <xdr:row>58</xdr:row>
      <xdr:rowOff>55047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46174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9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135992</xdr:rowOff>
    </xdr:from>
    <xdr:to>
      <xdr:col>36</xdr:col>
      <xdr:colOff>165100</xdr:colOff>
      <xdr:row>58</xdr:row>
      <xdr:rowOff>66142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57269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8026</xdr:rowOff>
    </xdr:from>
    <xdr:to>
      <xdr:col>55</xdr:col>
      <xdr:colOff>0</xdr:colOff>
      <xdr:row>79</xdr:row>
      <xdr:rowOff>26315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5257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5981</xdr:rowOff>
    </xdr:from>
    <xdr:to>
      <xdr:col>50</xdr:col>
      <xdr:colOff>114300</xdr:colOff>
      <xdr:row>79</xdr:row>
      <xdr:rowOff>26315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50531"/>
          <a:ext cx="8890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105029</xdr:rowOff>
    </xdr:from>
    <xdr:to>
      <xdr:col>45</xdr:col>
      <xdr:colOff>177800</xdr:colOff>
      <xdr:row>79</xdr:row>
      <xdr:rowOff>5981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78129"/>
          <a:ext cx="889000" cy="7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105029</xdr:rowOff>
    </xdr:from>
    <xdr:to>
      <xdr:col>41</xdr:col>
      <xdr:colOff>50800</xdr:colOff>
      <xdr:row>79</xdr:row>
      <xdr:rowOff>17259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78129"/>
          <a:ext cx="889000" cy="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128676</xdr:rowOff>
    </xdr:from>
    <xdr:to>
      <xdr:col>55</xdr:col>
      <xdr:colOff>50800</xdr:colOff>
      <xdr:row>79</xdr:row>
      <xdr:rowOff>58826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43603</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146965</xdr:rowOff>
    </xdr:from>
    <xdr:to>
      <xdr:col>50</xdr:col>
      <xdr:colOff>165100</xdr:colOff>
      <xdr:row>79</xdr:row>
      <xdr:rowOff>77115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68242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1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126631</xdr:rowOff>
    </xdr:from>
    <xdr:to>
      <xdr:col>46</xdr:col>
      <xdr:colOff>38100</xdr:colOff>
      <xdr:row>79</xdr:row>
      <xdr:rowOff>56781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47908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9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54229</xdr:rowOff>
    </xdr:from>
    <xdr:to>
      <xdr:col>41</xdr:col>
      <xdr:colOff>101600</xdr:colOff>
      <xdr:row>78</xdr:row>
      <xdr:rowOff>155829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146956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137909</xdr:rowOff>
    </xdr:from>
    <xdr:to>
      <xdr:col>36</xdr:col>
      <xdr:colOff>165100</xdr:colOff>
      <xdr:row>79</xdr:row>
      <xdr:rowOff>68059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59186</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60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91960</xdr:rowOff>
    </xdr:from>
    <xdr:to>
      <xdr:col>55</xdr:col>
      <xdr:colOff>0</xdr:colOff>
      <xdr:row>97</xdr:row>
      <xdr:rowOff>107874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22610"/>
          <a:ext cx="838200" cy="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107874</xdr:rowOff>
    </xdr:from>
    <xdr:to>
      <xdr:col>50</xdr:col>
      <xdr:colOff>114300</xdr:colOff>
      <xdr:row>97</xdr:row>
      <xdr:rowOff>121920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38524"/>
          <a:ext cx="889000"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121920</xdr:rowOff>
    </xdr:from>
    <xdr:to>
      <xdr:col>45</xdr:col>
      <xdr:colOff>177800</xdr:colOff>
      <xdr:row>98</xdr:row>
      <xdr:rowOff>6655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752570"/>
          <a:ext cx="889000" cy="5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123825</xdr:rowOff>
    </xdr:from>
    <xdr:to>
      <xdr:col>41</xdr:col>
      <xdr:colOff>50800</xdr:colOff>
      <xdr:row>98</xdr:row>
      <xdr:rowOff>6655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754475"/>
          <a:ext cx="889000" cy="5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41160</xdr:rowOff>
    </xdr:from>
    <xdr:to>
      <xdr:col>55</xdr:col>
      <xdr:colOff>50800</xdr:colOff>
      <xdr:row>97</xdr:row>
      <xdr:rowOff>142760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19587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5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57074</xdr:rowOff>
    </xdr:from>
    <xdr:to>
      <xdr:col>50</xdr:col>
      <xdr:colOff>165100</xdr:colOff>
      <xdr:row>97</xdr:row>
      <xdr:rowOff>158674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149801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8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71120</xdr:rowOff>
    </xdr:from>
    <xdr:to>
      <xdr:col>46</xdr:col>
      <xdr:colOff>38100</xdr:colOff>
      <xdr:row>98</xdr:row>
      <xdr:rowOff>1270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163847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127305</xdr:rowOff>
    </xdr:from>
    <xdr:to>
      <xdr:col>41</xdr:col>
      <xdr:colOff>101600</xdr:colOff>
      <xdr:row>98</xdr:row>
      <xdr:rowOff>57455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48582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73025</xdr:rowOff>
    </xdr:from>
    <xdr:to>
      <xdr:col>36</xdr:col>
      <xdr:colOff>165100</xdr:colOff>
      <xdr:row>98</xdr:row>
      <xdr:rowOff>3175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165752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79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97765</xdr:rowOff>
    </xdr:from>
    <xdr:to>
      <xdr:col>85</xdr:col>
      <xdr:colOff>127000</xdr:colOff>
      <xdr:row>77</xdr:row>
      <xdr:rowOff>98247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299415"/>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92190</xdr:rowOff>
    </xdr:from>
    <xdr:to>
      <xdr:col>81</xdr:col>
      <xdr:colOff>50800</xdr:colOff>
      <xdr:row>77</xdr:row>
      <xdr:rowOff>97765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293840"/>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85916</xdr:rowOff>
    </xdr:from>
    <xdr:to>
      <xdr:col>76</xdr:col>
      <xdr:colOff>114300</xdr:colOff>
      <xdr:row>77</xdr:row>
      <xdr:rowOff>92190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87566"/>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68301</xdr:rowOff>
    </xdr:from>
    <xdr:to>
      <xdr:col>71</xdr:col>
      <xdr:colOff>177800</xdr:colOff>
      <xdr:row>77</xdr:row>
      <xdr:rowOff>85916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69951"/>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47447</xdr:rowOff>
    </xdr:from>
    <xdr:to>
      <xdr:col>85</xdr:col>
      <xdr:colOff>177800</xdr:colOff>
      <xdr:row>77</xdr:row>
      <xdr:rowOff>149047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25874</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2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46965</xdr:rowOff>
    </xdr:from>
    <xdr:to>
      <xdr:col>81</xdr:col>
      <xdr:colOff>101600</xdr:colOff>
      <xdr:row>77</xdr:row>
      <xdr:rowOff>148565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139692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4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41390</xdr:rowOff>
    </xdr:from>
    <xdr:to>
      <xdr:col>76</xdr:col>
      <xdr:colOff>165100</xdr:colOff>
      <xdr:row>77</xdr:row>
      <xdr:rowOff>142990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134117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35116</xdr:rowOff>
    </xdr:from>
    <xdr:to>
      <xdr:col>72</xdr:col>
      <xdr:colOff>38100</xdr:colOff>
      <xdr:row>77</xdr:row>
      <xdr:rowOff>136716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127843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2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17501</xdr:rowOff>
    </xdr:from>
    <xdr:to>
      <xdr:col>67</xdr:col>
      <xdr:colOff>101600</xdr:colOff>
      <xdr:row>77</xdr:row>
      <xdr:rowOff>119101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110228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114554</xdr:rowOff>
    </xdr:from>
    <xdr:to>
      <xdr:col>85</xdr:col>
      <xdr:colOff>127000</xdr:colOff>
      <xdr:row>97</xdr:row>
      <xdr:rowOff>106604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73754"/>
          <a:ext cx="838200" cy="1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114554</xdr:rowOff>
    </xdr:from>
    <xdr:to>
      <xdr:col>81</xdr:col>
      <xdr:colOff>50800</xdr:colOff>
      <xdr:row>97</xdr:row>
      <xdr:rowOff>105690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73754"/>
          <a:ext cx="889000" cy="16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105690</xdr:rowOff>
    </xdr:from>
    <xdr:to>
      <xdr:col>76</xdr:col>
      <xdr:colOff>114300</xdr:colOff>
      <xdr:row>98</xdr:row>
      <xdr:rowOff>80341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36340"/>
          <a:ext cx="889000" cy="1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80341</xdr:rowOff>
    </xdr:from>
    <xdr:to>
      <xdr:col>71</xdr:col>
      <xdr:colOff>177800</xdr:colOff>
      <xdr:row>98</xdr:row>
      <xdr:rowOff>80569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8244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55804</xdr:rowOff>
    </xdr:from>
    <xdr:to>
      <xdr:col>85</xdr:col>
      <xdr:colOff>177800</xdr:colOff>
      <xdr:row>97</xdr:row>
      <xdr:rowOff>157404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78681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3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63754</xdr:rowOff>
    </xdr:from>
    <xdr:to>
      <xdr:col>81</xdr:col>
      <xdr:colOff>101600</xdr:colOff>
      <xdr:row>96</xdr:row>
      <xdr:rowOff>165354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10431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54890</xdr:rowOff>
    </xdr:from>
    <xdr:to>
      <xdr:col>76</xdr:col>
      <xdr:colOff>165100</xdr:colOff>
      <xdr:row>97</xdr:row>
      <xdr:rowOff>156490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29541</xdr:rowOff>
    </xdr:from>
    <xdr:to>
      <xdr:col>72</xdr:col>
      <xdr:colOff>38100</xdr:colOff>
      <xdr:row>98</xdr:row>
      <xdr:rowOff>131141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122268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29769</xdr:rowOff>
    </xdr:from>
    <xdr:to>
      <xdr:col>67</xdr:col>
      <xdr:colOff>101600</xdr:colOff>
      <xdr:row>98</xdr:row>
      <xdr:rowOff>131369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122496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2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37630</xdr:rowOff>
    </xdr:from>
    <xdr:to>
      <xdr:col>116</xdr:col>
      <xdr:colOff>63500</xdr:colOff>
      <xdr:row>59</xdr:row>
      <xdr:rowOff>39154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5318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37630</xdr:rowOff>
    </xdr:from>
    <xdr:to>
      <xdr:col>111</xdr:col>
      <xdr:colOff>177800</xdr:colOff>
      <xdr:row>59</xdr:row>
      <xdr:rowOff>37630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53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37020</xdr:rowOff>
    </xdr:from>
    <xdr:to>
      <xdr:col>107</xdr:col>
      <xdr:colOff>50800</xdr:colOff>
      <xdr:row>59</xdr:row>
      <xdr:rowOff>37630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52570"/>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36335</xdr:rowOff>
    </xdr:from>
    <xdr:to>
      <xdr:col>102</xdr:col>
      <xdr:colOff>114300</xdr:colOff>
      <xdr:row>59</xdr:row>
      <xdr:rowOff>37020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5188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159804</xdr:rowOff>
    </xdr:from>
    <xdr:to>
      <xdr:col>116</xdr:col>
      <xdr:colOff>114300</xdr:colOff>
      <xdr:row>59</xdr:row>
      <xdr:rowOff>89954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74731</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1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158280</xdr:rowOff>
    </xdr:from>
    <xdr:to>
      <xdr:col>112</xdr:col>
      <xdr:colOff>38100</xdr:colOff>
      <xdr:row>59</xdr:row>
      <xdr:rowOff>88430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79557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158280</xdr:rowOff>
    </xdr:from>
    <xdr:to>
      <xdr:col>107</xdr:col>
      <xdr:colOff>101600</xdr:colOff>
      <xdr:row>59</xdr:row>
      <xdr:rowOff>88430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79557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157670</xdr:rowOff>
    </xdr:from>
    <xdr:to>
      <xdr:col>102</xdr:col>
      <xdr:colOff>165100</xdr:colOff>
      <xdr:row>59</xdr:row>
      <xdr:rowOff>87820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78947</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156985</xdr:rowOff>
    </xdr:from>
    <xdr:to>
      <xdr:col>98</xdr:col>
      <xdr:colOff>38100</xdr:colOff>
      <xdr:row>59</xdr:row>
      <xdr:rowOff>87135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78262</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93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162658</xdr:rowOff>
    </xdr:from>
    <xdr:to>
      <xdr:col>116</xdr:col>
      <xdr:colOff>63500</xdr:colOff>
      <xdr:row>77</xdr:row>
      <xdr:rowOff>10933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192858"/>
          <a:ext cx="8382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60833</xdr:rowOff>
    </xdr:from>
    <xdr:to>
      <xdr:col>111</xdr:col>
      <xdr:colOff>177800</xdr:colOff>
      <xdr:row>77</xdr:row>
      <xdr:rowOff>10933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3091033"/>
          <a:ext cx="889000" cy="12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120628</xdr:rowOff>
    </xdr:from>
    <xdr:to>
      <xdr:col>107</xdr:col>
      <xdr:colOff>50800</xdr:colOff>
      <xdr:row>76</xdr:row>
      <xdr:rowOff>60833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807928"/>
          <a:ext cx="889000" cy="28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72949</xdr:rowOff>
    </xdr:from>
    <xdr:to>
      <xdr:col>102</xdr:col>
      <xdr:colOff>114300</xdr:colOff>
      <xdr:row>74</xdr:row>
      <xdr:rowOff>120628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760249"/>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111858</xdr:rowOff>
    </xdr:from>
    <xdr:to>
      <xdr:col>116</xdr:col>
      <xdr:colOff>114300</xdr:colOff>
      <xdr:row>77</xdr:row>
      <xdr:rowOff>42008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14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90285</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1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131583</xdr:rowOff>
    </xdr:from>
    <xdr:to>
      <xdr:col>112</xdr:col>
      <xdr:colOff>38100</xdr:colOff>
      <xdr:row>77</xdr:row>
      <xdr:rowOff>61733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1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52860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2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10033</xdr:rowOff>
    </xdr:from>
    <xdr:to>
      <xdr:col>107</xdr:col>
      <xdr:colOff>101600</xdr:colOff>
      <xdr:row>76</xdr:row>
      <xdr:rowOff>111633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128160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8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69828</xdr:rowOff>
    </xdr:from>
    <xdr:to>
      <xdr:col>102</xdr:col>
      <xdr:colOff>165100</xdr:colOff>
      <xdr:row>74</xdr:row>
      <xdr:rowOff>171428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7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16505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5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22149</xdr:rowOff>
    </xdr:from>
    <xdr:to>
      <xdr:col>98</xdr:col>
      <xdr:colOff>38100</xdr:colOff>
      <xdr:row>74</xdr:row>
      <xdr:rowOff>123749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7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140276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4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56,386</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3,980</a:t>
          </a:r>
          <a:r>
            <a:rPr kumimoji="1" lang="ja-JP" altLang="en-US" sz="1300">
              <a:latin typeface="ＭＳ Ｐゴシック" panose="020B0600070205080204" pitchFamily="50" charset="-128"/>
              <a:ea typeface="ＭＳ Ｐゴシック" panose="020B0600070205080204" pitchFamily="50" charset="-128"/>
            </a:rPr>
            <a:t>円増加し、類似団体平均より</a:t>
          </a:r>
          <a:r>
            <a:rPr kumimoji="1" lang="en-US" altLang="ja-JP" sz="1300">
              <a:latin typeface="ＭＳ Ｐゴシック" panose="020B0600070205080204" pitchFamily="50" charset="-128"/>
              <a:ea typeface="ＭＳ Ｐゴシック" panose="020B0600070205080204" pitchFamily="50" charset="-128"/>
            </a:rPr>
            <a:t>13,205</a:t>
          </a:r>
          <a:r>
            <a:rPr kumimoji="1" lang="ja-JP" altLang="en-US" sz="1300">
              <a:latin typeface="ＭＳ Ｐゴシック" panose="020B0600070205080204" pitchFamily="50" charset="-128"/>
              <a:ea typeface="ＭＳ Ｐゴシック" panose="020B0600070205080204" pitchFamily="50" charset="-128"/>
            </a:rPr>
            <a:t>円低い。保育所運営事業（</a:t>
          </a:r>
          <a:r>
            <a:rPr kumimoji="1" lang="en-US" altLang="ja-JP" sz="1300">
              <a:latin typeface="ＭＳ Ｐゴシック" panose="020B0600070205080204" pitchFamily="50" charset="-128"/>
              <a:ea typeface="ＭＳ Ｐゴシック" panose="020B0600070205080204" pitchFamily="50" charset="-128"/>
            </a:rPr>
            <a:t>79,641</a:t>
          </a:r>
          <a:r>
            <a:rPr kumimoji="1" lang="ja-JP" altLang="en-US" sz="1300">
              <a:latin typeface="ＭＳ Ｐゴシック" panose="020B0600070205080204" pitchFamily="50" charset="-128"/>
              <a:ea typeface="ＭＳ Ｐゴシック" panose="020B0600070205080204" pitchFamily="50" charset="-128"/>
            </a:rPr>
            <a:t>千円増）、庁舎維持管理事業（</a:t>
          </a:r>
          <a:r>
            <a:rPr kumimoji="1" lang="en-US" altLang="ja-JP" sz="1300">
              <a:latin typeface="ＭＳ Ｐゴシック" panose="020B0600070205080204" pitchFamily="50" charset="-128"/>
              <a:ea typeface="ＭＳ Ｐゴシック" panose="020B0600070205080204" pitchFamily="50" charset="-128"/>
            </a:rPr>
            <a:t>62,083</a:t>
          </a:r>
          <a:r>
            <a:rPr kumimoji="1" lang="ja-JP" altLang="en-US" sz="1300">
              <a:latin typeface="ＭＳ Ｐゴシック" panose="020B0600070205080204" pitchFamily="50" charset="-128"/>
              <a:ea typeface="ＭＳ Ｐゴシック" panose="020B0600070205080204" pitchFamily="50" charset="-128"/>
            </a:rPr>
            <a:t>千円増）などが増加の主な要因である。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40,087</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5,080</a:t>
          </a:r>
          <a:r>
            <a:rPr kumimoji="1" lang="ja-JP" altLang="en-US" sz="1300">
              <a:latin typeface="ＭＳ Ｐゴシック" panose="020B0600070205080204" pitchFamily="50" charset="-128"/>
              <a:ea typeface="ＭＳ Ｐゴシック" panose="020B0600070205080204" pitchFamily="50" charset="-128"/>
            </a:rPr>
            <a:t>円増加し、類似団体平均より</a:t>
          </a:r>
          <a:r>
            <a:rPr kumimoji="1" lang="en-US" altLang="ja-JP" sz="1300">
              <a:latin typeface="ＭＳ Ｐゴシック" panose="020B0600070205080204" pitchFamily="50" charset="-128"/>
              <a:ea typeface="ＭＳ Ｐゴシック" panose="020B0600070205080204" pitchFamily="50" charset="-128"/>
            </a:rPr>
            <a:t>16,917</a:t>
          </a:r>
          <a:r>
            <a:rPr kumimoji="1" lang="ja-JP" altLang="en-US" sz="1300">
              <a:latin typeface="ＭＳ Ｐゴシック" panose="020B0600070205080204" pitchFamily="50" charset="-128"/>
              <a:ea typeface="ＭＳ Ｐゴシック" panose="020B0600070205080204" pitchFamily="50" charset="-128"/>
            </a:rPr>
            <a:t>円低い。水道事業会計負担事業（</a:t>
          </a:r>
          <a:r>
            <a:rPr kumimoji="1" lang="en-US" altLang="ja-JP" sz="1300">
              <a:latin typeface="ＭＳ Ｐゴシック" panose="020B0600070205080204" pitchFamily="50" charset="-128"/>
              <a:ea typeface="ＭＳ Ｐゴシック" panose="020B0600070205080204" pitchFamily="50" charset="-128"/>
            </a:rPr>
            <a:t>160,500</a:t>
          </a:r>
          <a:r>
            <a:rPr kumimoji="1" lang="ja-JP" altLang="en-US" sz="1300">
              <a:latin typeface="ＭＳ Ｐゴシック" panose="020B0600070205080204" pitchFamily="50" charset="-128"/>
              <a:ea typeface="ＭＳ Ｐゴシック" panose="020B0600070205080204" pitchFamily="50" charset="-128"/>
            </a:rPr>
            <a:t>千円増）、小学校給食業務経費（</a:t>
          </a:r>
          <a:r>
            <a:rPr kumimoji="1" lang="en-US" altLang="ja-JP" sz="1300">
              <a:latin typeface="ＭＳ Ｐゴシック" panose="020B0600070205080204" pitchFamily="50" charset="-128"/>
              <a:ea typeface="ＭＳ Ｐゴシック" panose="020B0600070205080204" pitchFamily="50" charset="-128"/>
            </a:rPr>
            <a:t>84,214</a:t>
          </a:r>
          <a:r>
            <a:rPr kumimoji="1" lang="ja-JP" altLang="en-US" sz="1300">
              <a:latin typeface="ＭＳ Ｐゴシック" panose="020B0600070205080204" pitchFamily="50" charset="-128"/>
              <a:ea typeface="ＭＳ Ｐゴシック" panose="020B0600070205080204" pitchFamily="50" charset="-128"/>
            </a:rPr>
            <a:t>千円増）などが増加の主な要因である。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80,914</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11,265</a:t>
          </a:r>
          <a:r>
            <a:rPr kumimoji="1" lang="ja-JP" altLang="en-US" sz="1300">
              <a:latin typeface="ＭＳ Ｐゴシック" panose="020B0600070205080204" pitchFamily="50" charset="-128"/>
              <a:ea typeface="ＭＳ Ｐゴシック" panose="020B0600070205080204" pitchFamily="50" charset="-128"/>
            </a:rPr>
            <a:t>円減少し、類似団体平均より</a:t>
          </a:r>
          <a:r>
            <a:rPr kumimoji="1" lang="en-US" altLang="ja-JP" sz="1300">
              <a:latin typeface="ＭＳ Ｐゴシック" panose="020B0600070205080204" pitchFamily="50" charset="-128"/>
              <a:ea typeface="ＭＳ Ｐゴシック" panose="020B0600070205080204" pitchFamily="50" charset="-128"/>
            </a:rPr>
            <a:t>32,992</a:t>
          </a:r>
          <a:r>
            <a:rPr kumimoji="1" lang="ja-JP" altLang="en-US" sz="1300">
              <a:latin typeface="ＭＳ Ｐゴシック" panose="020B0600070205080204" pitchFamily="50" charset="-128"/>
              <a:ea typeface="ＭＳ Ｐゴシック" panose="020B0600070205080204" pitchFamily="50" charset="-128"/>
            </a:rPr>
            <a:t>円低い。子育て世帯への臨時特別給付金事業（</a:t>
          </a:r>
          <a:r>
            <a:rPr kumimoji="1" lang="en-US" altLang="ja-JP" sz="1300">
              <a:latin typeface="ＭＳ Ｐゴシック" panose="020B0600070205080204" pitchFamily="50" charset="-128"/>
              <a:ea typeface="ＭＳ Ｐゴシック" panose="020B0600070205080204" pitchFamily="50" charset="-128"/>
            </a:rPr>
            <a:t>811,900</a:t>
          </a:r>
          <a:r>
            <a:rPr kumimoji="1" lang="ja-JP" altLang="en-US" sz="1300">
              <a:latin typeface="ＭＳ Ｐゴシック" panose="020B0600070205080204" pitchFamily="50" charset="-128"/>
              <a:ea typeface="ＭＳ Ｐゴシック" panose="020B0600070205080204" pitchFamily="50" charset="-128"/>
            </a:rPr>
            <a:t>千円減）、障害児居宅生活支援給付事業（</a:t>
          </a:r>
          <a:r>
            <a:rPr kumimoji="1" lang="en-US" altLang="ja-JP" sz="1300">
              <a:latin typeface="ＭＳ Ｐゴシック" panose="020B0600070205080204" pitchFamily="50" charset="-128"/>
              <a:ea typeface="ＭＳ Ｐゴシック" panose="020B0600070205080204" pitchFamily="50" charset="-128"/>
            </a:rPr>
            <a:t>243,224</a:t>
          </a:r>
          <a:r>
            <a:rPr kumimoji="1" lang="ja-JP" altLang="en-US" sz="1300">
              <a:latin typeface="ＭＳ Ｐゴシック" panose="020B0600070205080204" pitchFamily="50" charset="-128"/>
              <a:ea typeface="ＭＳ Ｐゴシック" panose="020B0600070205080204" pitchFamily="50" charset="-128"/>
            </a:rPr>
            <a:t>千円皆減）などが減少の主な要因である。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61,211
60,456
27.28
24,076,725
21,531,788
1,412,518
13,276,724
14,101,706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55575</xdr:rowOff>
    </xdr:from>
    <xdr:to>
      <xdr:col>24</xdr:col>
      <xdr:colOff>63500</xdr:colOff>
      <xdr:row>35</xdr:row>
      <xdr:rowOff>73406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56325"/>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68377</xdr:rowOff>
    </xdr:from>
    <xdr:to>
      <xdr:col>19</xdr:col>
      <xdr:colOff>177800</xdr:colOff>
      <xdr:row>35</xdr:row>
      <xdr:rowOff>73406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6912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106781</xdr:rowOff>
    </xdr:from>
    <xdr:to>
      <xdr:col>15</xdr:col>
      <xdr:colOff>50800</xdr:colOff>
      <xdr:row>35</xdr:row>
      <xdr:rowOff>68377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36081"/>
          <a:ext cx="889000" cy="1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106781</xdr:rowOff>
    </xdr:from>
    <xdr:to>
      <xdr:col>10</xdr:col>
      <xdr:colOff>114300</xdr:colOff>
      <xdr:row>34</xdr:row>
      <xdr:rowOff>122784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36081"/>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xdr:rowOff>
    </xdr:from>
    <xdr:to>
      <xdr:col>24</xdr:col>
      <xdr:colOff>114300</xdr:colOff>
      <xdr:row>35</xdr:row>
      <xdr:rowOff>106375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27652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5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22606</xdr:rowOff>
    </xdr:from>
    <xdr:to>
      <xdr:col>20</xdr:col>
      <xdr:colOff>38100</xdr:colOff>
      <xdr:row>35</xdr:row>
      <xdr:rowOff>124206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115333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17577</xdr:rowOff>
    </xdr:from>
    <xdr:to>
      <xdr:col>15</xdr:col>
      <xdr:colOff>101600</xdr:colOff>
      <xdr:row>35</xdr:row>
      <xdr:rowOff>119177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55981</xdr:rowOff>
    </xdr:from>
    <xdr:to>
      <xdr:col>10</xdr:col>
      <xdr:colOff>165100</xdr:colOff>
      <xdr:row>34</xdr:row>
      <xdr:rowOff>157581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34537</xdr:rowOff>
    </xdr:from>
    <xdr:to>
      <xdr:col>24</xdr:col>
      <xdr:colOff>63500</xdr:colOff>
      <xdr:row>56</xdr:row>
      <xdr:rowOff>100426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35737"/>
          <a:ext cx="838200" cy="6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67379</xdr:rowOff>
    </xdr:from>
    <xdr:to>
      <xdr:col>19</xdr:col>
      <xdr:colOff>177800</xdr:colOff>
      <xdr:row>56</xdr:row>
      <xdr:rowOff>34537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82779"/>
          <a:ext cx="889000" cy="65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67379</xdr:rowOff>
    </xdr:from>
    <xdr:to>
      <xdr:col>15</xdr:col>
      <xdr:colOff>50800</xdr:colOff>
      <xdr:row>57</xdr:row>
      <xdr:rowOff>10533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82779"/>
          <a:ext cx="889000" cy="80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10533</xdr:rowOff>
    </xdr:from>
    <xdr:to>
      <xdr:col>10</xdr:col>
      <xdr:colOff>114300</xdr:colOff>
      <xdr:row>57</xdr:row>
      <xdr:rowOff>68521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83183"/>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49626</xdr:rowOff>
    </xdr:from>
    <xdr:to>
      <xdr:col>24</xdr:col>
      <xdr:colOff>114300</xdr:colOff>
      <xdr:row>56</xdr:row>
      <xdr:rowOff>151226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28053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155187</xdr:rowOff>
    </xdr:from>
    <xdr:to>
      <xdr:col>20</xdr:col>
      <xdr:colOff>38100</xdr:colOff>
      <xdr:row>56</xdr:row>
      <xdr:rowOff>85337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101864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16579</xdr:rowOff>
    </xdr:from>
    <xdr:to>
      <xdr:col>15</xdr:col>
      <xdr:colOff>101600</xdr:colOff>
      <xdr:row>52</xdr:row>
      <xdr:rowOff>118179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109306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2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131183</xdr:rowOff>
    </xdr:from>
    <xdr:to>
      <xdr:col>10</xdr:col>
      <xdr:colOff>165100</xdr:colOff>
      <xdr:row>57</xdr:row>
      <xdr:rowOff>61333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52460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2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17721</xdr:rowOff>
    </xdr:from>
    <xdr:to>
      <xdr:col>6</xdr:col>
      <xdr:colOff>38100</xdr:colOff>
      <xdr:row>57</xdr:row>
      <xdr:rowOff>119321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110448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149256</xdr:rowOff>
    </xdr:from>
    <xdr:to>
      <xdr:col>24</xdr:col>
      <xdr:colOff>63500</xdr:colOff>
      <xdr:row>77</xdr:row>
      <xdr:rowOff>15250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79456"/>
          <a:ext cx="83820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149256</xdr:rowOff>
    </xdr:from>
    <xdr:to>
      <xdr:col>19</xdr:col>
      <xdr:colOff>177800</xdr:colOff>
      <xdr:row>77</xdr:row>
      <xdr:rowOff>163748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79456"/>
          <a:ext cx="889000" cy="18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163748</xdr:rowOff>
    </xdr:from>
    <xdr:to>
      <xdr:col>15</xdr:col>
      <xdr:colOff>50800</xdr:colOff>
      <xdr:row>78</xdr:row>
      <xdr:rowOff>52276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65398"/>
          <a:ext cx="889000" cy="5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51453</xdr:rowOff>
    </xdr:from>
    <xdr:to>
      <xdr:col>10</xdr:col>
      <xdr:colOff>114300</xdr:colOff>
      <xdr:row>78</xdr:row>
      <xdr:rowOff>52276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2455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135900</xdr:rowOff>
    </xdr:from>
    <xdr:to>
      <xdr:col>24</xdr:col>
      <xdr:colOff>114300</xdr:colOff>
      <xdr:row>77</xdr:row>
      <xdr:rowOff>66050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6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114327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4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98456</xdr:rowOff>
    </xdr:from>
    <xdr:to>
      <xdr:col>20</xdr:col>
      <xdr:colOff>38100</xdr:colOff>
      <xdr:row>77</xdr:row>
      <xdr:rowOff>28606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19733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2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112948</xdr:rowOff>
    </xdr:from>
    <xdr:to>
      <xdr:col>15</xdr:col>
      <xdr:colOff>101600</xdr:colOff>
      <xdr:row>78</xdr:row>
      <xdr:rowOff>43098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34225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0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1476</xdr:rowOff>
    </xdr:from>
    <xdr:to>
      <xdr:col>10</xdr:col>
      <xdr:colOff>165100</xdr:colOff>
      <xdr:row>78</xdr:row>
      <xdr:rowOff>103076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94203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653</xdr:rowOff>
    </xdr:from>
    <xdr:to>
      <xdr:col>6</xdr:col>
      <xdr:colOff>38100</xdr:colOff>
      <xdr:row>78</xdr:row>
      <xdr:rowOff>102253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93380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6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136362</xdr:rowOff>
    </xdr:from>
    <xdr:to>
      <xdr:col>24</xdr:col>
      <xdr:colOff>63500</xdr:colOff>
      <xdr:row>97</xdr:row>
      <xdr:rowOff>142078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67012"/>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142078</xdr:rowOff>
    </xdr:from>
    <xdr:to>
      <xdr:col>19</xdr:col>
      <xdr:colOff>177800</xdr:colOff>
      <xdr:row>98</xdr:row>
      <xdr:rowOff>48313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72728"/>
          <a:ext cx="889000" cy="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48313</xdr:rowOff>
    </xdr:from>
    <xdr:to>
      <xdr:col>15</xdr:col>
      <xdr:colOff>50800</xdr:colOff>
      <xdr:row>98</xdr:row>
      <xdr:rowOff>72910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50413"/>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64996</xdr:rowOff>
    </xdr:from>
    <xdr:to>
      <xdr:col>15</xdr:col>
      <xdr:colOff>101600</xdr:colOff>
      <xdr:row>97</xdr:row>
      <xdr:rowOff>166596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68697</xdr:rowOff>
    </xdr:from>
    <xdr:to>
      <xdr:col>10</xdr:col>
      <xdr:colOff>114300</xdr:colOff>
      <xdr:row>98</xdr:row>
      <xdr:rowOff>72910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70797"/>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89433</xdr:rowOff>
    </xdr:from>
    <xdr:to>
      <xdr:col>10</xdr:col>
      <xdr:colOff>165100</xdr:colOff>
      <xdr:row>98</xdr:row>
      <xdr:rowOff>19583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36110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97845</xdr:rowOff>
    </xdr:from>
    <xdr:to>
      <xdr:col>6</xdr:col>
      <xdr:colOff>38100</xdr:colOff>
      <xdr:row>98</xdr:row>
      <xdr:rowOff>27995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44522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85562</xdr:rowOff>
    </xdr:from>
    <xdr:to>
      <xdr:col>24</xdr:col>
      <xdr:colOff>114300</xdr:colOff>
      <xdr:row>98</xdr:row>
      <xdr:rowOff>15712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91278</xdr:rowOff>
    </xdr:from>
    <xdr:to>
      <xdr:col>20</xdr:col>
      <xdr:colOff>38100</xdr:colOff>
      <xdr:row>98</xdr:row>
      <xdr:rowOff>21428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12555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1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168963</xdr:rowOff>
    </xdr:from>
    <xdr:to>
      <xdr:col>15</xdr:col>
      <xdr:colOff>101600</xdr:colOff>
      <xdr:row>98</xdr:row>
      <xdr:rowOff>99113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90240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22110</xdr:rowOff>
    </xdr:from>
    <xdr:to>
      <xdr:col>10</xdr:col>
      <xdr:colOff>165100</xdr:colOff>
      <xdr:row>98</xdr:row>
      <xdr:rowOff>123710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114837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1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17897</xdr:rowOff>
    </xdr:from>
    <xdr:to>
      <xdr:col>6</xdr:col>
      <xdr:colOff>38100</xdr:colOff>
      <xdr:row>98</xdr:row>
      <xdr:rowOff>119497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110624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1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88646</xdr:rowOff>
    </xdr:from>
    <xdr:to>
      <xdr:col>55</xdr:col>
      <xdr:colOff>0</xdr:colOff>
      <xdr:row>38</xdr:row>
      <xdr:rowOff>101981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03746"/>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145796</xdr:rowOff>
    </xdr:from>
    <xdr:to>
      <xdr:col>50</xdr:col>
      <xdr:colOff>114300</xdr:colOff>
      <xdr:row>38</xdr:row>
      <xdr:rowOff>88646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48944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145796</xdr:rowOff>
    </xdr:from>
    <xdr:to>
      <xdr:col>45</xdr:col>
      <xdr:colOff>177800</xdr:colOff>
      <xdr:row>38</xdr:row>
      <xdr:rowOff>72644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8944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72644</xdr:rowOff>
    </xdr:from>
    <xdr:to>
      <xdr:col>41</xdr:col>
      <xdr:colOff>50800</xdr:colOff>
      <xdr:row>38</xdr:row>
      <xdr:rowOff>74549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8774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51181</xdr:rowOff>
    </xdr:from>
    <xdr:to>
      <xdr:col>55</xdr:col>
      <xdr:colOff>50800</xdr:colOff>
      <xdr:row>38</xdr:row>
      <xdr:rowOff>152781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137558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81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37846</xdr:rowOff>
    </xdr:from>
    <xdr:to>
      <xdr:col>50</xdr:col>
      <xdr:colOff>165100</xdr:colOff>
      <xdr:row>38</xdr:row>
      <xdr:rowOff>139446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130573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4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94996</xdr:rowOff>
    </xdr:from>
    <xdr:to>
      <xdr:col>46</xdr:col>
      <xdr:colOff>38100</xdr:colOff>
      <xdr:row>38</xdr:row>
      <xdr:rowOff>25146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41673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21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21844</xdr:rowOff>
    </xdr:from>
    <xdr:to>
      <xdr:col>41</xdr:col>
      <xdr:colOff>101600</xdr:colOff>
      <xdr:row>38</xdr:row>
      <xdr:rowOff>123444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114571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23749</xdr:rowOff>
    </xdr:from>
    <xdr:to>
      <xdr:col>36</xdr:col>
      <xdr:colOff>165100</xdr:colOff>
      <xdr:row>38</xdr:row>
      <xdr:rowOff>125349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116476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31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155569</xdr:rowOff>
    </xdr:from>
    <xdr:to>
      <xdr:col>55</xdr:col>
      <xdr:colOff>0</xdr:colOff>
      <xdr:row>58</xdr:row>
      <xdr:rowOff>156635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99669"/>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155569</xdr:rowOff>
    </xdr:from>
    <xdr:to>
      <xdr:col>50</xdr:col>
      <xdr:colOff>114300</xdr:colOff>
      <xdr:row>58</xdr:row>
      <xdr:rowOff>167208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99669"/>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153588</xdr:rowOff>
    </xdr:from>
    <xdr:to>
      <xdr:col>45</xdr:col>
      <xdr:colOff>177800</xdr:colOff>
      <xdr:row>58</xdr:row>
      <xdr:rowOff>167208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97688"/>
          <a:ext cx="889000" cy="1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105753</xdr:rowOff>
    </xdr:from>
    <xdr:to>
      <xdr:col>41</xdr:col>
      <xdr:colOff>50800</xdr:colOff>
      <xdr:row>58</xdr:row>
      <xdr:rowOff>153588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49853"/>
          <a:ext cx="889000" cy="4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105835</xdr:rowOff>
    </xdr:from>
    <xdr:to>
      <xdr:col>55</xdr:col>
      <xdr:colOff>50800</xdr:colOff>
      <xdr:row>59</xdr:row>
      <xdr:rowOff>35985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24445</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104769</xdr:rowOff>
    </xdr:from>
    <xdr:to>
      <xdr:col>50</xdr:col>
      <xdr:colOff>165100</xdr:colOff>
      <xdr:row>59</xdr:row>
      <xdr:rowOff>34919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26046</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116408</xdr:rowOff>
    </xdr:from>
    <xdr:to>
      <xdr:col>46</xdr:col>
      <xdr:colOff>38100</xdr:colOff>
      <xdr:row>59</xdr:row>
      <xdr:rowOff>46558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37685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102788</xdr:rowOff>
    </xdr:from>
    <xdr:to>
      <xdr:col>41</xdr:col>
      <xdr:colOff>101600</xdr:colOff>
      <xdr:row>59</xdr:row>
      <xdr:rowOff>32938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24065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54953</xdr:rowOff>
    </xdr:from>
    <xdr:to>
      <xdr:col>36</xdr:col>
      <xdr:colOff>165100</xdr:colOff>
      <xdr:row>58</xdr:row>
      <xdr:rowOff>156553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147680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9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105563</xdr:rowOff>
    </xdr:from>
    <xdr:to>
      <xdr:col>55</xdr:col>
      <xdr:colOff>0</xdr:colOff>
      <xdr:row>78</xdr:row>
      <xdr:rowOff>144463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78663"/>
          <a:ext cx="8382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92190</xdr:rowOff>
    </xdr:from>
    <xdr:to>
      <xdr:col>50</xdr:col>
      <xdr:colOff>114300</xdr:colOff>
      <xdr:row>78</xdr:row>
      <xdr:rowOff>144463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65290"/>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92190</xdr:rowOff>
    </xdr:from>
    <xdr:to>
      <xdr:col>45</xdr:col>
      <xdr:colOff>177800</xdr:colOff>
      <xdr:row>78</xdr:row>
      <xdr:rowOff>150558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65290"/>
          <a:ext cx="889000" cy="5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150558</xdr:rowOff>
    </xdr:from>
    <xdr:to>
      <xdr:col>41</xdr:col>
      <xdr:colOff>50800</xdr:colOff>
      <xdr:row>79</xdr:row>
      <xdr:rowOff>712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23658"/>
          <a:ext cx="889000" cy="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54763</xdr:rowOff>
    </xdr:from>
    <xdr:to>
      <xdr:col>55</xdr:col>
      <xdr:colOff>50800</xdr:colOff>
      <xdr:row>78</xdr:row>
      <xdr:rowOff>156363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141140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93663</xdr:rowOff>
    </xdr:from>
    <xdr:to>
      <xdr:col>50</xdr:col>
      <xdr:colOff>165100</xdr:colOff>
      <xdr:row>79</xdr:row>
      <xdr:rowOff>23813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6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14940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5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41390</xdr:rowOff>
    </xdr:from>
    <xdr:to>
      <xdr:col>46</xdr:col>
      <xdr:colOff>38100</xdr:colOff>
      <xdr:row>78</xdr:row>
      <xdr:rowOff>142990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134117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99758</xdr:rowOff>
    </xdr:from>
    <xdr:to>
      <xdr:col>41</xdr:col>
      <xdr:colOff>101600</xdr:colOff>
      <xdr:row>79</xdr:row>
      <xdr:rowOff>29908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21035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6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121362</xdr:rowOff>
    </xdr:from>
    <xdr:to>
      <xdr:col>36</xdr:col>
      <xdr:colOff>165100</xdr:colOff>
      <xdr:row>79</xdr:row>
      <xdr:rowOff>51512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42639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8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106096</xdr:rowOff>
    </xdr:from>
    <xdr:to>
      <xdr:col>55</xdr:col>
      <xdr:colOff>0</xdr:colOff>
      <xdr:row>98</xdr:row>
      <xdr:rowOff>115452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908196"/>
          <a:ext cx="8382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38022</xdr:rowOff>
    </xdr:from>
    <xdr:to>
      <xdr:col>50</xdr:col>
      <xdr:colOff>114300</xdr:colOff>
      <xdr:row>98</xdr:row>
      <xdr:rowOff>115452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840122"/>
          <a:ext cx="889000" cy="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159801</xdr:rowOff>
    </xdr:from>
    <xdr:to>
      <xdr:col>45</xdr:col>
      <xdr:colOff>177800</xdr:colOff>
      <xdr:row>98</xdr:row>
      <xdr:rowOff>38022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19001"/>
          <a:ext cx="889000" cy="22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159801</xdr:rowOff>
    </xdr:from>
    <xdr:to>
      <xdr:col>41</xdr:col>
      <xdr:colOff>50800</xdr:colOff>
      <xdr:row>98</xdr:row>
      <xdr:rowOff>35818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19001"/>
          <a:ext cx="889000" cy="2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55296</xdr:rowOff>
    </xdr:from>
    <xdr:to>
      <xdr:col>55</xdr:col>
      <xdr:colOff>50800</xdr:colOff>
      <xdr:row>98</xdr:row>
      <xdr:rowOff>156896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33723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8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64652</xdr:rowOff>
    </xdr:from>
    <xdr:to>
      <xdr:col>50</xdr:col>
      <xdr:colOff>165100</xdr:colOff>
      <xdr:row>98</xdr:row>
      <xdr:rowOff>166252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6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157379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5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158672</xdr:rowOff>
    </xdr:from>
    <xdr:to>
      <xdr:col>46</xdr:col>
      <xdr:colOff>38100</xdr:colOff>
      <xdr:row>98</xdr:row>
      <xdr:rowOff>88822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79949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109001</xdr:rowOff>
    </xdr:from>
    <xdr:to>
      <xdr:col>41</xdr:col>
      <xdr:colOff>101600</xdr:colOff>
      <xdr:row>97</xdr:row>
      <xdr:rowOff>39151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55678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3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156468</xdr:rowOff>
    </xdr:from>
    <xdr:to>
      <xdr:col>36</xdr:col>
      <xdr:colOff>165100</xdr:colOff>
      <xdr:row>98</xdr:row>
      <xdr:rowOff>86618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77745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7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84425</xdr:rowOff>
    </xdr:from>
    <xdr:to>
      <xdr:col>85</xdr:col>
      <xdr:colOff>127000</xdr:colOff>
      <xdr:row>38</xdr:row>
      <xdr:rowOff>9947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28075"/>
          <a:ext cx="838200" cy="9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61153</xdr:rowOff>
    </xdr:from>
    <xdr:to>
      <xdr:col>81</xdr:col>
      <xdr:colOff>50800</xdr:colOff>
      <xdr:row>38</xdr:row>
      <xdr:rowOff>9947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04803"/>
          <a:ext cx="8890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61153</xdr:rowOff>
    </xdr:from>
    <xdr:to>
      <xdr:col>76</xdr:col>
      <xdr:colOff>114300</xdr:colOff>
      <xdr:row>37</xdr:row>
      <xdr:rowOff>138420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04803"/>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130510</xdr:rowOff>
    </xdr:from>
    <xdr:to>
      <xdr:col>71</xdr:col>
      <xdr:colOff>177800</xdr:colOff>
      <xdr:row>37</xdr:row>
      <xdr:rowOff>138420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74160"/>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33625</xdr:rowOff>
    </xdr:from>
    <xdr:to>
      <xdr:col>85</xdr:col>
      <xdr:colOff>177800</xdr:colOff>
      <xdr:row>37</xdr:row>
      <xdr:rowOff>135225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12052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5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130597</xdr:rowOff>
    </xdr:from>
    <xdr:to>
      <xdr:col>81</xdr:col>
      <xdr:colOff>101600</xdr:colOff>
      <xdr:row>38</xdr:row>
      <xdr:rowOff>60747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7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51874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6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10353</xdr:rowOff>
    </xdr:from>
    <xdr:to>
      <xdr:col>76</xdr:col>
      <xdr:colOff>165100</xdr:colOff>
      <xdr:row>37</xdr:row>
      <xdr:rowOff>111953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5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128480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12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87620</xdr:rowOff>
    </xdr:from>
    <xdr:to>
      <xdr:col>72</xdr:col>
      <xdr:colOff>38100</xdr:colOff>
      <xdr:row>38</xdr:row>
      <xdr:rowOff>17769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312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2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79710</xdr:rowOff>
    </xdr:from>
    <xdr:to>
      <xdr:col>67</xdr:col>
      <xdr:colOff>101600</xdr:colOff>
      <xdr:row>38</xdr:row>
      <xdr:rowOff>9860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1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81179</xdr:rowOff>
    </xdr:from>
    <xdr:to>
      <xdr:col>85</xdr:col>
      <xdr:colOff>127000</xdr:colOff>
      <xdr:row>57</xdr:row>
      <xdr:rowOff>150311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53829"/>
          <a:ext cx="838200" cy="6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152997</xdr:rowOff>
    </xdr:from>
    <xdr:to>
      <xdr:col>81</xdr:col>
      <xdr:colOff>50800</xdr:colOff>
      <xdr:row>57</xdr:row>
      <xdr:rowOff>81179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54197"/>
          <a:ext cx="889000" cy="9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152997</xdr:rowOff>
    </xdr:from>
    <xdr:to>
      <xdr:col>76</xdr:col>
      <xdr:colOff>114300</xdr:colOff>
      <xdr:row>58</xdr:row>
      <xdr:rowOff>22085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54197"/>
          <a:ext cx="889000" cy="2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22085</xdr:rowOff>
    </xdr:from>
    <xdr:to>
      <xdr:col>71</xdr:col>
      <xdr:colOff>177800</xdr:colOff>
      <xdr:row>58</xdr:row>
      <xdr:rowOff>28943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6618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99511</xdr:rowOff>
    </xdr:from>
    <xdr:to>
      <xdr:col>85</xdr:col>
      <xdr:colOff>177800</xdr:colOff>
      <xdr:row>58</xdr:row>
      <xdr:rowOff>29661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77938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30379</xdr:rowOff>
    </xdr:from>
    <xdr:to>
      <xdr:col>81</xdr:col>
      <xdr:colOff>101600</xdr:colOff>
      <xdr:row>57</xdr:row>
      <xdr:rowOff>131979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123106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102197</xdr:rowOff>
    </xdr:from>
    <xdr:to>
      <xdr:col>76</xdr:col>
      <xdr:colOff>165100</xdr:colOff>
      <xdr:row>57</xdr:row>
      <xdr:rowOff>32347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23474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142735</xdr:rowOff>
    </xdr:from>
    <xdr:to>
      <xdr:col>72</xdr:col>
      <xdr:colOff>38100</xdr:colOff>
      <xdr:row>58</xdr:row>
      <xdr:rowOff>72885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64012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0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149593</xdr:rowOff>
    </xdr:from>
    <xdr:to>
      <xdr:col>67</xdr:col>
      <xdr:colOff>101600</xdr:colOff>
      <xdr:row>58</xdr:row>
      <xdr:rowOff>79743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70870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97765</xdr:rowOff>
    </xdr:from>
    <xdr:to>
      <xdr:col>85</xdr:col>
      <xdr:colOff>127000</xdr:colOff>
      <xdr:row>97</xdr:row>
      <xdr:rowOff>98247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28415"/>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92190</xdr:rowOff>
    </xdr:from>
    <xdr:to>
      <xdr:col>81</xdr:col>
      <xdr:colOff>50800</xdr:colOff>
      <xdr:row>97</xdr:row>
      <xdr:rowOff>97765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22840"/>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85916</xdr:rowOff>
    </xdr:from>
    <xdr:to>
      <xdr:col>76</xdr:col>
      <xdr:colOff>114300</xdr:colOff>
      <xdr:row>97</xdr:row>
      <xdr:rowOff>92190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16566"/>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68301</xdr:rowOff>
    </xdr:from>
    <xdr:to>
      <xdr:col>71</xdr:col>
      <xdr:colOff>177800</xdr:colOff>
      <xdr:row>97</xdr:row>
      <xdr:rowOff>85916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98951"/>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47447</xdr:rowOff>
    </xdr:from>
    <xdr:to>
      <xdr:col>85</xdr:col>
      <xdr:colOff>177800</xdr:colOff>
      <xdr:row>97</xdr:row>
      <xdr:rowOff>149047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25874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46965</xdr:rowOff>
    </xdr:from>
    <xdr:to>
      <xdr:col>81</xdr:col>
      <xdr:colOff>101600</xdr:colOff>
      <xdr:row>97</xdr:row>
      <xdr:rowOff>148565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139692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41390</xdr:rowOff>
    </xdr:from>
    <xdr:to>
      <xdr:col>76</xdr:col>
      <xdr:colOff>165100</xdr:colOff>
      <xdr:row>97</xdr:row>
      <xdr:rowOff>142990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134117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35116</xdr:rowOff>
    </xdr:from>
    <xdr:to>
      <xdr:col>72</xdr:col>
      <xdr:colOff>38100</xdr:colOff>
      <xdr:row>97</xdr:row>
      <xdr:rowOff>136716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127843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5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17501</xdr:rowOff>
    </xdr:from>
    <xdr:to>
      <xdr:col>67</xdr:col>
      <xdr:colOff>101600</xdr:colOff>
      <xdr:row>97</xdr:row>
      <xdr:rowOff>119101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110228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総務費は、住民一人当たり</a:t>
          </a:r>
          <a:r>
            <a:rPr kumimoji="1" lang="en-US" altLang="ja-JP" sz="1400">
              <a:latin typeface="ＭＳ Ｐゴシック" panose="020B0600070205080204" pitchFamily="50" charset="-128"/>
              <a:ea typeface="ＭＳ Ｐゴシック" panose="020B0600070205080204" pitchFamily="50" charset="-128"/>
            </a:rPr>
            <a:t>60,154</a:t>
          </a:r>
          <a:r>
            <a:rPr kumimoji="1" lang="ja-JP" altLang="en-US" sz="1400">
              <a:latin typeface="ＭＳ Ｐゴシック" panose="020B0600070205080204" pitchFamily="50" charset="-128"/>
              <a:ea typeface="ＭＳ Ｐゴシック" panose="020B0600070205080204" pitchFamily="50" charset="-128"/>
            </a:rPr>
            <a:t>円となっており、前年度から</a:t>
          </a:r>
          <a:r>
            <a:rPr kumimoji="1" lang="en-US" altLang="ja-JP" sz="1400">
              <a:latin typeface="ＭＳ Ｐゴシック" panose="020B0600070205080204" pitchFamily="50" charset="-128"/>
              <a:ea typeface="ＭＳ Ｐゴシック" panose="020B0600070205080204" pitchFamily="50" charset="-128"/>
            </a:rPr>
            <a:t>8,647</a:t>
          </a:r>
          <a:r>
            <a:rPr kumimoji="1" lang="ja-JP" altLang="en-US" sz="1400">
              <a:latin typeface="ＭＳ Ｐゴシック" panose="020B0600070205080204" pitchFamily="50" charset="-128"/>
              <a:ea typeface="ＭＳ Ｐゴシック" panose="020B0600070205080204" pitchFamily="50" charset="-128"/>
            </a:rPr>
            <a:t>円減少し、類似団体平均より</a:t>
          </a:r>
          <a:r>
            <a:rPr kumimoji="1" lang="en-US" altLang="ja-JP" sz="1400">
              <a:latin typeface="ＭＳ Ｐゴシック" panose="020B0600070205080204" pitchFamily="50" charset="-128"/>
              <a:ea typeface="ＭＳ Ｐゴシック" panose="020B0600070205080204" pitchFamily="50" charset="-128"/>
            </a:rPr>
            <a:t>6.619</a:t>
          </a:r>
          <a:r>
            <a:rPr kumimoji="1" lang="ja-JP" altLang="en-US" sz="1400">
              <a:latin typeface="ＭＳ Ｐゴシック" panose="020B0600070205080204" pitchFamily="50" charset="-128"/>
              <a:ea typeface="ＭＳ Ｐゴシック" panose="020B0600070205080204" pitchFamily="50" charset="-128"/>
            </a:rPr>
            <a:t>円低い。財政調整基金積立事業（</a:t>
          </a:r>
          <a:r>
            <a:rPr kumimoji="1" lang="en-US" altLang="ja-JP" sz="1400">
              <a:latin typeface="ＭＳ Ｐゴシック" panose="020B0600070205080204" pitchFamily="50" charset="-128"/>
              <a:ea typeface="ＭＳ Ｐゴシック" panose="020B0600070205080204" pitchFamily="50" charset="-128"/>
            </a:rPr>
            <a:t>495,243</a:t>
          </a:r>
          <a:r>
            <a:rPr kumimoji="1" lang="ja-JP" altLang="en-US" sz="1400">
              <a:latin typeface="ＭＳ Ｐゴシック" panose="020B0600070205080204" pitchFamily="50" charset="-128"/>
              <a:ea typeface="ＭＳ Ｐゴシック" panose="020B0600070205080204" pitchFamily="50" charset="-128"/>
            </a:rPr>
            <a:t>千円減）、公共施設等整備基金積立事業（</a:t>
          </a:r>
          <a:r>
            <a:rPr kumimoji="1" lang="en-US" altLang="ja-JP" sz="1400">
              <a:latin typeface="ＭＳ Ｐゴシック" panose="020B0600070205080204" pitchFamily="50" charset="-128"/>
              <a:ea typeface="ＭＳ Ｐゴシック" panose="020B0600070205080204" pitchFamily="50" charset="-128"/>
            </a:rPr>
            <a:t>300,000</a:t>
          </a:r>
          <a:r>
            <a:rPr kumimoji="1" lang="ja-JP" altLang="en-US" sz="1400">
              <a:latin typeface="ＭＳ Ｐゴシック" panose="020B0600070205080204" pitchFamily="50" charset="-128"/>
              <a:ea typeface="ＭＳ Ｐゴシック" panose="020B0600070205080204" pitchFamily="50" charset="-128"/>
            </a:rPr>
            <a:t>千円減）などが減少の主な要因である。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民生費は、住民一人当たり</a:t>
          </a:r>
          <a:r>
            <a:rPr kumimoji="1" lang="en-US" altLang="ja-JP" sz="1400">
              <a:latin typeface="ＭＳ Ｐゴシック" panose="020B0600070205080204" pitchFamily="50" charset="-128"/>
              <a:ea typeface="ＭＳ Ｐゴシック" panose="020B0600070205080204" pitchFamily="50" charset="-128"/>
            </a:rPr>
            <a:t>148,832</a:t>
          </a:r>
          <a:r>
            <a:rPr kumimoji="1" lang="ja-JP" altLang="en-US" sz="1400">
              <a:latin typeface="ＭＳ Ｐゴシック" panose="020B0600070205080204" pitchFamily="50" charset="-128"/>
              <a:ea typeface="ＭＳ Ｐゴシック" panose="020B0600070205080204" pitchFamily="50" charset="-128"/>
            </a:rPr>
            <a:t>円となっており、前年度から</a:t>
          </a:r>
          <a:r>
            <a:rPr kumimoji="1" lang="en-US" altLang="ja-JP" sz="1400">
              <a:latin typeface="ＭＳ Ｐゴシック" panose="020B0600070205080204" pitchFamily="50" charset="-128"/>
              <a:ea typeface="ＭＳ Ｐゴシック" panose="020B0600070205080204" pitchFamily="50" charset="-128"/>
            </a:rPr>
            <a:t>4,914</a:t>
          </a:r>
          <a:r>
            <a:rPr kumimoji="1" lang="ja-JP" altLang="en-US" sz="1400">
              <a:latin typeface="ＭＳ Ｐゴシック" panose="020B0600070205080204" pitchFamily="50" charset="-128"/>
              <a:ea typeface="ＭＳ Ｐゴシック" panose="020B0600070205080204" pitchFamily="50" charset="-128"/>
            </a:rPr>
            <a:t>円減少し、類似団体平均より</a:t>
          </a:r>
          <a:r>
            <a:rPr kumimoji="1" lang="en-US" altLang="ja-JP" sz="1400">
              <a:latin typeface="ＭＳ Ｐゴシック" panose="020B0600070205080204" pitchFamily="50" charset="-128"/>
              <a:ea typeface="ＭＳ Ｐゴシック" panose="020B0600070205080204" pitchFamily="50" charset="-128"/>
            </a:rPr>
            <a:t>30,550</a:t>
          </a:r>
          <a:r>
            <a:rPr kumimoji="1" lang="ja-JP" altLang="en-US" sz="1400">
              <a:latin typeface="ＭＳ Ｐゴシック" panose="020B0600070205080204" pitchFamily="50" charset="-128"/>
              <a:ea typeface="ＭＳ Ｐゴシック" panose="020B0600070205080204" pitchFamily="50" charset="-128"/>
            </a:rPr>
            <a:t>円低い。子育て世帯への臨時特別給付金事業（</a:t>
          </a:r>
          <a:r>
            <a:rPr kumimoji="1" lang="en-US" altLang="ja-JP" sz="1400">
              <a:latin typeface="ＭＳ Ｐゴシック" panose="020B0600070205080204" pitchFamily="50" charset="-128"/>
              <a:ea typeface="ＭＳ Ｐゴシック" panose="020B0600070205080204" pitchFamily="50" charset="-128"/>
            </a:rPr>
            <a:t>792,064</a:t>
          </a:r>
          <a:r>
            <a:rPr kumimoji="1" lang="ja-JP" altLang="en-US" sz="1400">
              <a:latin typeface="ＭＳ Ｐゴシック" panose="020B0600070205080204" pitchFamily="50" charset="-128"/>
              <a:ea typeface="ＭＳ Ｐゴシック" panose="020B0600070205080204" pitchFamily="50" charset="-128"/>
            </a:rPr>
            <a:t>千円減）、障害児居宅生活支援給付事業（</a:t>
          </a:r>
          <a:r>
            <a:rPr kumimoji="1" lang="en-US" altLang="ja-JP" sz="1400">
              <a:latin typeface="ＭＳ Ｐゴシック" panose="020B0600070205080204" pitchFamily="50" charset="-128"/>
              <a:ea typeface="ＭＳ Ｐゴシック" panose="020B0600070205080204" pitchFamily="50" charset="-128"/>
            </a:rPr>
            <a:t>254,613</a:t>
          </a:r>
          <a:r>
            <a:rPr kumimoji="1" lang="ja-JP" altLang="en-US" sz="1400">
              <a:latin typeface="ＭＳ Ｐゴシック" panose="020B0600070205080204" pitchFamily="50" charset="-128"/>
              <a:ea typeface="ＭＳ Ｐゴシック" panose="020B0600070205080204" pitchFamily="50" charset="-128"/>
            </a:rPr>
            <a:t>千円皆減など）が減少の主な要因である。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教育費は、住民一人当たり</a:t>
          </a:r>
          <a:r>
            <a:rPr kumimoji="1" lang="en-US" altLang="ja-JP" sz="1400">
              <a:latin typeface="ＭＳ Ｐゴシック" panose="020B0600070205080204" pitchFamily="50" charset="-128"/>
              <a:ea typeface="ＭＳ Ｐゴシック" panose="020B0600070205080204" pitchFamily="50" charset="-128"/>
            </a:rPr>
            <a:t>32,443</a:t>
          </a:r>
          <a:r>
            <a:rPr kumimoji="1" lang="ja-JP" altLang="en-US" sz="1400">
              <a:latin typeface="ＭＳ Ｐゴシック" panose="020B0600070205080204" pitchFamily="50" charset="-128"/>
              <a:ea typeface="ＭＳ Ｐゴシック" panose="020B0600070205080204" pitchFamily="50" charset="-128"/>
            </a:rPr>
            <a:t>円となっており、前年度から</a:t>
          </a:r>
          <a:r>
            <a:rPr kumimoji="1" lang="en-US" altLang="ja-JP" sz="1400">
              <a:latin typeface="ＭＳ Ｐゴシック" panose="020B0600070205080204" pitchFamily="50" charset="-128"/>
              <a:ea typeface="ＭＳ Ｐゴシック" panose="020B0600070205080204" pitchFamily="50" charset="-128"/>
            </a:rPr>
            <a:t>3,629</a:t>
          </a:r>
          <a:r>
            <a:rPr kumimoji="1" lang="ja-JP" altLang="en-US" sz="1400">
              <a:latin typeface="ＭＳ Ｐゴシック" panose="020B0600070205080204" pitchFamily="50" charset="-128"/>
              <a:ea typeface="ＭＳ Ｐゴシック" panose="020B0600070205080204" pitchFamily="50" charset="-128"/>
            </a:rPr>
            <a:t>円減少し、類似団体平均より</a:t>
          </a:r>
          <a:r>
            <a:rPr kumimoji="1" lang="en-US" altLang="ja-JP" sz="1400">
              <a:latin typeface="ＭＳ Ｐゴシック" panose="020B0600070205080204" pitchFamily="50" charset="-128"/>
              <a:ea typeface="ＭＳ Ｐゴシック" panose="020B0600070205080204" pitchFamily="50" charset="-128"/>
            </a:rPr>
            <a:t>15,903</a:t>
          </a:r>
          <a:r>
            <a:rPr kumimoji="1" lang="ja-JP" altLang="en-US" sz="1400">
              <a:latin typeface="ＭＳ Ｐゴシック" panose="020B0600070205080204" pitchFamily="50" charset="-128"/>
              <a:ea typeface="ＭＳ Ｐゴシック" panose="020B0600070205080204" pitchFamily="50" charset="-128"/>
            </a:rPr>
            <a:t>円低い。黒浜中学校大規模改修事業（</a:t>
          </a:r>
          <a:r>
            <a:rPr kumimoji="1" lang="en-US" altLang="ja-JP" sz="1400">
              <a:latin typeface="ＭＳ Ｐゴシック" panose="020B0600070205080204" pitchFamily="50" charset="-128"/>
              <a:ea typeface="ＭＳ Ｐゴシック" panose="020B0600070205080204" pitchFamily="50" charset="-128"/>
            </a:rPr>
            <a:t>489,883</a:t>
          </a:r>
          <a:r>
            <a:rPr kumimoji="1" lang="ja-JP" altLang="en-US" sz="1400">
              <a:latin typeface="ＭＳ Ｐゴシック" panose="020B0600070205080204" pitchFamily="50" charset="-128"/>
              <a:ea typeface="ＭＳ Ｐゴシック" panose="020B0600070205080204" pitchFamily="50" charset="-128"/>
            </a:rPr>
            <a:t>千円皆減）、蓮田南小学校校舎改修事業（</a:t>
          </a:r>
          <a:r>
            <a:rPr kumimoji="1" lang="en-US" altLang="ja-JP" sz="1400">
              <a:latin typeface="ＭＳ Ｐゴシック" panose="020B0600070205080204" pitchFamily="50" charset="-128"/>
              <a:ea typeface="ＭＳ Ｐゴシック" panose="020B0600070205080204" pitchFamily="50" charset="-128"/>
            </a:rPr>
            <a:t>54,890</a:t>
          </a:r>
          <a:r>
            <a:rPr kumimoji="1" lang="ja-JP" altLang="en-US" sz="1400">
              <a:latin typeface="ＭＳ Ｐゴシック" panose="020B0600070205080204" pitchFamily="50" charset="-128"/>
              <a:ea typeface="ＭＳ Ｐゴシック" panose="020B0600070205080204" pitchFamily="50" charset="-128"/>
            </a:rPr>
            <a:t>千円減）などが減少の主な要因である。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消防費は、住民一人当たり</a:t>
          </a:r>
          <a:r>
            <a:rPr kumimoji="1" lang="en-US" altLang="ja-JP" sz="1400">
              <a:latin typeface="ＭＳ Ｐゴシック" panose="020B0600070205080204" pitchFamily="50" charset="-128"/>
              <a:ea typeface="ＭＳ Ｐゴシック" panose="020B0600070205080204" pitchFamily="50" charset="-128"/>
            </a:rPr>
            <a:t>14,959</a:t>
          </a:r>
          <a:r>
            <a:rPr kumimoji="1" lang="ja-JP" altLang="en-US" sz="1400">
              <a:latin typeface="ＭＳ Ｐゴシック" panose="020B0600070205080204" pitchFamily="50" charset="-128"/>
              <a:ea typeface="ＭＳ Ｐゴシック" panose="020B0600070205080204" pitchFamily="50" charset="-128"/>
            </a:rPr>
            <a:t>円となっており、前年度から</a:t>
          </a:r>
          <a:r>
            <a:rPr kumimoji="1" lang="en-US" altLang="ja-JP" sz="1400">
              <a:latin typeface="ＭＳ Ｐゴシック" panose="020B0600070205080204" pitchFamily="50" charset="-128"/>
              <a:ea typeface="ＭＳ Ｐゴシック" panose="020B0600070205080204" pitchFamily="50" charset="-128"/>
            </a:rPr>
            <a:t>2,121</a:t>
          </a:r>
          <a:r>
            <a:rPr kumimoji="1" lang="ja-JP" altLang="en-US" sz="1400">
              <a:latin typeface="ＭＳ Ｐゴシック" panose="020B0600070205080204" pitchFamily="50" charset="-128"/>
              <a:ea typeface="ＭＳ Ｐゴシック" panose="020B0600070205080204" pitchFamily="50" charset="-128"/>
            </a:rPr>
            <a:t>円増加し、類似団体平均より</a:t>
          </a:r>
          <a:r>
            <a:rPr kumimoji="1" lang="en-US" altLang="ja-JP" sz="1400">
              <a:latin typeface="ＭＳ Ｐゴシック" panose="020B0600070205080204" pitchFamily="50" charset="-128"/>
              <a:ea typeface="ＭＳ Ｐゴシック" panose="020B0600070205080204" pitchFamily="50" charset="-128"/>
            </a:rPr>
            <a:t>98</a:t>
          </a:r>
          <a:r>
            <a:rPr kumimoji="1" lang="ja-JP" altLang="en-US" sz="1400">
              <a:latin typeface="ＭＳ Ｐゴシック" panose="020B0600070205080204" pitchFamily="50" charset="-128"/>
              <a:ea typeface="ＭＳ Ｐゴシック" panose="020B0600070205080204" pitchFamily="50" charset="-128"/>
            </a:rPr>
            <a:t>円低い。消防ポンプ自動車更新事業（</a:t>
          </a:r>
          <a:r>
            <a:rPr kumimoji="1" lang="en-US" altLang="ja-JP" sz="1400">
              <a:latin typeface="ＭＳ Ｐゴシック" panose="020B0600070205080204" pitchFamily="50" charset="-128"/>
              <a:ea typeface="ＭＳ Ｐゴシック" panose="020B0600070205080204" pitchFamily="50" charset="-128"/>
            </a:rPr>
            <a:t>106,105</a:t>
          </a:r>
          <a:r>
            <a:rPr kumimoji="1" lang="ja-JP" altLang="en-US" sz="1400">
              <a:latin typeface="ＭＳ Ｐゴシック" panose="020B0600070205080204" pitchFamily="50" charset="-128"/>
              <a:ea typeface="ＭＳ Ｐゴシック" panose="020B0600070205080204" pitchFamily="50" charset="-128"/>
            </a:rPr>
            <a:t>千円皆増）、救急自動車整備事業（</a:t>
          </a:r>
          <a:r>
            <a:rPr kumimoji="1" lang="en-US" altLang="ja-JP" sz="1400">
              <a:latin typeface="ＭＳ Ｐゴシック" panose="020B0600070205080204" pitchFamily="50" charset="-128"/>
              <a:ea typeface="ＭＳ Ｐゴシック" panose="020B0600070205080204" pitchFamily="50" charset="-128"/>
            </a:rPr>
            <a:t>15,114</a:t>
          </a:r>
          <a:r>
            <a:rPr kumimoji="1" lang="ja-JP" altLang="en-US" sz="1400">
              <a:latin typeface="ＭＳ Ｐゴシック" panose="020B0600070205080204" pitchFamily="50" charset="-128"/>
              <a:ea typeface="ＭＳ Ｐゴシック" panose="020B0600070205080204" pitchFamily="50" charset="-128"/>
            </a:rPr>
            <a:t>千円皆増）などが増加の主な要因である。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a:t>
          </a:r>
          <a:r>
            <a:rPr kumimoji="1" lang="en-US" altLang="ja-JP" sz="1400">
              <a:latin typeface="ＭＳ ゴシック" pitchFamily="49" charset="-128"/>
              <a:ea typeface="ＭＳ ゴシック" pitchFamily="49" charset="-128"/>
            </a:rPr>
            <a:t>123,504</a:t>
          </a:r>
          <a:r>
            <a:rPr kumimoji="1" lang="ja-JP" altLang="en-US" sz="1400">
              <a:latin typeface="ＭＳ ゴシック" pitchFamily="49" charset="-128"/>
              <a:ea typeface="ＭＳ ゴシック" pitchFamily="49" charset="-128"/>
            </a:rPr>
            <a:t>千円の減少となり、比率が</a:t>
          </a:r>
          <a:r>
            <a:rPr kumimoji="1" lang="en-US" altLang="ja-JP" sz="1400">
              <a:latin typeface="ＭＳ ゴシック" pitchFamily="49" charset="-128"/>
              <a:ea typeface="ＭＳ ゴシック" pitchFamily="49" charset="-128"/>
            </a:rPr>
            <a:t>0.62</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実質収支は、</a:t>
          </a:r>
          <a:r>
            <a:rPr kumimoji="1" lang="en-US" altLang="ja-JP" sz="1400">
              <a:latin typeface="ＭＳ ゴシック" pitchFamily="49" charset="-128"/>
              <a:ea typeface="ＭＳ ゴシック" pitchFamily="49" charset="-128"/>
            </a:rPr>
            <a:t>41,812</a:t>
          </a:r>
          <a:r>
            <a:rPr kumimoji="1" lang="ja-JP" altLang="en-US" sz="1400">
              <a:latin typeface="ＭＳ ゴシック" pitchFamily="49" charset="-128"/>
              <a:ea typeface="ＭＳ ゴシック" pitchFamily="49" charset="-128"/>
            </a:rPr>
            <a:t>千円の増加となり、比率が</a:t>
          </a:r>
          <a:r>
            <a:rPr kumimoji="1" lang="en-US" altLang="ja-JP" sz="1400">
              <a:latin typeface="ＭＳ ゴシック" pitchFamily="49" charset="-128"/>
              <a:ea typeface="ＭＳ ゴシック" pitchFamily="49" charset="-128"/>
            </a:rPr>
            <a:t>0.55</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実質単年度収支については、財政調整基金の取崩額が積立額よりも増加したため、</a:t>
          </a:r>
          <a:r>
            <a:rPr kumimoji="1" lang="en-US" altLang="ja-JP" sz="1400">
              <a:latin typeface="ＭＳ ゴシック" pitchFamily="49" charset="-128"/>
              <a:ea typeface="ＭＳ ゴシック" pitchFamily="49" charset="-128"/>
            </a:rPr>
            <a:t>3.45</a:t>
          </a:r>
          <a:r>
            <a:rPr kumimoji="1" lang="ja-JP" altLang="en-US" sz="1400">
              <a:latin typeface="ＭＳ ゴシック" pitchFamily="49" charset="-128"/>
              <a:ea typeface="ＭＳ ゴシック" pitchFamily="49" charset="-128"/>
            </a:rPr>
            <a:t>ポイント減少した。今後控える大型事業に備え、財政調整基金の適切な運用を図りつつ、数値の動向に注意したい。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今後も健全な財政運営に努めていく。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算入公債費等が減少し、元利償還金等の増加を上回ったことで、実質公債費比率の分子が増加した。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今後も借入利率や償還年数を考慮し、交付税措置のある有利な借入を行うなど、将来の財政負担の抑制に努める。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一般会計等に係る地方債現在高は、借入額よりも償還額元金が上回り、</a:t>
          </a:r>
          <a:r>
            <a:rPr kumimoji="1" lang="en-US" altLang="ja-JP" sz="1400">
              <a:latin typeface="ＭＳ ゴシック" pitchFamily="49" charset="-128"/>
              <a:ea typeface="ＭＳ ゴシック" pitchFamily="49" charset="-128"/>
            </a:rPr>
            <a:t>295</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公営企業債等繰入見込額は、下水道事業への負担金、補助金が減少し、</a:t>
          </a:r>
          <a:r>
            <a:rPr kumimoji="1" lang="en-US" altLang="ja-JP" sz="1400">
              <a:latin typeface="ＭＳ ゴシック" pitchFamily="49" charset="-128"/>
              <a:ea typeface="ＭＳ ゴシック" pitchFamily="49" charset="-128"/>
            </a:rPr>
            <a:t>675</a:t>
          </a:r>
          <a:r>
            <a:rPr kumimoji="1" lang="ja-JP" altLang="en-US" sz="1400">
              <a:latin typeface="ＭＳ ゴシック" pitchFamily="49" charset="-128"/>
              <a:ea typeface="ＭＳ ゴシック" pitchFamily="49" charset="-128"/>
            </a:rPr>
            <a:t>百万円減額した。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退職手当負担見込額は、一般職の職員数は変わらないが、勤続年数の短い職員の割合が増えていることで、</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百万円減少した。将来負担額全体では、</a:t>
          </a:r>
          <a:r>
            <a:rPr kumimoji="1" lang="en-US" altLang="ja-JP" sz="1400">
              <a:latin typeface="ＭＳ ゴシック" pitchFamily="49" charset="-128"/>
              <a:ea typeface="ＭＳ ゴシック" pitchFamily="49" charset="-128"/>
            </a:rPr>
            <a:t>1124</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充当可能財源等は、充当可能基金が</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百万円減少、充当可能特定歳入が</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百万円減少、基準財政需要額算入見込額が</a:t>
          </a:r>
          <a:r>
            <a:rPr kumimoji="1" lang="en-US" altLang="ja-JP" sz="1400">
              <a:latin typeface="ＭＳ ゴシック" pitchFamily="49" charset="-128"/>
              <a:ea typeface="ＭＳ ゴシック" pitchFamily="49" charset="-128"/>
            </a:rPr>
            <a:t>344</a:t>
          </a:r>
          <a:r>
            <a:rPr kumimoji="1" lang="ja-JP" altLang="en-US" sz="1400">
              <a:latin typeface="ＭＳ ゴシック" pitchFamily="49" charset="-128"/>
              <a:ea typeface="ＭＳ ゴシック" pitchFamily="49" charset="-128"/>
            </a:rPr>
            <a:t>百万円減少した。充当可能財源等全体では、</a:t>
          </a:r>
          <a:r>
            <a:rPr kumimoji="1" lang="en-US" altLang="ja-JP" sz="1400">
              <a:latin typeface="ＭＳ ゴシック" pitchFamily="49" charset="-128"/>
              <a:ea typeface="ＭＳ ゴシック" pitchFamily="49" charset="-128"/>
            </a:rPr>
            <a:t>437</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埼玉県蓮田市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百万円減少し、公共施設等整備基金残高は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市内公共施設の大規模改修事業など今後も大型事業を控えているため、可能な範囲で積立を行う。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公共施設等整備基金：埼玉高速鉄道の整備促進及びこれに係る都市基盤整備事業、公用又は公共用に供する施設の整備。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森林環境整備基金：森林の整備に関する施策、森林の整備を担うべき人材の育成及び確保、森林の有する公益的機能に関する普及啓発、木材の利用促進、その他の森林の整備促進に関する施策。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公共施設等整備基金：総合市民体育館の大規模改修などを次年度以降に予定しているため、令和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森林環境整備基金：環境学習館の建替えを行うために取崩しを行ったことで、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公共施設等整備基金：今後の公共施設の大規模改修などに備えて積立を行う。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森林環境整備基金：森林環境譲与税の使途に合わせた活用を行うため、歳出予算への充当や積立を行う。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年度当初予算額が令和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年度当初予算額よりも増加したことで当初時点での財政調整基金の取崩額が増え、結果的に取崩額が積立額を上回ったため、令和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今後の大型事業や修繕に伴い、取崩しの必要が出てくるため、中長期的には更なる減少が予想される。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決算状況を踏まえ、可能な範囲で積立を行っていけるように努める。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例年、利子分のみの積立を行っているため、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取崩しの予定はなく、現状維持となる。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61,211
60,456
27.28
24,076,725
21,531,788
1,412,518
13,276,724
14,101,706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年度の有形固定資産減価償却率の</a:t>
          </a:r>
          <a:r>
            <a:rPr kumimoji="1" lang="en-US" altLang="ja-JP" sz="1100">
              <a:latin typeface="ＭＳ Ｐゴシック" panose="020B0600070205080204" pitchFamily="50" charset="-128"/>
              <a:ea typeface="ＭＳ Ｐゴシック" panose="020B0600070205080204" pitchFamily="50" charset="-128"/>
            </a:rPr>
            <a:t>47.0</a:t>
          </a:r>
          <a:r>
            <a:rPr kumimoji="1" lang="ja-JP" altLang="en-US" sz="1100">
              <a:latin typeface="ＭＳ Ｐゴシック" panose="020B0600070205080204" pitchFamily="50" charset="-128"/>
              <a:ea typeface="ＭＳ Ｐゴシック" panose="020B0600070205080204" pitchFamily="50" charset="-128"/>
            </a:rPr>
            <a:t>％は誤りであり、正しくは</a:t>
          </a:r>
          <a:r>
            <a:rPr kumimoji="1" lang="en-US" altLang="ja-JP" sz="1100">
              <a:latin typeface="ＭＳ Ｐゴシック" panose="020B0600070205080204" pitchFamily="50" charset="-128"/>
              <a:ea typeface="ＭＳ Ｐゴシック" panose="020B0600070205080204" pitchFamily="50" charset="-128"/>
            </a:rPr>
            <a:t>53.0</a:t>
          </a:r>
          <a:r>
            <a:rPr kumimoji="1" lang="ja-JP" altLang="en-US" sz="1100">
              <a:latin typeface="ＭＳ Ｐゴシック" panose="020B0600070205080204" pitchFamily="50" charset="-128"/>
              <a:ea typeface="ＭＳ Ｐゴシック" panose="020B0600070205080204" pitchFamily="50" charset="-128"/>
            </a:rPr>
            <a:t>％である。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％低い水準にある。</a:t>
          </a:r>
        </a:p>
        <a:p>
          <a:r>
            <a:rPr kumimoji="1" lang="ja-JP" altLang="en-US" sz="1100">
              <a:latin typeface="ＭＳ Ｐゴシック" panose="020B0600070205080204" pitchFamily="50" charset="-128"/>
              <a:ea typeface="ＭＳ Ｐゴシック" panose="020B0600070205080204" pitchFamily="50" charset="-128"/>
            </a:rPr>
            <a:t>　それぞれの公共施設等について個別施設計画を策定済みであり、当該計画内にて改修等の優先順位付けを行っている。今後も計画に基づき施設保有量の適正化と長寿命化、計画的な維持・更新に努める。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82867</xdr:rowOff>
    </xdr:from>
    <xdr:to>
      <xdr:col>23</xdr:col>
      <xdr:colOff>136525</xdr:colOff>
      <xdr:row>31</xdr:row>
      <xdr:rowOff>13017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105744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84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76200</xdr:rowOff>
    </xdr:from>
    <xdr:to>
      <xdr:col>19</xdr:col>
      <xdr:colOff>187325</xdr:colOff>
      <xdr:row>30</xdr:row>
      <xdr:rowOff>6350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127000</xdr:rowOff>
    </xdr:from>
    <xdr:to>
      <xdr:col>23</xdr:col>
      <xdr:colOff>85725</xdr:colOff>
      <xdr:row>30</xdr:row>
      <xdr:rowOff>133667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870575"/>
          <a:ext cx="711200" cy="17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58738</xdr:rowOff>
    </xdr:from>
    <xdr:to>
      <xdr:col>15</xdr:col>
      <xdr:colOff>187325</xdr:colOff>
      <xdr:row>28</xdr:row>
      <xdr:rowOff>160338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63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109538</xdr:rowOff>
    </xdr:from>
    <xdr:to>
      <xdr:col>19</xdr:col>
      <xdr:colOff>136525</xdr:colOff>
      <xdr:row>29</xdr:row>
      <xdr:rowOff>127000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681663"/>
          <a:ext cx="762000" cy="18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163989</xdr:rowOff>
    </xdr:from>
    <xdr:to>
      <xdr:col>11</xdr:col>
      <xdr:colOff>187325</xdr:colOff>
      <xdr:row>29</xdr:row>
      <xdr:rowOff>94139</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7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109538</xdr:rowOff>
    </xdr:from>
    <xdr:to>
      <xdr:col>15</xdr:col>
      <xdr:colOff>136525</xdr:colOff>
      <xdr:row>29</xdr:row>
      <xdr:rowOff>43339</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2527300" y="5681663"/>
          <a:ext cx="762000" cy="10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123508</xdr:rowOff>
    </xdr:from>
    <xdr:to>
      <xdr:col>7</xdr:col>
      <xdr:colOff>187325</xdr:colOff>
      <xdr:row>29</xdr:row>
      <xdr:rowOff>53658</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6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2858</xdr:rowOff>
    </xdr:from>
    <xdr:to>
      <xdr:col>11</xdr:col>
      <xdr:colOff>136525</xdr:colOff>
      <xdr:row>29</xdr:row>
      <xdr:rowOff>43339</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746433"/>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22877</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5415</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40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110666</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5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70185</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470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a:t>
          </a:r>
          <a:r>
            <a:rPr kumimoji="1" lang="en-US" altLang="ja-JP" sz="1100">
              <a:latin typeface="ＭＳ Ｐゴシック" panose="020B0600070205080204" pitchFamily="50" charset="-128"/>
              <a:ea typeface="ＭＳ Ｐゴシック" panose="020B0600070205080204" pitchFamily="50" charset="-128"/>
            </a:rPr>
            <a:t>69.7</a:t>
          </a:r>
          <a:r>
            <a:rPr kumimoji="1" lang="ja-JP" altLang="en-US" sz="1100">
              <a:latin typeface="ＭＳ Ｐゴシック" panose="020B0600070205080204" pitchFamily="50" charset="-128"/>
              <a:ea typeface="ＭＳ Ｐゴシック" panose="020B0600070205080204" pitchFamily="50" charset="-128"/>
            </a:rPr>
            <a:t>ポイント下回り、令和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70.9</a:t>
          </a:r>
          <a:r>
            <a:rPr kumimoji="1" lang="ja-JP" altLang="en-US" sz="1100">
              <a:latin typeface="ＭＳ Ｐゴシック" panose="020B0600070205080204" pitchFamily="50" charset="-128"/>
              <a:ea typeface="ＭＳ Ｐゴシック" panose="020B0600070205080204" pitchFamily="50" charset="-128"/>
            </a:rPr>
            <a:t>ポイント増加した。主な理由として、地方債償還の進行による</a:t>
          </a:r>
          <a:r>
            <a:rPr kumimoji="1" lang="en-US" altLang="ja-JP" sz="1100">
              <a:latin typeface="ＭＳ Ｐゴシック" panose="020B0600070205080204" pitchFamily="50" charset="-128"/>
              <a:ea typeface="ＭＳ Ｐゴシック" panose="020B0600070205080204" pitchFamily="50" charset="-128"/>
            </a:rPr>
            <a:t>295.3</a:t>
          </a:r>
          <a:r>
            <a:rPr kumimoji="1" lang="ja-JP" altLang="en-US" sz="1100">
              <a:latin typeface="ＭＳ Ｐゴシック" panose="020B0600070205080204" pitchFamily="50" charset="-128"/>
              <a:ea typeface="ＭＳ Ｐゴシック" panose="020B0600070205080204" pitchFamily="50" charset="-128"/>
            </a:rPr>
            <a:t>百万円の減少、</a:t>
          </a:r>
          <a:r>
            <a:rPr kumimoji="1" lang="ja-JP" altLang="en-US" sz="1100">
              <a:solidFill>
                <a:schemeClr val="tx1"/>
              </a:solidFill>
              <a:latin typeface="ＭＳ Ｐゴシック" panose="020B0600070205080204" pitchFamily="50" charset="-128"/>
              <a:ea typeface="ＭＳ Ｐゴシック" panose="020B0600070205080204" pitchFamily="50" charset="-128"/>
            </a:rPr>
            <a:t>また</a:t>
          </a:r>
          <a:r>
            <a:rPr kumimoji="1" lang="ja-JP" altLang="en-US" sz="1100">
              <a:latin typeface="ＭＳ Ｐゴシック" panose="020B0600070205080204" pitchFamily="50" charset="-128"/>
              <a:ea typeface="ＭＳ Ｐゴシック" panose="020B0600070205080204" pitchFamily="50" charset="-128"/>
            </a:rPr>
            <a:t>下水道事業への負担金・補助金の減少に伴う公営企業債等繰入見込額の</a:t>
          </a:r>
          <a:r>
            <a:rPr kumimoji="1" lang="en-US" altLang="ja-JP" sz="1100">
              <a:latin typeface="ＭＳ Ｐゴシック" panose="020B0600070205080204" pitchFamily="50" charset="-128"/>
              <a:ea typeface="ＭＳ Ｐゴシック" panose="020B0600070205080204" pitchFamily="50" charset="-128"/>
            </a:rPr>
            <a:t>675.1</a:t>
          </a:r>
          <a:r>
            <a:rPr kumimoji="1" lang="ja-JP" altLang="en-US" sz="1100">
              <a:latin typeface="ＭＳ Ｐゴシック" panose="020B0600070205080204" pitchFamily="50" charset="-128"/>
              <a:ea typeface="ＭＳ Ｐゴシック" panose="020B0600070205080204" pitchFamily="50" charset="-128"/>
            </a:rPr>
            <a:t>百万円減少により、将来負担額は</a:t>
          </a:r>
          <a:r>
            <a:rPr kumimoji="1" lang="en-US" altLang="ja-JP" sz="1100">
              <a:latin typeface="ＭＳ Ｐゴシック" panose="020B0600070205080204" pitchFamily="50" charset="-128"/>
              <a:ea typeface="ＭＳ Ｐゴシック" panose="020B0600070205080204" pitchFamily="50" charset="-128"/>
            </a:rPr>
            <a:t>1,124.8</a:t>
          </a:r>
          <a:r>
            <a:rPr kumimoji="1" lang="ja-JP" altLang="en-US" sz="1100">
              <a:latin typeface="ＭＳ Ｐゴシック" panose="020B0600070205080204" pitchFamily="50" charset="-128"/>
              <a:ea typeface="ＭＳ Ｐゴシック" panose="020B0600070205080204" pitchFamily="50" charset="-128"/>
            </a:rPr>
            <a:t>百万円減少した。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一方で、臨時財政対策債の発行を抑制したことで経常一般財源が</a:t>
          </a:r>
          <a:r>
            <a:rPr kumimoji="1" lang="en-US" altLang="ja-JP" sz="1100">
              <a:latin typeface="ＭＳ Ｐゴシック" panose="020B0600070205080204" pitchFamily="50" charset="-128"/>
              <a:ea typeface="ＭＳ Ｐゴシック" panose="020B0600070205080204" pitchFamily="50" charset="-128"/>
            </a:rPr>
            <a:t>486.1</a:t>
          </a:r>
          <a:r>
            <a:rPr kumimoji="1" lang="ja-JP" altLang="en-US" sz="1100">
              <a:latin typeface="ＭＳ Ｐゴシック" panose="020B0600070205080204" pitchFamily="50" charset="-128"/>
              <a:ea typeface="ＭＳ Ｐゴシック" panose="020B0600070205080204" pitchFamily="50" charset="-128"/>
            </a:rPr>
            <a:t>百万円減少、経常経費充当財源は</a:t>
          </a:r>
          <a:r>
            <a:rPr kumimoji="1" lang="en-US" altLang="ja-JP" sz="1100">
              <a:solidFill>
                <a:schemeClr val="tx1"/>
              </a:solidFill>
              <a:latin typeface="ＭＳ Ｐゴシック" panose="020B0600070205080204" pitchFamily="50" charset="-128"/>
              <a:ea typeface="ＭＳ Ｐゴシック" panose="020B0600070205080204" pitchFamily="50" charset="-128"/>
            </a:rPr>
            <a:t>460.4</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百万円増加している</a:t>
          </a:r>
          <a:r>
            <a:rPr kumimoji="1" lang="ja-JP" altLang="en-US" sz="1100">
              <a:latin typeface="ＭＳ Ｐゴシック" panose="020B0600070205080204" pitchFamily="50" charset="-128"/>
              <a:ea typeface="ＭＳ Ｐゴシック" panose="020B0600070205080204" pitchFamily="50" charset="-128"/>
            </a:rPr>
            <a:t>。新規地方債の発行が少なく、既存の地方債の償還が順調に進んでいる状況である。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129404</xdr:rowOff>
    </xdr:from>
    <xdr:to>
      <xdr:col>76</xdr:col>
      <xdr:colOff>73025</xdr:colOff>
      <xdr:row>30</xdr:row>
      <xdr:rowOff>59554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8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152281</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72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20066</xdr:rowOff>
    </xdr:from>
    <xdr:to>
      <xdr:col>72</xdr:col>
      <xdr:colOff>123825</xdr:colOff>
      <xdr:row>29</xdr:row>
      <xdr:rowOff>121666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7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70866</xdr:rowOff>
    </xdr:from>
    <xdr:to>
      <xdr:col>76</xdr:col>
      <xdr:colOff>22225</xdr:colOff>
      <xdr:row>30</xdr:row>
      <xdr:rowOff>8754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4084300" y="5814441"/>
          <a:ext cx="711200" cy="10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99831</xdr:rowOff>
    </xdr:from>
    <xdr:to>
      <xdr:col>68</xdr:col>
      <xdr:colOff>123825</xdr:colOff>
      <xdr:row>31</xdr:row>
      <xdr:rowOff>29981</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601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70866</xdr:rowOff>
    </xdr:from>
    <xdr:to>
      <xdr:col>72</xdr:col>
      <xdr:colOff>73025</xdr:colOff>
      <xdr:row>30</xdr:row>
      <xdr:rowOff>150631</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814441"/>
          <a:ext cx="762000" cy="2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39107</xdr:rowOff>
    </xdr:from>
    <xdr:to>
      <xdr:col>64</xdr:col>
      <xdr:colOff>123825</xdr:colOff>
      <xdr:row>31</xdr:row>
      <xdr:rowOff>140707</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61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150631</xdr:rowOff>
    </xdr:from>
    <xdr:to>
      <xdr:col>68</xdr:col>
      <xdr:colOff>73025</xdr:colOff>
      <xdr:row>31</xdr:row>
      <xdr:rowOff>89907</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6065656"/>
          <a:ext cx="762000" cy="1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86723</xdr:rowOff>
    </xdr:from>
    <xdr:to>
      <xdr:col>60</xdr:col>
      <xdr:colOff>123825</xdr:colOff>
      <xdr:row>31</xdr:row>
      <xdr:rowOff>16873</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60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137523</xdr:rowOff>
    </xdr:from>
    <xdr:to>
      <xdr:col>64</xdr:col>
      <xdr:colOff>73025</xdr:colOff>
      <xdr:row>31</xdr:row>
      <xdr:rowOff>89907</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6052548"/>
          <a:ext cx="762000" cy="12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138193</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53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46508</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79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157234</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9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33400</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7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61,211
60,456
27.28
24,076,725
21,531,788
1,412,518
13,276,724
14,101,706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164465</xdr:rowOff>
    </xdr:from>
    <xdr:to>
      <xdr:col>24</xdr:col>
      <xdr:colOff>114300</xdr:colOff>
      <xdr:row>36</xdr:row>
      <xdr:rowOff>94615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132080</xdr:rowOff>
    </xdr:from>
    <xdr:to>
      <xdr:col>20</xdr:col>
      <xdr:colOff>38100</xdr:colOff>
      <xdr:row>36</xdr:row>
      <xdr:rowOff>62230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xdr:rowOff>
    </xdr:from>
    <xdr:to>
      <xdr:col>24</xdr:col>
      <xdr:colOff>63500</xdr:colOff>
      <xdr:row>36</xdr:row>
      <xdr:rowOff>43815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1836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99695</xdr:rowOff>
    </xdr:from>
    <xdr:to>
      <xdr:col>15</xdr:col>
      <xdr:colOff>101600</xdr:colOff>
      <xdr:row>36</xdr:row>
      <xdr:rowOff>29845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150495</xdr:rowOff>
    </xdr:from>
    <xdr:to>
      <xdr:col>19</xdr:col>
      <xdr:colOff>177800</xdr:colOff>
      <xdr:row>36</xdr:row>
      <xdr:rowOff>11430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151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33020</xdr:rowOff>
    </xdr:from>
    <xdr:to>
      <xdr:col>10</xdr:col>
      <xdr:colOff>165100</xdr:colOff>
      <xdr:row>35</xdr:row>
      <xdr:rowOff>134620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83820</xdr:rowOff>
    </xdr:from>
    <xdr:to>
      <xdr:col>15</xdr:col>
      <xdr:colOff>50800</xdr:colOff>
      <xdr:row>35</xdr:row>
      <xdr:rowOff>150495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0845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50165</xdr:rowOff>
    </xdr:from>
    <xdr:to>
      <xdr:col>6</xdr:col>
      <xdr:colOff>38100</xdr:colOff>
      <xdr:row>35</xdr:row>
      <xdr:rowOff>151765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83820</xdr:rowOff>
    </xdr:from>
    <xdr:to>
      <xdr:col>10</xdr:col>
      <xdr:colOff>114300</xdr:colOff>
      <xdr:row>35</xdr:row>
      <xdr:rowOff>100965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0845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78757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46372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151147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168292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58280</xdr:rowOff>
    </xdr:from>
    <xdr:to>
      <xdr:col>55</xdr:col>
      <xdr:colOff>50800</xdr:colOff>
      <xdr:row>40</xdr:row>
      <xdr:rowOff>159880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9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36707</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8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59842</xdr:rowOff>
    </xdr:from>
    <xdr:to>
      <xdr:col>50</xdr:col>
      <xdr:colOff>165100</xdr:colOff>
      <xdr:row>40</xdr:row>
      <xdr:rowOff>161442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9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109080</xdr:rowOff>
    </xdr:from>
    <xdr:to>
      <xdr:col>55</xdr:col>
      <xdr:colOff>0</xdr:colOff>
      <xdr:row>40</xdr:row>
      <xdr:rowOff>110642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967080"/>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59728</xdr:rowOff>
    </xdr:from>
    <xdr:to>
      <xdr:col>46</xdr:col>
      <xdr:colOff>38100</xdr:colOff>
      <xdr:row>40</xdr:row>
      <xdr:rowOff>161328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9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110528</xdr:rowOff>
    </xdr:from>
    <xdr:to>
      <xdr:col>50</xdr:col>
      <xdr:colOff>114300</xdr:colOff>
      <xdr:row>40</xdr:row>
      <xdr:rowOff>110642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8750300" y="696852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59957</xdr:rowOff>
    </xdr:from>
    <xdr:to>
      <xdr:col>41</xdr:col>
      <xdr:colOff>101600</xdr:colOff>
      <xdr:row>40</xdr:row>
      <xdr:rowOff>161557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110528</xdr:rowOff>
    </xdr:from>
    <xdr:to>
      <xdr:col>45</xdr:col>
      <xdr:colOff>177800</xdr:colOff>
      <xdr:row>40</xdr:row>
      <xdr:rowOff>110757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96852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61747</xdr:rowOff>
    </xdr:from>
    <xdr:to>
      <xdr:col>36</xdr:col>
      <xdr:colOff>165100</xdr:colOff>
      <xdr:row>40</xdr:row>
      <xdr:rowOff>163347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9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110757</xdr:rowOff>
    </xdr:from>
    <xdr:to>
      <xdr:col>41</xdr:col>
      <xdr:colOff>50800</xdr:colOff>
      <xdr:row>40</xdr:row>
      <xdr:rowOff>112547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968757"/>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152569</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01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6405</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66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6634</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669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8424</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669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139899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133713</xdr:rowOff>
    </xdr:from>
    <xdr:to>
      <xdr:col>20</xdr:col>
      <xdr:colOff>38100</xdr:colOff>
      <xdr:row>61</xdr:row>
      <xdr:rowOff>63863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13063</xdr:rowOff>
    </xdr:from>
    <xdr:to>
      <xdr:col>24</xdr:col>
      <xdr:colOff>63500</xdr:colOff>
      <xdr:row>61</xdr:row>
      <xdr:rowOff>40822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4715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13063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437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156754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8823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101237</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88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54990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150277</xdr:rowOff>
    </xdr:from>
    <xdr:to>
      <xdr:col>55</xdr:col>
      <xdr:colOff>50800</xdr:colOff>
      <xdr:row>64</xdr:row>
      <xdr:rowOff>80427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5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65204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150544</xdr:rowOff>
    </xdr:from>
    <xdr:to>
      <xdr:col>50</xdr:col>
      <xdr:colOff>165100</xdr:colOff>
      <xdr:row>64</xdr:row>
      <xdr:rowOff>80694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29627</xdr:rowOff>
    </xdr:from>
    <xdr:to>
      <xdr:col>55</xdr:col>
      <xdr:colOff>0</xdr:colOff>
      <xdr:row>64</xdr:row>
      <xdr:rowOff>29894</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1002427"/>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150526</xdr:rowOff>
    </xdr:from>
    <xdr:to>
      <xdr:col>46</xdr:col>
      <xdr:colOff>38100</xdr:colOff>
      <xdr:row>64</xdr:row>
      <xdr:rowOff>80676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29876</xdr:rowOff>
    </xdr:from>
    <xdr:to>
      <xdr:col>50</xdr:col>
      <xdr:colOff>114300</xdr:colOff>
      <xdr:row>64</xdr:row>
      <xdr:rowOff>29894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8750300" y="11002676"/>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150548</xdr:rowOff>
    </xdr:from>
    <xdr:to>
      <xdr:col>41</xdr:col>
      <xdr:colOff>101600</xdr:colOff>
      <xdr:row>64</xdr:row>
      <xdr:rowOff>80698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29876</xdr:rowOff>
    </xdr:from>
    <xdr:to>
      <xdr:col>45</xdr:col>
      <xdr:colOff>177800</xdr:colOff>
      <xdr:row>64</xdr:row>
      <xdr:rowOff>29898</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100267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150840</xdr:rowOff>
    </xdr:from>
    <xdr:to>
      <xdr:col>36</xdr:col>
      <xdr:colOff>165100</xdr:colOff>
      <xdr:row>64</xdr:row>
      <xdr:rowOff>80990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29898</xdr:rowOff>
    </xdr:from>
    <xdr:to>
      <xdr:col>41</xdr:col>
      <xdr:colOff>50800</xdr:colOff>
      <xdr:row>64</xdr:row>
      <xdr:rowOff>30190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1002698"/>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71821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10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71803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10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71825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10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72117</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10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0000000-0008-0000-01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00000000-0008-0000-0100-000041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00000000-0008-0000-0100-000043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00000000-0008-0000-0100-000045010000}"/>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88265</xdr:rowOff>
    </xdr:from>
    <xdr:to>
      <xdr:col>85</xdr:col>
      <xdr:colOff>177800</xdr:colOff>
      <xdr:row>36</xdr:row>
      <xdr:rowOff>18415</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162687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111142</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00000000-0008-0000-0100-000051010000}"/>
            </a:ext>
          </a:extLst>
        </xdr:cNvPr>
        <xdr:cNvSpPr txBox="1"/>
      </xdr:nvSpPr>
      <xdr:spPr>
        <a:xfrm>
          <a:off x="16357600"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29210</xdr:rowOff>
    </xdr:from>
    <xdr:to>
      <xdr:col>81</xdr:col>
      <xdr:colOff>101600</xdr:colOff>
      <xdr:row>35</xdr:row>
      <xdr:rowOff>130810</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15430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80010</xdr:rowOff>
    </xdr:from>
    <xdr:to>
      <xdr:col>85</xdr:col>
      <xdr:colOff>127000</xdr:colOff>
      <xdr:row>35</xdr:row>
      <xdr:rowOff>139065</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5481300" y="608076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141605</xdr:rowOff>
    </xdr:from>
    <xdr:to>
      <xdr:col>76</xdr:col>
      <xdr:colOff>165100</xdr:colOff>
      <xdr:row>35</xdr:row>
      <xdr:rowOff>71755</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14541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20955</xdr:rowOff>
    </xdr:from>
    <xdr:to>
      <xdr:col>81</xdr:col>
      <xdr:colOff>50800</xdr:colOff>
      <xdr:row>35</xdr:row>
      <xdr:rowOff>80010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4592300" y="60217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21590</xdr:rowOff>
    </xdr:from>
    <xdr:to>
      <xdr:col>72</xdr:col>
      <xdr:colOff>38100</xdr:colOff>
      <xdr:row>34</xdr:row>
      <xdr:rowOff>123190</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13652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72390</xdr:rowOff>
    </xdr:from>
    <xdr:to>
      <xdr:col>76</xdr:col>
      <xdr:colOff>114300</xdr:colOff>
      <xdr:row>35</xdr:row>
      <xdr:rowOff>20955</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3703300" y="590169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21590</xdr:rowOff>
    </xdr:from>
    <xdr:to>
      <xdr:col>67</xdr:col>
      <xdr:colOff>101600</xdr:colOff>
      <xdr:row>34</xdr:row>
      <xdr:rowOff>123190</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12763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72390</xdr:rowOff>
    </xdr:from>
    <xdr:to>
      <xdr:col>71</xdr:col>
      <xdr:colOff>177800</xdr:colOff>
      <xdr:row>34</xdr:row>
      <xdr:rowOff>72390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2814300" y="5901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00000000-0008-0000-0100-00005A010000}"/>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147337</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52660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88282</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4389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139717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0000000-0008-0000-0100-000060010000}"/>
            </a:ext>
          </a:extLst>
        </xdr:cNvPr>
        <xdr:cNvSpPr txBox="1"/>
      </xdr:nvSpPr>
      <xdr:spPr>
        <a:xfrm>
          <a:off x="13500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139717</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00000000-0008-0000-0100-000061010000}"/>
            </a:ext>
          </a:extLst>
        </xdr:cNvPr>
        <xdr:cNvSpPr txBox="1"/>
      </xdr:nvSpPr>
      <xdr:spPr>
        <a:xfrm>
          <a:off x="12611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0000000-0008-0000-01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00000000-0008-0000-0100-00007A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00000000-0008-0000-0100-00007C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00000000-0008-0000-0100-00007E010000}"/>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97790</xdr:rowOff>
    </xdr:from>
    <xdr:to>
      <xdr:col>116</xdr:col>
      <xdr:colOff>114300</xdr:colOff>
      <xdr:row>41</xdr:row>
      <xdr:rowOff>27940</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22110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76217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00000000-0008-0000-0100-00008A010000}"/>
            </a:ext>
          </a:extLst>
        </xdr:cNvPr>
        <xdr:cNvSpPr txBox="1"/>
      </xdr:nvSpPr>
      <xdr:spPr>
        <a:xfrm>
          <a:off x="22199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148590</xdr:rowOff>
    </xdr:from>
    <xdr:to>
      <xdr:col>116</xdr:col>
      <xdr:colOff>63500</xdr:colOff>
      <xdr:row>40</xdr:row>
      <xdr:rowOff>152400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21323300" y="700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20383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40</xdr:row>
      <xdr:rowOff>152400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20434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124460</xdr:rowOff>
    </xdr:from>
    <xdr:to>
      <xdr:col>102</xdr:col>
      <xdr:colOff>165100</xdr:colOff>
      <xdr:row>41</xdr:row>
      <xdr:rowOff>54610</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19494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41</xdr:row>
      <xdr:rowOff>3810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19545300" y="7010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124460</xdr:rowOff>
    </xdr:from>
    <xdr:to>
      <xdr:col>98</xdr:col>
      <xdr:colOff>38100</xdr:colOff>
      <xdr:row>41</xdr:row>
      <xdr:rowOff>54610</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18605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3810</xdr:rowOff>
    </xdr:from>
    <xdr:to>
      <xdr:col>102</xdr:col>
      <xdr:colOff>114300</xdr:colOff>
      <xdr:row>41</xdr:row>
      <xdr:rowOff>3810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86563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20199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45737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00000000-0008-0000-0100-000099010000}"/>
            </a:ext>
          </a:extLst>
        </xdr:cNvPr>
        <xdr:cNvSpPr txBox="1"/>
      </xdr:nvSpPr>
      <xdr:spPr>
        <a:xfrm>
          <a:off x="19310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45737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00000000-0008-0000-0100-00009A010000}"/>
            </a:ext>
          </a:extLst>
        </xdr:cNvPr>
        <xdr:cNvSpPr txBox="1"/>
      </xdr:nvSpPr>
      <xdr:spPr>
        <a:xfrm>
          <a:off x="18421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00000000-0008-0000-01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00000000-0008-0000-0100-0000B201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00000000-0008-0000-0100-0000B401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00000000-0008-0000-0100-0000B6010000}"/>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xdr:rowOff>
    </xdr:from>
    <xdr:to>
      <xdr:col>85</xdr:col>
      <xdr:colOff>177800</xdr:colOff>
      <xdr:row>60</xdr:row>
      <xdr:rowOff>117094</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162687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165371</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00000000-0008-0000-0100-0000C2010000}"/>
            </a:ext>
          </a:extLst>
        </xdr:cNvPr>
        <xdr:cNvSpPr txBox="1"/>
      </xdr:nvSpPr>
      <xdr:spPr>
        <a:xfrm>
          <a:off x="16357600"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145796</xdr:rowOff>
    </xdr:from>
    <xdr:to>
      <xdr:col>81</xdr:col>
      <xdr:colOff>101600</xdr:colOff>
      <xdr:row>60</xdr:row>
      <xdr:rowOff>75946</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5430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25146</xdr:rowOff>
    </xdr:from>
    <xdr:to>
      <xdr:col>85</xdr:col>
      <xdr:colOff>127000</xdr:colOff>
      <xdr:row>60</xdr:row>
      <xdr:rowOff>66294</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5481300" y="1031214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104648</xdr:rowOff>
    </xdr:from>
    <xdr:to>
      <xdr:col>76</xdr:col>
      <xdr:colOff>165100</xdr:colOff>
      <xdr:row>60</xdr:row>
      <xdr:rowOff>34798</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4541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155448</xdr:rowOff>
    </xdr:from>
    <xdr:to>
      <xdr:col>81</xdr:col>
      <xdr:colOff>50800</xdr:colOff>
      <xdr:row>60</xdr:row>
      <xdr:rowOff>25146</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4592300" y="1027099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xdr:rowOff>
    </xdr:from>
    <xdr:to>
      <xdr:col>72</xdr:col>
      <xdr:colOff>38100</xdr:colOff>
      <xdr:row>59</xdr:row>
      <xdr:rowOff>114808</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136525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64008</xdr:rowOff>
    </xdr:from>
    <xdr:to>
      <xdr:col>76</xdr:col>
      <xdr:colOff>114300</xdr:colOff>
      <xdr:row>59</xdr:row>
      <xdr:rowOff>155448</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3703300" y="1017955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xdr:rowOff>
    </xdr:from>
    <xdr:to>
      <xdr:col>67</xdr:col>
      <xdr:colOff>101600</xdr:colOff>
      <xdr:row>59</xdr:row>
      <xdr:rowOff>114808</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127635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64008</xdr:rowOff>
    </xdr:from>
    <xdr:to>
      <xdr:col>71</xdr:col>
      <xdr:colOff>177800</xdr:colOff>
      <xdr:row>59</xdr:row>
      <xdr:rowOff>64008</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814300" y="101795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459" name="n_1aveValue【学校施設】&#10;有形固定資産減価償却率">
          <a:extLst>
            <a:ext uri="{FF2B5EF4-FFF2-40B4-BE49-F238E27FC236}">
              <a16:creationId xmlns:a16="http://schemas.microsoft.com/office/drawing/2014/main" id="{00000000-0008-0000-0100-0000CB010000}"/>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460" name="n_2aveValue【学校施設】&#10;有形固定資産減価償却率">
          <a:extLst>
            <a:ext uri="{FF2B5EF4-FFF2-40B4-BE49-F238E27FC236}">
              <a16:creationId xmlns:a16="http://schemas.microsoft.com/office/drawing/2014/main" id="{00000000-0008-0000-0100-0000CC010000}"/>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461" name="n_3aveValue【学校施設】&#10;有形固定資産減価償却率">
          <a:extLst>
            <a:ext uri="{FF2B5EF4-FFF2-40B4-BE49-F238E27FC236}">
              <a16:creationId xmlns:a16="http://schemas.microsoft.com/office/drawing/2014/main" id="{00000000-0008-0000-0100-0000CD010000}"/>
            </a:ext>
          </a:extLst>
        </xdr:cNvPr>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462" name="n_4aveValue【学校施設】&#10;有形固定資産減価償却率">
          <a:extLst>
            <a:ext uri="{FF2B5EF4-FFF2-40B4-BE49-F238E27FC236}">
              <a16:creationId xmlns:a16="http://schemas.microsoft.com/office/drawing/2014/main" id="{00000000-0008-0000-0100-0000CE010000}"/>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67073</xdr:rowOff>
    </xdr:from>
    <xdr:ext cx="405111" cy="259045"/>
    <xdr:sp macro="" textlink="">
      <xdr:nvSpPr>
        <xdr:cNvPr id="463" name="n_1mainValue【学校施設】&#10;有形固定資産減価償却率">
          <a:extLst>
            <a:ext uri="{FF2B5EF4-FFF2-40B4-BE49-F238E27FC236}">
              <a16:creationId xmlns:a16="http://schemas.microsoft.com/office/drawing/2014/main" id="{00000000-0008-0000-0100-0000CF010000}"/>
            </a:ext>
          </a:extLst>
        </xdr:cNvPr>
        <xdr:cNvSpPr txBox="1"/>
      </xdr:nvSpPr>
      <xdr:spPr>
        <a:xfrm>
          <a:off x="152660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25925</xdr:rowOff>
    </xdr:from>
    <xdr:ext cx="405111" cy="259045"/>
    <xdr:sp macro="" textlink="">
      <xdr:nvSpPr>
        <xdr:cNvPr id="464" name="n_2mainValue【学校施設】&#10;有形固定資産減価償却率">
          <a:extLst>
            <a:ext uri="{FF2B5EF4-FFF2-40B4-BE49-F238E27FC236}">
              <a16:creationId xmlns:a16="http://schemas.microsoft.com/office/drawing/2014/main" id="{00000000-0008-0000-0100-0000D0010000}"/>
            </a:ext>
          </a:extLst>
        </xdr:cNvPr>
        <xdr:cNvSpPr txBox="1"/>
      </xdr:nvSpPr>
      <xdr:spPr>
        <a:xfrm>
          <a:off x="143897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105935</xdr:rowOff>
    </xdr:from>
    <xdr:ext cx="405111" cy="259045"/>
    <xdr:sp macro="" textlink="">
      <xdr:nvSpPr>
        <xdr:cNvPr id="465" name="n_3mainValue【学校施設】&#10;有形固定資産減価償却率">
          <a:extLst>
            <a:ext uri="{FF2B5EF4-FFF2-40B4-BE49-F238E27FC236}">
              <a16:creationId xmlns:a16="http://schemas.microsoft.com/office/drawing/2014/main" id="{00000000-0008-0000-0100-0000D1010000}"/>
            </a:ext>
          </a:extLst>
        </xdr:cNvPr>
        <xdr:cNvSpPr txBox="1"/>
      </xdr:nvSpPr>
      <xdr:spPr>
        <a:xfrm>
          <a:off x="13500744"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105935</xdr:rowOff>
    </xdr:from>
    <xdr:ext cx="405111" cy="259045"/>
    <xdr:sp macro="" textlink="">
      <xdr:nvSpPr>
        <xdr:cNvPr id="466" name="n_4mainValue【学校施設】&#10;有形固定資産減価償却率">
          <a:extLst>
            <a:ext uri="{FF2B5EF4-FFF2-40B4-BE49-F238E27FC236}">
              <a16:creationId xmlns:a16="http://schemas.microsoft.com/office/drawing/2014/main" id="{00000000-0008-0000-0100-0000D2010000}"/>
            </a:ext>
          </a:extLst>
        </xdr:cNvPr>
        <xdr:cNvSpPr txBox="1"/>
      </xdr:nvSpPr>
      <xdr:spPr>
        <a:xfrm>
          <a:off x="12611744"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00000000-0008-0000-0100-0000E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491" name="【学校施設】&#10;一人当たり面積最小値テキスト">
          <a:extLst>
            <a:ext uri="{FF2B5EF4-FFF2-40B4-BE49-F238E27FC236}">
              <a16:creationId xmlns:a16="http://schemas.microsoft.com/office/drawing/2014/main" id="{00000000-0008-0000-0100-0000EB01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493" name="【学校施設】&#10;一人当たり面積最大値テキスト">
          <a:extLst>
            <a:ext uri="{FF2B5EF4-FFF2-40B4-BE49-F238E27FC236}">
              <a16:creationId xmlns:a16="http://schemas.microsoft.com/office/drawing/2014/main" id="{00000000-0008-0000-0100-0000ED01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495" name="【学校施設】&#10;一人当たり面積平均値テキスト">
          <a:extLst>
            <a:ext uri="{FF2B5EF4-FFF2-40B4-BE49-F238E27FC236}">
              <a16:creationId xmlns:a16="http://schemas.microsoft.com/office/drawing/2014/main" id="{00000000-0008-0000-0100-0000EF010000}"/>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135128</xdr:rowOff>
    </xdr:from>
    <xdr:to>
      <xdr:col>116</xdr:col>
      <xdr:colOff>114300</xdr:colOff>
      <xdr:row>63</xdr:row>
      <xdr:rowOff>65278</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22110700" y="107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507" name="【学校施設】&#10;一人当たり面積該当値テキスト">
          <a:extLst>
            <a:ext uri="{FF2B5EF4-FFF2-40B4-BE49-F238E27FC236}">
              <a16:creationId xmlns:a16="http://schemas.microsoft.com/office/drawing/2014/main" id="{00000000-0008-0000-0100-0000FB010000}"/>
            </a:ext>
          </a:extLst>
        </xdr:cNvPr>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136461</xdr:rowOff>
    </xdr:from>
    <xdr:to>
      <xdr:col>112</xdr:col>
      <xdr:colOff>38100</xdr:colOff>
      <xdr:row>63</xdr:row>
      <xdr:rowOff>66611</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21272500" y="107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xdr:rowOff>
    </xdr:from>
    <xdr:to>
      <xdr:col>116</xdr:col>
      <xdr:colOff>63500</xdr:colOff>
      <xdr:row>63</xdr:row>
      <xdr:rowOff>15811</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21323300" y="1081582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136271</xdr:rowOff>
    </xdr:from>
    <xdr:to>
      <xdr:col>107</xdr:col>
      <xdr:colOff>101600</xdr:colOff>
      <xdr:row>63</xdr:row>
      <xdr:rowOff>66421</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20383500" y="107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xdr:rowOff>
    </xdr:from>
    <xdr:to>
      <xdr:col>111</xdr:col>
      <xdr:colOff>177800</xdr:colOff>
      <xdr:row>63</xdr:row>
      <xdr:rowOff>15811</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20434300" y="1081697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136461</xdr:rowOff>
    </xdr:from>
    <xdr:to>
      <xdr:col>102</xdr:col>
      <xdr:colOff>165100</xdr:colOff>
      <xdr:row>63</xdr:row>
      <xdr:rowOff>66611</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9494500" y="107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xdr:rowOff>
    </xdr:from>
    <xdr:to>
      <xdr:col>107</xdr:col>
      <xdr:colOff>50800</xdr:colOff>
      <xdr:row>63</xdr:row>
      <xdr:rowOff>15811</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19545300" y="1081697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137985</xdr:rowOff>
    </xdr:from>
    <xdr:to>
      <xdr:col>98</xdr:col>
      <xdr:colOff>38100</xdr:colOff>
      <xdr:row>63</xdr:row>
      <xdr:rowOff>68135</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8605500" y="107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15811</xdr:rowOff>
    </xdr:from>
    <xdr:to>
      <xdr:col>102</xdr:col>
      <xdr:colOff>114300</xdr:colOff>
      <xdr:row>63</xdr:row>
      <xdr:rowOff>17335</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18656300" y="1081716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516" name="n_1aveValue【学校施設】&#10;一人当たり面積">
          <a:extLst>
            <a:ext uri="{FF2B5EF4-FFF2-40B4-BE49-F238E27FC236}">
              <a16:creationId xmlns:a16="http://schemas.microsoft.com/office/drawing/2014/main" id="{00000000-0008-0000-0100-000004020000}"/>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517" name="n_2aveValue【学校施設】&#10;一人当たり面積">
          <a:extLst>
            <a:ext uri="{FF2B5EF4-FFF2-40B4-BE49-F238E27FC236}">
              <a16:creationId xmlns:a16="http://schemas.microsoft.com/office/drawing/2014/main" id="{00000000-0008-0000-0100-000005020000}"/>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518" name="n_3aveValue【学校施設】&#10;一人当たり面積">
          <a:extLst>
            <a:ext uri="{FF2B5EF4-FFF2-40B4-BE49-F238E27FC236}">
              <a16:creationId xmlns:a16="http://schemas.microsoft.com/office/drawing/2014/main" id="{00000000-0008-0000-0100-000006020000}"/>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519" name="n_4aveValue【学校施設】&#10;一人当たり面積">
          <a:extLst>
            <a:ext uri="{FF2B5EF4-FFF2-40B4-BE49-F238E27FC236}">
              <a16:creationId xmlns:a16="http://schemas.microsoft.com/office/drawing/2014/main" id="{00000000-0008-0000-0100-000007020000}"/>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57738</xdr:rowOff>
    </xdr:from>
    <xdr:ext cx="469744" cy="259045"/>
    <xdr:sp macro="" textlink="">
      <xdr:nvSpPr>
        <xdr:cNvPr id="520" name="n_1mainValue【学校施設】&#10;一人当たり面積">
          <a:extLst>
            <a:ext uri="{FF2B5EF4-FFF2-40B4-BE49-F238E27FC236}">
              <a16:creationId xmlns:a16="http://schemas.microsoft.com/office/drawing/2014/main" id="{00000000-0008-0000-0100-000008020000}"/>
            </a:ext>
          </a:extLst>
        </xdr:cNvPr>
        <xdr:cNvSpPr txBox="1"/>
      </xdr:nvSpPr>
      <xdr:spPr>
        <a:xfrm>
          <a:off x="21075727" y="108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57548</xdr:rowOff>
    </xdr:from>
    <xdr:ext cx="469744" cy="259045"/>
    <xdr:sp macro="" textlink="">
      <xdr:nvSpPr>
        <xdr:cNvPr id="521" name="n_2mainValue【学校施設】&#10;一人当たり面積">
          <a:extLst>
            <a:ext uri="{FF2B5EF4-FFF2-40B4-BE49-F238E27FC236}">
              <a16:creationId xmlns:a16="http://schemas.microsoft.com/office/drawing/2014/main" id="{00000000-0008-0000-0100-000009020000}"/>
            </a:ext>
          </a:extLst>
        </xdr:cNvPr>
        <xdr:cNvSpPr txBox="1"/>
      </xdr:nvSpPr>
      <xdr:spPr>
        <a:xfrm>
          <a:off x="20199427" y="1085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57738</xdr:rowOff>
    </xdr:from>
    <xdr:ext cx="469744" cy="259045"/>
    <xdr:sp macro="" textlink="">
      <xdr:nvSpPr>
        <xdr:cNvPr id="522" name="n_3mainValue【学校施設】&#10;一人当たり面積">
          <a:extLst>
            <a:ext uri="{FF2B5EF4-FFF2-40B4-BE49-F238E27FC236}">
              <a16:creationId xmlns:a16="http://schemas.microsoft.com/office/drawing/2014/main" id="{00000000-0008-0000-0100-00000A020000}"/>
            </a:ext>
          </a:extLst>
        </xdr:cNvPr>
        <xdr:cNvSpPr txBox="1"/>
      </xdr:nvSpPr>
      <xdr:spPr>
        <a:xfrm>
          <a:off x="19310427" y="108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59262</xdr:rowOff>
    </xdr:from>
    <xdr:ext cx="469744" cy="259045"/>
    <xdr:sp macro="" textlink="">
      <xdr:nvSpPr>
        <xdr:cNvPr id="523" name="n_4mainValue【学校施設】&#10;一人当たり面積">
          <a:extLst>
            <a:ext uri="{FF2B5EF4-FFF2-40B4-BE49-F238E27FC236}">
              <a16:creationId xmlns:a16="http://schemas.microsoft.com/office/drawing/2014/main" id="{00000000-0008-0000-0100-00000B020000}"/>
            </a:ext>
          </a:extLst>
        </xdr:cNvPr>
        <xdr:cNvSpPr txBox="1"/>
      </xdr:nvSpPr>
      <xdr:spPr>
        <a:xfrm>
          <a:off x="18421427"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00000000-0008-0000-01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00000000-0008-0000-0100-00002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2" name="【児童館】&#10;有形固定資産減価償却率最大値テキスト">
          <a:extLst>
            <a:ext uri="{FF2B5EF4-FFF2-40B4-BE49-F238E27FC236}">
              <a16:creationId xmlns:a16="http://schemas.microsoft.com/office/drawing/2014/main" id="{00000000-0008-0000-0100-000028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554" name="【児童館】&#10;有形固定資産減価償却率平均値テキスト">
          <a:extLst>
            <a:ext uri="{FF2B5EF4-FFF2-40B4-BE49-F238E27FC236}">
              <a16:creationId xmlns:a16="http://schemas.microsoft.com/office/drawing/2014/main" id="{00000000-0008-0000-0100-00002A020000}"/>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566" name="【児童館】&#10;有形固定資産減価償却率該当値テキスト">
          <a:extLst>
            <a:ext uri="{FF2B5EF4-FFF2-40B4-BE49-F238E27FC236}">
              <a16:creationId xmlns:a16="http://schemas.microsoft.com/office/drawing/2014/main" id="{00000000-0008-0000-0100-000036020000}"/>
            </a:ext>
          </a:extLst>
        </xdr:cNvPr>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42818</xdr:rowOff>
    </xdr:from>
    <xdr:to>
      <xdr:col>81</xdr:col>
      <xdr:colOff>101600</xdr:colOff>
      <xdr:row>83</xdr:row>
      <xdr:rowOff>144418</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15430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93618</xdr:rowOff>
    </xdr:from>
    <xdr:to>
      <xdr:col>85</xdr:col>
      <xdr:colOff>127000</xdr:colOff>
      <xdr:row>83</xdr:row>
      <xdr:rowOff>129539</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5481300" y="1432396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6894</xdr:rowOff>
    </xdr:from>
    <xdr:to>
      <xdr:col>76</xdr:col>
      <xdr:colOff>165100</xdr:colOff>
      <xdr:row>83</xdr:row>
      <xdr:rowOff>108494</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14541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57694</xdr:rowOff>
    </xdr:from>
    <xdr:to>
      <xdr:col>81</xdr:col>
      <xdr:colOff>50800</xdr:colOff>
      <xdr:row>83</xdr:row>
      <xdr:rowOff>93618</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4592300" y="142880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108131</xdr:rowOff>
    </xdr:from>
    <xdr:to>
      <xdr:col>72</xdr:col>
      <xdr:colOff>38100</xdr:colOff>
      <xdr:row>83</xdr:row>
      <xdr:rowOff>38281</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13652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158931</xdr:rowOff>
    </xdr:from>
    <xdr:to>
      <xdr:col>76</xdr:col>
      <xdr:colOff>114300</xdr:colOff>
      <xdr:row>83</xdr:row>
      <xdr:rowOff>57694</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3703300" y="1421783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108131</xdr:rowOff>
    </xdr:from>
    <xdr:to>
      <xdr:col>67</xdr:col>
      <xdr:colOff>101600</xdr:colOff>
      <xdr:row>83</xdr:row>
      <xdr:rowOff>38281</xdr:rowOff>
    </xdr:to>
    <xdr:sp macro="" textlink="">
      <xdr:nvSpPr>
        <xdr:cNvPr id="573" name="楕円 572">
          <a:extLst>
            <a:ext uri="{FF2B5EF4-FFF2-40B4-BE49-F238E27FC236}">
              <a16:creationId xmlns:a16="http://schemas.microsoft.com/office/drawing/2014/main" id="{00000000-0008-0000-0100-00003D020000}"/>
            </a:ext>
          </a:extLst>
        </xdr:cNvPr>
        <xdr:cNvSpPr/>
      </xdr:nvSpPr>
      <xdr:spPr>
        <a:xfrm>
          <a:off x="12763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158931</xdr:rowOff>
    </xdr:from>
    <xdr:to>
      <xdr:col>71</xdr:col>
      <xdr:colOff>177800</xdr:colOff>
      <xdr:row>82</xdr:row>
      <xdr:rowOff>158931</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2814300" y="14217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575" name="n_1aveValue【児童館】&#10;有形固定資産減価償却率">
          <a:extLst>
            <a:ext uri="{FF2B5EF4-FFF2-40B4-BE49-F238E27FC236}">
              <a16:creationId xmlns:a16="http://schemas.microsoft.com/office/drawing/2014/main" id="{00000000-0008-0000-0100-00003F020000}"/>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576" name="n_2aveValue【児童館】&#10;有形固定資産減価償却率">
          <a:extLst>
            <a:ext uri="{FF2B5EF4-FFF2-40B4-BE49-F238E27FC236}">
              <a16:creationId xmlns:a16="http://schemas.microsoft.com/office/drawing/2014/main" id="{00000000-0008-0000-0100-000040020000}"/>
            </a:ext>
          </a:extLst>
        </xdr:cNvPr>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577" name="n_3aveValue【児童館】&#10;有形固定資産減価償却率">
          <a:extLst>
            <a:ext uri="{FF2B5EF4-FFF2-40B4-BE49-F238E27FC236}">
              <a16:creationId xmlns:a16="http://schemas.microsoft.com/office/drawing/2014/main" id="{00000000-0008-0000-0100-000041020000}"/>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578" name="n_4aveValue【児童館】&#10;有形固定資産減価償却率">
          <a:extLst>
            <a:ext uri="{FF2B5EF4-FFF2-40B4-BE49-F238E27FC236}">
              <a16:creationId xmlns:a16="http://schemas.microsoft.com/office/drawing/2014/main" id="{00000000-0008-0000-0100-000042020000}"/>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135545</xdr:rowOff>
    </xdr:from>
    <xdr:ext cx="405111" cy="259045"/>
    <xdr:sp macro="" textlink="">
      <xdr:nvSpPr>
        <xdr:cNvPr id="579" name="n_1mainValue【児童館】&#10;有形固定資産減価償却率">
          <a:extLst>
            <a:ext uri="{FF2B5EF4-FFF2-40B4-BE49-F238E27FC236}">
              <a16:creationId xmlns:a16="http://schemas.microsoft.com/office/drawing/2014/main" id="{00000000-0008-0000-0100-000043020000}"/>
            </a:ext>
          </a:extLst>
        </xdr:cNvPr>
        <xdr:cNvSpPr txBox="1"/>
      </xdr:nvSpPr>
      <xdr:spPr>
        <a:xfrm>
          <a:off x="15266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99621</xdr:rowOff>
    </xdr:from>
    <xdr:ext cx="405111" cy="259045"/>
    <xdr:sp macro="" textlink="">
      <xdr:nvSpPr>
        <xdr:cNvPr id="580" name="n_2mainValue【児童館】&#10;有形固定資産減価償却率">
          <a:extLst>
            <a:ext uri="{FF2B5EF4-FFF2-40B4-BE49-F238E27FC236}">
              <a16:creationId xmlns:a16="http://schemas.microsoft.com/office/drawing/2014/main" id="{00000000-0008-0000-0100-000044020000}"/>
            </a:ext>
          </a:extLst>
        </xdr:cNvPr>
        <xdr:cNvSpPr txBox="1"/>
      </xdr:nvSpPr>
      <xdr:spPr>
        <a:xfrm>
          <a:off x="14389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29408</xdr:rowOff>
    </xdr:from>
    <xdr:ext cx="405111" cy="259045"/>
    <xdr:sp macro="" textlink="">
      <xdr:nvSpPr>
        <xdr:cNvPr id="581" name="n_3mainValue【児童館】&#10;有形固定資産減価償却率">
          <a:extLst>
            <a:ext uri="{FF2B5EF4-FFF2-40B4-BE49-F238E27FC236}">
              <a16:creationId xmlns:a16="http://schemas.microsoft.com/office/drawing/2014/main" id="{00000000-0008-0000-0100-000045020000}"/>
            </a:ext>
          </a:extLst>
        </xdr:cNvPr>
        <xdr:cNvSpPr txBox="1"/>
      </xdr:nvSpPr>
      <xdr:spPr>
        <a:xfrm>
          <a:off x="13500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29408</xdr:rowOff>
    </xdr:from>
    <xdr:ext cx="405111" cy="259045"/>
    <xdr:sp macro="" textlink="">
      <xdr:nvSpPr>
        <xdr:cNvPr id="582" name="n_4mainValue【児童館】&#10;有形固定資産減価償却率">
          <a:extLst>
            <a:ext uri="{FF2B5EF4-FFF2-40B4-BE49-F238E27FC236}">
              <a16:creationId xmlns:a16="http://schemas.microsoft.com/office/drawing/2014/main" id="{00000000-0008-0000-0100-000046020000}"/>
            </a:ext>
          </a:extLst>
        </xdr:cNvPr>
        <xdr:cNvSpPr txBox="1"/>
      </xdr:nvSpPr>
      <xdr:spPr>
        <a:xfrm>
          <a:off x="12611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00000000-0008-0000-01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00000000-0008-0000-0100-00005F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09" name="【児童館】&#10;一人当たり面積最大値テキスト">
          <a:extLst>
            <a:ext uri="{FF2B5EF4-FFF2-40B4-BE49-F238E27FC236}">
              <a16:creationId xmlns:a16="http://schemas.microsoft.com/office/drawing/2014/main" id="{00000000-0008-0000-0100-000061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11" name="【児童館】&#10;一人当たり面積平均値テキスト">
          <a:extLst>
            <a:ext uri="{FF2B5EF4-FFF2-40B4-BE49-F238E27FC236}">
              <a16:creationId xmlns:a16="http://schemas.microsoft.com/office/drawing/2014/main" id="{00000000-0008-0000-0100-00006302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23" name="【児童館】&#10;一人当たり面積該当値テキスト">
          <a:extLst>
            <a:ext uri="{FF2B5EF4-FFF2-40B4-BE49-F238E27FC236}">
              <a16:creationId xmlns:a16="http://schemas.microsoft.com/office/drawing/2014/main" id="{00000000-0008-0000-0100-00006F02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24" name="楕円 623">
          <a:extLst>
            <a:ext uri="{FF2B5EF4-FFF2-40B4-BE49-F238E27FC236}">
              <a16:creationId xmlns:a16="http://schemas.microsoft.com/office/drawing/2014/main" id="{00000000-0008-0000-0100-000070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26" name="楕円 625">
          <a:extLst>
            <a:ext uri="{FF2B5EF4-FFF2-40B4-BE49-F238E27FC236}">
              <a16:creationId xmlns:a16="http://schemas.microsoft.com/office/drawing/2014/main" id="{00000000-0008-0000-0100-000072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28" name="楕円 627">
          <a:extLst>
            <a:ext uri="{FF2B5EF4-FFF2-40B4-BE49-F238E27FC236}">
              <a16:creationId xmlns:a16="http://schemas.microsoft.com/office/drawing/2014/main" id="{00000000-0008-0000-0100-00007402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630" name="楕円 629">
          <a:extLst>
            <a:ext uri="{FF2B5EF4-FFF2-40B4-BE49-F238E27FC236}">
              <a16:creationId xmlns:a16="http://schemas.microsoft.com/office/drawing/2014/main" id="{00000000-0008-0000-0100-000076020000}"/>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2" name="n_1aveValue【児童館】&#10;一人当たり面積">
          <a:extLst>
            <a:ext uri="{FF2B5EF4-FFF2-40B4-BE49-F238E27FC236}">
              <a16:creationId xmlns:a16="http://schemas.microsoft.com/office/drawing/2014/main" id="{00000000-0008-0000-0100-000078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3" name="n_2aveValue【児童館】&#10;一人当たり面積">
          <a:extLst>
            <a:ext uri="{FF2B5EF4-FFF2-40B4-BE49-F238E27FC236}">
              <a16:creationId xmlns:a16="http://schemas.microsoft.com/office/drawing/2014/main" id="{00000000-0008-0000-0100-000079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4" name="n_3aveValue【児童館】&#10;一人当たり面積">
          <a:extLst>
            <a:ext uri="{FF2B5EF4-FFF2-40B4-BE49-F238E27FC236}">
              <a16:creationId xmlns:a16="http://schemas.microsoft.com/office/drawing/2014/main" id="{00000000-0008-0000-0100-00007A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35" name="n_4aveValue【児童館】&#10;一人当たり面積">
          <a:extLst>
            <a:ext uri="{FF2B5EF4-FFF2-40B4-BE49-F238E27FC236}">
              <a16:creationId xmlns:a16="http://schemas.microsoft.com/office/drawing/2014/main" id="{00000000-0008-0000-0100-00007B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36" name="n_1mainValue【児童館】&#10;一人当たり面積">
          <a:extLst>
            <a:ext uri="{FF2B5EF4-FFF2-40B4-BE49-F238E27FC236}">
              <a16:creationId xmlns:a16="http://schemas.microsoft.com/office/drawing/2014/main" id="{00000000-0008-0000-0100-00007C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37" name="n_2mainValue【児童館】&#10;一人当たり面積">
          <a:extLst>
            <a:ext uri="{FF2B5EF4-FFF2-40B4-BE49-F238E27FC236}">
              <a16:creationId xmlns:a16="http://schemas.microsoft.com/office/drawing/2014/main" id="{00000000-0008-0000-0100-00007D02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638" name="n_3mainValue【児童館】&#10;一人当たり面積">
          <a:extLst>
            <a:ext uri="{FF2B5EF4-FFF2-40B4-BE49-F238E27FC236}">
              <a16:creationId xmlns:a16="http://schemas.microsoft.com/office/drawing/2014/main" id="{00000000-0008-0000-0100-00007E02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639" name="n_4mainValue【児童館】&#10;一人当たり面積">
          <a:extLst>
            <a:ext uri="{FF2B5EF4-FFF2-40B4-BE49-F238E27FC236}">
              <a16:creationId xmlns:a16="http://schemas.microsoft.com/office/drawing/2014/main" id="{00000000-0008-0000-0100-00007F020000}"/>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1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00000000-0008-0000-0100-000099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7" name="【公民館】&#10;有形固定資産減価償却率最大値テキスト">
          <a:extLst>
            <a:ext uri="{FF2B5EF4-FFF2-40B4-BE49-F238E27FC236}">
              <a16:creationId xmlns:a16="http://schemas.microsoft.com/office/drawing/2014/main" id="{00000000-0008-0000-0100-00009B02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669" name="【公民館】&#10;有形固定資産減価償却率平均値テキスト">
          <a:extLst>
            <a:ext uri="{FF2B5EF4-FFF2-40B4-BE49-F238E27FC236}">
              <a16:creationId xmlns:a16="http://schemas.microsoft.com/office/drawing/2014/main" id="{00000000-0008-0000-0100-00009D020000}"/>
            </a:ext>
          </a:extLst>
        </xdr:cNvPr>
        <xdr:cNvSpPr txBox="1"/>
      </xdr:nvSpPr>
      <xdr:spPr>
        <a:xfrm>
          <a:off x="16357600" y="1784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90170</xdr:rowOff>
    </xdr:from>
    <xdr:to>
      <xdr:col>85</xdr:col>
      <xdr:colOff>177800</xdr:colOff>
      <xdr:row>102</xdr:row>
      <xdr:rowOff>20320</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62687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113047</xdr:rowOff>
    </xdr:from>
    <xdr:ext cx="405111" cy="259045"/>
    <xdr:sp macro="" textlink="">
      <xdr:nvSpPr>
        <xdr:cNvPr id="681" name="【公民館】&#10;有形固定資産減価償却率該当値テキスト">
          <a:extLst>
            <a:ext uri="{FF2B5EF4-FFF2-40B4-BE49-F238E27FC236}">
              <a16:creationId xmlns:a16="http://schemas.microsoft.com/office/drawing/2014/main" id="{00000000-0008-0000-0100-0000A9020000}"/>
            </a:ext>
          </a:extLst>
        </xdr:cNvPr>
        <xdr:cNvSpPr txBox="1"/>
      </xdr:nvSpPr>
      <xdr:spPr>
        <a:xfrm>
          <a:off x="16357600"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50164</xdr:rowOff>
    </xdr:from>
    <xdr:to>
      <xdr:col>81</xdr:col>
      <xdr:colOff>101600</xdr:colOff>
      <xdr:row>101</xdr:row>
      <xdr:rowOff>151764</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54305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100964</xdr:rowOff>
    </xdr:from>
    <xdr:to>
      <xdr:col>85</xdr:col>
      <xdr:colOff>127000</xdr:colOff>
      <xdr:row>101</xdr:row>
      <xdr:rowOff>140970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5481300" y="174174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10161</xdr:rowOff>
    </xdr:from>
    <xdr:to>
      <xdr:col>76</xdr:col>
      <xdr:colOff>165100</xdr:colOff>
      <xdr:row>101</xdr:row>
      <xdr:rowOff>111761</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4541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60961</xdr:rowOff>
    </xdr:from>
    <xdr:to>
      <xdr:col>81</xdr:col>
      <xdr:colOff>50800</xdr:colOff>
      <xdr:row>101</xdr:row>
      <xdr:rowOff>100964</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4592300" y="173774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143511</xdr:rowOff>
    </xdr:from>
    <xdr:to>
      <xdr:col>72</xdr:col>
      <xdr:colOff>38100</xdr:colOff>
      <xdr:row>101</xdr:row>
      <xdr:rowOff>73661</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3652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22861</xdr:rowOff>
    </xdr:from>
    <xdr:to>
      <xdr:col>76</xdr:col>
      <xdr:colOff>114300</xdr:colOff>
      <xdr:row>101</xdr:row>
      <xdr:rowOff>60961</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3703300" y="173393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143511</xdr:rowOff>
    </xdr:from>
    <xdr:to>
      <xdr:col>67</xdr:col>
      <xdr:colOff>101600</xdr:colOff>
      <xdr:row>101</xdr:row>
      <xdr:rowOff>73661</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2763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22861</xdr:rowOff>
    </xdr:from>
    <xdr:to>
      <xdr:col>71</xdr:col>
      <xdr:colOff>177800</xdr:colOff>
      <xdr:row>101</xdr:row>
      <xdr:rowOff>22861</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2814300" y="17339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100-0000B2020000}"/>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100-0000B3020000}"/>
            </a:ext>
          </a:extLst>
        </xdr:cNvPr>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100-0000B4020000}"/>
            </a:ext>
          </a:extLst>
        </xdr:cNvPr>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693" name="n_4aveValue【公民館】&#10;有形固定資産減価償却率">
          <a:extLst>
            <a:ext uri="{FF2B5EF4-FFF2-40B4-BE49-F238E27FC236}">
              <a16:creationId xmlns:a16="http://schemas.microsoft.com/office/drawing/2014/main" id="{00000000-0008-0000-0100-0000B5020000}"/>
            </a:ext>
          </a:extLst>
        </xdr:cNvPr>
        <xdr:cNvSpPr txBox="1"/>
      </xdr:nvSpPr>
      <xdr:spPr>
        <a:xfrm>
          <a:off x="12611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168291</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100-0000B6020000}"/>
            </a:ext>
          </a:extLst>
        </xdr:cNvPr>
        <xdr:cNvSpPr txBox="1"/>
      </xdr:nvSpPr>
      <xdr:spPr>
        <a:xfrm>
          <a:off x="1526604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128288</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100-0000B7020000}"/>
            </a:ext>
          </a:extLst>
        </xdr:cNvPr>
        <xdr:cNvSpPr txBox="1"/>
      </xdr:nvSpPr>
      <xdr:spPr>
        <a:xfrm>
          <a:off x="143897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90188</xdr:rowOff>
    </xdr:from>
    <xdr:ext cx="405111" cy="259045"/>
    <xdr:sp macro="" textlink="">
      <xdr:nvSpPr>
        <xdr:cNvPr id="696" name="n_3mainValue【公民館】&#10;有形固定資産減価償却率">
          <a:extLst>
            <a:ext uri="{FF2B5EF4-FFF2-40B4-BE49-F238E27FC236}">
              <a16:creationId xmlns:a16="http://schemas.microsoft.com/office/drawing/2014/main" id="{00000000-0008-0000-0100-0000B8020000}"/>
            </a:ext>
          </a:extLst>
        </xdr:cNvPr>
        <xdr:cNvSpPr txBox="1"/>
      </xdr:nvSpPr>
      <xdr:spPr>
        <a:xfrm>
          <a:off x="135007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90188</xdr:rowOff>
    </xdr:from>
    <xdr:ext cx="405111" cy="259045"/>
    <xdr:sp macro="" textlink="">
      <xdr:nvSpPr>
        <xdr:cNvPr id="697" name="n_4mainValue【公民館】&#10;有形固定資産減価償却率">
          <a:extLst>
            <a:ext uri="{FF2B5EF4-FFF2-40B4-BE49-F238E27FC236}">
              <a16:creationId xmlns:a16="http://schemas.microsoft.com/office/drawing/2014/main" id="{00000000-0008-0000-0100-0000B9020000}"/>
            </a:ext>
          </a:extLst>
        </xdr:cNvPr>
        <xdr:cNvSpPr txBox="1"/>
      </xdr:nvSpPr>
      <xdr:spPr>
        <a:xfrm>
          <a:off x="126117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1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100-0000D402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100-0000D602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100-0000D8020000}"/>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87449</xdr:rowOff>
    </xdr:from>
    <xdr:to>
      <xdr:col>116</xdr:col>
      <xdr:colOff>114300</xdr:colOff>
      <xdr:row>109</xdr:row>
      <xdr:rowOff>17599</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2110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2376</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100-0000E4020000}"/>
            </a:ext>
          </a:extLst>
        </xdr:cNvPr>
        <xdr:cNvSpPr txBox="1"/>
      </xdr:nvSpPr>
      <xdr:spPr>
        <a:xfrm>
          <a:off x="22199600" y="185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87449</xdr:rowOff>
    </xdr:from>
    <xdr:to>
      <xdr:col>112</xdr:col>
      <xdr:colOff>38100</xdr:colOff>
      <xdr:row>109</xdr:row>
      <xdr:rowOff>17599</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2127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138249</xdr:rowOff>
    </xdr:from>
    <xdr:to>
      <xdr:col>116</xdr:col>
      <xdr:colOff>63500</xdr:colOff>
      <xdr:row>108</xdr:row>
      <xdr:rowOff>138249</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21323300" y="1865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138249</xdr:rowOff>
    </xdr:from>
    <xdr:to>
      <xdr:col>111</xdr:col>
      <xdr:colOff>177800</xdr:colOff>
      <xdr:row>108</xdr:row>
      <xdr:rowOff>138249</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20434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87449</xdr:rowOff>
    </xdr:from>
    <xdr:to>
      <xdr:col>102</xdr:col>
      <xdr:colOff>165100</xdr:colOff>
      <xdr:row>109</xdr:row>
      <xdr:rowOff>17599</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9494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138249</xdr:rowOff>
    </xdr:from>
    <xdr:to>
      <xdr:col>107</xdr:col>
      <xdr:colOff>50800</xdr:colOff>
      <xdr:row>108</xdr:row>
      <xdr:rowOff>138249</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9545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87449</xdr:rowOff>
    </xdr:from>
    <xdr:to>
      <xdr:col>98</xdr:col>
      <xdr:colOff>38100</xdr:colOff>
      <xdr:row>109</xdr:row>
      <xdr:rowOff>17599</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8605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138249</xdr:rowOff>
    </xdr:from>
    <xdr:to>
      <xdr:col>102</xdr:col>
      <xdr:colOff>114300</xdr:colOff>
      <xdr:row>108</xdr:row>
      <xdr:rowOff>138249</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656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9" name="n_1aveValue【公民館】&#10;一人当たり面積">
          <a:extLst>
            <a:ext uri="{FF2B5EF4-FFF2-40B4-BE49-F238E27FC236}">
              <a16:creationId xmlns:a16="http://schemas.microsoft.com/office/drawing/2014/main" id="{00000000-0008-0000-0100-0000ED020000}"/>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50" name="n_2aveValue【公民館】&#10;一人当たり面積">
          <a:extLst>
            <a:ext uri="{FF2B5EF4-FFF2-40B4-BE49-F238E27FC236}">
              <a16:creationId xmlns:a16="http://schemas.microsoft.com/office/drawing/2014/main" id="{00000000-0008-0000-0100-0000EE02000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751" name="n_3aveValue【公民館】&#10;一人当たり面積">
          <a:extLst>
            <a:ext uri="{FF2B5EF4-FFF2-40B4-BE49-F238E27FC236}">
              <a16:creationId xmlns:a16="http://schemas.microsoft.com/office/drawing/2014/main" id="{00000000-0008-0000-0100-0000EF020000}"/>
            </a:ext>
          </a:extLst>
        </xdr:cNvPr>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2" name="n_4aveValue【公民館】&#10;一人当たり面積">
          <a:extLst>
            <a:ext uri="{FF2B5EF4-FFF2-40B4-BE49-F238E27FC236}">
              <a16:creationId xmlns:a16="http://schemas.microsoft.com/office/drawing/2014/main" id="{00000000-0008-0000-0100-0000F0020000}"/>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8726</xdr:rowOff>
    </xdr:from>
    <xdr:ext cx="469744" cy="259045"/>
    <xdr:sp macro="" textlink="">
      <xdr:nvSpPr>
        <xdr:cNvPr id="753" name="n_1mainValue【公民館】&#10;一人当たり面積">
          <a:extLst>
            <a:ext uri="{FF2B5EF4-FFF2-40B4-BE49-F238E27FC236}">
              <a16:creationId xmlns:a16="http://schemas.microsoft.com/office/drawing/2014/main" id="{00000000-0008-0000-0100-0000F1020000}"/>
            </a:ext>
          </a:extLst>
        </xdr:cNvPr>
        <xdr:cNvSpPr txBox="1"/>
      </xdr:nvSpPr>
      <xdr:spPr>
        <a:xfrm>
          <a:off x="210757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754" name="n_2mainValue【公民館】&#10;一人当たり面積">
          <a:extLst>
            <a:ext uri="{FF2B5EF4-FFF2-40B4-BE49-F238E27FC236}">
              <a16:creationId xmlns:a16="http://schemas.microsoft.com/office/drawing/2014/main" id="{00000000-0008-0000-0100-0000F2020000}"/>
            </a:ext>
          </a:extLst>
        </xdr:cNvPr>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8726</xdr:rowOff>
    </xdr:from>
    <xdr:ext cx="469744" cy="259045"/>
    <xdr:sp macro="" textlink="">
      <xdr:nvSpPr>
        <xdr:cNvPr id="755" name="n_3mainValue【公民館】&#10;一人当たり面積">
          <a:extLst>
            <a:ext uri="{FF2B5EF4-FFF2-40B4-BE49-F238E27FC236}">
              <a16:creationId xmlns:a16="http://schemas.microsoft.com/office/drawing/2014/main" id="{00000000-0008-0000-0100-0000F3020000}"/>
            </a:ext>
          </a:extLst>
        </xdr:cNvPr>
        <xdr:cNvSpPr txBox="1"/>
      </xdr:nvSpPr>
      <xdr:spPr>
        <a:xfrm>
          <a:off x="19310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8726</xdr:rowOff>
    </xdr:from>
    <xdr:ext cx="469744" cy="259045"/>
    <xdr:sp macro="" textlink="">
      <xdr:nvSpPr>
        <xdr:cNvPr id="756" name="n_4mainValue【公民館】&#10;一人当たり面積">
          <a:extLst>
            <a:ext uri="{FF2B5EF4-FFF2-40B4-BE49-F238E27FC236}">
              <a16:creationId xmlns:a16="http://schemas.microsoft.com/office/drawing/2014/main" id="{00000000-0008-0000-0100-0000F4020000}"/>
            </a:ext>
          </a:extLst>
        </xdr:cNvPr>
        <xdr:cNvSpPr txBox="1"/>
      </xdr:nvSpPr>
      <xdr:spPr>
        <a:xfrm>
          <a:off x="18421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有形固定資産減価償却率については、多くの施設類型において類似団体平均を下回っている。類似団体平均を上回っているのは学校施設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ja-JP" altLang="en-US" sz="1100">
              <a:solidFill>
                <a:schemeClr val="dk1"/>
              </a:solidFill>
              <a:effectLst/>
              <a:latin typeface="+mn-lt"/>
              <a:ea typeface="+mn-ea"/>
              <a:cs typeface="+mn-cs"/>
            </a:rPr>
            <a:t>、橋りょう・トンネル</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は前年度と比べると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施設の老朽化が進んで</a:t>
          </a:r>
          <a:r>
            <a:rPr kumimoji="1" lang="ja-JP" altLang="en-US" sz="1100">
              <a:solidFill>
                <a:schemeClr val="dk1"/>
              </a:solidFill>
              <a:effectLst/>
              <a:latin typeface="+mn-lt"/>
              <a:ea typeface="+mn-ea"/>
              <a:cs typeface="+mn-cs"/>
            </a:rPr>
            <a:t>おり、類似団体平均より</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ポイント高い指標である。</a:t>
          </a:r>
          <a:r>
            <a:rPr lang="ja-JP" altLang="ja-JP" sz="1100">
              <a:solidFill>
                <a:schemeClr val="dk1"/>
              </a:solidFill>
              <a:effectLst/>
              <a:latin typeface="+mn-lt"/>
              <a:ea typeface="+mn-ea"/>
              <a:cs typeface="+mn-cs"/>
            </a:rPr>
            <a:t>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年代から</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年代後半にかけて建築された建物が多いため、</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月策定の「蓮田市立小中学校施設長寿命化」に基づき</a:t>
          </a:r>
          <a:r>
            <a:rPr lang="ja-JP" altLang="ja-JP" sz="1100">
              <a:solidFill>
                <a:schemeClr val="dk1"/>
              </a:solidFill>
              <a:effectLst/>
              <a:latin typeface="+mn-lt"/>
              <a:ea typeface="+mn-ea"/>
              <a:cs typeface="+mn-cs"/>
            </a:rPr>
            <a:t>計画的な老朽化対策を行うことにより、適切な予防保全、維持管理を図っていく。</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は年々上昇傾向である。児童館は市内</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か所に設置されており平成</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年度に建築されているが</a:t>
          </a:r>
          <a:r>
            <a:rPr lang="ja-JP" altLang="ja-JP" sz="1100">
              <a:solidFill>
                <a:schemeClr val="dk1"/>
              </a:solidFill>
              <a:effectLst/>
              <a:latin typeface="+mn-lt"/>
              <a:ea typeface="+mn-ea"/>
              <a:cs typeface="+mn-cs"/>
            </a:rPr>
            <a:t>、経年劣化に伴う計画的な保全対策と、将来的な長寿命化を予定している。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61,211
60,456
27.28
24,076,725
21,531,788
1,412,518
13,276,724
14,101,706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169091</xdr:rowOff>
    </xdr:from>
    <xdr:to>
      <xdr:col>24</xdr:col>
      <xdr:colOff>114300</xdr:colOff>
      <xdr:row>39</xdr:row>
      <xdr:rowOff>99241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147518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48441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8927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39</xdr:row>
      <xdr:rowOff>2722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4191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156028</xdr:rowOff>
    </xdr:from>
    <xdr:to>
      <xdr:col>10</xdr:col>
      <xdr:colOff>165100</xdr:colOff>
      <xdr:row>38</xdr:row>
      <xdr:rowOff>86178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35378</xdr:rowOff>
    </xdr:from>
    <xdr:to>
      <xdr:col>15</xdr:col>
      <xdr:colOff>50800</xdr:colOff>
      <xdr:row>38</xdr:row>
      <xdr:rowOff>126819</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5047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156028</xdr:rowOff>
    </xdr:from>
    <xdr:to>
      <xdr:col>6</xdr:col>
      <xdr:colOff>38100</xdr:colOff>
      <xdr:row>38</xdr:row>
      <xdr:rowOff>86178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35378</xdr:rowOff>
    </xdr:from>
    <xdr:to>
      <xdr:col>10</xdr:col>
      <xdr:colOff>114300</xdr:colOff>
      <xdr:row>38</xdr:row>
      <xdr:rowOff>35378</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50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168746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77305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77305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31115</xdr:rowOff>
    </xdr:from>
    <xdr:to>
      <xdr:col>55</xdr:col>
      <xdr:colOff>50800</xdr:colOff>
      <xdr:row>39</xdr:row>
      <xdr:rowOff>132715</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0426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53992</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10515600" y="656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31115</xdr:rowOff>
    </xdr:from>
    <xdr:to>
      <xdr:col>50</xdr:col>
      <xdr:colOff>165100</xdr:colOff>
      <xdr:row>39</xdr:row>
      <xdr:rowOff>132715</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588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81915</xdr:rowOff>
    </xdr:from>
    <xdr:to>
      <xdr:col>55</xdr:col>
      <xdr:colOff>0</xdr:colOff>
      <xdr:row>39</xdr:row>
      <xdr:rowOff>81915</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9639300" y="67684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31115</xdr:rowOff>
    </xdr:from>
    <xdr:to>
      <xdr:col>46</xdr:col>
      <xdr:colOff>38100</xdr:colOff>
      <xdr:row>39</xdr:row>
      <xdr:rowOff>132715</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699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81915</xdr:rowOff>
    </xdr:from>
    <xdr:to>
      <xdr:col>50</xdr:col>
      <xdr:colOff>114300</xdr:colOff>
      <xdr:row>39</xdr:row>
      <xdr:rowOff>81915</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8750300" y="676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31115</xdr:rowOff>
    </xdr:from>
    <xdr:to>
      <xdr:col>41</xdr:col>
      <xdr:colOff>101600</xdr:colOff>
      <xdr:row>39</xdr:row>
      <xdr:rowOff>132715</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810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81915</xdr:rowOff>
    </xdr:from>
    <xdr:to>
      <xdr:col>45</xdr:col>
      <xdr:colOff>177800</xdr:colOff>
      <xdr:row>39</xdr:row>
      <xdr:rowOff>81915</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7861300" y="676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31115</xdr:rowOff>
    </xdr:from>
    <xdr:to>
      <xdr:col>36</xdr:col>
      <xdr:colOff>165100</xdr:colOff>
      <xdr:row>39</xdr:row>
      <xdr:rowOff>132715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92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81915</xdr:rowOff>
    </xdr:from>
    <xdr:to>
      <xdr:col>41</xdr:col>
      <xdr:colOff>50800</xdr:colOff>
      <xdr:row>39</xdr:row>
      <xdr:rowOff>81915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972300" y="676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00000000-0008-0000-0200-000089000000}"/>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00000000-0008-0000-0200-00008A000000}"/>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00000000-0008-0000-0200-00008B000000}"/>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00000000-0008-0000-0200-00008C000000}"/>
            </a:ext>
          </a:extLst>
        </xdr:cNvPr>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149242</xdr:rowOff>
    </xdr:from>
    <xdr:ext cx="469744" cy="259045"/>
    <xdr:sp macro="" textlink="">
      <xdr:nvSpPr>
        <xdr:cNvPr id="141" name="n_1mainValue【図書館】&#10;一人当たり面積">
          <a:extLst>
            <a:ext uri="{FF2B5EF4-FFF2-40B4-BE49-F238E27FC236}">
              <a16:creationId xmlns:a16="http://schemas.microsoft.com/office/drawing/2014/main" id="{00000000-0008-0000-0200-00008D000000}"/>
            </a:ext>
          </a:extLst>
        </xdr:cNvPr>
        <xdr:cNvSpPr txBox="1"/>
      </xdr:nvSpPr>
      <xdr:spPr>
        <a:xfrm>
          <a:off x="93917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149242</xdr:rowOff>
    </xdr:from>
    <xdr:ext cx="469744" cy="259045"/>
    <xdr:sp macro="" textlink="">
      <xdr:nvSpPr>
        <xdr:cNvPr id="142" name="n_2mainValue【図書館】&#10;一人当たり面積">
          <a:extLst>
            <a:ext uri="{FF2B5EF4-FFF2-40B4-BE49-F238E27FC236}">
              <a16:creationId xmlns:a16="http://schemas.microsoft.com/office/drawing/2014/main" id="{00000000-0008-0000-0200-00008E000000}"/>
            </a:ext>
          </a:extLst>
        </xdr:cNvPr>
        <xdr:cNvSpPr txBox="1"/>
      </xdr:nvSpPr>
      <xdr:spPr>
        <a:xfrm>
          <a:off x="8515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149242</xdr:rowOff>
    </xdr:from>
    <xdr:ext cx="469744" cy="259045"/>
    <xdr:sp macro="" textlink="">
      <xdr:nvSpPr>
        <xdr:cNvPr id="143" name="n_3mainValue【図書館】&#10;一人当たり面積">
          <a:extLst>
            <a:ext uri="{FF2B5EF4-FFF2-40B4-BE49-F238E27FC236}">
              <a16:creationId xmlns:a16="http://schemas.microsoft.com/office/drawing/2014/main" id="{00000000-0008-0000-0200-00008F000000}"/>
            </a:ext>
          </a:extLst>
        </xdr:cNvPr>
        <xdr:cNvSpPr txBox="1"/>
      </xdr:nvSpPr>
      <xdr:spPr>
        <a:xfrm>
          <a:off x="7626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149242</xdr:rowOff>
    </xdr:from>
    <xdr:ext cx="469744" cy="259045"/>
    <xdr:sp macro="" textlink="">
      <xdr:nvSpPr>
        <xdr:cNvPr id="144" name="n_4mainValue【図書館】&#10;一人当たり面積">
          <a:extLst>
            <a:ext uri="{FF2B5EF4-FFF2-40B4-BE49-F238E27FC236}">
              <a16:creationId xmlns:a16="http://schemas.microsoft.com/office/drawing/2014/main" id="{00000000-0008-0000-0200-000090000000}"/>
            </a:ext>
          </a:extLst>
        </xdr:cNvPr>
        <xdr:cNvSpPr txBox="1"/>
      </xdr:nvSpPr>
      <xdr:spPr>
        <a:xfrm>
          <a:off x="6737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153035</xdr:rowOff>
    </xdr:from>
    <xdr:to>
      <xdr:col>24</xdr:col>
      <xdr:colOff>114300</xdr:colOff>
      <xdr:row>60</xdr:row>
      <xdr:rowOff>83185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4462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107315</xdr:rowOff>
    </xdr:from>
    <xdr:to>
      <xdr:col>20</xdr:col>
      <xdr:colOff>38100</xdr:colOff>
      <xdr:row>60</xdr:row>
      <xdr:rowOff>37465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158115</xdr:rowOff>
    </xdr:from>
    <xdr:to>
      <xdr:col>24</xdr:col>
      <xdr:colOff>63500</xdr:colOff>
      <xdr:row>60</xdr:row>
      <xdr:rowOff>32385</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2736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59</xdr:row>
      <xdr:rowOff>158115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102298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xdr:rowOff>
    </xdr:from>
    <xdr:to>
      <xdr:col>10</xdr:col>
      <xdr:colOff>165100</xdr:colOff>
      <xdr:row>59</xdr:row>
      <xdr:rowOff>106045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59</xdr:row>
      <xdr:rowOff>114300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101707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xdr:rowOff>
    </xdr:from>
    <xdr:to>
      <xdr:col>6</xdr:col>
      <xdr:colOff>38100</xdr:colOff>
      <xdr:row>59</xdr:row>
      <xdr:rowOff>106045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59</xdr:row>
      <xdr:rowOff>55245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130300" y="10170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53992</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60234</xdr:rowOff>
    </xdr:from>
    <xdr:to>
      <xdr:col>55</xdr:col>
      <xdr:colOff>50800</xdr:colOff>
      <xdr:row>63</xdr:row>
      <xdr:rowOff>161834</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38661</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61867</xdr:rowOff>
    </xdr:from>
    <xdr:to>
      <xdr:col>50</xdr:col>
      <xdr:colOff>165100</xdr:colOff>
      <xdr:row>63</xdr:row>
      <xdr:rowOff>163467</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111034</xdr:rowOff>
    </xdr:from>
    <xdr:to>
      <xdr:col>55</xdr:col>
      <xdr:colOff>0</xdr:colOff>
      <xdr:row>63</xdr:row>
      <xdr:rowOff>112667</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91238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61867</xdr:rowOff>
    </xdr:from>
    <xdr:to>
      <xdr:col>46</xdr:col>
      <xdr:colOff>38100</xdr:colOff>
      <xdr:row>63</xdr:row>
      <xdr:rowOff>163467</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112667</xdr:rowOff>
    </xdr:from>
    <xdr:to>
      <xdr:col>50</xdr:col>
      <xdr:colOff>114300</xdr:colOff>
      <xdr:row>63</xdr:row>
      <xdr:rowOff>112667</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8750300" y="10914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61867</xdr:rowOff>
    </xdr:from>
    <xdr:to>
      <xdr:col>41</xdr:col>
      <xdr:colOff>101600</xdr:colOff>
      <xdr:row>63</xdr:row>
      <xdr:rowOff>163467</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112667</xdr:rowOff>
    </xdr:from>
    <xdr:to>
      <xdr:col>45</xdr:col>
      <xdr:colOff>177800</xdr:colOff>
      <xdr:row>63</xdr:row>
      <xdr:rowOff>112667</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861300" y="10914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63500</xdr:rowOff>
    </xdr:from>
    <xdr:to>
      <xdr:col>36</xdr:col>
      <xdr:colOff>165100</xdr:colOff>
      <xdr:row>63</xdr:row>
      <xdr:rowOff>165100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112667</xdr:rowOff>
    </xdr:from>
    <xdr:to>
      <xdr:col>41</xdr:col>
      <xdr:colOff>50800</xdr:colOff>
      <xdr:row>63</xdr:row>
      <xdr:rowOff>114300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91401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154594</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154594</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154594</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156227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42818</xdr:rowOff>
    </xdr:from>
    <xdr:to>
      <xdr:col>24</xdr:col>
      <xdr:colOff>114300</xdr:colOff>
      <xdr:row>83</xdr:row>
      <xdr:rowOff>144418</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21245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93618</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302739"/>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72389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279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126093</xdr:rowOff>
    </xdr:from>
    <xdr:to>
      <xdr:col>10</xdr:col>
      <xdr:colOff>165100</xdr:colOff>
      <xdr:row>83</xdr:row>
      <xdr:rowOff>56243</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5443</xdr:rowOff>
    </xdr:from>
    <xdr:to>
      <xdr:col>15</xdr:col>
      <xdr:colOff>50800</xdr:colOff>
      <xdr:row>83</xdr:row>
      <xdr:rowOff>49530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2357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126093</xdr:rowOff>
    </xdr:from>
    <xdr:to>
      <xdr:col>6</xdr:col>
      <xdr:colOff>38100</xdr:colOff>
      <xdr:row>83</xdr:row>
      <xdr:rowOff>56243</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5443</xdr:rowOff>
    </xdr:from>
    <xdr:to>
      <xdr:col>10</xdr:col>
      <xdr:colOff>114300</xdr:colOff>
      <xdr:row>83</xdr:row>
      <xdr:rowOff>5443</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2357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47370</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47370</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9639300" y="1458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861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130175</xdr:rowOff>
    </xdr:from>
    <xdr:to>
      <xdr:col>36</xdr:col>
      <xdr:colOff>165100</xdr:colOff>
      <xdr:row>85</xdr:row>
      <xdr:rowOff>60325</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xdr:rowOff>
    </xdr:from>
    <xdr:to>
      <xdr:col>41</xdr:col>
      <xdr:colOff>50800</xdr:colOff>
      <xdr:row>85</xdr:row>
      <xdr:rowOff>9525</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972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51452</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2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200-00008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200-00009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200-000092010000}"/>
            </a:ext>
          </a:extLst>
        </xdr:cNvPr>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100</xdr:row>
      <xdr:rowOff>49530</xdr:rowOff>
    </xdr:from>
    <xdr:to>
      <xdr:col>15</xdr:col>
      <xdr:colOff>101600</xdr:colOff>
      <xdr:row>100</xdr:row>
      <xdr:rowOff>151130</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2857500" y="171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128288</xdr:rowOff>
    </xdr:from>
    <xdr:ext cx="405111" cy="259045"/>
    <xdr:sp macro="" textlink="">
      <xdr:nvSpPr>
        <xdr:cNvPr id="414" name="n_1aveValue【市民会館】&#10;有形固定資産減価償却率">
          <a:extLst>
            <a:ext uri="{FF2B5EF4-FFF2-40B4-BE49-F238E27FC236}">
              <a16:creationId xmlns:a16="http://schemas.microsoft.com/office/drawing/2014/main" id="{00000000-0008-0000-0200-00009E010000}"/>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15" name="n_2aveValue【市民会館】&#10;有形固定資産減価償却率">
          <a:extLst>
            <a:ext uri="{FF2B5EF4-FFF2-40B4-BE49-F238E27FC236}">
              <a16:creationId xmlns:a16="http://schemas.microsoft.com/office/drawing/2014/main" id="{00000000-0008-0000-0200-00009F010000}"/>
            </a:ext>
          </a:extLst>
        </xdr:cNvPr>
        <xdr:cNvSpPr txBox="1"/>
      </xdr:nvSpPr>
      <xdr:spPr>
        <a:xfrm>
          <a:off x="2705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16" name="n_3aveValue【市民会館】&#10;有形固定資産減価償却率">
          <a:extLst>
            <a:ext uri="{FF2B5EF4-FFF2-40B4-BE49-F238E27FC236}">
              <a16:creationId xmlns:a16="http://schemas.microsoft.com/office/drawing/2014/main" id="{00000000-0008-0000-0200-0000A0010000}"/>
            </a:ext>
          </a:extLst>
        </xdr:cNvPr>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17" name="n_4aveValue【市民会館】&#10;有形固定資産減価償却率">
          <a:extLst>
            <a:ext uri="{FF2B5EF4-FFF2-40B4-BE49-F238E27FC236}">
              <a16:creationId xmlns:a16="http://schemas.microsoft.com/office/drawing/2014/main" id="{00000000-0008-0000-0200-0000A1010000}"/>
            </a:ext>
          </a:extLst>
        </xdr:cNvPr>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167657</xdr:rowOff>
    </xdr:from>
    <xdr:ext cx="340478" cy="259045"/>
    <xdr:sp macro="" textlink="">
      <xdr:nvSpPr>
        <xdr:cNvPr id="418" name="n_2mainValue【市民会館】&#10;有形固定資産減価償却率">
          <a:extLst>
            <a:ext uri="{FF2B5EF4-FFF2-40B4-BE49-F238E27FC236}">
              <a16:creationId xmlns:a16="http://schemas.microsoft.com/office/drawing/2014/main" id="{00000000-0008-0000-0200-0000A2010000}"/>
            </a:ext>
          </a:extLst>
        </xdr:cNvPr>
        <xdr:cNvSpPr txBox="1"/>
      </xdr:nvSpPr>
      <xdr:spPr>
        <a:xfrm>
          <a:off x="2738061" y="16969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41" name="【市民会館】&#10;一人当たり面積最小値テキスト">
          <a:extLst>
            <a:ext uri="{FF2B5EF4-FFF2-40B4-BE49-F238E27FC236}">
              <a16:creationId xmlns:a16="http://schemas.microsoft.com/office/drawing/2014/main" id="{00000000-0008-0000-0200-0000B9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43" name="【市民会館】&#10;一人当たり面積最大値テキスト">
          <a:extLst>
            <a:ext uri="{FF2B5EF4-FFF2-40B4-BE49-F238E27FC236}">
              <a16:creationId xmlns:a16="http://schemas.microsoft.com/office/drawing/2014/main" id="{00000000-0008-0000-0200-0000BB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45" name="【市民会館】&#10;一人当たり面積平均値テキスト">
          <a:extLst>
            <a:ext uri="{FF2B5EF4-FFF2-40B4-BE49-F238E27FC236}">
              <a16:creationId xmlns:a16="http://schemas.microsoft.com/office/drawing/2014/main" id="{00000000-0008-0000-0200-0000BD010000}"/>
            </a:ext>
          </a:extLst>
        </xdr:cNvPr>
        <xdr:cNvSpPr txBox="1"/>
      </xdr:nvSpPr>
      <xdr:spPr>
        <a:xfrm>
          <a:off x="10515600" y="18243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43687</xdr:rowOff>
    </xdr:from>
    <xdr:to>
      <xdr:col>46</xdr:col>
      <xdr:colOff>38100</xdr:colOff>
      <xdr:row>107</xdr:row>
      <xdr:rowOff>145287</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8699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38371</xdr:rowOff>
    </xdr:from>
    <xdr:ext cx="469744" cy="259045"/>
    <xdr:sp macro="" textlink="">
      <xdr:nvSpPr>
        <xdr:cNvPr id="457" name="n_1aveValue【市民会館】&#10;一人当たり面積">
          <a:extLst>
            <a:ext uri="{FF2B5EF4-FFF2-40B4-BE49-F238E27FC236}">
              <a16:creationId xmlns:a16="http://schemas.microsoft.com/office/drawing/2014/main" id="{00000000-0008-0000-0200-0000C9010000}"/>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58" name="n_2aveValue【市民会館】&#10;一人当たり面積">
          <a:extLst>
            <a:ext uri="{FF2B5EF4-FFF2-40B4-BE49-F238E27FC236}">
              <a16:creationId xmlns:a16="http://schemas.microsoft.com/office/drawing/2014/main" id="{00000000-0008-0000-0200-0000CA010000}"/>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59" name="n_3aveValue【市民会館】&#10;一人当たり面積">
          <a:extLst>
            <a:ext uri="{FF2B5EF4-FFF2-40B4-BE49-F238E27FC236}">
              <a16:creationId xmlns:a16="http://schemas.microsoft.com/office/drawing/2014/main" id="{00000000-0008-0000-0200-0000CB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60" name="n_4aveValue【市民会館】&#10;一人当たり面積">
          <a:extLst>
            <a:ext uri="{FF2B5EF4-FFF2-40B4-BE49-F238E27FC236}">
              <a16:creationId xmlns:a16="http://schemas.microsoft.com/office/drawing/2014/main" id="{00000000-0008-0000-0200-0000CC010000}"/>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136414</xdr:rowOff>
    </xdr:from>
    <xdr:ext cx="469744" cy="259045"/>
    <xdr:sp macro="" textlink="">
      <xdr:nvSpPr>
        <xdr:cNvPr id="461" name="n_2mainValue【市民会館】&#10;一人当たり面積">
          <a:extLst>
            <a:ext uri="{FF2B5EF4-FFF2-40B4-BE49-F238E27FC236}">
              <a16:creationId xmlns:a16="http://schemas.microsoft.com/office/drawing/2014/main" id="{00000000-0008-0000-0200-0000CD010000}"/>
            </a:ext>
          </a:extLst>
        </xdr:cNvPr>
        <xdr:cNvSpPr txBox="1"/>
      </xdr:nvSpPr>
      <xdr:spPr>
        <a:xfrm>
          <a:off x="8515427" y="184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a:extLst>
            <a:ext uri="{FF2B5EF4-FFF2-40B4-BE49-F238E27FC236}">
              <a16:creationId xmlns:a16="http://schemas.microsoft.com/office/drawing/2014/main" id="{00000000-0008-0000-0200-0000E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88" name="【一般廃棄物処理施設】&#10;有形固定資産減価償却率最小値テキスト">
          <a:extLst>
            <a:ext uri="{FF2B5EF4-FFF2-40B4-BE49-F238E27FC236}">
              <a16:creationId xmlns:a16="http://schemas.microsoft.com/office/drawing/2014/main" id="{00000000-0008-0000-0200-0000E8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90" name="【一般廃棄物処理施設】&#10;有形固定資産減価償却率最大値テキスト">
          <a:extLst>
            <a:ext uri="{FF2B5EF4-FFF2-40B4-BE49-F238E27FC236}">
              <a16:creationId xmlns:a16="http://schemas.microsoft.com/office/drawing/2014/main" id="{00000000-0008-0000-0200-0000EA01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492" name="【一般廃棄物処理施設】&#10;有形固定資産減価償却率平均値テキスト">
          <a:extLst>
            <a:ext uri="{FF2B5EF4-FFF2-40B4-BE49-F238E27FC236}">
              <a16:creationId xmlns:a16="http://schemas.microsoft.com/office/drawing/2014/main" id="{00000000-0008-0000-0200-0000EC010000}"/>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154396</xdr:rowOff>
    </xdr:from>
    <xdr:to>
      <xdr:col>85</xdr:col>
      <xdr:colOff>177800</xdr:colOff>
      <xdr:row>41</xdr:row>
      <xdr:rowOff>84546</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62687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132823</xdr:rowOff>
    </xdr:from>
    <xdr:ext cx="405111" cy="259045"/>
    <xdr:sp macro="" textlink="">
      <xdr:nvSpPr>
        <xdr:cNvPr id="504" name="【一般廃棄物処理施設】&#10;有形固定資産減価償却率該当値テキスト">
          <a:extLst>
            <a:ext uri="{FF2B5EF4-FFF2-40B4-BE49-F238E27FC236}">
              <a16:creationId xmlns:a16="http://schemas.microsoft.com/office/drawing/2014/main" id="{00000000-0008-0000-0200-0000F8010000}"/>
            </a:ext>
          </a:extLst>
        </xdr:cNvPr>
        <xdr:cNvSpPr txBox="1"/>
      </xdr:nvSpPr>
      <xdr:spPr>
        <a:xfrm>
          <a:off x="16357600"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146231</xdr:rowOff>
    </xdr:from>
    <xdr:to>
      <xdr:col>81</xdr:col>
      <xdr:colOff>101600</xdr:colOff>
      <xdr:row>41</xdr:row>
      <xdr:rowOff>76381</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15430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25581</xdr:rowOff>
    </xdr:from>
    <xdr:to>
      <xdr:col>85</xdr:col>
      <xdr:colOff>127000</xdr:colOff>
      <xdr:row>41</xdr:row>
      <xdr:rowOff>33746</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5481300" y="705503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105410</xdr:rowOff>
    </xdr:from>
    <xdr:to>
      <xdr:col>76</xdr:col>
      <xdr:colOff>165100</xdr:colOff>
      <xdr:row>41</xdr:row>
      <xdr:rowOff>35560</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4541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156210</xdr:rowOff>
    </xdr:from>
    <xdr:to>
      <xdr:col>81</xdr:col>
      <xdr:colOff>50800</xdr:colOff>
      <xdr:row>41</xdr:row>
      <xdr:rowOff>25581</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4592300" y="701421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105410</xdr:rowOff>
    </xdr:from>
    <xdr:to>
      <xdr:col>72</xdr:col>
      <xdr:colOff>38100</xdr:colOff>
      <xdr:row>41</xdr:row>
      <xdr:rowOff>35560</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3652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156210</xdr:rowOff>
    </xdr:from>
    <xdr:to>
      <xdr:col>76</xdr:col>
      <xdr:colOff>114300</xdr:colOff>
      <xdr:row>40</xdr:row>
      <xdr:rowOff>156210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3703300" y="701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82550</xdr:rowOff>
    </xdr:from>
    <xdr:to>
      <xdr:col>67</xdr:col>
      <xdr:colOff>101600</xdr:colOff>
      <xdr:row>41</xdr:row>
      <xdr:rowOff>12700</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276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133350</xdr:rowOff>
    </xdr:from>
    <xdr:to>
      <xdr:col>71</xdr:col>
      <xdr:colOff>177800</xdr:colOff>
      <xdr:row>40</xdr:row>
      <xdr:rowOff>156210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814300" y="6991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00000000-0008-0000-0200-000001020000}"/>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00000000-0008-0000-0200-000002020000}"/>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67508</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52660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26687</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4389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26687</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3500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3827</xdr:rowOff>
    </xdr:from>
    <xdr:ext cx="405111" cy="259045"/>
    <xdr:sp macro="" textlink="">
      <xdr:nvSpPr>
        <xdr:cNvPr id="520" name="n_4main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2611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a:extLst>
            <a:ext uri="{FF2B5EF4-FFF2-40B4-BE49-F238E27FC236}">
              <a16:creationId xmlns:a16="http://schemas.microsoft.com/office/drawing/2014/main" id="{00000000-0008-0000-0200-00001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45" name="【一般廃棄物処理施設】&#10;一人当たり有形固定資産（償却資産）額最小値テキスト">
          <a:extLst>
            <a:ext uri="{FF2B5EF4-FFF2-40B4-BE49-F238E27FC236}">
              <a16:creationId xmlns:a16="http://schemas.microsoft.com/office/drawing/2014/main" id="{00000000-0008-0000-0200-00002102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47" name="【一般廃棄物処理施設】&#10;一人当たり有形固定資産（償却資産）額最大値テキスト">
          <a:extLst>
            <a:ext uri="{FF2B5EF4-FFF2-40B4-BE49-F238E27FC236}">
              <a16:creationId xmlns:a16="http://schemas.microsoft.com/office/drawing/2014/main" id="{00000000-0008-0000-0200-00002302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49" name="【一般廃棄物処理施設】&#10;一人当たり有形固定資産（償却資産）額平均値テキスト">
          <a:extLst>
            <a:ext uri="{FF2B5EF4-FFF2-40B4-BE49-F238E27FC236}">
              <a16:creationId xmlns:a16="http://schemas.microsoft.com/office/drawing/2014/main" id="{00000000-0008-0000-0200-000025020000}"/>
            </a:ext>
          </a:extLst>
        </xdr:cNvPr>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111078</xdr:rowOff>
    </xdr:from>
    <xdr:to>
      <xdr:col>116</xdr:col>
      <xdr:colOff>114300</xdr:colOff>
      <xdr:row>41</xdr:row>
      <xdr:rowOff>41228</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22110700" y="696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133955</xdr:rowOff>
    </xdr:from>
    <xdr:ext cx="599010" cy="259045"/>
    <xdr:sp macro="" textlink="">
      <xdr:nvSpPr>
        <xdr:cNvPr id="561" name="【一般廃棄物処理施設】&#10;一人当たり有形固定資産（償却資産）額該当値テキスト">
          <a:extLst>
            <a:ext uri="{FF2B5EF4-FFF2-40B4-BE49-F238E27FC236}">
              <a16:creationId xmlns:a16="http://schemas.microsoft.com/office/drawing/2014/main" id="{00000000-0008-0000-0200-000031020000}"/>
            </a:ext>
          </a:extLst>
        </xdr:cNvPr>
        <xdr:cNvSpPr txBox="1"/>
      </xdr:nvSpPr>
      <xdr:spPr>
        <a:xfrm>
          <a:off x="22199600" y="682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115853</xdr:rowOff>
    </xdr:from>
    <xdr:to>
      <xdr:col>112</xdr:col>
      <xdr:colOff>38100</xdr:colOff>
      <xdr:row>41</xdr:row>
      <xdr:rowOff>46003</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21272500" y="697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161878</xdr:rowOff>
    </xdr:from>
    <xdr:to>
      <xdr:col>116</xdr:col>
      <xdr:colOff>63500</xdr:colOff>
      <xdr:row>40</xdr:row>
      <xdr:rowOff>166653</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21323300" y="7019878"/>
          <a:ext cx="8382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116511</xdr:rowOff>
    </xdr:from>
    <xdr:to>
      <xdr:col>107</xdr:col>
      <xdr:colOff>101600</xdr:colOff>
      <xdr:row>41</xdr:row>
      <xdr:rowOff>46661</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20383500" y="69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166653</xdr:rowOff>
    </xdr:from>
    <xdr:to>
      <xdr:col>111</xdr:col>
      <xdr:colOff>177800</xdr:colOff>
      <xdr:row>40</xdr:row>
      <xdr:rowOff>167311</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20434300" y="7024653"/>
          <a:ext cx="8890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116615</xdr:rowOff>
    </xdr:from>
    <xdr:to>
      <xdr:col>102</xdr:col>
      <xdr:colOff>165100</xdr:colOff>
      <xdr:row>41</xdr:row>
      <xdr:rowOff>46765</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9494500" y="69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167311</xdr:rowOff>
    </xdr:from>
    <xdr:to>
      <xdr:col>107</xdr:col>
      <xdr:colOff>50800</xdr:colOff>
      <xdr:row>40</xdr:row>
      <xdr:rowOff>167415</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19545300" y="7025311"/>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118389</xdr:rowOff>
    </xdr:from>
    <xdr:to>
      <xdr:col>98</xdr:col>
      <xdr:colOff>38100</xdr:colOff>
      <xdr:row>41</xdr:row>
      <xdr:rowOff>48539</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8605500" y="69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167415</xdr:rowOff>
    </xdr:from>
    <xdr:to>
      <xdr:col>102</xdr:col>
      <xdr:colOff>114300</xdr:colOff>
      <xdr:row>40</xdr:row>
      <xdr:rowOff>169189</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18656300" y="7025415"/>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70" name="n_1ave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71" name="n_2ave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20167111" y="7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72" name="n_3ave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19278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73" name="n_4aveValue【一般廃棄物処理施設】&#10;一人当たり有形固定資産（償却資産）額">
          <a:extLst>
            <a:ext uri="{FF2B5EF4-FFF2-40B4-BE49-F238E27FC236}">
              <a16:creationId xmlns:a16="http://schemas.microsoft.com/office/drawing/2014/main" id="{00000000-0008-0000-0200-00003D020000}"/>
            </a:ext>
          </a:extLst>
        </xdr:cNvPr>
        <xdr:cNvSpPr txBox="1"/>
      </xdr:nvSpPr>
      <xdr:spPr>
        <a:xfrm>
          <a:off x="18389111" y="71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62530</xdr:rowOff>
    </xdr:from>
    <xdr:ext cx="599010" cy="259045"/>
    <xdr:sp macro="" textlink="">
      <xdr:nvSpPr>
        <xdr:cNvPr id="574" name="n_1mainValue【一般廃棄物処理施設】&#10;一人当たり有形固定資産（償却資産）額">
          <a:extLst>
            <a:ext uri="{FF2B5EF4-FFF2-40B4-BE49-F238E27FC236}">
              <a16:creationId xmlns:a16="http://schemas.microsoft.com/office/drawing/2014/main" id="{00000000-0008-0000-0200-00003E020000}"/>
            </a:ext>
          </a:extLst>
        </xdr:cNvPr>
        <xdr:cNvSpPr txBox="1"/>
      </xdr:nvSpPr>
      <xdr:spPr>
        <a:xfrm>
          <a:off x="21011095" y="674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63188</xdr:rowOff>
    </xdr:from>
    <xdr:ext cx="599010" cy="259045"/>
    <xdr:sp macro="" textlink="">
      <xdr:nvSpPr>
        <xdr:cNvPr id="575" name="n_2mainValue【一般廃棄物処理施設】&#10;一人当たり有形固定資産（償却資産）額">
          <a:extLst>
            <a:ext uri="{FF2B5EF4-FFF2-40B4-BE49-F238E27FC236}">
              <a16:creationId xmlns:a16="http://schemas.microsoft.com/office/drawing/2014/main" id="{00000000-0008-0000-0200-00003F020000}"/>
            </a:ext>
          </a:extLst>
        </xdr:cNvPr>
        <xdr:cNvSpPr txBox="1"/>
      </xdr:nvSpPr>
      <xdr:spPr>
        <a:xfrm>
          <a:off x="20134795" y="674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63292</xdr:rowOff>
    </xdr:from>
    <xdr:ext cx="599010" cy="259045"/>
    <xdr:sp macro="" textlink="">
      <xdr:nvSpPr>
        <xdr:cNvPr id="576" name="n_3mainValue【一般廃棄物処理施設】&#10;一人当たり有形固定資産（償却資産）額">
          <a:extLst>
            <a:ext uri="{FF2B5EF4-FFF2-40B4-BE49-F238E27FC236}">
              <a16:creationId xmlns:a16="http://schemas.microsoft.com/office/drawing/2014/main" id="{00000000-0008-0000-0200-000040020000}"/>
            </a:ext>
          </a:extLst>
        </xdr:cNvPr>
        <xdr:cNvSpPr txBox="1"/>
      </xdr:nvSpPr>
      <xdr:spPr>
        <a:xfrm>
          <a:off x="19245795" y="67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65066</xdr:rowOff>
    </xdr:from>
    <xdr:ext cx="599010" cy="259045"/>
    <xdr:sp macro="" textlink="">
      <xdr:nvSpPr>
        <xdr:cNvPr id="577" name="n_4mainValue【一般廃棄物処理施設】&#10;一人当たり有形固定資産（償却資産）額">
          <a:extLst>
            <a:ext uri="{FF2B5EF4-FFF2-40B4-BE49-F238E27FC236}">
              <a16:creationId xmlns:a16="http://schemas.microsoft.com/office/drawing/2014/main" id="{00000000-0008-0000-0200-000041020000}"/>
            </a:ext>
          </a:extLst>
        </xdr:cNvPr>
        <xdr:cNvSpPr txBox="1"/>
      </xdr:nvSpPr>
      <xdr:spPr>
        <a:xfrm>
          <a:off x="18356795" y="675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a:extLst>
            <a:ext uri="{FF2B5EF4-FFF2-40B4-BE49-F238E27FC236}">
              <a16:creationId xmlns:a16="http://schemas.microsoft.com/office/drawing/2014/main" id="{00000000-0008-0000-0200-00005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4" name="【保健センター・保健所】&#10;有形固定資産減価償却率最小値テキスト">
          <a:extLst>
            <a:ext uri="{FF2B5EF4-FFF2-40B4-BE49-F238E27FC236}">
              <a16:creationId xmlns:a16="http://schemas.microsoft.com/office/drawing/2014/main" id="{00000000-0008-0000-0200-00005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06" name="【保健センター・保健所】&#10;有形固定資産減価償却率最大値テキスト">
          <a:extLst>
            <a:ext uri="{FF2B5EF4-FFF2-40B4-BE49-F238E27FC236}">
              <a16:creationId xmlns:a16="http://schemas.microsoft.com/office/drawing/2014/main" id="{00000000-0008-0000-0200-00005E020000}"/>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08" name="【保健センター・保健所】&#10;有形固定資産減価償却率平均値テキスト">
          <a:extLst>
            <a:ext uri="{FF2B5EF4-FFF2-40B4-BE49-F238E27FC236}">
              <a16:creationId xmlns:a16="http://schemas.microsoft.com/office/drawing/2014/main" id="{00000000-0008-0000-0200-000060020000}"/>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50437</xdr:rowOff>
    </xdr:from>
    <xdr:to>
      <xdr:col>85</xdr:col>
      <xdr:colOff>177800</xdr:colOff>
      <xdr:row>63</xdr:row>
      <xdr:rowOff>152037</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62687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28864</xdr:rowOff>
    </xdr:from>
    <xdr:ext cx="405111" cy="259045"/>
    <xdr:sp macro="" textlink="">
      <xdr:nvSpPr>
        <xdr:cNvPr id="620" name="【保健センター・保健所】&#10;有形固定資産減価償却率該当値テキスト">
          <a:extLst>
            <a:ext uri="{FF2B5EF4-FFF2-40B4-BE49-F238E27FC236}">
              <a16:creationId xmlns:a16="http://schemas.microsoft.com/office/drawing/2014/main" id="{00000000-0008-0000-0200-00006C020000}"/>
            </a:ext>
          </a:extLst>
        </xdr:cNvPr>
        <xdr:cNvSpPr txBox="1"/>
      </xdr:nvSpPr>
      <xdr:spPr>
        <a:xfrm>
          <a:off x="16357600"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40640</xdr:rowOff>
    </xdr:from>
    <xdr:to>
      <xdr:col>81</xdr:col>
      <xdr:colOff>101600</xdr:colOff>
      <xdr:row>63</xdr:row>
      <xdr:rowOff>142240</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5430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91440</xdr:rowOff>
    </xdr:from>
    <xdr:to>
      <xdr:col>85</xdr:col>
      <xdr:colOff>127000</xdr:colOff>
      <xdr:row>63</xdr:row>
      <xdr:rowOff>101237</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5481300" y="1089279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30843</xdr:rowOff>
    </xdr:from>
    <xdr:to>
      <xdr:col>76</xdr:col>
      <xdr:colOff>165100</xdr:colOff>
      <xdr:row>63</xdr:row>
      <xdr:rowOff>132443</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4541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81643</xdr:rowOff>
    </xdr:from>
    <xdr:to>
      <xdr:col>81</xdr:col>
      <xdr:colOff>50800</xdr:colOff>
      <xdr:row>63</xdr:row>
      <xdr:rowOff>91440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4592300" y="108829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9616</xdr:rowOff>
    </xdr:from>
    <xdr:to>
      <xdr:col>72</xdr:col>
      <xdr:colOff>38100</xdr:colOff>
      <xdr:row>63</xdr:row>
      <xdr:rowOff>111216</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13652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60416</xdr:rowOff>
    </xdr:from>
    <xdr:to>
      <xdr:col>76</xdr:col>
      <xdr:colOff>114300</xdr:colOff>
      <xdr:row>63</xdr:row>
      <xdr:rowOff>81643</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3703300" y="108617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9616</xdr:rowOff>
    </xdr:from>
    <xdr:to>
      <xdr:col>67</xdr:col>
      <xdr:colOff>101600</xdr:colOff>
      <xdr:row>63</xdr:row>
      <xdr:rowOff>111216</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12763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60416</xdr:rowOff>
    </xdr:from>
    <xdr:to>
      <xdr:col>71</xdr:col>
      <xdr:colOff>177800</xdr:colOff>
      <xdr:row>63</xdr:row>
      <xdr:rowOff>60416</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814300" y="1086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29" name="n_1aveValue【保健センター・保健所】&#10;有形固定資産減価償却率">
          <a:extLst>
            <a:ext uri="{FF2B5EF4-FFF2-40B4-BE49-F238E27FC236}">
              <a16:creationId xmlns:a16="http://schemas.microsoft.com/office/drawing/2014/main" id="{00000000-0008-0000-0200-000075020000}"/>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30" name="n_2aveValue【保健センター・保健所】&#10;有形固定資産減価償却率">
          <a:extLst>
            <a:ext uri="{FF2B5EF4-FFF2-40B4-BE49-F238E27FC236}">
              <a16:creationId xmlns:a16="http://schemas.microsoft.com/office/drawing/2014/main" id="{00000000-0008-0000-0200-000076020000}"/>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31" name="n_3aveValue【保健センター・保健所】&#10;有形固定資産減価償却率">
          <a:extLst>
            <a:ext uri="{FF2B5EF4-FFF2-40B4-BE49-F238E27FC236}">
              <a16:creationId xmlns:a16="http://schemas.microsoft.com/office/drawing/2014/main" id="{00000000-0008-0000-0200-000077020000}"/>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32" name="n_4aveValue【保健センター・保健所】&#10;有形固定資産減価償却率">
          <a:extLst>
            <a:ext uri="{FF2B5EF4-FFF2-40B4-BE49-F238E27FC236}">
              <a16:creationId xmlns:a16="http://schemas.microsoft.com/office/drawing/2014/main" id="{00000000-0008-0000-0200-000078020000}"/>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133367</xdr:rowOff>
    </xdr:from>
    <xdr:ext cx="405111" cy="259045"/>
    <xdr:sp macro="" textlink="">
      <xdr:nvSpPr>
        <xdr:cNvPr id="633" name="n_1mainValue【保健センター・保健所】&#10;有形固定資産減価償却率">
          <a:extLst>
            <a:ext uri="{FF2B5EF4-FFF2-40B4-BE49-F238E27FC236}">
              <a16:creationId xmlns:a16="http://schemas.microsoft.com/office/drawing/2014/main" id="{00000000-0008-0000-0200-000079020000}"/>
            </a:ext>
          </a:extLst>
        </xdr:cNvPr>
        <xdr:cNvSpPr txBox="1"/>
      </xdr:nvSpPr>
      <xdr:spPr>
        <a:xfrm>
          <a:off x="152660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123570</xdr:rowOff>
    </xdr:from>
    <xdr:ext cx="405111" cy="259045"/>
    <xdr:sp macro="" textlink="">
      <xdr:nvSpPr>
        <xdr:cNvPr id="634" name="n_2mainValue【保健センター・保健所】&#10;有形固定資産減価償却率">
          <a:extLst>
            <a:ext uri="{FF2B5EF4-FFF2-40B4-BE49-F238E27FC236}">
              <a16:creationId xmlns:a16="http://schemas.microsoft.com/office/drawing/2014/main" id="{00000000-0008-0000-0200-00007A020000}"/>
            </a:ext>
          </a:extLst>
        </xdr:cNvPr>
        <xdr:cNvSpPr txBox="1"/>
      </xdr:nvSpPr>
      <xdr:spPr>
        <a:xfrm>
          <a:off x="143897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102343</xdr:rowOff>
    </xdr:from>
    <xdr:ext cx="405111" cy="259045"/>
    <xdr:sp macro="" textlink="">
      <xdr:nvSpPr>
        <xdr:cNvPr id="635" name="n_3mainValue【保健センター・保健所】&#10;有形固定資産減価償却率">
          <a:extLst>
            <a:ext uri="{FF2B5EF4-FFF2-40B4-BE49-F238E27FC236}">
              <a16:creationId xmlns:a16="http://schemas.microsoft.com/office/drawing/2014/main" id="{00000000-0008-0000-0200-00007B020000}"/>
            </a:ext>
          </a:extLst>
        </xdr:cNvPr>
        <xdr:cNvSpPr txBox="1"/>
      </xdr:nvSpPr>
      <xdr:spPr>
        <a:xfrm>
          <a:off x="135007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102343</xdr:rowOff>
    </xdr:from>
    <xdr:ext cx="405111" cy="259045"/>
    <xdr:sp macro="" textlink="">
      <xdr:nvSpPr>
        <xdr:cNvPr id="636" name="n_4mainValue【保健センター・保健所】&#10;有形固定資産減価償却率">
          <a:extLst>
            <a:ext uri="{FF2B5EF4-FFF2-40B4-BE49-F238E27FC236}">
              <a16:creationId xmlns:a16="http://schemas.microsoft.com/office/drawing/2014/main" id="{00000000-0008-0000-0200-00007C020000}"/>
            </a:ext>
          </a:extLst>
        </xdr:cNvPr>
        <xdr:cNvSpPr txBox="1"/>
      </xdr:nvSpPr>
      <xdr:spPr>
        <a:xfrm>
          <a:off x="126117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a:extLst>
            <a:ext uri="{FF2B5EF4-FFF2-40B4-BE49-F238E27FC236}">
              <a16:creationId xmlns:a16="http://schemas.microsoft.com/office/drawing/2014/main" id="{00000000-0008-0000-0200-00009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59" name="【保健センター・保健所】&#10;一人当たり面積最小値テキスト">
          <a:extLst>
            <a:ext uri="{FF2B5EF4-FFF2-40B4-BE49-F238E27FC236}">
              <a16:creationId xmlns:a16="http://schemas.microsoft.com/office/drawing/2014/main" id="{00000000-0008-0000-0200-000093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61" name="【保健センター・保健所】&#10;一人当たり面積最大値テキスト">
          <a:extLst>
            <a:ext uri="{FF2B5EF4-FFF2-40B4-BE49-F238E27FC236}">
              <a16:creationId xmlns:a16="http://schemas.microsoft.com/office/drawing/2014/main" id="{00000000-0008-0000-0200-000095020000}"/>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63" name="【保健センター・保健所】&#10;一人当たり面積平均値テキスト">
          <a:extLst>
            <a:ext uri="{FF2B5EF4-FFF2-40B4-BE49-F238E27FC236}">
              <a16:creationId xmlns:a16="http://schemas.microsoft.com/office/drawing/2014/main" id="{00000000-0008-0000-0200-000097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56642</xdr:rowOff>
    </xdr:from>
    <xdr:to>
      <xdr:col>116</xdr:col>
      <xdr:colOff>114300</xdr:colOff>
      <xdr:row>63</xdr:row>
      <xdr:rowOff>158242</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221107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143019</xdr:rowOff>
    </xdr:from>
    <xdr:ext cx="469744" cy="259045"/>
    <xdr:sp macro="" textlink="">
      <xdr:nvSpPr>
        <xdr:cNvPr id="675" name="【保健センター・保健所】&#10;一人当たり面積該当値テキスト">
          <a:extLst>
            <a:ext uri="{FF2B5EF4-FFF2-40B4-BE49-F238E27FC236}">
              <a16:creationId xmlns:a16="http://schemas.microsoft.com/office/drawing/2014/main" id="{00000000-0008-0000-0200-0000A3020000}"/>
            </a:ext>
          </a:extLst>
        </xdr:cNvPr>
        <xdr:cNvSpPr txBox="1"/>
      </xdr:nvSpPr>
      <xdr:spPr>
        <a:xfrm>
          <a:off x="22199600" y="107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56642</xdr:rowOff>
    </xdr:from>
    <xdr:to>
      <xdr:col>112</xdr:col>
      <xdr:colOff>38100</xdr:colOff>
      <xdr:row>63</xdr:row>
      <xdr:rowOff>158242</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21272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107442</xdr:rowOff>
    </xdr:from>
    <xdr:to>
      <xdr:col>116</xdr:col>
      <xdr:colOff>63500</xdr:colOff>
      <xdr:row>63</xdr:row>
      <xdr:rowOff>107442</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21323300" y="1090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56642</xdr:rowOff>
    </xdr:from>
    <xdr:to>
      <xdr:col>107</xdr:col>
      <xdr:colOff>101600</xdr:colOff>
      <xdr:row>63</xdr:row>
      <xdr:rowOff>158242</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20383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107442</xdr:rowOff>
    </xdr:from>
    <xdr:to>
      <xdr:col>111</xdr:col>
      <xdr:colOff>177800</xdr:colOff>
      <xdr:row>63</xdr:row>
      <xdr:rowOff>107442</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20434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56642</xdr:rowOff>
    </xdr:from>
    <xdr:to>
      <xdr:col>102</xdr:col>
      <xdr:colOff>165100</xdr:colOff>
      <xdr:row>63</xdr:row>
      <xdr:rowOff>158242</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9494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107442</xdr:rowOff>
    </xdr:from>
    <xdr:to>
      <xdr:col>107</xdr:col>
      <xdr:colOff>50800</xdr:colOff>
      <xdr:row>63</xdr:row>
      <xdr:rowOff>107442</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9545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56642</xdr:rowOff>
    </xdr:from>
    <xdr:to>
      <xdr:col>98</xdr:col>
      <xdr:colOff>38100</xdr:colOff>
      <xdr:row>63</xdr:row>
      <xdr:rowOff>158242</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8605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107442</xdr:rowOff>
    </xdr:from>
    <xdr:to>
      <xdr:col>102</xdr:col>
      <xdr:colOff>114300</xdr:colOff>
      <xdr:row>63</xdr:row>
      <xdr:rowOff>107442</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656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84" name="n_1aveValue【保健センター・保健所】&#10;一人当たり面積">
          <a:extLst>
            <a:ext uri="{FF2B5EF4-FFF2-40B4-BE49-F238E27FC236}">
              <a16:creationId xmlns:a16="http://schemas.microsoft.com/office/drawing/2014/main" id="{00000000-0008-0000-0200-0000AC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85" name="n_2aveValue【保健センター・保健所】&#10;一人当たり面積">
          <a:extLst>
            <a:ext uri="{FF2B5EF4-FFF2-40B4-BE49-F238E27FC236}">
              <a16:creationId xmlns:a16="http://schemas.microsoft.com/office/drawing/2014/main" id="{00000000-0008-0000-0200-0000AD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86" name="n_3aveValue【保健センター・保健所】&#10;一人当たり面積">
          <a:extLst>
            <a:ext uri="{FF2B5EF4-FFF2-40B4-BE49-F238E27FC236}">
              <a16:creationId xmlns:a16="http://schemas.microsoft.com/office/drawing/2014/main" id="{00000000-0008-0000-0200-0000AE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87" name="n_4aveValue【保健センター・保健所】&#10;一人当たり面積">
          <a:extLst>
            <a:ext uri="{FF2B5EF4-FFF2-40B4-BE49-F238E27FC236}">
              <a16:creationId xmlns:a16="http://schemas.microsoft.com/office/drawing/2014/main" id="{00000000-0008-0000-0200-0000AF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149369</xdr:rowOff>
    </xdr:from>
    <xdr:ext cx="469744" cy="259045"/>
    <xdr:sp macro="" textlink="">
      <xdr:nvSpPr>
        <xdr:cNvPr id="688" name="n_1mainValue【保健センター・保健所】&#10;一人当たり面積">
          <a:extLst>
            <a:ext uri="{FF2B5EF4-FFF2-40B4-BE49-F238E27FC236}">
              <a16:creationId xmlns:a16="http://schemas.microsoft.com/office/drawing/2014/main" id="{00000000-0008-0000-0200-0000B0020000}"/>
            </a:ext>
          </a:extLst>
        </xdr:cNvPr>
        <xdr:cNvSpPr txBox="1"/>
      </xdr:nvSpPr>
      <xdr:spPr>
        <a:xfrm>
          <a:off x="210757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149369</xdr:rowOff>
    </xdr:from>
    <xdr:ext cx="469744" cy="259045"/>
    <xdr:sp macro="" textlink="">
      <xdr:nvSpPr>
        <xdr:cNvPr id="689" name="n_2mainValue【保健センター・保健所】&#10;一人当たり面積">
          <a:extLst>
            <a:ext uri="{FF2B5EF4-FFF2-40B4-BE49-F238E27FC236}">
              <a16:creationId xmlns:a16="http://schemas.microsoft.com/office/drawing/2014/main" id="{00000000-0008-0000-0200-0000B1020000}"/>
            </a:ext>
          </a:extLst>
        </xdr:cNvPr>
        <xdr:cNvSpPr txBox="1"/>
      </xdr:nvSpPr>
      <xdr:spPr>
        <a:xfrm>
          <a:off x="20199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149369</xdr:rowOff>
    </xdr:from>
    <xdr:ext cx="469744" cy="259045"/>
    <xdr:sp macro="" textlink="">
      <xdr:nvSpPr>
        <xdr:cNvPr id="690" name="n_3mainValue【保健センター・保健所】&#10;一人当たり面積">
          <a:extLst>
            <a:ext uri="{FF2B5EF4-FFF2-40B4-BE49-F238E27FC236}">
              <a16:creationId xmlns:a16="http://schemas.microsoft.com/office/drawing/2014/main" id="{00000000-0008-0000-0200-0000B2020000}"/>
            </a:ext>
          </a:extLst>
        </xdr:cNvPr>
        <xdr:cNvSpPr txBox="1"/>
      </xdr:nvSpPr>
      <xdr:spPr>
        <a:xfrm>
          <a:off x="19310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149369</xdr:rowOff>
    </xdr:from>
    <xdr:ext cx="469744" cy="259045"/>
    <xdr:sp macro="" textlink="">
      <xdr:nvSpPr>
        <xdr:cNvPr id="691" name="n_4mainValue【保健センター・保健所】&#10;一人当たり面積">
          <a:extLst>
            <a:ext uri="{FF2B5EF4-FFF2-40B4-BE49-F238E27FC236}">
              <a16:creationId xmlns:a16="http://schemas.microsoft.com/office/drawing/2014/main" id="{00000000-0008-0000-0200-0000B3020000}"/>
            </a:ext>
          </a:extLst>
        </xdr:cNvPr>
        <xdr:cNvSpPr txBox="1"/>
      </xdr:nvSpPr>
      <xdr:spPr>
        <a:xfrm>
          <a:off x="18421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6" name="【消防施設】&#10;有形固定資産減価償却率グラフ枠">
          <a:extLst>
            <a:ext uri="{FF2B5EF4-FFF2-40B4-BE49-F238E27FC236}">
              <a16:creationId xmlns:a16="http://schemas.microsoft.com/office/drawing/2014/main" id="{00000000-0008-0000-0200-0000C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8" name="【消防施設】&#10;有形固定資産減価償却率最小値テキスト">
          <a:extLst>
            <a:ext uri="{FF2B5EF4-FFF2-40B4-BE49-F238E27FC236}">
              <a16:creationId xmlns:a16="http://schemas.microsoft.com/office/drawing/2014/main" id="{00000000-0008-0000-0200-0000C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20" name="【消防施設】&#10;有形固定資産減価償却率最大値テキスト">
          <a:extLst>
            <a:ext uri="{FF2B5EF4-FFF2-40B4-BE49-F238E27FC236}">
              <a16:creationId xmlns:a16="http://schemas.microsoft.com/office/drawing/2014/main" id="{00000000-0008-0000-0200-0000D0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22" name="【消防施設】&#10;有形固定資産減価償却率平均値テキスト">
          <a:extLst>
            <a:ext uri="{FF2B5EF4-FFF2-40B4-BE49-F238E27FC236}">
              <a16:creationId xmlns:a16="http://schemas.microsoft.com/office/drawing/2014/main" id="{00000000-0008-0000-0200-0000D2020000}"/>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62687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6911</xdr:rowOff>
    </xdr:from>
    <xdr:ext cx="405111" cy="259045"/>
    <xdr:sp macro="" textlink="">
      <xdr:nvSpPr>
        <xdr:cNvPr id="734" name="【消防施設】&#10;有形固定資産減価償却率該当値テキスト">
          <a:extLst>
            <a:ext uri="{FF2B5EF4-FFF2-40B4-BE49-F238E27FC236}">
              <a16:creationId xmlns:a16="http://schemas.microsoft.com/office/drawing/2014/main" id="{00000000-0008-0000-0200-0000DE020000}"/>
            </a:ext>
          </a:extLst>
        </xdr:cNvPr>
        <xdr:cNvSpPr txBox="1"/>
      </xdr:nvSpPr>
      <xdr:spPr>
        <a:xfrm>
          <a:off x="16357600" y="1389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121194</xdr:rowOff>
    </xdr:from>
    <xdr:to>
      <xdr:col>81</xdr:col>
      <xdr:colOff>101600</xdr:colOff>
      <xdr:row>82</xdr:row>
      <xdr:rowOff>51344</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5430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xdr:rowOff>
    </xdr:from>
    <xdr:to>
      <xdr:col>85</xdr:col>
      <xdr:colOff>127000</xdr:colOff>
      <xdr:row>82</xdr:row>
      <xdr:rowOff>34834</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5481300" y="140594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85271</xdr:rowOff>
    </xdr:from>
    <xdr:to>
      <xdr:col>76</xdr:col>
      <xdr:colOff>165100</xdr:colOff>
      <xdr:row>82</xdr:row>
      <xdr:rowOff>15421</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14541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136071</xdr:rowOff>
    </xdr:from>
    <xdr:to>
      <xdr:col>81</xdr:col>
      <xdr:colOff>50800</xdr:colOff>
      <xdr:row>82</xdr:row>
      <xdr:rowOff>544</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4592300" y="140235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13426</xdr:rowOff>
    </xdr:from>
    <xdr:to>
      <xdr:col>72</xdr:col>
      <xdr:colOff>38100</xdr:colOff>
      <xdr:row>81</xdr:row>
      <xdr:rowOff>115026</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13652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64226</xdr:rowOff>
    </xdr:from>
    <xdr:to>
      <xdr:col>76</xdr:col>
      <xdr:colOff>114300</xdr:colOff>
      <xdr:row>81</xdr:row>
      <xdr:rowOff>136071</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3703300" y="1395167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13426</xdr:rowOff>
    </xdr:from>
    <xdr:to>
      <xdr:col>67</xdr:col>
      <xdr:colOff>101600</xdr:colOff>
      <xdr:row>81</xdr:row>
      <xdr:rowOff>115026</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12763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64226</xdr:rowOff>
    </xdr:from>
    <xdr:to>
      <xdr:col>71</xdr:col>
      <xdr:colOff>177800</xdr:colOff>
      <xdr:row>81</xdr:row>
      <xdr:rowOff>64226</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814300" y="13951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43" name="n_1aveValue【消防施設】&#10;有形固定資産減価償却率">
          <a:extLst>
            <a:ext uri="{FF2B5EF4-FFF2-40B4-BE49-F238E27FC236}">
              <a16:creationId xmlns:a16="http://schemas.microsoft.com/office/drawing/2014/main" id="{00000000-0008-0000-0200-0000E7020000}"/>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44" name="n_2aveValue【消防施設】&#10;有形固定資産減価償却率">
          <a:extLst>
            <a:ext uri="{FF2B5EF4-FFF2-40B4-BE49-F238E27FC236}">
              <a16:creationId xmlns:a16="http://schemas.microsoft.com/office/drawing/2014/main" id="{00000000-0008-0000-0200-0000E8020000}"/>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45" name="n_3aveValue【消防施設】&#10;有形固定資産減価償却率">
          <a:extLst>
            <a:ext uri="{FF2B5EF4-FFF2-40B4-BE49-F238E27FC236}">
              <a16:creationId xmlns:a16="http://schemas.microsoft.com/office/drawing/2014/main" id="{00000000-0008-0000-0200-0000E9020000}"/>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46" name="n_4aveValue【消防施設】&#10;有形固定資産減価償却率">
          <a:extLst>
            <a:ext uri="{FF2B5EF4-FFF2-40B4-BE49-F238E27FC236}">
              <a16:creationId xmlns:a16="http://schemas.microsoft.com/office/drawing/2014/main" id="{00000000-0008-0000-0200-0000EA020000}"/>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67871</xdr:rowOff>
    </xdr:from>
    <xdr:ext cx="405111" cy="259045"/>
    <xdr:sp macro="" textlink="">
      <xdr:nvSpPr>
        <xdr:cNvPr id="747" name="n_1mainValue【消防施設】&#10;有形固定資産減価償却率">
          <a:extLst>
            <a:ext uri="{FF2B5EF4-FFF2-40B4-BE49-F238E27FC236}">
              <a16:creationId xmlns:a16="http://schemas.microsoft.com/office/drawing/2014/main" id="{00000000-0008-0000-0200-0000EB020000}"/>
            </a:ext>
          </a:extLst>
        </xdr:cNvPr>
        <xdr:cNvSpPr txBox="1"/>
      </xdr:nvSpPr>
      <xdr:spPr>
        <a:xfrm>
          <a:off x="152660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748" name="n_2mainValue【消防施設】&#10;有形固定資産減価償却率">
          <a:extLst>
            <a:ext uri="{FF2B5EF4-FFF2-40B4-BE49-F238E27FC236}">
              <a16:creationId xmlns:a16="http://schemas.microsoft.com/office/drawing/2014/main" id="{00000000-0008-0000-0200-0000EC020000}"/>
            </a:ext>
          </a:extLst>
        </xdr:cNvPr>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131553</xdr:rowOff>
    </xdr:from>
    <xdr:ext cx="405111" cy="259045"/>
    <xdr:sp macro="" textlink="">
      <xdr:nvSpPr>
        <xdr:cNvPr id="749" name="n_3mainValue【消防施設】&#10;有形固定資産減価償却率">
          <a:extLst>
            <a:ext uri="{FF2B5EF4-FFF2-40B4-BE49-F238E27FC236}">
              <a16:creationId xmlns:a16="http://schemas.microsoft.com/office/drawing/2014/main" id="{00000000-0008-0000-0200-0000ED020000}"/>
            </a:ext>
          </a:extLst>
        </xdr:cNvPr>
        <xdr:cNvSpPr txBox="1"/>
      </xdr:nvSpPr>
      <xdr:spPr>
        <a:xfrm>
          <a:off x="13500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131553</xdr:rowOff>
    </xdr:from>
    <xdr:ext cx="405111" cy="259045"/>
    <xdr:sp macro="" textlink="">
      <xdr:nvSpPr>
        <xdr:cNvPr id="750" name="n_4mainValue【消防施設】&#10;有形固定資産減価償却率">
          <a:extLst>
            <a:ext uri="{FF2B5EF4-FFF2-40B4-BE49-F238E27FC236}">
              <a16:creationId xmlns:a16="http://schemas.microsoft.com/office/drawing/2014/main" id="{00000000-0008-0000-0200-0000EE020000}"/>
            </a:ext>
          </a:extLst>
        </xdr:cNvPr>
        <xdr:cNvSpPr txBox="1"/>
      </xdr:nvSpPr>
      <xdr:spPr>
        <a:xfrm>
          <a:off x="12611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a:extLst>
            <a:ext uri="{FF2B5EF4-FFF2-40B4-BE49-F238E27FC236}">
              <a16:creationId xmlns:a16="http://schemas.microsoft.com/office/drawing/2014/main" id="{00000000-0008-0000-0200-00000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73" name="【消防施設】&#10;一人当たり面積最小値テキスト">
          <a:extLst>
            <a:ext uri="{FF2B5EF4-FFF2-40B4-BE49-F238E27FC236}">
              <a16:creationId xmlns:a16="http://schemas.microsoft.com/office/drawing/2014/main" id="{00000000-0008-0000-0200-000005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75" name="【消防施設】&#10;一人当たり面積最大値テキスト">
          <a:extLst>
            <a:ext uri="{FF2B5EF4-FFF2-40B4-BE49-F238E27FC236}">
              <a16:creationId xmlns:a16="http://schemas.microsoft.com/office/drawing/2014/main" id="{00000000-0008-0000-0200-000007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77" name="【消防施設】&#10;一人当たり面積平均値テキスト">
          <a:extLst>
            <a:ext uri="{FF2B5EF4-FFF2-40B4-BE49-F238E27FC236}">
              <a16:creationId xmlns:a16="http://schemas.microsoft.com/office/drawing/2014/main" id="{00000000-0008-0000-0200-00000903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81" name="フローチャート: 判断 780">
          <a:extLst>
            <a:ext uri="{FF2B5EF4-FFF2-40B4-BE49-F238E27FC236}">
              <a16:creationId xmlns:a16="http://schemas.microsoft.com/office/drawing/2014/main" id="{00000000-0008-0000-0200-00000D03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82" name="フローチャート: 判断 781">
          <a:extLst>
            <a:ext uri="{FF2B5EF4-FFF2-40B4-BE49-F238E27FC236}">
              <a16:creationId xmlns:a16="http://schemas.microsoft.com/office/drawing/2014/main" id="{00000000-0008-0000-0200-00000E03000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789" name="【消防施設】&#10;一人当たり面積該当値テキスト">
          <a:extLst>
            <a:ext uri="{FF2B5EF4-FFF2-40B4-BE49-F238E27FC236}">
              <a16:creationId xmlns:a16="http://schemas.microsoft.com/office/drawing/2014/main" id="{00000000-0008-0000-0200-000015030000}"/>
            </a:ext>
          </a:extLst>
        </xdr:cNvPr>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166115</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flipV="1">
          <a:off x="21323300" y="14563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84</xdr:row>
      <xdr:rowOff>166115</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20434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794" name="楕円 793">
          <a:extLst>
            <a:ext uri="{FF2B5EF4-FFF2-40B4-BE49-F238E27FC236}">
              <a16:creationId xmlns:a16="http://schemas.microsoft.com/office/drawing/2014/main" id="{00000000-0008-0000-0200-00001A030000}"/>
            </a:ext>
          </a:extLst>
        </xdr:cNvPr>
        <xdr:cNvSpPr/>
      </xdr:nvSpPr>
      <xdr:spPr>
        <a:xfrm>
          <a:off x="19494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166115</xdr:rowOff>
    </xdr:from>
    <xdr:to>
      <xdr:col>107</xdr:col>
      <xdr:colOff>50800</xdr:colOff>
      <xdr:row>84</xdr:row>
      <xdr:rowOff>166115</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9545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macro="" textlink="">
      <xdr:nvSpPr>
        <xdr:cNvPr id="796" name="楕円 795">
          <a:extLst>
            <a:ext uri="{FF2B5EF4-FFF2-40B4-BE49-F238E27FC236}">
              <a16:creationId xmlns:a16="http://schemas.microsoft.com/office/drawing/2014/main" id="{00000000-0008-0000-0200-00001C030000}"/>
            </a:ext>
          </a:extLst>
        </xdr:cNvPr>
        <xdr:cNvSpPr/>
      </xdr:nvSpPr>
      <xdr:spPr>
        <a:xfrm>
          <a:off x="18605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166115</xdr:rowOff>
    </xdr:from>
    <xdr:to>
      <xdr:col>102</xdr:col>
      <xdr:colOff>114300</xdr:colOff>
      <xdr:row>84</xdr:row>
      <xdr:rowOff>166115</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656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98" name="n_1aveValue【消防施設】&#10;一人当たり面積">
          <a:extLst>
            <a:ext uri="{FF2B5EF4-FFF2-40B4-BE49-F238E27FC236}">
              <a16:creationId xmlns:a16="http://schemas.microsoft.com/office/drawing/2014/main" id="{00000000-0008-0000-0200-00001E03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99" name="n_2aveValue【消防施設】&#10;一人当たり面積">
          <a:extLst>
            <a:ext uri="{FF2B5EF4-FFF2-40B4-BE49-F238E27FC236}">
              <a16:creationId xmlns:a16="http://schemas.microsoft.com/office/drawing/2014/main" id="{00000000-0008-0000-0200-00001F03000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00" name="n_3aveValue【消防施設】&#10;一人当たり面積">
          <a:extLst>
            <a:ext uri="{FF2B5EF4-FFF2-40B4-BE49-F238E27FC236}">
              <a16:creationId xmlns:a16="http://schemas.microsoft.com/office/drawing/2014/main" id="{00000000-0008-0000-0200-000020030000}"/>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01" name="n_4aveValue【消防施設】&#10;一人当たり面積">
          <a:extLst>
            <a:ext uri="{FF2B5EF4-FFF2-40B4-BE49-F238E27FC236}">
              <a16:creationId xmlns:a16="http://schemas.microsoft.com/office/drawing/2014/main" id="{00000000-0008-0000-0200-000021030000}"/>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802" name="n_1mainValue【消防施設】&#10;一人当たり面積">
          <a:extLst>
            <a:ext uri="{FF2B5EF4-FFF2-40B4-BE49-F238E27FC236}">
              <a16:creationId xmlns:a16="http://schemas.microsoft.com/office/drawing/2014/main" id="{00000000-0008-0000-0200-000022030000}"/>
            </a:ext>
          </a:extLst>
        </xdr:cNvPr>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803" name="n_2mainValue【消防施設】&#10;一人当たり面積">
          <a:extLst>
            <a:ext uri="{FF2B5EF4-FFF2-40B4-BE49-F238E27FC236}">
              <a16:creationId xmlns:a16="http://schemas.microsoft.com/office/drawing/2014/main" id="{00000000-0008-0000-0200-000023030000}"/>
            </a:ext>
          </a:extLst>
        </xdr:cNvPr>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macro="" textlink="">
      <xdr:nvSpPr>
        <xdr:cNvPr id="804" name="n_3mainValue【消防施設】&#10;一人当たり面積">
          <a:extLst>
            <a:ext uri="{FF2B5EF4-FFF2-40B4-BE49-F238E27FC236}">
              <a16:creationId xmlns:a16="http://schemas.microsoft.com/office/drawing/2014/main" id="{00000000-0008-0000-0200-000024030000}"/>
            </a:ext>
          </a:extLst>
        </xdr:cNvPr>
        <xdr:cNvSpPr txBox="1"/>
      </xdr:nvSpPr>
      <xdr:spPr>
        <a:xfrm>
          <a:off x="19310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36592</xdr:rowOff>
    </xdr:from>
    <xdr:ext cx="469744" cy="259045"/>
    <xdr:sp macro="" textlink="">
      <xdr:nvSpPr>
        <xdr:cNvPr id="805" name="n_4mainValue【消防施設】&#10;一人当たり面積">
          <a:extLst>
            <a:ext uri="{FF2B5EF4-FFF2-40B4-BE49-F238E27FC236}">
              <a16:creationId xmlns:a16="http://schemas.microsoft.com/office/drawing/2014/main" id="{00000000-0008-0000-0200-000025030000}"/>
            </a:ext>
          </a:extLst>
        </xdr:cNvPr>
        <xdr:cNvSpPr txBox="1"/>
      </xdr:nvSpPr>
      <xdr:spPr>
        <a:xfrm>
          <a:off x="18421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2" name="正方形/長方形 811">
          <a:extLst>
            <a:ext uri="{FF2B5EF4-FFF2-40B4-BE49-F238E27FC236}">
              <a16:creationId xmlns:a16="http://schemas.microsoft.com/office/drawing/2014/main" id="{00000000-0008-0000-0200-00002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正方形/長方形 812">
          <a:extLst>
            <a:ext uri="{FF2B5EF4-FFF2-40B4-BE49-F238E27FC236}">
              <a16:creationId xmlns:a16="http://schemas.microsoft.com/office/drawing/2014/main" id="{00000000-0008-0000-0200-00002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庁舎】&#10;有形固定資産減価償却率グラフ枠">
          <a:extLst>
            <a:ext uri="{FF2B5EF4-FFF2-40B4-BE49-F238E27FC236}">
              <a16:creationId xmlns:a16="http://schemas.microsoft.com/office/drawing/2014/main" id="{00000000-0008-0000-0200-00003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32" name="【庁舎】&#10;有形固定資産減価償却率最小値テキスト">
          <a:extLst>
            <a:ext uri="{FF2B5EF4-FFF2-40B4-BE49-F238E27FC236}">
              <a16:creationId xmlns:a16="http://schemas.microsoft.com/office/drawing/2014/main" id="{00000000-0008-0000-0200-00004003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34" name="【庁舎】&#10;有形固定資産減価償却率最大値テキスト">
          <a:extLst>
            <a:ext uri="{FF2B5EF4-FFF2-40B4-BE49-F238E27FC236}">
              <a16:creationId xmlns:a16="http://schemas.microsoft.com/office/drawing/2014/main" id="{00000000-0008-0000-0200-00004203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36" name="【庁舎】&#10;有形固定資産減価償却率平均値テキスト">
          <a:extLst>
            <a:ext uri="{FF2B5EF4-FFF2-40B4-BE49-F238E27FC236}">
              <a16:creationId xmlns:a16="http://schemas.microsoft.com/office/drawing/2014/main" id="{00000000-0008-0000-0200-000044030000}"/>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37" name="フローチャート: 判断 836">
          <a:extLst>
            <a:ext uri="{FF2B5EF4-FFF2-40B4-BE49-F238E27FC236}">
              <a16:creationId xmlns:a16="http://schemas.microsoft.com/office/drawing/2014/main" id="{00000000-0008-0000-0200-00004503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38" name="フローチャート: 判断 837">
          <a:extLst>
            <a:ext uri="{FF2B5EF4-FFF2-40B4-BE49-F238E27FC236}">
              <a16:creationId xmlns:a16="http://schemas.microsoft.com/office/drawing/2014/main" id="{00000000-0008-0000-0200-00004603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9" name="フローチャート: 判断 838">
          <a:extLst>
            <a:ext uri="{FF2B5EF4-FFF2-40B4-BE49-F238E27FC236}">
              <a16:creationId xmlns:a16="http://schemas.microsoft.com/office/drawing/2014/main" id="{00000000-0008-0000-0200-00004703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40" name="フローチャート: 判断 839">
          <a:extLst>
            <a:ext uri="{FF2B5EF4-FFF2-40B4-BE49-F238E27FC236}">
              <a16:creationId xmlns:a16="http://schemas.microsoft.com/office/drawing/2014/main" id="{00000000-0008-0000-0200-00004803000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41" name="フローチャート: 判断 840">
          <a:extLst>
            <a:ext uri="{FF2B5EF4-FFF2-40B4-BE49-F238E27FC236}">
              <a16:creationId xmlns:a16="http://schemas.microsoft.com/office/drawing/2014/main" id="{00000000-0008-0000-0200-00004903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87449</xdr:rowOff>
    </xdr:from>
    <xdr:to>
      <xdr:col>85</xdr:col>
      <xdr:colOff>177800</xdr:colOff>
      <xdr:row>104</xdr:row>
      <xdr:rowOff>17599</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62687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110326</xdr:rowOff>
    </xdr:from>
    <xdr:ext cx="405111" cy="259045"/>
    <xdr:sp macro="" textlink="">
      <xdr:nvSpPr>
        <xdr:cNvPr id="848" name="【庁舎】&#10;有形固定資産減価償却率該当値テキスト">
          <a:extLst>
            <a:ext uri="{FF2B5EF4-FFF2-40B4-BE49-F238E27FC236}">
              <a16:creationId xmlns:a16="http://schemas.microsoft.com/office/drawing/2014/main" id="{00000000-0008-0000-0200-000050030000}"/>
            </a:ext>
          </a:extLst>
        </xdr:cNvPr>
        <xdr:cNvSpPr txBox="1"/>
      </xdr:nvSpPr>
      <xdr:spPr>
        <a:xfrm>
          <a:off x="16357600" y="1759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62956</xdr:rowOff>
    </xdr:from>
    <xdr:to>
      <xdr:col>81</xdr:col>
      <xdr:colOff>101600</xdr:colOff>
      <xdr:row>103</xdr:row>
      <xdr:rowOff>164556</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5430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113756</xdr:rowOff>
    </xdr:from>
    <xdr:to>
      <xdr:col>85</xdr:col>
      <xdr:colOff>127000</xdr:colOff>
      <xdr:row>103</xdr:row>
      <xdr:rowOff>138249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5481300" y="1777310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51" name="楕円 850">
          <a:extLst>
            <a:ext uri="{FF2B5EF4-FFF2-40B4-BE49-F238E27FC236}">
              <a16:creationId xmlns:a16="http://schemas.microsoft.com/office/drawing/2014/main" id="{00000000-0008-0000-0200-000053030000}"/>
            </a:ext>
          </a:extLst>
        </xdr:cNvPr>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113756</xdr:rowOff>
    </xdr:from>
    <xdr:to>
      <xdr:col>81</xdr:col>
      <xdr:colOff>50800</xdr:colOff>
      <xdr:row>105</xdr:row>
      <xdr:rowOff>30480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flipV="1">
          <a:off x="14592300" y="17773106"/>
          <a:ext cx="8890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53" name="楕円 852">
          <a:extLst>
            <a:ext uri="{FF2B5EF4-FFF2-40B4-BE49-F238E27FC236}">
              <a16:creationId xmlns:a16="http://schemas.microsoft.com/office/drawing/2014/main" id="{00000000-0008-0000-0200-000055030000}"/>
            </a:ext>
          </a:extLst>
        </xdr:cNvPr>
        <xdr:cNvSpPr/>
      </xdr:nvSpPr>
      <xdr:spPr>
        <a:xfrm>
          <a:off x="1365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141514</xdr:rowOff>
    </xdr:from>
    <xdr:to>
      <xdr:col>76</xdr:col>
      <xdr:colOff>114300</xdr:colOff>
      <xdr:row>105</xdr:row>
      <xdr:rowOff>30480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3703300" y="1797231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61323</xdr:rowOff>
    </xdr:from>
    <xdr:to>
      <xdr:col>67</xdr:col>
      <xdr:colOff>101600</xdr:colOff>
      <xdr:row>105</xdr:row>
      <xdr:rowOff>162923</xdr:rowOff>
    </xdr:to>
    <xdr:sp macro="" textlink="">
      <xdr:nvSpPr>
        <xdr:cNvPr id="855" name="楕円 854">
          <a:extLst>
            <a:ext uri="{FF2B5EF4-FFF2-40B4-BE49-F238E27FC236}">
              <a16:creationId xmlns:a16="http://schemas.microsoft.com/office/drawing/2014/main" id="{00000000-0008-0000-0200-000057030000}"/>
            </a:ext>
          </a:extLst>
        </xdr:cNvPr>
        <xdr:cNvSpPr/>
      </xdr:nvSpPr>
      <xdr:spPr>
        <a:xfrm>
          <a:off x="12763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141514</xdr:rowOff>
    </xdr:from>
    <xdr:to>
      <xdr:col>71</xdr:col>
      <xdr:colOff>177800</xdr:colOff>
      <xdr:row>105</xdr:row>
      <xdr:rowOff>112123</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flipV="1">
          <a:off x="12814300" y="17972314"/>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57" name="n_1aveValue【庁舎】&#10;有形固定資産減価償却率">
          <a:extLst>
            <a:ext uri="{FF2B5EF4-FFF2-40B4-BE49-F238E27FC236}">
              <a16:creationId xmlns:a16="http://schemas.microsoft.com/office/drawing/2014/main" id="{00000000-0008-0000-0200-000059030000}"/>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58" name="n_2aveValue【庁舎】&#10;有形固定資産減価償却率">
          <a:extLst>
            <a:ext uri="{FF2B5EF4-FFF2-40B4-BE49-F238E27FC236}">
              <a16:creationId xmlns:a16="http://schemas.microsoft.com/office/drawing/2014/main" id="{00000000-0008-0000-0200-00005A03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859" name="n_3aveValue【庁舎】&#10;有形固定資産減価償却率">
          <a:extLst>
            <a:ext uri="{FF2B5EF4-FFF2-40B4-BE49-F238E27FC236}">
              <a16:creationId xmlns:a16="http://schemas.microsoft.com/office/drawing/2014/main" id="{00000000-0008-0000-0200-00005B030000}"/>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60" name="n_4aveValue【庁舎】&#10;有形固定資産減価償却率">
          <a:extLst>
            <a:ext uri="{FF2B5EF4-FFF2-40B4-BE49-F238E27FC236}">
              <a16:creationId xmlns:a16="http://schemas.microsoft.com/office/drawing/2014/main" id="{00000000-0008-0000-0200-00005C030000}"/>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9633</xdr:rowOff>
    </xdr:from>
    <xdr:ext cx="405111" cy="259045"/>
    <xdr:sp macro="" textlink="">
      <xdr:nvSpPr>
        <xdr:cNvPr id="861" name="n_1mainValue【庁舎】&#10;有形固定資産減価償却率">
          <a:extLst>
            <a:ext uri="{FF2B5EF4-FFF2-40B4-BE49-F238E27FC236}">
              <a16:creationId xmlns:a16="http://schemas.microsoft.com/office/drawing/2014/main" id="{00000000-0008-0000-0200-00005D030000}"/>
            </a:ext>
          </a:extLst>
        </xdr:cNvPr>
        <xdr:cNvSpPr txBox="1"/>
      </xdr:nvSpPr>
      <xdr:spPr>
        <a:xfrm>
          <a:off x="15266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862" name="n_2mainValue【庁舎】&#10;有形固定資産減価償却率">
          <a:extLst>
            <a:ext uri="{FF2B5EF4-FFF2-40B4-BE49-F238E27FC236}">
              <a16:creationId xmlns:a16="http://schemas.microsoft.com/office/drawing/2014/main" id="{00000000-0008-0000-0200-00005E030000}"/>
            </a:ext>
          </a:extLst>
        </xdr:cNvPr>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63" name="n_3mainValue【庁舎】&#10;有形固定資産減価償却率">
          <a:extLst>
            <a:ext uri="{FF2B5EF4-FFF2-40B4-BE49-F238E27FC236}">
              <a16:creationId xmlns:a16="http://schemas.microsoft.com/office/drawing/2014/main" id="{00000000-0008-0000-0200-00005F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154050</xdr:rowOff>
    </xdr:from>
    <xdr:ext cx="405111" cy="259045"/>
    <xdr:sp macro="" textlink="">
      <xdr:nvSpPr>
        <xdr:cNvPr id="864" name="n_4mainValue【庁舎】&#10;有形固定資産減価償却率">
          <a:extLst>
            <a:ext uri="{FF2B5EF4-FFF2-40B4-BE49-F238E27FC236}">
              <a16:creationId xmlns:a16="http://schemas.microsoft.com/office/drawing/2014/main" id="{00000000-0008-0000-0200-000060030000}"/>
            </a:ext>
          </a:extLst>
        </xdr:cNvPr>
        <xdr:cNvSpPr txBox="1"/>
      </xdr:nvSpPr>
      <xdr:spPr>
        <a:xfrm>
          <a:off x="12611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5" name="正方形/長方形 864">
          <a:extLst>
            <a:ext uri="{FF2B5EF4-FFF2-40B4-BE49-F238E27FC236}">
              <a16:creationId xmlns:a16="http://schemas.microsoft.com/office/drawing/2014/main" id="{00000000-0008-0000-0200-00006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6" name="正方形/長方形 865">
          <a:extLst>
            <a:ext uri="{FF2B5EF4-FFF2-40B4-BE49-F238E27FC236}">
              <a16:creationId xmlns:a16="http://schemas.microsoft.com/office/drawing/2014/main" id="{00000000-0008-0000-0200-00006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7" name="正方形/長方形 866">
          <a:extLst>
            <a:ext uri="{FF2B5EF4-FFF2-40B4-BE49-F238E27FC236}">
              <a16:creationId xmlns:a16="http://schemas.microsoft.com/office/drawing/2014/main" id="{00000000-0008-0000-0200-00006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8" name="正方形/長方形 867">
          <a:extLst>
            <a:ext uri="{FF2B5EF4-FFF2-40B4-BE49-F238E27FC236}">
              <a16:creationId xmlns:a16="http://schemas.microsoft.com/office/drawing/2014/main" id="{00000000-0008-0000-0200-00006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9" name="正方形/長方形 868">
          <a:extLst>
            <a:ext uri="{FF2B5EF4-FFF2-40B4-BE49-F238E27FC236}">
              <a16:creationId xmlns:a16="http://schemas.microsoft.com/office/drawing/2014/main" id="{00000000-0008-0000-0200-00006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0" name="正方形/長方形 869">
          <a:extLst>
            <a:ext uri="{FF2B5EF4-FFF2-40B4-BE49-F238E27FC236}">
              <a16:creationId xmlns:a16="http://schemas.microsoft.com/office/drawing/2014/main" id="{00000000-0008-0000-0200-00006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1" name="正方形/長方形 870">
          <a:extLst>
            <a:ext uri="{FF2B5EF4-FFF2-40B4-BE49-F238E27FC236}">
              <a16:creationId xmlns:a16="http://schemas.microsoft.com/office/drawing/2014/main" id="{00000000-0008-0000-0200-00006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2" name="正方形/長方形 871">
          <a:extLst>
            <a:ext uri="{FF2B5EF4-FFF2-40B4-BE49-F238E27FC236}">
              <a16:creationId xmlns:a16="http://schemas.microsoft.com/office/drawing/2014/main" id="{00000000-0008-0000-0200-00006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9" name="【庁舎】&#10;一人当たり面積グラフ枠">
          <a:extLst>
            <a:ext uri="{FF2B5EF4-FFF2-40B4-BE49-F238E27FC236}">
              <a16:creationId xmlns:a16="http://schemas.microsoft.com/office/drawing/2014/main" id="{00000000-0008-0000-0200-00007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91" name="【庁舎】&#10;一人当たり面積最小値テキスト">
          <a:extLst>
            <a:ext uri="{FF2B5EF4-FFF2-40B4-BE49-F238E27FC236}">
              <a16:creationId xmlns:a16="http://schemas.microsoft.com/office/drawing/2014/main" id="{00000000-0008-0000-0200-00007B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93" name="【庁舎】&#10;一人当たり面積最大値テキスト">
          <a:extLst>
            <a:ext uri="{FF2B5EF4-FFF2-40B4-BE49-F238E27FC236}">
              <a16:creationId xmlns:a16="http://schemas.microsoft.com/office/drawing/2014/main" id="{00000000-0008-0000-0200-00007D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95" name="【庁舎】&#10;一人当たり面積平均値テキスト">
          <a:extLst>
            <a:ext uri="{FF2B5EF4-FFF2-40B4-BE49-F238E27FC236}">
              <a16:creationId xmlns:a16="http://schemas.microsoft.com/office/drawing/2014/main" id="{00000000-0008-0000-0200-00007F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96" name="フローチャート: 判断 895">
          <a:extLst>
            <a:ext uri="{FF2B5EF4-FFF2-40B4-BE49-F238E27FC236}">
              <a16:creationId xmlns:a16="http://schemas.microsoft.com/office/drawing/2014/main" id="{00000000-0008-0000-0200-000080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97" name="フローチャート: 判断 896">
          <a:extLst>
            <a:ext uri="{FF2B5EF4-FFF2-40B4-BE49-F238E27FC236}">
              <a16:creationId xmlns:a16="http://schemas.microsoft.com/office/drawing/2014/main" id="{00000000-0008-0000-0200-000081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98" name="フローチャート: 判断 897">
          <a:extLst>
            <a:ext uri="{FF2B5EF4-FFF2-40B4-BE49-F238E27FC236}">
              <a16:creationId xmlns:a16="http://schemas.microsoft.com/office/drawing/2014/main" id="{00000000-0008-0000-0200-000082030000}"/>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99" name="フローチャート: 判断 898">
          <a:extLst>
            <a:ext uri="{FF2B5EF4-FFF2-40B4-BE49-F238E27FC236}">
              <a16:creationId xmlns:a16="http://schemas.microsoft.com/office/drawing/2014/main" id="{00000000-0008-0000-0200-000083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00" name="フローチャート: 判断 899">
          <a:extLst>
            <a:ext uri="{FF2B5EF4-FFF2-40B4-BE49-F238E27FC236}">
              <a16:creationId xmlns:a16="http://schemas.microsoft.com/office/drawing/2014/main" id="{00000000-0008-0000-0200-00008403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77651</xdr:rowOff>
    </xdr:from>
    <xdr:to>
      <xdr:col>116</xdr:col>
      <xdr:colOff>114300</xdr:colOff>
      <xdr:row>107</xdr:row>
      <xdr:rowOff>7801</xdr:rowOff>
    </xdr:to>
    <xdr:sp macro="" textlink="">
      <xdr:nvSpPr>
        <xdr:cNvPr id="906" name="楕円 905">
          <a:extLst>
            <a:ext uri="{FF2B5EF4-FFF2-40B4-BE49-F238E27FC236}">
              <a16:creationId xmlns:a16="http://schemas.microsoft.com/office/drawing/2014/main" id="{00000000-0008-0000-0200-00008A030000}"/>
            </a:ext>
          </a:extLst>
        </xdr:cNvPr>
        <xdr:cNvSpPr/>
      </xdr:nvSpPr>
      <xdr:spPr>
        <a:xfrm>
          <a:off x="22110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56078</xdr:rowOff>
    </xdr:from>
    <xdr:ext cx="469744" cy="259045"/>
    <xdr:sp macro="" textlink="">
      <xdr:nvSpPr>
        <xdr:cNvPr id="907" name="【庁舎】&#10;一人当たり面積該当値テキスト">
          <a:extLst>
            <a:ext uri="{FF2B5EF4-FFF2-40B4-BE49-F238E27FC236}">
              <a16:creationId xmlns:a16="http://schemas.microsoft.com/office/drawing/2014/main" id="{00000000-0008-0000-0200-00008B030000}"/>
            </a:ext>
          </a:extLst>
        </xdr:cNvPr>
        <xdr:cNvSpPr txBox="1"/>
      </xdr:nvSpPr>
      <xdr:spPr>
        <a:xfrm>
          <a:off x="22199600" y="182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908" name="楕円 907">
          <a:extLst>
            <a:ext uri="{FF2B5EF4-FFF2-40B4-BE49-F238E27FC236}">
              <a16:creationId xmlns:a16="http://schemas.microsoft.com/office/drawing/2014/main" id="{00000000-0008-0000-0200-00008C030000}"/>
            </a:ext>
          </a:extLst>
        </xdr:cNvPr>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128451</xdr:rowOff>
    </xdr:from>
    <xdr:to>
      <xdr:col>116</xdr:col>
      <xdr:colOff>63500</xdr:colOff>
      <xdr:row>106</xdr:row>
      <xdr:rowOff>131718</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flipV="1">
          <a:off x="21323300" y="183021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80918</xdr:rowOff>
    </xdr:from>
    <xdr:to>
      <xdr:col>107</xdr:col>
      <xdr:colOff>101600</xdr:colOff>
      <xdr:row>107</xdr:row>
      <xdr:rowOff>11068</xdr:rowOff>
    </xdr:to>
    <xdr:sp macro="" textlink="">
      <xdr:nvSpPr>
        <xdr:cNvPr id="910" name="楕円 909">
          <a:extLst>
            <a:ext uri="{FF2B5EF4-FFF2-40B4-BE49-F238E27FC236}">
              <a16:creationId xmlns:a16="http://schemas.microsoft.com/office/drawing/2014/main" id="{00000000-0008-0000-0200-00008E030000}"/>
            </a:ext>
          </a:extLst>
        </xdr:cNvPr>
        <xdr:cNvSpPr/>
      </xdr:nvSpPr>
      <xdr:spPr>
        <a:xfrm>
          <a:off x="20383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131718</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20434300" y="1830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38463</xdr:rowOff>
    </xdr:from>
    <xdr:to>
      <xdr:col>102</xdr:col>
      <xdr:colOff>165100</xdr:colOff>
      <xdr:row>106</xdr:row>
      <xdr:rowOff>140063</xdr:rowOff>
    </xdr:to>
    <xdr:sp macro="" textlink="">
      <xdr:nvSpPr>
        <xdr:cNvPr id="912" name="楕円 911">
          <a:extLst>
            <a:ext uri="{FF2B5EF4-FFF2-40B4-BE49-F238E27FC236}">
              <a16:creationId xmlns:a16="http://schemas.microsoft.com/office/drawing/2014/main" id="{00000000-0008-0000-0200-000090030000}"/>
            </a:ext>
          </a:extLst>
        </xdr:cNvPr>
        <xdr:cNvSpPr/>
      </xdr:nvSpPr>
      <xdr:spPr>
        <a:xfrm>
          <a:off x="19494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89263</xdr:rowOff>
    </xdr:from>
    <xdr:to>
      <xdr:col>107</xdr:col>
      <xdr:colOff>50800</xdr:colOff>
      <xdr:row>106</xdr:row>
      <xdr:rowOff>131718</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9545300" y="1826296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914" name="楕円 913">
          <a:extLst>
            <a:ext uri="{FF2B5EF4-FFF2-40B4-BE49-F238E27FC236}">
              <a16:creationId xmlns:a16="http://schemas.microsoft.com/office/drawing/2014/main" id="{00000000-0008-0000-0200-000092030000}"/>
            </a:ext>
          </a:extLst>
        </xdr:cNvPr>
        <xdr:cNvSpPr/>
      </xdr:nvSpPr>
      <xdr:spPr>
        <a:xfrm>
          <a:off x="18605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89263</xdr:rowOff>
    </xdr:from>
    <xdr:to>
      <xdr:col>102</xdr:col>
      <xdr:colOff>114300</xdr:colOff>
      <xdr:row>106</xdr:row>
      <xdr:rowOff>131718</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flipV="1">
          <a:off x="18656300" y="1826296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16" name="n_1aveValue【庁舎】&#10;一人当たり面積">
          <a:extLst>
            <a:ext uri="{FF2B5EF4-FFF2-40B4-BE49-F238E27FC236}">
              <a16:creationId xmlns:a16="http://schemas.microsoft.com/office/drawing/2014/main" id="{00000000-0008-0000-0200-000094030000}"/>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17" name="n_2aveValue【庁舎】&#10;一人当たり面積">
          <a:extLst>
            <a:ext uri="{FF2B5EF4-FFF2-40B4-BE49-F238E27FC236}">
              <a16:creationId xmlns:a16="http://schemas.microsoft.com/office/drawing/2014/main" id="{00000000-0008-0000-0200-000095030000}"/>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18" name="n_3aveValue【庁舎】&#10;一人当たり面積">
          <a:extLst>
            <a:ext uri="{FF2B5EF4-FFF2-40B4-BE49-F238E27FC236}">
              <a16:creationId xmlns:a16="http://schemas.microsoft.com/office/drawing/2014/main" id="{00000000-0008-0000-0200-00009603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19" name="n_4aveValue【庁舎】&#10;一人当たり面積">
          <a:extLst>
            <a:ext uri="{FF2B5EF4-FFF2-40B4-BE49-F238E27FC236}">
              <a16:creationId xmlns:a16="http://schemas.microsoft.com/office/drawing/2014/main" id="{00000000-0008-0000-0200-000097030000}"/>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2195</xdr:rowOff>
    </xdr:from>
    <xdr:ext cx="469744" cy="259045"/>
    <xdr:sp macro="" textlink="">
      <xdr:nvSpPr>
        <xdr:cNvPr id="920" name="n_1mainValue【庁舎】&#10;一人当たり面積">
          <a:extLst>
            <a:ext uri="{FF2B5EF4-FFF2-40B4-BE49-F238E27FC236}">
              <a16:creationId xmlns:a16="http://schemas.microsoft.com/office/drawing/2014/main" id="{00000000-0008-0000-0200-000098030000}"/>
            </a:ext>
          </a:extLst>
        </xdr:cNvPr>
        <xdr:cNvSpPr txBox="1"/>
      </xdr:nvSpPr>
      <xdr:spPr>
        <a:xfrm>
          <a:off x="210757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921" name="n_2mainValue【庁舎】&#10;一人当たり面積">
          <a:extLst>
            <a:ext uri="{FF2B5EF4-FFF2-40B4-BE49-F238E27FC236}">
              <a16:creationId xmlns:a16="http://schemas.microsoft.com/office/drawing/2014/main" id="{00000000-0008-0000-0200-000099030000}"/>
            </a:ext>
          </a:extLst>
        </xdr:cNvPr>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131190</xdr:rowOff>
    </xdr:from>
    <xdr:ext cx="469744" cy="259045"/>
    <xdr:sp macro="" textlink="">
      <xdr:nvSpPr>
        <xdr:cNvPr id="922" name="n_3mainValue【庁舎】&#10;一人当たり面積">
          <a:extLst>
            <a:ext uri="{FF2B5EF4-FFF2-40B4-BE49-F238E27FC236}">
              <a16:creationId xmlns:a16="http://schemas.microsoft.com/office/drawing/2014/main" id="{00000000-0008-0000-0200-00009A030000}"/>
            </a:ext>
          </a:extLst>
        </xdr:cNvPr>
        <xdr:cNvSpPr txBox="1"/>
      </xdr:nvSpPr>
      <xdr:spPr>
        <a:xfrm>
          <a:off x="19310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2195</xdr:rowOff>
    </xdr:from>
    <xdr:ext cx="469744" cy="259045"/>
    <xdr:sp macro="" textlink="">
      <xdr:nvSpPr>
        <xdr:cNvPr id="923" name="n_4mainValue【庁舎】&#10;一人当たり面積">
          <a:extLst>
            <a:ext uri="{FF2B5EF4-FFF2-40B4-BE49-F238E27FC236}">
              <a16:creationId xmlns:a16="http://schemas.microsoft.com/office/drawing/2014/main" id="{00000000-0008-0000-0200-00009B030000}"/>
            </a:ext>
          </a:extLst>
        </xdr:cNvPr>
        <xdr:cNvSpPr txBox="1"/>
      </xdr:nvSpPr>
      <xdr:spPr>
        <a:xfrm>
          <a:off x="18421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4" name="正方形/長方形 923">
          <a:extLst>
            <a:ext uri="{FF2B5EF4-FFF2-40B4-BE49-F238E27FC236}">
              <a16:creationId xmlns:a16="http://schemas.microsoft.com/office/drawing/2014/main" id="{00000000-0008-0000-0200-00009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5" name="正方形/長方形 924">
          <a:extLst>
            <a:ext uri="{FF2B5EF4-FFF2-40B4-BE49-F238E27FC236}">
              <a16:creationId xmlns:a16="http://schemas.microsoft.com/office/drawing/2014/main" id="{00000000-0008-0000-0200-00009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有形固定資産減価償却率については図書館、一般廃棄物処理施設、保健センター・保健所、福祉施設が全国平均を上回っている。</a:t>
          </a:r>
          <a:endParaRPr lang="ja-JP" altLang="ja-JP" sz="1400">
            <a:effectLst/>
          </a:endParaRPr>
        </a:p>
        <a:p>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図書館</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は平成</a:t>
          </a:r>
          <a:r>
            <a:rPr kumimoji="1" lang="en-US" altLang="ja-JP" sz="1100" baseline="0">
              <a:solidFill>
                <a:schemeClr val="dk1"/>
              </a:solidFill>
              <a:effectLst/>
              <a:latin typeface="+mn-lt"/>
              <a:ea typeface="+mn-ea"/>
              <a:cs typeface="+mn-cs"/>
            </a:rPr>
            <a:t>9</a:t>
          </a:r>
          <a:r>
            <a:rPr kumimoji="1" lang="ja-JP" altLang="ja-JP" sz="1100" baseline="0">
              <a:solidFill>
                <a:schemeClr val="dk1"/>
              </a:solidFill>
              <a:effectLst/>
              <a:latin typeface="+mn-lt"/>
              <a:ea typeface="+mn-ea"/>
              <a:cs typeface="+mn-cs"/>
            </a:rPr>
            <a:t>年度に建築され</a:t>
          </a:r>
          <a:r>
            <a:rPr kumimoji="1" lang="ja-JP" altLang="en-US" sz="1100" baseline="0">
              <a:solidFill>
                <a:schemeClr val="dk1"/>
              </a:solidFill>
              <a:effectLst/>
              <a:latin typeface="+mn-lt"/>
              <a:ea typeface="+mn-ea"/>
              <a:cs typeface="+mn-cs"/>
            </a:rPr>
            <a:t>た本施設は</a:t>
          </a:r>
          <a:r>
            <a:rPr kumimoji="1" lang="ja-JP" altLang="ja-JP" sz="1100" baseline="0">
              <a:solidFill>
                <a:schemeClr val="dk1"/>
              </a:solidFill>
              <a:effectLst/>
              <a:latin typeface="+mn-lt"/>
              <a:ea typeface="+mn-ea"/>
              <a:cs typeface="+mn-cs"/>
            </a:rPr>
            <a:t>、</a:t>
          </a:r>
          <a:r>
            <a:rPr lang="ja-JP" altLang="en-US" sz="1100">
              <a:solidFill>
                <a:schemeClr val="dk1"/>
              </a:solidFill>
              <a:effectLst/>
              <a:latin typeface="+mn-lt"/>
              <a:ea typeface="+mn-ea"/>
              <a:cs typeface="+mn-cs"/>
            </a:rPr>
            <a:t>防災拠点として需要度の高い施設と位置付けており、 築</a:t>
          </a:r>
          <a:r>
            <a:rPr lang="en-US" altLang="ja-JP" sz="1100">
              <a:solidFill>
                <a:schemeClr val="dk1"/>
              </a:solidFill>
              <a:effectLst/>
              <a:latin typeface="+mn-lt"/>
              <a:ea typeface="+mn-ea"/>
              <a:cs typeface="+mn-cs"/>
            </a:rPr>
            <a:t>40</a:t>
          </a:r>
          <a:r>
            <a:rPr lang="ja-JP" altLang="en-US" sz="1100">
              <a:solidFill>
                <a:schemeClr val="dk1"/>
              </a:solidFill>
              <a:effectLst/>
              <a:latin typeface="+mn-lt"/>
              <a:ea typeface="+mn-ea"/>
              <a:cs typeface="+mn-cs"/>
            </a:rPr>
            <a:t>年を目途に長寿命化（外壁・設備・内装）の実施を予定している。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について、市に一か所ある保健センターは昭和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年度に建築されているが、</a:t>
          </a:r>
          <a:r>
            <a:rPr lang="ja-JP" altLang="ja-JP" sz="1100">
              <a:solidFill>
                <a:schemeClr val="dk1"/>
              </a:solidFill>
              <a:effectLst/>
              <a:latin typeface="+mn-lt"/>
              <a:ea typeface="+mn-ea"/>
              <a:cs typeface="+mn-cs"/>
            </a:rPr>
            <a:t>耐用年数までの適正管理を目指した長寿命化（外壁・内装</a:t>
          </a:r>
          <a:r>
            <a:rPr lang="ja-JP" altLang="en-US" sz="1100">
              <a:solidFill>
                <a:schemeClr val="dk1"/>
              </a:solidFill>
              <a:effectLst/>
              <a:latin typeface="+mn-lt"/>
              <a:ea typeface="+mn-ea"/>
              <a:cs typeface="+mn-cs"/>
            </a:rPr>
            <a:t>・耐震補強</a:t>
          </a:r>
          <a:r>
            <a:rPr lang="ja-JP" altLang="ja-JP" sz="1100">
              <a:solidFill>
                <a:schemeClr val="dk1"/>
              </a:solidFill>
              <a:effectLst/>
              <a:latin typeface="+mn-lt"/>
              <a:ea typeface="+mn-ea"/>
              <a:cs typeface="+mn-cs"/>
            </a:rPr>
            <a:t>）の実施</a:t>
          </a:r>
          <a:r>
            <a:rPr lang="ja-JP" altLang="en-US" sz="1100">
              <a:solidFill>
                <a:schemeClr val="dk1"/>
              </a:solidFill>
              <a:effectLst/>
              <a:latin typeface="+mn-lt"/>
              <a:ea typeface="+mn-ea"/>
              <a:cs typeface="+mn-cs"/>
            </a:rPr>
            <a:t>を予定している。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c r="B2" s="176" t="s">
        <v>83</v>
      </c>
      <c r="C2" s="176"/>
      <c r="D2" s="177"/>
    </row>
    <row r="3" spans="1:119" ht="18.75" customHeight="1" thickBot="1">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24076725</v>
      </c>
      <c r="BO4" s="384"/>
      <c r="BP4" s="384"/>
      <c r="BQ4" s="384"/>
      <c r="BR4" s="384"/>
      <c r="BS4" s="384"/>
      <c r="BT4" s="384"/>
      <c r="BU4" s="385"/>
      <c r="BV4" s="383">
        <v>24157897</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10.6</v>
      </c>
      <c r="CU4" s="390"/>
      <c r="CV4" s="390"/>
      <c r="CW4" s="390"/>
      <c r="CX4" s="390"/>
      <c r="CY4" s="390"/>
      <c r="CZ4" s="390"/>
      <c r="DA4" s="391"/>
      <c r="DB4" s="389">
        <v>10.1</v>
      </c>
      <c r="DC4" s="390"/>
      <c r="DD4" s="390"/>
      <c r="DE4" s="390"/>
      <c r="DF4" s="390"/>
      <c r="DG4" s="390"/>
      <c r="DH4" s="390"/>
      <c r="DI4" s="391"/>
    </row>
    <row r="5" spans="1:119" ht="18.75" customHeight="1">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21531788</v>
      </c>
      <c r="BO5" s="421"/>
      <c r="BP5" s="421"/>
      <c r="BQ5" s="421"/>
      <c r="BR5" s="421"/>
      <c r="BS5" s="421"/>
      <c r="BT5" s="421"/>
      <c r="BU5" s="422"/>
      <c r="BV5" s="420">
        <v>22444443</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89.6</v>
      </c>
      <c r="CU5" s="418"/>
      <c r="CV5" s="418"/>
      <c r="CW5" s="418"/>
      <c r="CX5" s="418"/>
      <c r="CY5" s="418"/>
      <c r="CZ5" s="418"/>
      <c r="DA5" s="419"/>
      <c r="DB5" s="417">
        <v>85.1</v>
      </c>
      <c r="DC5" s="418"/>
      <c r="DD5" s="418"/>
      <c r="DE5" s="418"/>
      <c r="DF5" s="418"/>
      <c r="DG5" s="418"/>
      <c r="DH5" s="418"/>
      <c r="DI5" s="419"/>
    </row>
    <row r="6" spans="1:119" ht="18.75" customHeight="1">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2544937</v>
      </c>
      <c r="BO6" s="421"/>
      <c r="BP6" s="421"/>
      <c r="BQ6" s="421"/>
      <c r="BR6" s="421"/>
      <c r="BS6" s="421"/>
      <c r="BT6" s="421"/>
      <c r="BU6" s="422"/>
      <c r="BV6" s="420">
        <v>1713454</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91.6</v>
      </c>
      <c r="CU6" s="458"/>
      <c r="CV6" s="458"/>
      <c r="CW6" s="458"/>
      <c r="CX6" s="458"/>
      <c r="CY6" s="458"/>
      <c r="CZ6" s="458"/>
      <c r="DA6" s="459"/>
      <c r="DB6" s="457">
        <v>90.7</v>
      </c>
      <c r="DC6" s="458"/>
      <c r="DD6" s="458"/>
      <c r="DE6" s="458"/>
      <c r="DF6" s="458"/>
      <c r="DG6" s="458"/>
      <c r="DH6" s="458"/>
      <c r="DI6" s="459"/>
    </row>
    <row r="7" spans="1:119" ht="18.75" customHeight="1">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1132419</v>
      </c>
      <c r="BO7" s="421"/>
      <c r="BP7" s="421"/>
      <c r="BQ7" s="421"/>
      <c r="BR7" s="421"/>
      <c r="BS7" s="421"/>
      <c r="BT7" s="421"/>
      <c r="BU7" s="422"/>
      <c r="BV7" s="420">
        <v>342748</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13276724</v>
      </c>
      <c r="CU7" s="421"/>
      <c r="CV7" s="421"/>
      <c r="CW7" s="421"/>
      <c r="CX7" s="421"/>
      <c r="CY7" s="421"/>
      <c r="CZ7" s="421"/>
      <c r="DA7" s="422"/>
      <c r="DB7" s="420">
        <v>13587787</v>
      </c>
      <c r="DC7" s="421"/>
      <c r="DD7" s="421"/>
      <c r="DE7" s="421"/>
      <c r="DF7" s="421"/>
      <c r="DG7" s="421"/>
      <c r="DH7" s="421"/>
      <c r="DI7" s="422"/>
    </row>
    <row r="8" spans="1:119" ht="18.75" customHeight="1" thickBot="1">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96</v>
      </c>
      <c r="AV8" s="453"/>
      <c r="AW8" s="453"/>
      <c r="AX8" s="453"/>
      <c r="AY8" s="454" t="s">
        <v>111</v>
      </c>
      <c r="AZ8" s="455"/>
      <c r="BA8" s="455"/>
      <c r="BB8" s="455"/>
      <c r="BC8" s="455"/>
      <c r="BD8" s="455"/>
      <c r="BE8" s="455"/>
      <c r="BF8" s="455"/>
      <c r="BG8" s="455"/>
      <c r="BH8" s="455"/>
      <c r="BI8" s="455"/>
      <c r="BJ8" s="455"/>
      <c r="BK8" s="455"/>
      <c r="BL8" s="455"/>
      <c r="BM8" s="456"/>
      <c r="BN8" s="420">
        <v>1412518</v>
      </c>
      <c r="BO8" s="421"/>
      <c r="BP8" s="421"/>
      <c r="BQ8" s="421"/>
      <c r="BR8" s="421"/>
      <c r="BS8" s="421"/>
      <c r="BT8" s="421"/>
      <c r="BU8" s="422"/>
      <c r="BV8" s="420">
        <v>1370706</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0.73</v>
      </c>
      <c r="CU8" s="461"/>
      <c r="CV8" s="461"/>
      <c r="CW8" s="461"/>
      <c r="CX8" s="461"/>
      <c r="CY8" s="461"/>
      <c r="CZ8" s="461"/>
      <c r="DA8" s="462"/>
      <c r="DB8" s="460">
        <v>0.75</v>
      </c>
      <c r="DC8" s="461"/>
      <c r="DD8" s="461"/>
      <c r="DE8" s="461"/>
      <c r="DF8" s="461"/>
      <c r="DG8" s="461"/>
      <c r="DH8" s="461"/>
      <c r="DI8" s="462"/>
    </row>
    <row r="9" spans="1:119" ht="18.75" customHeight="1" thickBot="1">
      <c r="A9" s="175"/>
      <c r="B9" s="414" t="s">
        <v>113</v>
      </c>
      <c r="C9" s="415"/>
      <c r="D9" s="415"/>
      <c r="E9" s="415"/>
      <c r="F9" s="415"/>
      <c r="G9" s="415"/>
      <c r="H9" s="415"/>
      <c r="I9" s="415"/>
      <c r="J9" s="415"/>
      <c r="K9" s="463"/>
      <c r="L9" s="464" t="s">
        <v>114</v>
      </c>
      <c r="M9" s="465"/>
      <c r="N9" s="465"/>
      <c r="O9" s="465"/>
      <c r="P9" s="465"/>
      <c r="Q9" s="466"/>
      <c r="R9" s="467">
        <v>61499</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117</v>
      </c>
      <c r="AV9" s="453"/>
      <c r="AW9" s="453"/>
      <c r="AX9" s="453"/>
      <c r="AY9" s="454" t="s">
        <v>118</v>
      </c>
      <c r="AZ9" s="455"/>
      <c r="BA9" s="455"/>
      <c r="BB9" s="455"/>
      <c r="BC9" s="455"/>
      <c r="BD9" s="455"/>
      <c r="BE9" s="455"/>
      <c r="BF9" s="455"/>
      <c r="BG9" s="455"/>
      <c r="BH9" s="455"/>
      <c r="BI9" s="455"/>
      <c r="BJ9" s="455"/>
      <c r="BK9" s="455"/>
      <c r="BL9" s="455"/>
      <c r="BM9" s="456"/>
      <c r="BN9" s="420">
        <v>41812</v>
      </c>
      <c r="BO9" s="421"/>
      <c r="BP9" s="421"/>
      <c r="BQ9" s="421"/>
      <c r="BR9" s="421"/>
      <c r="BS9" s="421"/>
      <c r="BT9" s="421"/>
      <c r="BU9" s="422"/>
      <c r="BV9" s="420">
        <v>231783</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8.1</v>
      </c>
      <c r="CU9" s="418"/>
      <c r="CV9" s="418"/>
      <c r="CW9" s="418"/>
      <c r="CX9" s="418"/>
      <c r="CY9" s="418"/>
      <c r="CZ9" s="418"/>
      <c r="DA9" s="419"/>
      <c r="DB9" s="417">
        <v>8.1</v>
      </c>
      <c r="DC9" s="418"/>
      <c r="DD9" s="418"/>
      <c r="DE9" s="418"/>
      <c r="DF9" s="418"/>
      <c r="DG9" s="418"/>
      <c r="DH9" s="418"/>
      <c r="DI9" s="419"/>
    </row>
    <row r="10" spans="1:119" ht="18.75" customHeight="1" thickBot="1">
      <c r="A10" s="175"/>
      <c r="B10" s="414"/>
      <c r="C10" s="415"/>
      <c r="D10" s="415"/>
      <c r="E10" s="415"/>
      <c r="F10" s="415"/>
      <c r="G10" s="415"/>
      <c r="H10" s="415"/>
      <c r="I10" s="415"/>
      <c r="J10" s="415"/>
      <c r="K10" s="463"/>
      <c r="L10" s="470" t="s">
        <v>120</v>
      </c>
      <c r="M10" s="450"/>
      <c r="N10" s="450"/>
      <c r="O10" s="450"/>
      <c r="P10" s="450"/>
      <c r="Q10" s="451"/>
      <c r="R10" s="471">
        <v>62380</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117</v>
      </c>
      <c r="AV10" s="453"/>
      <c r="AW10" s="453"/>
      <c r="AX10" s="453"/>
      <c r="AY10" s="454" t="s">
        <v>122</v>
      </c>
      <c r="AZ10" s="455"/>
      <c r="BA10" s="455"/>
      <c r="BB10" s="455"/>
      <c r="BC10" s="455"/>
      <c r="BD10" s="455"/>
      <c r="BE10" s="455"/>
      <c r="BF10" s="455"/>
      <c r="BG10" s="455"/>
      <c r="BH10" s="455"/>
      <c r="BI10" s="455"/>
      <c r="BJ10" s="455"/>
      <c r="BK10" s="455"/>
      <c r="BL10" s="455"/>
      <c r="BM10" s="456"/>
      <c r="BN10" s="420">
        <v>853101</v>
      </c>
      <c r="BO10" s="421"/>
      <c r="BP10" s="421"/>
      <c r="BQ10" s="421"/>
      <c r="BR10" s="421"/>
      <c r="BS10" s="421"/>
      <c r="BT10" s="421"/>
      <c r="BU10" s="422"/>
      <c r="BV10" s="420">
        <v>1348344</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127</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c r="A12" s="175"/>
      <c r="B12" s="480" t="s">
        <v>131</v>
      </c>
      <c r="C12" s="481"/>
      <c r="D12" s="481"/>
      <c r="E12" s="481"/>
      <c r="F12" s="481"/>
      <c r="G12" s="481"/>
      <c r="H12" s="481"/>
      <c r="I12" s="481"/>
      <c r="J12" s="481"/>
      <c r="K12" s="482"/>
      <c r="L12" s="489" t="s">
        <v>132</v>
      </c>
      <c r="M12" s="490"/>
      <c r="N12" s="490"/>
      <c r="O12" s="490"/>
      <c r="P12" s="490"/>
      <c r="Q12" s="491"/>
      <c r="R12" s="492">
        <v>61211</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136</v>
      </c>
      <c r="AV12" s="453"/>
      <c r="AW12" s="453"/>
      <c r="AX12" s="453"/>
      <c r="AY12" s="454" t="s">
        <v>137</v>
      </c>
      <c r="AZ12" s="455"/>
      <c r="BA12" s="455"/>
      <c r="BB12" s="455"/>
      <c r="BC12" s="455"/>
      <c r="BD12" s="455"/>
      <c r="BE12" s="455"/>
      <c r="BF12" s="455"/>
      <c r="BG12" s="455"/>
      <c r="BH12" s="455"/>
      <c r="BI12" s="455"/>
      <c r="BJ12" s="455"/>
      <c r="BK12" s="455"/>
      <c r="BL12" s="455"/>
      <c r="BM12" s="456"/>
      <c r="BN12" s="420">
        <v>976605</v>
      </c>
      <c r="BO12" s="421"/>
      <c r="BP12" s="421"/>
      <c r="BQ12" s="421"/>
      <c r="BR12" s="421"/>
      <c r="BS12" s="421"/>
      <c r="BT12" s="421"/>
      <c r="BU12" s="422"/>
      <c r="BV12" s="420">
        <v>1195080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139</v>
      </c>
      <c r="CU12" s="461"/>
      <c r="CV12" s="461"/>
      <c r="CW12" s="461"/>
      <c r="CX12" s="461"/>
      <c r="CY12" s="461"/>
      <c r="CZ12" s="461"/>
      <c r="DA12" s="462"/>
      <c r="DB12" s="460" t="s">
        <v>139</v>
      </c>
      <c r="DC12" s="461"/>
      <c r="DD12" s="461"/>
      <c r="DE12" s="461"/>
      <c r="DF12" s="461"/>
      <c r="DG12" s="461"/>
      <c r="DH12" s="461"/>
      <c r="DI12" s="462"/>
    </row>
    <row r="13" spans="1:119" ht="18.75" customHeight="1">
      <c r="A13" s="175"/>
      <c r="B13" s="483"/>
      <c r="C13" s="484"/>
      <c r="D13" s="484"/>
      <c r="E13" s="484"/>
      <c r="F13" s="484"/>
      <c r="G13" s="484"/>
      <c r="H13" s="484"/>
      <c r="I13" s="484"/>
      <c r="J13" s="484"/>
      <c r="K13" s="485"/>
      <c r="L13" s="184"/>
      <c r="M13" s="511" t="s">
        <v>140</v>
      </c>
      <c r="N13" s="512"/>
      <c r="O13" s="512"/>
      <c r="P13" s="512"/>
      <c r="Q13" s="513"/>
      <c r="R13" s="504">
        <v>60456</v>
      </c>
      <c r="S13" s="505"/>
      <c r="T13" s="505"/>
      <c r="U13" s="505"/>
      <c r="V13" s="506"/>
      <c r="W13" s="436" t="s">
        <v>141</v>
      </c>
      <c r="X13" s="437"/>
      <c r="Y13" s="437"/>
      <c r="Z13" s="437"/>
      <c r="AA13" s="437"/>
      <c r="AB13" s="427"/>
      <c r="AC13" s="471">
        <v>580</v>
      </c>
      <c r="AD13" s="472"/>
      <c r="AE13" s="472"/>
      <c r="AF13" s="472"/>
      <c r="AG13" s="514"/>
      <c r="AH13" s="471">
        <v>636</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-81692</v>
      </c>
      <c r="BO13" s="421"/>
      <c r="BP13" s="421"/>
      <c r="BQ13" s="421"/>
      <c r="BR13" s="421"/>
      <c r="BS13" s="421"/>
      <c r="BT13" s="421"/>
      <c r="BU13" s="422"/>
      <c r="BV13" s="420">
        <v>385047</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3.7</v>
      </c>
      <c r="CU13" s="418"/>
      <c r="CV13" s="418"/>
      <c r="CW13" s="418"/>
      <c r="CX13" s="418"/>
      <c r="CY13" s="418"/>
      <c r="CZ13" s="418"/>
      <c r="DA13" s="419"/>
      <c r="DB13" s="417">
        <v>4.3</v>
      </c>
      <c r="DC13" s="418"/>
      <c r="DD13" s="418"/>
      <c r="DE13" s="418"/>
      <c r="DF13" s="418"/>
      <c r="DG13" s="418"/>
      <c r="DH13" s="418"/>
      <c r="DI13" s="419"/>
    </row>
    <row r="14" spans="1:119" ht="18.75" customHeight="1" thickBot="1">
      <c r="A14" s="175"/>
      <c r="B14" s="483"/>
      <c r="C14" s="484"/>
      <c r="D14" s="484"/>
      <c r="E14" s="484"/>
      <c r="F14" s="484"/>
      <c r="G14" s="484"/>
      <c r="H14" s="484"/>
      <c r="I14" s="484"/>
      <c r="J14" s="484"/>
      <c r="K14" s="485"/>
      <c r="L14" s="501" t="s">
        <v>146</v>
      </c>
      <c r="M14" s="502"/>
      <c r="N14" s="502"/>
      <c r="O14" s="502"/>
      <c r="P14" s="502"/>
      <c r="Q14" s="503"/>
      <c r="R14" s="504">
        <v>61563</v>
      </c>
      <c r="S14" s="505"/>
      <c r="T14" s="505"/>
      <c r="U14" s="505"/>
      <c r="V14" s="506"/>
      <c r="W14" s="410"/>
      <c r="X14" s="411"/>
      <c r="Y14" s="411"/>
      <c r="Z14" s="411"/>
      <c r="AA14" s="411"/>
      <c r="AB14" s="400"/>
      <c r="AC14" s="507">
        <v>2.1</v>
      </c>
      <c r="AD14" s="508"/>
      <c r="AE14" s="508"/>
      <c r="AF14" s="508"/>
      <c r="AG14" s="509"/>
      <c r="AH14" s="507">
        <v>2.2999999999999998</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t="s">
        <v>148</v>
      </c>
      <c r="CU14" s="519"/>
      <c r="CV14" s="519"/>
      <c r="CW14" s="519"/>
      <c r="CX14" s="519"/>
      <c r="CY14" s="519"/>
      <c r="CZ14" s="519"/>
      <c r="DA14" s="520"/>
      <c r="DB14" s="518" t="s">
        <v>149</v>
      </c>
      <c r="DC14" s="519"/>
      <c r="DD14" s="519"/>
      <c r="DE14" s="519"/>
      <c r="DF14" s="519"/>
      <c r="DG14" s="519"/>
      <c r="DH14" s="519"/>
      <c r="DI14" s="520"/>
    </row>
    <row r="15" spans="1:119" ht="18.75" customHeight="1">
      <c r="A15" s="175"/>
      <c r="B15" s="483"/>
      <c r="C15" s="484"/>
      <c r="D15" s="484"/>
      <c r="E15" s="484"/>
      <c r="F15" s="484"/>
      <c r="G15" s="484"/>
      <c r="H15" s="484"/>
      <c r="I15" s="484"/>
      <c r="J15" s="484"/>
      <c r="K15" s="485"/>
      <c r="L15" s="184"/>
      <c r="M15" s="511" t="s">
        <v>150</v>
      </c>
      <c r="N15" s="512"/>
      <c r="O15" s="512"/>
      <c r="P15" s="512"/>
      <c r="Q15" s="513"/>
      <c r="R15" s="504">
        <v>60894</v>
      </c>
      <c r="S15" s="505"/>
      <c r="T15" s="505"/>
      <c r="U15" s="505"/>
      <c r="V15" s="506"/>
      <c r="W15" s="436" t="s">
        <v>151</v>
      </c>
      <c r="X15" s="437"/>
      <c r="Y15" s="437"/>
      <c r="Z15" s="437"/>
      <c r="AA15" s="437"/>
      <c r="AB15" s="427"/>
      <c r="AC15" s="471">
        <v>6161</v>
      </c>
      <c r="AD15" s="472"/>
      <c r="AE15" s="472"/>
      <c r="AF15" s="472"/>
      <c r="AG15" s="514"/>
      <c r="AH15" s="471">
        <v>6674</v>
      </c>
      <c r="AI15" s="472"/>
      <c r="AJ15" s="472"/>
      <c r="AK15" s="472"/>
      <c r="AL15" s="473"/>
      <c r="AM15" s="449"/>
      <c r="AN15" s="450"/>
      <c r="AO15" s="450"/>
      <c r="AP15" s="450"/>
      <c r="AQ15" s="450"/>
      <c r="AR15" s="450"/>
      <c r="AS15" s="450"/>
      <c r="AT15" s="451"/>
      <c r="AU15" s="452"/>
      <c r="AV15" s="453"/>
      <c r="AW15" s="453"/>
      <c r="AX15" s="453"/>
      <c r="AY15" s="380" t="s">
        <v>152</v>
      </c>
      <c r="AZ15" s="381"/>
      <c r="BA15" s="381"/>
      <c r="BB15" s="381"/>
      <c r="BC15" s="381"/>
      <c r="BD15" s="381"/>
      <c r="BE15" s="381"/>
      <c r="BF15" s="381"/>
      <c r="BG15" s="381"/>
      <c r="BH15" s="381"/>
      <c r="BI15" s="381"/>
      <c r="BJ15" s="381"/>
      <c r="BK15" s="381"/>
      <c r="BL15" s="381"/>
      <c r="BM15" s="382"/>
      <c r="BN15" s="383">
        <v>7834980</v>
      </c>
      <c r="BO15" s="384"/>
      <c r="BP15" s="384"/>
      <c r="BQ15" s="384"/>
      <c r="BR15" s="384"/>
      <c r="BS15" s="384"/>
      <c r="BT15" s="384"/>
      <c r="BU15" s="385"/>
      <c r="BV15" s="383">
        <v>7396255</v>
      </c>
      <c r="BW15" s="384"/>
      <c r="BX15" s="384"/>
      <c r="BY15" s="384"/>
      <c r="BZ15" s="384"/>
      <c r="CA15" s="384"/>
      <c r="CB15" s="384"/>
      <c r="CC15" s="385"/>
      <c r="CD15" s="521" t="s">
        <v>153</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c r="A16" s="175"/>
      <c r="B16" s="483"/>
      <c r="C16" s="484"/>
      <c r="D16" s="484"/>
      <c r="E16" s="484"/>
      <c r="F16" s="484"/>
      <c r="G16" s="484"/>
      <c r="H16" s="484"/>
      <c r="I16" s="484"/>
      <c r="J16" s="484"/>
      <c r="K16" s="485"/>
      <c r="L16" s="501" t="s">
        <v>154</v>
      </c>
      <c r="M16" s="524"/>
      <c r="N16" s="524"/>
      <c r="O16" s="524"/>
      <c r="P16" s="524"/>
      <c r="Q16" s="525"/>
      <c r="R16" s="526" t="s">
        <v>155</v>
      </c>
      <c r="S16" s="527"/>
      <c r="T16" s="527"/>
      <c r="U16" s="527"/>
      <c r="V16" s="528"/>
      <c r="W16" s="410"/>
      <c r="X16" s="411"/>
      <c r="Y16" s="411"/>
      <c r="Z16" s="411"/>
      <c r="AA16" s="411"/>
      <c r="AB16" s="400"/>
      <c r="AC16" s="507">
        <v>22.6</v>
      </c>
      <c r="AD16" s="508"/>
      <c r="AE16" s="508"/>
      <c r="AF16" s="508"/>
      <c r="AG16" s="509"/>
      <c r="AH16" s="507">
        <v>24.3</v>
      </c>
      <c r="AI16" s="508"/>
      <c r="AJ16" s="508"/>
      <c r="AK16" s="508"/>
      <c r="AL16" s="510"/>
      <c r="AM16" s="449"/>
      <c r="AN16" s="450"/>
      <c r="AO16" s="450"/>
      <c r="AP16" s="450"/>
      <c r="AQ16" s="450"/>
      <c r="AR16" s="450"/>
      <c r="AS16" s="450"/>
      <c r="AT16" s="451"/>
      <c r="AU16" s="452"/>
      <c r="AV16" s="453"/>
      <c r="AW16" s="453"/>
      <c r="AX16" s="453"/>
      <c r="AY16" s="454" t="s">
        <v>156</v>
      </c>
      <c r="AZ16" s="455"/>
      <c r="BA16" s="455"/>
      <c r="BB16" s="455"/>
      <c r="BC16" s="455"/>
      <c r="BD16" s="455"/>
      <c r="BE16" s="455"/>
      <c r="BF16" s="455"/>
      <c r="BG16" s="455"/>
      <c r="BH16" s="455"/>
      <c r="BI16" s="455"/>
      <c r="BJ16" s="455"/>
      <c r="BK16" s="455"/>
      <c r="BL16" s="455"/>
      <c r="BM16" s="456"/>
      <c r="BN16" s="420">
        <v>10874926</v>
      </c>
      <c r="BO16" s="421"/>
      <c r="BP16" s="421"/>
      <c r="BQ16" s="421"/>
      <c r="BR16" s="421"/>
      <c r="BS16" s="421"/>
      <c r="BT16" s="421"/>
      <c r="BU16" s="422"/>
      <c r="BV16" s="420">
        <v>10465581</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c r="A17" s="175"/>
      <c r="B17" s="486"/>
      <c r="C17" s="487"/>
      <c r="D17" s="487"/>
      <c r="E17" s="487"/>
      <c r="F17" s="487"/>
      <c r="G17" s="487"/>
      <c r="H17" s="487"/>
      <c r="I17" s="487"/>
      <c r="J17" s="487"/>
      <c r="K17" s="488"/>
      <c r="L17" s="189"/>
      <c r="M17" s="531" t="s">
        <v>157</v>
      </c>
      <c r="N17" s="532"/>
      <c r="O17" s="532"/>
      <c r="P17" s="532"/>
      <c r="Q17" s="533"/>
      <c r="R17" s="526" t="s">
        <v>158</v>
      </c>
      <c r="S17" s="527"/>
      <c r="T17" s="527"/>
      <c r="U17" s="527"/>
      <c r="V17" s="528"/>
      <c r="W17" s="436" t="s">
        <v>159</v>
      </c>
      <c r="X17" s="437"/>
      <c r="Y17" s="437"/>
      <c r="Z17" s="437"/>
      <c r="AA17" s="437"/>
      <c r="AB17" s="427"/>
      <c r="AC17" s="471">
        <v>20570</v>
      </c>
      <c r="AD17" s="472"/>
      <c r="AE17" s="472"/>
      <c r="AF17" s="472"/>
      <c r="AG17" s="514"/>
      <c r="AH17" s="471">
        <v>20176</v>
      </c>
      <c r="AI17" s="472"/>
      <c r="AJ17" s="472"/>
      <c r="AK17" s="472"/>
      <c r="AL17" s="473"/>
      <c r="AM17" s="449"/>
      <c r="AN17" s="450"/>
      <c r="AO17" s="450"/>
      <c r="AP17" s="450"/>
      <c r="AQ17" s="450"/>
      <c r="AR17" s="450"/>
      <c r="AS17" s="450"/>
      <c r="AT17" s="451"/>
      <c r="AU17" s="452"/>
      <c r="AV17" s="453"/>
      <c r="AW17" s="453"/>
      <c r="AX17" s="453"/>
      <c r="AY17" s="454" t="s">
        <v>160</v>
      </c>
      <c r="AZ17" s="455"/>
      <c r="BA17" s="455"/>
      <c r="BB17" s="455"/>
      <c r="BC17" s="455"/>
      <c r="BD17" s="455"/>
      <c r="BE17" s="455"/>
      <c r="BF17" s="455"/>
      <c r="BG17" s="455"/>
      <c r="BH17" s="455"/>
      <c r="BI17" s="455"/>
      <c r="BJ17" s="455"/>
      <c r="BK17" s="455"/>
      <c r="BL17" s="455"/>
      <c r="BM17" s="456"/>
      <c r="BN17" s="420">
        <v>9937718</v>
      </c>
      <c r="BO17" s="421"/>
      <c r="BP17" s="421"/>
      <c r="BQ17" s="421"/>
      <c r="BR17" s="421"/>
      <c r="BS17" s="421"/>
      <c r="BT17" s="421"/>
      <c r="BU17" s="422"/>
      <c r="BV17" s="420">
        <v>9370074</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c r="A18" s="175"/>
      <c r="B18" s="542" t="s">
        <v>161</v>
      </c>
      <c r="C18" s="463"/>
      <c r="D18" s="463"/>
      <c r="E18" s="543"/>
      <c r="F18" s="543"/>
      <c r="G18" s="543"/>
      <c r="H18" s="543"/>
      <c r="I18" s="543"/>
      <c r="J18" s="543"/>
      <c r="K18" s="543"/>
      <c r="L18" s="544">
        <v>27.28</v>
      </c>
      <c r="M18" s="544"/>
      <c r="N18" s="544"/>
      <c r="O18" s="544"/>
      <c r="P18" s="544"/>
      <c r="Q18" s="544"/>
      <c r="R18" s="545"/>
      <c r="S18" s="545"/>
      <c r="T18" s="545"/>
      <c r="U18" s="545"/>
      <c r="V18" s="546"/>
      <c r="W18" s="438"/>
      <c r="X18" s="439"/>
      <c r="Y18" s="439"/>
      <c r="Z18" s="439"/>
      <c r="AA18" s="439"/>
      <c r="AB18" s="430"/>
      <c r="AC18" s="547">
        <v>75.3</v>
      </c>
      <c r="AD18" s="548"/>
      <c r="AE18" s="548"/>
      <c r="AF18" s="548"/>
      <c r="AG18" s="549"/>
      <c r="AH18" s="547">
        <v>73.400000000000006</v>
      </c>
      <c r="AI18" s="548"/>
      <c r="AJ18" s="548"/>
      <c r="AK18" s="548"/>
      <c r="AL18" s="550"/>
      <c r="AM18" s="449"/>
      <c r="AN18" s="450"/>
      <c r="AO18" s="450"/>
      <c r="AP18" s="450"/>
      <c r="AQ18" s="450"/>
      <c r="AR18" s="450"/>
      <c r="AS18" s="450"/>
      <c r="AT18" s="451"/>
      <c r="AU18" s="452"/>
      <c r="AV18" s="453"/>
      <c r="AW18" s="453"/>
      <c r="AX18" s="453"/>
      <c r="AY18" s="454" t="s">
        <v>162</v>
      </c>
      <c r="AZ18" s="455"/>
      <c r="BA18" s="455"/>
      <c r="BB18" s="455"/>
      <c r="BC18" s="455"/>
      <c r="BD18" s="455"/>
      <c r="BE18" s="455"/>
      <c r="BF18" s="455"/>
      <c r="BG18" s="455"/>
      <c r="BH18" s="455"/>
      <c r="BI18" s="455"/>
      <c r="BJ18" s="455"/>
      <c r="BK18" s="455"/>
      <c r="BL18" s="455"/>
      <c r="BM18" s="456"/>
      <c r="BN18" s="420">
        <v>12155498</v>
      </c>
      <c r="BO18" s="421"/>
      <c r="BP18" s="421"/>
      <c r="BQ18" s="421"/>
      <c r="BR18" s="421"/>
      <c r="BS18" s="421"/>
      <c r="BT18" s="421"/>
      <c r="BU18" s="422"/>
      <c r="BV18" s="420">
        <v>11695748</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c r="A19" s="175"/>
      <c r="B19" s="542" t="s">
        <v>163</v>
      </c>
      <c r="C19" s="463"/>
      <c r="D19" s="463"/>
      <c r="E19" s="543"/>
      <c r="F19" s="543"/>
      <c r="G19" s="543"/>
      <c r="H19" s="543"/>
      <c r="I19" s="543"/>
      <c r="J19" s="543"/>
      <c r="K19" s="543"/>
      <c r="L19" s="551">
        <v>2254</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164</v>
      </c>
      <c r="AZ19" s="455"/>
      <c r="BA19" s="455"/>
      <c r="BB19" s="455"/>
      <c r="BC19" s="455"/>
      <c r="BD19" s="455"/>
      <c r="BE19" s="455"/>
      <c r="BF19" s="455"/>
      <c r="BG19" s="455"/>
      <c r="BH19" s="455"/>
      <c r="BI19" s="455"/>
      <c r="BJ19" s="455"/>
      <c r="BK19" s="455"/>
      <c r="BL19" s="455"/>
      <c r="BM19" s="456"/>
      <c r="BN19" s="420">
        <v>17144096</v>
      </c>
      <c r="BO19" s="421"/>
      <c r="BP19" s="421"/>
      <c r="BQ19" s="421"/>
      <c r="BR19" s="421"/>
      <c r="BS19" s="421"/>
      <c r="BT19" s="421"/>
      <c r="BU19" s="422"/>
      <c r="BV19" s="420">
        <v>16873335</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c r="A20" s="175"/>
      <c r="B20" s="542" t="s">
        <v>165</v>
      </c>
      <c r="C20" s="463"/>
      <c r="D20" s="463"/>
      <c r="E20" s="543"/>
      <c r="F20" s="543"/>
      <c r="G20" s="543"/>
      <c r="H20" s="543"/>
      <c r="I20" s="543"/>
      <c r="J20" s="543"/>
      <c r="K20" s="543"/>
      <c r="L20" s="551">
        <v>25474</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c r="A21" s="175"/>
      <c r="B21" s="560" t="s">
        <v>166</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c r="A22" s="175"/>
      <c r="B22" s="590" t="s">
        <v>167</v>
      </c>
      <c r="C22" s="564"/>
      <c r="D22" s="565"/>
      <c r="E22" s="432" t="s">
        <v>1</v>
      </c>
      <c r="F22" s="437"/>
      <c r="G22" s="437"/>
      <c r="H22" s="437"/>
      <c r="I22" s="437"/>
      <c r="J22" s="437"/>
      <c r="K22" s="427"/>
      <c r="L22" s="432" t="s">
        <v>168</v>
      </c>
      <c r="M22" s="437"/>
      <c r="N22" s="437"/>
      <c r="O22" s="437"/>
      <c r="P22" s="427"/>
      <c r="Q22" s="595" t="s">
        <v>169</v>
      </c>
      <c r="R22" s="596"/>
      <c r="S22" s="596"/>
      <c r="T22" s="596"/>
      <c r="U22" s="596"/>
      <c r="V22" s="597"/>
      <c r="W22" s="563" t="s">
        <v>170</v>
      </c>
      <c r="X22" s="564"/>
      <c r="Y22" s="565"/>
      <c r="Z22" s="432" t="s">
        <v>1</v>
      </c>
      <c r="AA22" s="437"/>
      <c r="AB22" s="437"/>
      <c r="AC22" s="437"/>
      <c r="AD22" s="437"/>
      <c r="AE22" s="437"/>
      <c r="AF22" s="437"/>
      <c r="AG22" s="427"/>
      <c r="AH22" s="601" t="s">
        <v>171</v>
      </c>
      <c r="AI22" s="437"/>
      <c r="AJ22" s="437"/>
      <c r="AK22" s="437"/>
      <c r="AL22" s="427"/>
      <c r="AM22" s="601" t="s">
        <v>172</v>
      </c>
      <c r="AN22" s="602"/>
      <c r="AO22" s="602"/>
      <c r="AP22" s="602"/>
      <c r="AQ22" s="602"/>
      <c r="AR22" s="603"/>
      <c r="AS22" s="595" t="s">
        <v>169</v>
      </c>
      <c r="AT22" s="596"/>
      <c r="AU22" s="596"/>
      <c r="AV22" s="596"/>
      <c r="AW22" s="596"/>
      <c r="AX22" s="607"/>
      <c r="AY22" s="380" t="s">
        <v>173</v>
      </c>
      <c r="AZ22" s="381"/>
      <c r="BA22" s="381"/>
      <c r="BB22" s="381"/>
      <c r="BC22" s="381"/>
      <c r="BD22" s="381"/>
      <c r="BE22" s="381"/>
      <c r="BF22" s="381"/>
      <c r="BG22" s="381"/>
      <c r="BH22" s="381"/>
      <c r="BI22" s="381"/>
      <c r="BJ22" s="381"/>
      <c r="BK22" s="381"/>
      <c r="BL22" s="381"/>
      <c r="BM22" s="382"/>
      <c r="BN22" s="383">
        <v>14101706</v>
      </c>
      <c r="BO22" s="384"/>
      <c r="BP22" s="384"/>
      <c r="BQ22" s="384"/>
      <c r="BR22" s="384"/>
      <c r="BS22" s="384"/>
      <c r="BT22" s="384"/>
      <c r="BU22" s="385"/>
      <c r="BV22" s="383">
        <v>14511701</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174</v>
      </c>
      <c r="AZ23" s="455"/>
      <c r="BA23" s="455"/>
      <c r="BB23" s="455"/>
      <c r="BC23" s="455"/>
      <c r="BD23" s="455"/>
      <c r="BE23" s="455"/>
      <c r="BF23" s="455"/>
      <c r="BG23" s="455"/>
      <c r="BH23" s="455"/>
      <c r="BI23" s="455"/>
      <c r="BJ23" s="455"/>
      <c r="BK23" s="455"/>
      <c r="BL23" s="455"/>
      <c r="BM23" s="456"/>
      <c r="BN23" s="420">
        <v>12941631</v>
      </c>
      <c r="BO23" s="421"/>
      <c r="BP23" s="421"/>
      <c r="BQ23" s="421"/>
      <c r="BR23" s="421"/>
      <c r="BS23" s="421"/>
      <c r="BT23" s="421"/>
      <c r="BU23" s="422"/>
      <c r="BV23" s="420">
        <v>13408765</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c r="A24" s="175"/>
      <c r="B24" s="591"/>
      <c r="C24" s="567"/>
      <c r="D24" s="568"/>
      <c r="E24" s="470" t="s">
        <v>175</v>
      </c>
      <c r="F24" s="450"/>
      <c r="G24" s="450"/>
      <c r="H24" s="450"/>
      <c r="I24" s="450"/>
      <c r="J24" s="450"/>
      <c r="K24" s="451"/>
      <c r="L24" s="471">
        <v>1</v>
      </c>
      <c r="M24" s="472"/>
      <c r="N24" s="472"/>
      <c r="O24" s="472"/>
      <c r="P24" s="514"/>
      <c r="Q24" s="471">
        <v>8450</v>
      </c>
      <c r="R24" s="472"/>
      <c r="S24" s="472"/>
      <c r="T24" s="472"/>
      <c r="U24" s="472"/>
      <c r="V24" s="514"/>
      <c r="W24" s="566"/>
      <c r="X24" s="567"/>
      <c r="Y24" s="568"/>
      <c r="Z24" s="470" t="s">
        <v>176</v>
      </c>
      <c r="AA24" s="450"/>
      <c r="AB24" s="450"/>
      <c r="AC24" s="450"/>
      <c r="AD24" s="450"/>
      <c r="AE24" s="450"/>
      <c r="AF24" s="450"/>
      <c r="AG24" s="451"/>
      <c r="AH24" s="471">
        <v>446</v>
      </c>
      <c r="AI24" s="472"/>
      <c r="AJ24" s="472"/>
      <c r="AK24" s="472"/>
      <c r="AL24" s="514"/>
      <c r="AM24" s="471">
        <v>1301428</v>
      </c>
      <c r="AN24" s="472"/>
      <c r="AO24" s="472"/>
      <c r="AP24" s="472"/>
      <c r="AQ24" s="472"/>
      <c r="AR24" s="514"/>
      <c r="AS24" s="471">
        <v>2918</v>
      </c>
      <c r="AT24" s="472"/>
      <c r="AU24" s="472"/>
      <c r="AV24" s="472"/>
      <c r="AW24" s="472"/>
      <c r="AX24" s="473"/>
      <c r="AY24" s="536" t="s">
        <v>177</v>
      </c>
      <c r="AZ24" s="537"/>
      <c r="BA24" s="537"/>
      <c r="BB24" s="537"/>
      <c r="BC24" s="537"/>
      <c r="BD24" s="537"/>
      <c r="BE24" s="537"/>
      <c r="BF24" s="537"/>
      <c r="BG24" s="537"/>
      <c r="BH24" s="537"/>
      <c r="BI24" s="537"/>
      <c r="BJ24" s="537"/>
      <c r="BK24" s="537"/>
      <c r="BL24" s="537"/>
      <c r="BM24" s="538"/>
      <c r="BN24" s="420">
        <v>3622198</v>
      </c>
      <c r="BO24" s="421"/>
      <c r="BP24" s="421"/>
      <c r="BQ24" s="421"/>
      <c r="BR24" s="421"/>
      <c r="BS24" s="421"/>
      <c r="BT24" s="421"/>
      <c r="BU24" s="422"/>
      <c r="BV24" s="420">
        <v>3398862</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c r="A25" s="175"/>
      <c r="B25" s="591"/>
      <c r="C25" s="567"/>
      <c r="D25" s="568"/>
      <c r="E25" s="470" t="s">
        <v>178</v>
      </c>
      <c r="F25" s="450"/>
      <c r="G25" s="450"/>
      <c r="H25" s="450"/>
      <c r="I25" s="450"/>
      <c r="J25" s="450"/>
      <c r="K25" s="451"/>
      <c r="L25" s="471">
        <v>1</v>
      </c>
      <c r="M25" s="472"/>
      <c r="N25" s="472"/>
      <c r="O25" s="472"/>
      <c r="P25" s="514"/>
      <c r="Q25" s="471">
        <v>7120</v>
      </c>
      <c r="R25" s="472"/>
      <c r="S25" s="472"/>
      <c r="T25" s="472"/>
      <c r="U25" s="472"/>
      <c r="V25" s="514"/>
      <c r="W25" s="566"/>
      <c r="X25" s="567"/>
      <c r="Y25" s="568"/>
      <c r="Z25" s="470" t="s">
        <v>179</v>
      </c>
      <c r="AA25" s="450"/>
      <c r="AB25" s="450"/>
      <c r="AC25" s="450"/>
      <c r="AD25" s="450"/>
      <c r="AE25" s="450"/>
      <c r="AF25" s="450"/>
      <c r="AG25" s="451"/>
      <c r="AH25" s="471">
        <v>90</v>
      </c>
      <c r="AI25" s="472"/>
      <c r="AJ25" s="472"/>
      <c r="AK25" s="472"/>
      <c r="AL25" s="514"/>
      <c r="AM25" s="471">
        <v>259650</v>
      </c>
      <c r="AN25" s="472"/>
      <c r="AO25" s="472"/>
      <c r="AP25" s="472"/>
      <c r="AQ25" s="472"/>
      <c r="AR25" s="514"/>
      <c r="AS25" s="471">
        <v>2885</v>
      </c>
      <c r="AT25" s="472"/>
      <c r="AU25" s="472"/>
      <c r="AV25" s="472"/>
      <c r="AW25" s="472"/>
      <c r="AX25" s="473"/>
      <c r="AY25" s="380" t="s">
        <v>180</v>
      </c>
      <c r="AZ25" s="381"/>
      <c r="BA25" s="381"/>
      <c r="BB25" s="381"/>
      <c r="BC25" s="381"/>
      <c r="BD25" s="381"/>
      <c r="BE25" s="381"/>
      <c r="BF25" s="381"/>
      <c r="BG25" s="381"/>
      <c r="BH25" s="381"/>
      <c r="BI25" s="381"/>
      <c r="BJ25" s="381"/>
      <c r="BK25" s="381"/>
      <c r="BL25" s="381"/>
      <c r="BM25" s="382"/>
      <c r="BN25" s="383">
        <v>3191265</v>
      </c>
      <c r="BO25" s="384"/>
      <c r="BP25" s="384"/>
      <c r="BQ25" s="384"/>
      <c r="BR25" s="384"/>
      <c r="BS25" s="384"/>
      <c r="BT25" s="384"/>
      <c r="BU25" s="385"/>
      <c r="BV25" s="383">
        <v>2123694</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c r="A26" s="175"/>
      <c r="B26" s="591"/>
      <c r="C26" s="567"/>
      <c r="D26" s="568"/>
      <c r="E26" s="470" t="s">
        <v>181</v>
      </c>
      <c r="F26" s="450"/>
      <c r="G26" s="450"/>
      <c r="H26" s="450"/>
      <c r="I26" s="450"/>
      <c r="J26" s="450"/>
      <c r="K26" s="451"/>
      <c r="L26" s="471">
        <v>1</v>
      </c>
      <c r="M26" s="472"/>
      <c r="N26" s="472"/>
      <c r="O26" s="472"/>
      <c r="P26" s="514"/>
      <c r="Q26" s="471">
        <v>6650</v>
      </c>
      <c r="R26" s="472"/>
      <c r="S26" s="472"/>
      <c r="T26" s="472"/>
      <c r="U26" s="472"/>
      <c r="V26" s="514"/>
      <c r="W26" s="566"/>
      <c r="X26" s="567"/>
      <c r="Y26" s="568"/>
      <c r="Z26" s="470" t="s">
        <v>182</v>
      </c>
      <c r="AA26" s="572"/>
      <c r="AB26" s="572"/>
      <c r="AC26" s="572"/>
      <c r="AD26" s="572"/>
      <c r="AE26" s="572"/>
      <c r="AF26" s="572"/>
      <c r="AG26" s="573"/>
      <c r="AH26" s="471">
        <v>1</v>
      </c>
      <c r="AI26" s="472"/>
      <c r="AJ26" s="472"/>
      <c r="AK26" s="472"/>
      <c r="AL26" s="514"/>
      <c r="AM26" s="471" t="s">
        <v>183</v>
      </c>
      <c r="AN26" s="472"/>
      <c r="AO26" s="472"/>
      <c r="AP26" s="472"/>
      <c r="AQ26" s="472"/>
      <c r="AR26" s="514"/>
      <c r="AS26" s="471" t="s">
        <v>183</v>
      </c>
      <c r="AT26" s="472"/>
      <c r="AU26" s="472"/>
      <c r="AV26" s="472"/>
      <c r="AW26" s="472"/>
      <c r="AX26" s="473"/>
      <c r="AY26" s="423" t="s">
        <v>184</v>
      </c>
      <c r="AZ26" s="424"/>
      <c r="BA26" s="424"/>
      <c r="BB26" s="424"/>
      <c r="BC26" s="424"/>
      <c r="BD26" s="424"/>
      <c r="BE26" s="424"/>
      <c r="BF26" s="424"/>
      <c r="BG26" s="424"/>
      <c r="BH26" s="424"/>
      <c r="BI26" s="424"/>
      <c r="BJ26" s="424"/>
      <c r="BK26" s="424"/>
      <c r="BL26" s="424"/>
      <c r="BM26" s="425"/>
      <c r="BN26" s="420" t="s">
        <v>185</v>
      </c>
      <c r="BO26" s="421"/>
      <c r="BP26" s="421"/>
      <c r="BQ26" s="421"/>
      <c r="BR26" s="421"/>
      <c r="BS26" s="421"/>
      <c r="BT26" s="421"/>
      <c r="BU26" s="422"/>
      <c r="BV26" s="420" t="s">
        <v>148</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c r="A27" s="175"/>
      <c r="B27" s="591"/>
      <c r="C27" s="567"/>
      <c r="D27" s="568"/>
      <c r="E27" s="470" t="s">
        <v>186</v>
      </c>
      <c r="F27" s="450"/>
      <c r="G27" s="450"/>
      <c r="H27" s="450"/>
      <c r="I27" s="450"/>
      <c r="J27" s="450"/>
      <c r="K27" s="451"/>
      <c r="L27" s="471">
        <v>1</v>
      </c>
      <c r="M27" s="472"/>
      <c r="N27" s="472"/>
      <c r="O27" s="472"/>
      <c r="P27" s="514"/>
      <c r="Q27" s="471">
        <v>4200</v>
      </c>
      <c r="R27" s="472"/>
      <c r="S27" s="472"/>
      <c r="T27" s="472"/>
      <c r="U27" s="472"/>
      <c r="V27" s="514"/>
      <c r="W27" s="566"/>
      <c r="X27" s="567"/>
      <c r="Y27" s="568"/>
      <c r="Z27" s="470" t="s">
        <v>187</v>
      </c>
      <c r="AA27" s="450"/>
      <c r="AB27" s="450"/>
      <c r="AC27" s="450"/>
      <c r="AD27" s="450"/>
      <c r="AE27" s="450"/>
      <c r="AF27" s="450"/>
      <c r="AG27" s="451"/>
      <c r="AH27" s="471">
        <v>4</v>
      </c>
      <c r="AI27" s="472"/>
      <c r="AJ27" s="472"/>
      <c r="AK27" s="472"/>
      <c r="AL27" s="514"/>
      <c r="AM27" s="471">
        <v>14848</v>
      </c>
      <c r="AN27" s="472"/>
      <c r="AO27" s="472"/>
      <c r="AP27" s="472"/>
      <c r="AQ27" s="472"/>
      <c r="AR27" s="514"/>
      <c r="AS27" s="471">
        <v>3712</v>
      </c>
      <c r="AT27" s="472"/>
      <c r="AU27" s="472"/>
      <c r="AV27" s="472"/>
      <c r="AW27" s="472"/>
      <c r="AX27" s="473"/>
      <c r="AY27" s="515" t="s">
        <v>188</v>
      </c>
      <c r="AZ27" s="516"/>
      <c r="BA27" s="516"/>
      <c r="BB27" s="516"/>
      <c r="BC27" s="516"/>
      <c r="BD27" s="516"/>
      <c r="BE27" s="516"/>
      <c r="BF27" s="516"/>
      <c r="BG27" s="516"/>
      <c r="BH27" s="516"/>
      <c r="BI27" s="516"/>
      <c r="BJ27" s="516"/>
      <c r="BK27" s="516"/>
      <c r="BL27" s="516"/>
      <c r="BM27" s="517"/>
      <c r="BN27" s="539" t="s">
        <v>148</v>
      </c>
      <c r="BO27" s="540"/>
      <c r="BP27" s="540"/>
      <c r="BQ27" s="540"/>
      <c r="BR27" s="540"/>
      <c r="BS27" s="540"/>
      <c r="BT27" s="540"/>
      <c r="BU27" s="541"/>
      <c r="BV27" s="539" t="s">
        <v>189</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c r="A28" s="175"/>
      <c r="B28" s="591"/>
      <c r="C28" s="567"/>
      <c r="D28" s="568"/>
      <c r="E28" s="470" t="s">
        <v>190</v>
      </c>
      <c r="F28" s="450"/>
      <c r="G28" s="450"/>
      <c r="H28" s="450"/>
      <c r="I28" s="450"/>
      <c r="J28" s="450"/>
      <c r="K28" s="451"/>
      <c r="L28" s="471">
        <v>1</v>
      </c>
      <c r="M28" s="472"/>
      <c r="N28" s="472"/>
      <c r="O28" s="472"/>
      <c r="P28" s="514"/>
      <c r="Q28" s="471">
        <v>3650</v>
      </c>
      <c r="R28" s="472"/>
      <c r="S28" s="472"/>
      <c r="T28" s="472"/>
      <c r="U28" s="472"/>
      <c r="V28" s="514"/>
      <c r="W28" s="566"/>
      <c r="X28" s="567"/>
      <c r="Y28" s="568"/>
      <c r="Z28" s="470" t="s">
        <v>191</v>
      </c>
      <c r="AA28" s="450"/>
      <c r="AB28" s="450"/>
      <c r="AC28" s="450"/>
      <c r="AD28" s="450"/>
      <c r="AE28" s="450"/>
      <c r="AF28" s="450"/>
      <c r="AG28" s="451"/>
      <c r="AH28" s="471" t="s">
        <v>189</v>
      </c>
      <c r="AI28" s="472"/>
      <c r="AJ28" s="472"/>
      <c r="AK28" s="472"/>
      <c r="AL28" s="514"/>
      <c r="AM28" s="471" t="s">
        <v>148</v>
      </c>
      <c r="AN28" s="472"/>
      <c r="AO28" s="472"/>
      <c r="AP28" s="472"/>
      <c r="AQ28" s="472"/>
      <c r="AR28" s="514"/>
      <c r="AS28" s="471" t="s">
        <v>149</v>
      </c>
      <c r="AT28" s="472"/>
      <c r="AU28" s="472"/>
      <c r="AV28" s="472"/>
      <c r="AW28" s="472"/>
      <c r="AX28" s="473"/>
      <c r="AY28" s="574" t="s">
        <v>192</v>
      </c>
      <c r="AZ28" s="575"/>
      <c r="BA28" s="575"/>
      <c r="BB28" s="576"/>
      <c r="BC28" s="380" t="s">
        <v>50</v>
      </c>
      <c r="BD28" s="381"/>
      <c r="BE28" s="381"/>
      <c r="BF28" s="381"/>
      <c r="BG28" s="381"/>
      <c r="BH28" s="381"/>
      <c r="BI28" s="381"/>
      <c r="BJ28" s="381"/>
      <c r="BK28" s="381"/>
      <c r="BL28" s="381"/>
      <c r="BM28" s="382"/>
      <c r="BN28" s="383">
        <v>1657160</v>
      </c>
      <c r="BO28" s="384"/>
      <c r="BP28" s="384"/>
      <c r="BQ28" s="384"/>
      <c r="BR28" s="384"/>
      <c r="BS28" s="384"/>
      <c r="BT28" s="384"/>
      <c r="BU28" s="385"/>
      <c r="BV28" s="383">
        <v>1780664</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c r="A29" s="175"/>
      <c r="B29" s="591"/>
      <c r="C29" s="567"/>
      <c r="D29" s="568"/>
      <c r="E29" s="470" t="s">
        <v>193</v>
      </c>
      <c r="F29" s="450"/>
      <c r="G29" s="450"/>
      <c r="H29" s="450"/>
      <c r="I29" s="450"/>
      <c r="J29" s="450"/>
      <c r="K29" s="451"/>
      <c r="L29" s="471">
        <v>18</v>
      </c>
      <c r="M29" s="472"/>
      <c r="N29" s="472"/>
      <c r="O29" s="472"/>
      <c r="P29" s="514"/>
      <c r="Q29" s="471">
        <v>3450</v>
      </c>
      <c r="R29" s="472"/>
      <c r="S29" s="472"/>
      <c r="T29" s="472"/>
      <c r="U29" s="472"/>
      <c r="V29" s="514"/>
      <c r="W29" s="569"/>
      <c r="X29" s="570"/>
      <c r="Y29" s="571"/>
      <c r="Z29" s="470" t="s">
        <v>194</v>
      </c>
      <c r="AA29" s="450"/>
      <c r="AB29" s="450"/>
      <c r="AC29" s="450"/>
      <c r="AD29" s="450"/>
      <c r="AE29" s="450"/>
      <c r="AF29" s="450"/>
      <c r="AG29" s="451"/>
      <c r="AH29" s="471">
        <v>450</v>
      </c>
      <c r="AI29" s="472"/>
      <c r="AJ29" s="472"/>
      <c r="AK29" s="472"/>
      <c r="AL29" s="514"/>
      <c r="AM29" s="471">
        <v>1316276</v>
      </c>
      <c r="AN29" s="472"/>
      <c r="AO29" s="472"/>
      <c r="AP29" s="472"/>
      <c r="AQ29" s="472"/>
      <c r="AR29" s="514"/>
      <c r="AS29" s="471">
        <v>2925</v>
      </c>
      <c r="AT29" s="472"/>
      <c r="AU29" s="472"/>
      <c r="AV29" s="472"/>
      <c r="AW29" s="472"/>
      <c r="AX29" s="473"/>
      <c r="AY29" s="577"/>
      <c r="AZ29" s="578"/>
      <c r="BA29" s="578"/>
      <c r="BB29" s="579"/>
      <c r="BC29" s="454" t="s">
        <v>195</v>
      </c>
      <c r="BD29" s="455"/>
      <c r="BE29" s="455"/>
      <c r="BF29" s="455"/>
      <c r="BG29" s="455"/>
      <c r="BH29" s="455"/>
      <c r="BI29" s="455"/>
      <c r="BJ29" s="455"/>
      <c r="BK29" s="455"/>
      <c r="BL29" s="455"/>
      <c r="BM29" s="456"/>
      <c r="BN29" s="420">
        <v>3091</v>
      </c>
      <c r="BO29" s="421"/>
      <c r="BP29" s="421"/>
      <c r="BQ29" s="421"/>
      <c r="BR29" s="421"/>
      <c r="BS29" s="421"/>
      <c r="BT29" s="421"/>
      <c r="BU29" s="422"/>
      <c r="BV29" s="420">
        <v>3090</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196</v>
      </c>
      <c r="X30" s="588"/>
      <c r="Y30" s="588"/>
      <c r="Z30" s="588"/>
      <c r="AA30" s="588"/>
      <c r="AB30" s="588"/>
      <c r="AC30" s="588"/>
      <c r="AD30" s="588"/>
      <c r="AE30" s="588"/>
      <c r="AF30" s="588"/>
      <c r="AG30" s="589"/>
      <c r="AH30" s="547">
        <v>100.3</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1881121</v>
      </c>
      <c r="BO30" s="540"/>
      <c r="BP30" s="540"/>
      <c r="BQ30" s="540"/>
      <c r="BR30" s="540"/>
      <c r="BS30" s="540"/>
      <c r="BT30" s="540"/>
      <c r="BU30" s="541"/>
      <c r="BV30" s="539">
        <v>1691409</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583" t="s">
        <v>197</v>
      </c>
      <c r="D32" s="583"/>
      <c r="E32" s="583"/>
      <c r="F32" s="583"/>
      <c r="G32" s="583"/>
      <c r="H32" s="583"/>
      <c r="I32" s="583"/>
      <c r="J32" s="583"/>
      <c r="K32" s="583"/>
      <c r="L32" s="583"/>
      <c r="M32" s="583"/>
      <c r="N32" s="583"/>
      <c r="O32" s="583"/>
      <c r="P32" s="583"/>
      <c r="Q32" s="583"/>
      <c r="R32" s="583"/>
      <c r="S32" s="583"/>
      <c r="U32" s="424" t="s">
        <v>198</v>
      </c>
      <c r="V32" s="424"/>
      <c r="W32" s="424"/>
      <c r="X32" s="424"/>
      <c r="Y32" s="424"/>
      <c r="Z32" s="424"/>
      <c r="AA32" s="424"/>
      <c r="AB32" s="424"/>
      <c r="AC32" s="424"/>
      <c r="AD32" s="424"/>
      <c r="AE32" s="424"/>
      <c r="AF32" s="424"/>
      <c r="AG32" s="424"/>
      <c r="AH32" s="424"/>
      <c r="AI32" s="424"/>
      <c r="AJ32" s="424"/>
      <c r="AK32" s="424"/>
      <c r="AM32" s="424" t="s">
        <v>199</v>
      </c>
      <c r="AN32" s="424"/>
      <c r="AO32" s="424"/>
      <c r="AP32" s="424"/>
      <c r="AQ32" s="424"/>
      <c r="AR32" s="424"/>
      <c r="AS32" s="424"/>
      <c r="AT32" s="424"/>
      <c r="AU32" s="424"/>
      <c r="AV32" s="424"/>
      <c r="AW32" s="424"/>
      <c r="AX32" s="424"/>
      <c r="AY32" s="424"/>
      <c r="AZ32" s="424"/>
      <c r="BA32" s="424"/>
      <c r="BB32" s="424"/>
      <c r="BC32" s="424"/>
      <c r="BE32" s="424" t="s">
        <v>200</v>
      </c>
      <c r="BF32" s="424"/>
      <c r="BG32" s="424"/>
      <c r="BH32" s="424"/>
      <c r="BI32" s="424"/>
      <c r="BJ32" s="424"/>
      <c r="BK32" s="424"/>
      <c r="BL32" s="424"/>
      <c r="BM32" s="424"/>
      <c r="BN32" s="424"/>
      <c r="BO32" s="424"/>
      <c r="BP32" s="424"/>
      <c r="BQ32" s="424"/>
      <c r="BR32" s="424"/>
      <c r="BS32" s="424"/>
      <c r="BT32" s="424"/>
      <c r="BU32" s="424"/>
      <c r="BW32" s="424" t="s">
        <v>201</v>
      </c>
      <c r="BX32" s="424"/>
      <c r="BY32" s="424"/>
      <c r="BZ32" s="424"/>
      <c r="CA32" s="424"/>
      <c r="CB32" s="424"/>
      <c r="CC32" s="424"/>
      <c r="CD32" s="424"/>
      <c r="CE32" s="424"/>
      <c r="CF32" s="424"/>
      <c r="CG32" s="424"/>
      <c r="CH32" s="424"/>
      <c r="CI32" s="424"/>
      <c r="CJ32" s="424"/>
      <c r="CK32" s="424"/>
      <c r="CL32" s="424"/>
      <c r="CM32" s="424"/>
      <c r="CO32" s="424" t="s">
        <v>202</v>
      </c>
      <c r="CP32" s="424"/>
      <c r="CQ32" s="424"/>
      <c r="CR32" s="424"/>
      <c r="CS32" s="424"/>
      <c r="CT32" s="424"/>
      <c r="CU32" s="424"/>
      <c r="CV32" s="424"/>
      <c r="CW32" s="424"/>
      <c r="CX32" s="424"/>
      <c r="CY32" s="424"/>
      <c r="CZ32" s="424"/>
      <c r="DA32" s="424"/>
      <c r="DB32" s="424"/>
      <c r="DC32" s="424"/>
      <c r="DD32" s="424"/>
      <c r="DE32" s="424"/>
      <c r="DI32" s="198"/>
    </row>
    <row r="33" spans="1:113" ht="13.5" customHeight="1">
      <c r="A33" s="175"/>
      <c r="B33" s="199"/>
      <c r="C33" s="444" t="s">
        <v>203</v>
      </c>
      <c r="D33" s="444"/>
      <c r="E33" s="409" t="s">
        <v>204</v>
      </c>
      <c r="F33" s="409"/>
      <c r="G33" s="409"/>
      <c r="H33" s="409"/>
      <c r="I33" s="409"/>
      <c r="J33" s="409"/>
      <c r="K33" s="409"/>
      <c r="L33" s="409"/>
      <c r="M33" s="409"/>
      <c r="N33" s="409"/>
      <c r="O33" s="409"/>
      <c r="P33" s="409"/>
      <c r="Q33" s="409"/>
      <c r="R33" s="409"/>
      <c r="S33" s="409"/>
      <c r="T33" s="200"/>
      <c r="U33" s="444" t="s">
        <v>203</v>
      </c>
      <c r="V33" s="444"/>
      <c r="W33" s="409" t="s">
        <v>204</v>
      </c>
      <c r="X33" s="409"/>
      <c r="Y33" s="409"/>
      <c r="Z33" s="409"/>
      <c r="AA33" s="409"/>
      <c r="AB33" s="409"/>
      <c r="AC33" s="409"/>
      <c r="AD33" s="409"/>
      <c r="AE33" s="409"/>
      <c r="AF33" s="409"/>
      <c r="AG33" s="409"/>
      <c r="AH33" s="409"/>
      <c r="AI33" s="409"/>
      <c r="AJ33" s="409"/>
      <c r="AK33" s="409"/>
      <c r="AL33" s="200"/>
      <c r="AM33" s="444" t="s">
        <v>205</v>
      </c>
      <c r="AN33" s="444"/>
      <c r="AO33" s="409" t="s">
        <v>206</v>
      </c>
      <c r="AP33" s="409"/>
      <c r="AQ33" s="409"/>
      <c r="AR33" s="409"/>
      <c r="AS33" s="409"/>
      <c r="AT33" s="409"/>
      <c r="AU33" s="409"/>
      <c r="AV33" s="409"/>
      <c r="AW33" s="409"/>
      <c r="AX33" s="409"/>
      <c r="AY33" s="409"/>
      <c r="AZ33" s="409"/>
      <c r="BA33" s="409"/>
      <c r="BB33" s="409"/>
      <c r="BC33" s="409"/>
      <c r="BD33" s="201"/>
      <c r="BE33" s="409" t="s">
        <v>207</v>
      </c>
      <c r="BF33" s="409"/>
      <c r="BG33" s="409" t="s">
        <v>208</v>
      </c>
      <c r="BH33" s="409"/>
      <c r="BI33" s="409"/>
      <c r="BJ33" s="409"/>
      <c r="BK33" s="409"/>
      <c r="BL33" s="409"/>
      <c r="BM33" s="409"/>
      <c r="BN33" s="409"/>
      <c r="BO33" s="409"/>
      <c r="BP33" s="409"/>
      <c r="BQ33" s="409"/>
      <c r="BR33" s="409"/>
      <c r="BS33" s="409"/>
      <c r="BT33" s="409"/>
      <c r="BU33" s="409"/>
      <c r="BV33" s="201"/>
      <c r="BW33" s="444" t="s">
        <v>207</v>
      </c>
      <c r="BX33" s="444"/>
      <c r="BY33" s="409" t="s">
        <v>209</v>
      </c>
      <c r="BZ33" s="409"/>
      <c r="CA33" s="409"/>
      <c r="CB33" s="409"/>
      <c r="CC33" s="409"/>
      <c r="CD33" s="409"/>
      <c r="CE33" s="409"/>
      <c r="CF33" s="409"/>
      <c r="CG33" s="409"/>
      <c r="CH33" s="409"/>
      <c r="CI33" s="409"/>
      <c r="CJ33" s="409"/>
      <c r="CK33" s="409"/>
      <c r="CL33" s="409"/>
      <c r="CM33" s="409"/>
      <c r="CN33" s="200"/>
      <c r="CO33" s="444" t="s">
        <v>205</v>
      </c>
      <c r="CP33" s="444"/>
      <c r="CQ33" s="409" t="s">
        <v>210</v>
      </c>
      <c r="CR33" s="409"/>
      <c r="CS33" s="409"/>
      <c r="CT33" s="409"/>
      <c r="CU33" s="409"/>
      <c r="CV33" s="409"/>
      <c r="CW33" s="409"/>
      <c r="CX33" s="409"/>
      <c r="CY33" s="409"/>
      <c r="CZ33" s="409"/>
      <c r="DA33" s="409"/>
      <c r="DB33" s="409"/>
      <c r="DC33" s="409"/>
      <c r="DD33" s="409"/>
      <c r="DE33" s="409"/>
      <c r="DF33" s="200"/>
      <c r="DG33" s="609" t="s">
        <v>211</v>
      </c>
      <c r="DH33" s="609"/>
      <c r="DI33" s="202"/>
    </row>
    <row r="34" spans="1:113" ht="32.25" customHeight="1">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蓮田白岡衛生組合</v>
      </c>
      <c r="BZ34" s="611"/>
      <c r="CA34" s="611"/>
      <c r="CB34" s="611"/>
      <c r="CC34" s="611"/>
      <c r="CD34" s="611"/>
      <c r="CE34" s="611"/>
      <c r="CF34" s="611"/>
      <c r="CG34" s="611"/>
      <c r="CH34" s="611"/>
      <c r="CI34" s="611"/>
      <c r="CJ34" s="611"/>
      <c r="CK34" s="611"/>
      <c r="CL34" s="611"/>
      <c r="CM34" s="611"/>
      <c r="CN34" s="175"/>
      <c r="CO34" s="610">
        <f>IF(CQ34="","",MAX(C34:D43,U34:V43,AM34:AN43,BE34:BF43,BW34:BX43)+1)</f>
        <v>14</v>
      </c>
      <c r="CP34" s="610"/>
      <c r="CQ34" s="611" t="str">
        <f>IF('各会計、関係団体の財政状況及び健全化判断比率'!BS7="","",'各会計、関係団体の財政状況及び健全化判断比率'!BS7)</f>
        <v>蓮田市土地開発公社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埼葛斎場組合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埼玉県後期高齢者医療広域連合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埼玉県後期高齢者医療広域連合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埼玉県市町村総合事務組合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埼玉県市町村総合事務組合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13</v>
      </c>
      <c r="BX40" s="610"/>
      <c r="BY40" s="611" t="str">
        <f>IF('各会計、関係団体の財政状況及び健全化判断比率'!B74="","",'各会計、関係団体の財政状況及び健全化判断比率'!B74)</f>
        <v>彩の国さいたま人づくり広域連合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212</v>
      </c>
      <c r="E46" s="613" t="s">
        <v>213</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c r="E47" s="613" t="s">
        <v>214</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c r="E48" s="613" t="s">
        <v>215</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c r="E49" s="614" t="s">
        <v>216</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c r="E50" s="613" t="s">
        <v>217</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c r="E51" s="613" t="s">
        <v>218</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c r="E52" s="613" t="s">
        <v>219</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c r="E53" s="613" t="s">
        <v>220</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row r="55" spans="5:113"/>
    <row r="56" spans="5:113"/>
  </sheetData>
  <sheetProtection algorithmName="SHA-512" hashValue="50guOTTBbCu8upqOCeX6ruXTmRb2A0/n4pEBqGf7sj847zMzSHWRu7RTE2H2UiviajXnOrGelPlD/0FCuaS7RA==" saltValue="AvGaiyRhZz16EKDIkGoh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EF28" sqref="EF28"/>
    </sheetView>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221</v>
      </c>
      <c r="DI1" s="616"/>
      <c r="DJ1" s="616"/>
      <c r="DK1" s="616"/>
      <c r="DL1" s="616"/>
      <c r="DM1" s="616"/>
      <c r="DN1" s="617"/>
      <c r="DO1" s="208"/>
      <c r="DP1" s="615" t="s">
        <v>222</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c r="B2" s="209" t="s">
        <v>223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18" t="s">
        <v>224</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225</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226</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c r="B4" s="618" t="s">
        <v>1</v>
      </c>
      <c r="C4" s="619"/>
      <c r="D4" s="619"/>
      <c r="E4" s="619"/>
      <c r="F4" s="619"/>
      <c r="G4" s="619"/>
      <c r="H4" s="619"/>
      <c r="I4" s="619"/>
      <c r="J4" s="619"/>
      <c r="K4" s="619"/>
      <c r="L4" s="619"/>
      <c r="M4" s="619"/>
      <c r="N4" s="619"/>
      <c r="O4" s="619"/>
      <c r="P4" s="619"/>
      <c r="Q4" s="620"/>
      <c r="R4" s="618" t="s">
        <v>227</v>
      </c>
      <c r="S4" s="619"/>
      <c r="T4" s="619"/>
      <c r="U4" s="619"/>
      <c r="V4" s="619"/>
      <c r="W4" s="619"/>
      <c r="X4" s="619"/>
      <c r="Y4" s="620"/>
      <c r="Z4" s="618" t="s">
        <v>228</v>
      </c>
      <c r="AA4" s="619"/>
      <c r="AB4" s="619"/>
      <c r="AC4" s="620"/>
      <c r="AD4" s="618" t="s">
        <v>229</v>
      </c>
      <c r="AE4" s="619"/>
      <c r="AF4" s="619"/>
      <c r="AG4" s="619"/>
      <c r="AH4" s="619"/>
      <c r="AI4" s="619"/>
      <c r="AJ4" s="619"/>
      <c r="AK4" s="620"/>
      <c r="AL4" s="618" t="s">
        <v>228</v>
      </c>
      <c r="AM4" s="619"/>
      <c r="AN4" s="619"/>
      <c r="AO4" s="620"/>
      <c r="AP4" s="621" t="s">
        <v>230</v>
      </c>
      <c r="AQ4" s="621"/>
      <c r="AR4" s="621"/>
      <c r="AS4" s="621"/>
      <c r="AT4" s="621"/>
      <c r="AU4" s="621"/>
      <c r="AV4" s="621"/>
      <c r="AW4" s="621"/>
      <c r="AX4" s="621"/>
      <c r="AY4" s="621"/>
      <c r="AZ4" s="621"/>
      <c r="BA4" s="621"/>
      <c r="BB4" s="621"/>
      <c r="BC4" s="621"/>
      <c r="BD4" s="621"/>
      <c r="BE4" s="621"/>
      <c r="BF4" s="621"/>
      <c r="BG4" s="621" t="s">
        <v>231</v>
      </c>
      <c r="BH4" s="621"/>
      <c r="BI4" s="621"/>
      <c r="BJ4" s="621"/>
      <c r="BK4" s="621"/>
      <c r="BL4" s="621"/>
      <c r="BM4" s="621"/>
      <c r="BN4" s="621"/>
      <c r="BO4" s="621" t="s">
        <v>228</v>
      </c>
      <c r="BP4" s="621"/>
      <c r="BQ4" s="621"/>
      <c r="BR4" s="621"/>
      <c r="BS4" s="621" t="s">
        <v>232</v>
      </c>
      <c r="BT4" s="621"/>
      <c r="BU4" s="621"/>
      <c r="BV4" s="621"/>
      <c r="BW4" s="621"/>
      <c r="BX4" s="621"/>
      <c r="BY4" s="621"/>
      <c r="BZ4" s="621"/>
      <c r="CA4" s="621"/>
      <c r="CB4" s="621"/>
      <c r="CD4" s="618" t="s">
        <v>233</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c r="B5" s="622" t="s">
        <v>234</v>
      </c>
      <c r="C5" s="623"/>
      <c r="D5" s="623"/>
      <c r="E5" s="623"/>
      <c r="F5" s="623"/>
      <c r="G5" s="623"/>
      <c r="H5" s="623"/>
      <c r="I5" s="623"/>
      <c r="J5" s="623"/>
      <c r="K5" s="623"/>
      <c r="L5" s="623"/>
      <c r="M5" s="623"/>
      <c r="N5" s="623"/>
      <c r="O5" s="623"/>
      <c r="P5" s="623"/>
      <c r="Q5" s="624"/>
      <c r="R5" s="625">
        <v>8518907</v>
      </c>
      <c r="S5" s="626"/>
      <c r="T5" s="626"/>
      <c r="U5" s="626"/>
      <c r="V5" s="626"/>
      <c r="W5" s="626"/>
      <c r="X5" s="626"/>
      <c r="Y5" s="627"/>
      <c r="Z5" s="628">
        <v>35.4</v>
      </c>
      <c r="AA5" s="628"/>
      <c r="AB5" s="628"/>
      <c r="AC5" s="628"/>
      <c r="AD5" s="629">
        <v>8334313</v>
      </c>
      <c r="AE5" s="629"/>
      <c r="AF5" s="629"/>
      <c r="AG5" s="629"/>
      <c r="AH5" s="629"/>
      <c r="AI5" s="629"/>
      <c r="AJ5" s="629"/>
      <c r="AK5" s="629"/>
      <c r="AL5" s="630">
        <v>62.8</v>
      </c>
      <c r="AM5" s="631"/>
      <c r="AN5" s="631"/>
      <c r="AO5" s="632"/>
      <c r="AP5" s="622" t="s">
        <v>235</v>
      </c>
      <c r="AQ5" s="623"/>
      <c r="AR5" s="623"/>
      <c r="AS5" s="623"/>
      <c r="AT5" s="623"/>
      <c r="AU5" s="623"/>
      <c r="AV5" s="623"/>
      <c r="AW5" s="623"/>
      <c r="AX5" s="623"/>
      <c r="AY5" s="623"/>
      <c r="AZ5" s="623"/>
      <c r="BA5" s="623"/>
      <c r="BB5" s="623"/>
      <c r="BC5" s="623"/>
      <c r="BD5" s="623"/>
      <c r="BE5" s="623"/>
      <c r="BF5" s="624"/>
      <c r="BG5" s="636">
        <v>8334313</v>
      </c>
      <c r="BH5" s="637"/>
      <c r="BI5" s="637"/>
      <c r="BJ5" s="637"/>
      <c r="BK5" s="637"/>
      <c r="BL5" s="637"/>
      <c r="BM5" s="637"/>
      <c r="BN5" s="638"/>
      <c r="BO5" s="639">
        <v>97.8</v>
      </c>
      <c r="BP5" s="639"/>
      <c r="BQ5" s="639"/>
      <c r="BR5" s="639"/>
      <c r="BS5" s="640">
        <v>91769</v>
      </c>
      <c r="BT5" s="640"/>
      <c r="BU5" s="640"/>
      <c r="BV5" s="640"/>
      <c r="BW5" s="640"/>
      <c r="BX5" s="640"/>
      <c r="BY5" s="640"/>
      <c r="BZ5" s="640"/>
      <c r="CA5" s="640"/>
      <c r="CB5" s="644"/>
      <c r="CD5" s="618" t="s">
        <v>230</v>
      </c>
      <c r="CE5" s="619"/>
      <c r="CF5" s="619"/>
      <c r="CG5" s="619"/>
      <c r="CH5" s="619"/>
      <c r="CI5" s="619"/>
      <c r="CJ5" s="619"/>
      <c r="CK5" s="619"/>
      <c r="CL5" s="619"/>
      <c r="CM5" s="619"/>
      <c r="CN5" s="619"/>
      <c r="CO5" s="619"/>
      <c r="CP5" s="619"/>
      <c r="CQ5" s="620"/>
      <c r="CR5" s="618" t="s">
        <v>236</v>
      </c>
      <c r="CS5" s="619"/>
      <c r="CT5" s="619"/>
      <c r="CU5" s="619"/>
      <c r="CV5" s="619"/>
      <c r="CW5" s="619"/>
      <c r="CX5" s="619"/>
      <c r="CY5" s="620"/>
      <c r="CZ5" s="618" t="s">
        <v>228</v>
      </c>
      <c r="DA5" s="619"/>
      <c r="DB5" s="619"/>
      <c r="DC5" s="620"/>
      <c r="DD5" s="618" t="s">
        <v>237</v>
      </c>
      <c r="DE5" s="619"/>
      <c r="DF5" s="619"/>
      <c r="DG5" s="619"/>
      <c r="DH5" s="619"/>
      <c r="DI5" s="619"/>
      <c r="DJ5" s="619"/>
      <c r="DK5" s="619"/>
      <c r="DL5" s="619"/>
      <c r="DM5" s="619"/>
      <c r="DN5" s="619"/>
      <c r="DO5" s="619"/>
      <c r="DP5" s="620"/>
      <c r="DQ5" s="618" t="s">
        <v>238</v>
      </c>
      <c r="DR5" s="619"/>
      <c r="DS5" s="619"/>
      <c r="DT5" s="619"/>
      <c r="DU5" s="619"/>
      <c r="DV5" s="619"/>
      <c r="DW5" s="619"/>
      <c r="DX5" s="619"/>
      <c r="DY5" s="619"/>
      <c r="DZ5" s="619"/>
      <c r="EA5" s="619"/>
      <c r="EB5" s="619"/>
      <c r="EC5" s="620"/>
    </row>
    <row r="6" spans="2:143" ht="11.25" customHeight="1">
      <c r="B6" s="633" t="s">
        <v>239</v>
      </c>
      <c r="C6" s="634"/>
      <c r="D6" s="634"/>
      <c r="E6" s="634"/>
      <c r="F6" s="634"/>
      <c r="G6" s="634"/>
      <c r="H6" s="634"/>
      <c r="I6" s="634"/>
      <c r="J6" s="634"/>
      <c r="K6" s="634"/>
      <c r="L6" s="634"/>
      <c r="M6" s="634"/>
      <c r="N6" s="634"/>
      <c r="O6" s="634"/>
      <c r="P6" s="634"/>
      <c r="Q6" s="635"/>
      <c r="R6" s="636">
        <v>156725</v>
      </c>
      <c r="S6" s="637"/>
      <c r="T6" s="637"/>
      <c r="U6" s="637"/>
      <c r="V6" s="637"/>
      <c r="W6" s="637"/>
      <c r="X6" s="637"/>
      <c r="Y6" s="638"/>
      <c r="Z6" s="639">
        <v>0.7</v>
      </c>
      <c r="AA6" s="639"/>
      <c r="AB6" s="639"/>
      <c r="AC6" s="639"/>
      <c r="AD6" s="640">
        <v>156725</v>
      </c>
      <c r="AE6" s="640"/>
      <c r="AF6" s="640"/>
      <c r="AG6" s="640"/>
      <c r="AH6" s="640"/>
      <c r="AI6" s="640"/>
      <c r="AJ6" s="640"/>
      <c r="AK6" s="640"/>
      <c r="AL6" s="641">
        <v>1.2</v>
      </c>
      <c r="AM6" s="642"/>
      <c r="AN6" s="642"/>
      <c r="AO6" s="643"/>
      <c r="AP6" s="633" t="s">
        <v>240</v>
      </c>
      <c r="AQ6" s="634"/>
      <c r="AR6" s="634"/>
      <c r="AS6" s="634"/>
      <c r="AT6" s="634"/>
      <c r="AU6" s="634"/>
      <c r="AV6" s="634"/>
      <c r="AW6" s="634"/>
      <c r="AX6" s="634"/>
      <c r="AY6" s="634"/>
      <c r="AZ6" s="634"/>
      <c r="BA6" s="634"/>
      <c r="BB6" s="634"/>
      <c r="BC6" s="634"/>
      <c r="BD6" s="634"/>
      <c r="BE6" s="634"/>
      <c r="BF6" s="635"/>
      <c r="BG6" s="636">
        <v>8334313</v>
      </c>
      <c r="BH6" s="637"/>
      <c r="BI6" s="637"/>
      <c r="BJ6" s="637"/>
      <c r="BK6" s="637"/>
      <c r="BL6" s="637"/>
      <c r="BM6" s="637"/>
      <c r="BN6" s="638"/>
      <c r="BO6" s="639">
        <v>97.8</v>
      </c>
      <c r="BP6" s="639"/>
      <c r="BQ6" s="639"/>
      <c r="BR6" s="639"/>
      <c r="BS6" s="640">
        <v>91769</v>
      </c>
      <c r="BT6" s="640"/>
      <c r="BU6" s="640"/>
      <c r="BV6" s="640"/>
      <c r="BW6" s="640"/>
      <c r="BX6" s="640"/>
      <c r="BY6" s="640"/>
      <c r="BZ6" s="640"/>
      <c r="CA6" s="640"/>
      <c r="CB6" s="644"/>
      <c r="CD6" s="622" t="s">
        <v>241</v>
      </c>
      <c r="CE6" s="623"/>
      <c r="CF6" s="623"/>
      <c r="CG6" s="623"/>
      <c r="CH6" s="623"/>
      <c r="CI6" s="623"/>
      <c r="CJ6" s="623"/>
      <c r="CK6" s="623"/>
      <c r="CL6" s="623"/>
      <c r="CM6" s="623"/>
      <c r="CN6" s="623"/>
      <c r="CO6" s="623"/>
      <c r="CP6" s="623"/>
      <c r="CQ6" s="624"/>
      <c r="CR6" s="636">
        <v>202559</v>
      </c>
      <c r="CS6" s="637"/>
      <c r="CT6" s="637"/>
      <c r="CU6" s="637"/>
      <c r="CV6" s="637"/>
      <c r="CW6" s="637"/>
      <c r="CX6" s="637"/>
      <c r="CY6" s="638"/>
      <c r="CZ6" s="630">
        <v>0.9</v>
      </c>
      <c r="DA6" s="631"/>
      <c r="DB6" s="631"/>
      <c r="DC6" s="647"/>
      <c r="DD6" s="645">
        <v>7912</v>
      </c>
      <c r="DE6" s="637"/>
      <c r="DF6" s="637"/>
      <c r="DG6" s="637"/>
      <c r="DH6" s="637"/>
      <c r="DI6" s="637"/>
      <c r="DJ6" s="637"/>
      <c r="DK6" s="637"/>
      <c r="DL6" s="637"/>
      <c r="DM6" s="637"/>
      <c r="DN6" s="637"/>
      <c r="DO6" s="637"/>
      <c r="DP6" s="638"/>
      <c r="DQ6" s="645">
        <v>202559</v>
      </c>
      <c r="DR6" s="637"/>
      <c r="DS6" s="637"/>
      <c r="DT6" s="637"/>
      <c r="DU6" s="637"/>
      <c r="DV6" s="637"/>
      <c r="DW6" s="637"/>
      <c r="DX6" s="637"/>
      <c r="DY6" s="637"/>
      <c r="DZ6" s="637"/>
      <c r="EA6" s="637"/>
      <c r="EB6" s="637"/>
      <c r="EC6" s="646"/>
    </row>
    <row r="7" spans="2:143" ht="11.25" customHeight="1">
      <c r="B7" s="633" t="s">
        <v>242</v>
      </c>
      <c r="C7" s="634"/>
      <c r="D7" s="634"/>
      <c r="E7" s="634"/>
      <c r="F7" s="634"/>
      <c r="G7" s="634"/>
      <c r="H7" s="634"/>
      <c r="I7" s="634"/>
      <c r="J7" s="634"/>
      <c r="K7" s="634"/>
      <c r="L7" s="634"/>
      <c r="M7" s="634"/>
      <c r="N7" s="634"/>
      <c r="O7" s="634"/>
      <c r="P7" s="634"/>
      <c r="Q7" s="635"/>
      <c r="R7" s="636">
        <v>3508</v>
      </c>
      <c r="S7" s="637"/>
      <c r="T7" s="637"/>
      <c r="U7" s="637"/>
      <c r="V7" s="637"/>
      <c r="W7" s="637"/>
      <c r="X7" s="637"/>
      <c r="Y7" s="638"/>
      <c r="Z7" s="639">
        <v>0</v>
      </c>
      <c r="AA7" s="639"/>
      <c r="AB7" s="639"/>
      <c r="AC7" s="639"/>
      <c r="AD7" s="640">
        <v>3508</v>
      </c>
      <c r="AE7" s="640"/>
      <c r="AF7" s="640"/>
      <c r="AG7" s="640"/>
      <c r="AH7" s="640"/>
      <c r="AI7" s="640"/>
      <c r="AJ7" s="640"/>
      <c r="AK7" s="640"/>
      <c r="AL7" s="641">
        <v>0</v>
      </c>
      <c r="AM7" s="642"/>
      <c r="AN7" s="642"/>
      <c r="AO7" s="643"/>
      <c r="AP7" s="633" t="s">
        <v>243</v>
      </c>
      <c r="AQ7" s="634"/>
      <c r="AR7" s="634"/>
      <c r="AS7" s="634"/>
      <c r="AT7" s="634"/>
      <c r="AU7" s="634"/>
      <c r="AV7" s="634"/>
      <c r="AW7" s="634"/>
      <c r="AX7" s="634"/>
      <c r="AY7" s="634"/>
      <c r="AZ7" s="634"/>
      <c r="BA7" s="634"/>
      <c r="BB7" s="634"/>
      <c r="BC7" s="634"/>
      <c r="BD7" s="634"/>
      <c r="BE7" s="634"/>
      <c r="BF7" s="635"/>
      <c r="BG7" s="636">
        <v>4238262</v>
      </c>
      <c r="BH7" s="637"/>
      <c r="BI7" s="637"/>
      <c r="BJ7" s="637"/>
      <c r="BK7" s="637"/>
      <c r="BL7" s="637"/>
      <c r="BM7" s="637"/>
      <c r="BN7" s="638"/>
      <c r="BO7" s="639">
        <v>49.8</v>
      </c>
      <c r="BP7" s="639"/>
      <c r="BQ7" s="639"/>
      <c r="BR7" s="639"/>
      <c r="BS7" s="640">
        <v>91769</v>
      </c>
      <c r="BT7" s="640"/>
      <c r="BU7" s="640"/>
      <c r="BV7" s="640"/>
      <c r="BW7" s="640"/>
      <c r="BX7" s="640"/>
      <c r="BY7" s="640"/>
      <c r="BZ7" s="640"/>
      <c r="CA7" s="640"/>
      <c r="CB7" s="644"/>
      <c r="CD7" s="633" t="s">
        <v>244</v>
      </c>
      <c r="CE7" s="634"/>
      <c r="CF7" s="634"/>
      <c r="CG7" s="634"/>
      <c r="CH7" s="634"/>
      <c r="CI7" s="634"/>
      <c r="CJ7" s="634"/>
      <c r="CK7" s="634"/>
      <c r="CL7" s="634"/>
      <c r="CM7" s="634"/>
      <c r="CN7" s="634"/>
      <c r="CO7" s="634"/>
      <c r="CP7" s="634"/>
      <c r="CQ7" s="635"/>
      <c r="CR7" s="636">
        <v>3682113</v>
      </c>
      <c r="CS7" s="637"/>
      <c r="CT7" s="637"/>
      <c r="CU7" s="637"/>
      <c r="CV7" s="637"/>
      <c r="CW7" s="637"/>
      <c r="CX7" s="637"/>
      <c r="CY7" s="638"/>
      <c r="CZ7" s="639">
        <v>17.100000000000001</v>
      </c>
      <c r="DA7" s="639"/>
      <c r="DB7" s="639"/>
      <c r="DC7" s="639"/>
      <c r="DD7" s="645">
        <v>127493</v>
      </c>
      <c r="DE7" s="637"/>
      <c r="DF7" s="637"/>
      <c r="DG7" s="637"/>
      <c r="DH7" s="637"/>
      <c r="DI7" s="637"/>
      <c r="DJ7" s="637"/>
      <c r="DK7" s="637"/>
      <c r="DL7" s="637"/>
      <c r="DM7" s="637"/>
      <c r="DN7" s="637"/>
      <c r="DO7" s="637"/>
      <c r="DP7" s="638"/>
      <c r="DQ7" s="645">
        <v>3357087</v>
      </c>
      <c r="DR7" s="637"/>
      <c r="DS7" s="637"/>
      <c r="DT7" s="637"/>
      <c r="DU7" s="637"/>
      <c r="DV7" s="637"/>
      <c r="DW7" s="637"/>
      <c r="DX7" s="637"/>
      <c r="DY7" s="637"/>
      <c r="DZ7" s="637"/>
      <c r="EA7" s="637"/>
      <c r="EB7" s="637"/>
      <c r="EC7" s="646"/>
    </row>
    <row r="8" spans="2:143" ht="11.25" customHeight="1">
      <c r="B8" s="633" t="s">
        <v>245</v>
      </c>
      <c r="C8" s="634"/>
      <c r="D8" s="634"/>
      <c r="E8" s="634"/>
      <c r="F8" s="634"/>
      <c r="G8" s="634"/>
      <c r="H8" s="634"/>
      <c r="I8" s="634"/>
      <c r="J8" s="634"/>
      <c r="K8" s="634"/>
      <c r="L8" s="634"/>
      <c r="M8" s="634"/>
      <c r="N8" s="634"/>
      <c r="O8" s="634"/>
      <c r="P8" s="634"/>
      <c r="Q8" s="635"/>
      <c r="R8" s="636">
        <v>50390</v>
      </c>
      <c r="S8" s="637"/>
      <c r="T8" s="637"/>
      <c r="U8" s="637"/>
      <c r="V8" s="637"/>
      <c r="W8" s="637"/>
      <c r="X8" s="637"/>
      <c r="Y8" s="638"/>
      <c r="Z8" s="639">
        <v>0.2</v>
      </c>
      <c r="AA8" s="639"/>
      <c r="AB8" s="639"/>
      <c r="AC8" s="639"/>
      <c r="AD8" s="640">
        <v>50390</v>
      </c>
      <c r="AE8" s="640"/>
      <c r="AF8" s="640"/>
      <c r="AG8" s="640"/>
      <c r="AH8" s="640"/>
      <c r="AI8" s="640"/>
      <c r="AJ8" s="640"/>
      <c r="AK8" s="640"/>
      <c r="AL8" s="641">
        <v>0.4</v>
      </c>
      <c r="AM8" s="642"/>
      <c r="AN8" s="642"/>
      <c r="AO8" s="643"/>
      <c r="AP8" s="633" t="s">
        <v>246</v>
      </c>
      <c r="AQ8" s="634"/>
      <c r="AR8" s="634"/>
      <c r="AS8" s="634"/>
      <c r="AT8" s="634"/>
      <c r="AU8" s="634"/>
      <c r="AV8" s="634"/>
      <c r="AW8" s="634"/>
      <c r="AX8" s="634"/>
      <c r="AY8" s="634"/>
      <c r="AZ8" s="634"/>
      <c r="BA8" s="634"/>
      <c r="BB8" s="634"/>
      <c r="BC8" s="634"/>
      <c r="BD8" s="634"/>
      <c r="BE8" s="634"/>
      <c r="BF8" s="635"/>
      <c r="BG8" s="636">
        <v>115183</v>
      </c>
      <c r="BH8" s="637"/>
      <c r="BI8" s="637"/>
      <c r="BJ8" s="637"/>
      <c r="BK8" s="637"/>
      <c r="BL8" s="637"/>
      <c r="BM8" s="637"/>
      <c r="BN8" s="638"/>
      <c r="BO8" s="639">
        <v>1.4</v>
      </c>
      <c r="BP8" s="639"/>
      <c r="BQ8" s="639"/>
      <c r="BR8" s="639"/>
      <c r="BS8" s="640" t="s">
        <v>139</v>
      </c>
      <c r="BT8" s="640"/>
      <c r="BU8" s="640"/>
      <c r="BV8" s="640"/>
      <c r="BW8" s="640"/>
      <c r="BX8" s="640"/>
      <c r="BY8" s="640"/>
      <c r="BZ8" s="640"/>
      <c r="CA8" s="640"/>
      <c r="CB8" s="644"/>
      <c r="CD8" s="633" t="s">
        <v>247</v>
      </c>
      <c r="CE8" s="634"/>
      <c r="CF8" s="634"/>
      <c r="CG8" s="634"/>
      <c r="CH8" s="634"/>
      <c r="CI8" s="634"/>
      <c r="CJ8" s="634"/>
      <c r="CK8" s="634"/>
      <c r="CL8" s="634"/>
      <c r="CM8" s="634"/>
      <c r="CN8" s="634"/>
      <c r="CO8" s="634"/>
      <c r="CP8" s="634"/>
      <c r="CQ8" s="635"/>
      <c r="CR8" s="636">
        <v>9110159</v>
      </c>
      <c r="CS8" s="637"/>
      <c r="CT8" s="637"/>
      <c r="CU8" s="637"/>
      <c r="CV8" s="637"/>
      <c r="CW8" s="637"/>
      <c r="CX8" s="637"/>
      <c r="CY8" s="638"/>
      <c r="CZ8" s="639">
        <v>42.3</v>
      </c>
      <c r="DA8" s="639"/>
      <c r="DB8" s="639"/>
      <c r="DC8" s="639"/>
      <c r="DD8" s="645">
        <v>268317</v>
      </c>
      <c r="DE8" s="637"/>
      <c r="DF8" s="637"/>
      <c r="DG8" s="637"/>
      <c r="DH8" s="637"/>
      <c r="DI8" s="637"/>
      <c r="DJ8" s="637"/>
      <c r="DK8" s="637"/>
      <c r="DL8" s="637"/>
      <c r="DM8" s="637"/>
      <c r="DN8" s="637"/>
      <c r="DO8" s="637"/>
      <c r="DP8" s="638"/>
      <c r="DQ8" s="645">
        <v>4550990</v>
      </c>
      <c r="DR8" s="637"/>
      <c r="DS8" s="637"/>
      <c r="DT8" s="637"/>
      <c r="DU8" s="637"/>
      <c r="DV8" s="637"/>
      <c r="DW8" s="637"/>
      <c r="DX8" s="637"/>
      <c r="DY8" s="637"/>
      <c r="DZ8" s="637"/>
      <c r="EA8" s="637"/>
      <c r="EB8" s="637"/>
      <c r="EC8" s="646"/>
    </row>
    <row r="9" spans="2:143" ht="11.25" customHeight="1">
      <c r="B9" s="633" t="s">
        <v>248</v>
      </c>
      <c r="C9" s="634"/>
      <c r="D9" s="634"/>
      <c r="E9" s="634"/>
      <c r="F9" s="634"/>
      <c r="G9" s="634"/>
      <c r="H9" s="634"/>
      <c r="I9" s="634"/>
      <c r="J9" s="634"/>
      <c r="K9" s="634"/>
      <c r="L9" s="634"/>
      <c r="M9" s="634"/>
      <c r="N9" s="634"/>
      <c r="O9" s="634"/>
      <c r="P9" s="634"/>
      <c r="Q9" s="635"/>
      <c r="R9" s="636">
        <v>39173</v>
      </c>
      <c r="S9" s="637"/>
      <c r="T9" s="637"/>
      <c r="U9" s="637"/>
      <c r="V9" s="637"/>
      <c r="W9" s="637"/>
      <c r="X9" s="637"/>
      <c r="Y9" s="638"/>
      <c r="Z9" s="639">
        <v>0.2</v>
      </c>
      <c r="AA9" s="639"/>
      <c r="AB9" s="639"/>
      <c r="AC9" s="639"/>
      <c r="AD9" s="640">
        <v>39173</v>
      </c>
      <c r="AE9" s="640"/>
      <c r="AF9" s="640"/>
      <c r="AG9" s="640"/>
      <c r="AH9" s="640"/>
      <c r="AI9" s="640"/>
      <c r="AJ9" s="640"/>
      <c r="AK9" s="640"/>
      <c r="AL9" s="641">
        <v>0.3</v>
      </c>
      <c r="AM9" s="642"/>
      <c r="AN9" s="642"/>
      <c r="AO9" s="643"/>
      <c r="AP9" s="633" t="s">
        <v>249</v>
      </c>
      <c r="AQ9" s="634"/>
      <c r="AR9" s="634"/>
      <c r="AS9" s="634"/>
      <c r="AT9" s="634"/>
      <c r="AU9" s="634"/>
      <c r="AV9" s="634"/>
      <c r="AW9" s="634"/>
      <c r="AX9" s="634"/>
      <c r="AY9" s="634"/>
      <c r="AZ9" s="634"/>
      <c r="BA9" s="634"/>
      <c r="BB9" s="634"/>
      <c r="BC9" s="634"/>
      <c r="BD9" s="634"/>
      <c r="BE9" s="634"/>
      <c r="BF9" s="635"/>
      <c r="BG9" s="636">
        <v>3629932</v>
      </c>
      <c r="BH9" s="637"/>
      <c r="BI9" s="637"/>
      <c r="BJ9" s="637"/>
      <c r="BK9" s="637"/>
      <c r="BL9" s="637"/>
      <c r="BM9" s="637"/>
      <c r="BN9" s="638"/>
      <c r="BO9" s="639">
        <v>42.6</v>
      </c>
      <c r="BP9" s="639"/>
      <c r="BQ9" s="639"/>
      <c r="BR9" s="639"/>
      <c r="BS9" s="640" t="s">
        <v>139</v>
      </c>
      <c r="BT9" s="640"/>
      <c r="BU9" s="640"/>
      <c r="BV9" s="640"/>
      <c r="BW9" s="640"/>
      <c r="BX9" s="640"/>
      <c r="BY9" s="640"/>
      <c r="BZ9" s="640"/>
      <c r="CA9" s="640"/>
      <c r="CB9" s="644"/>
      <c r="CD9" s="633" t="s">
        <v>250</v>
      </c>
      <c r="CE9" s="634"/>
      <c r="CF9" s="634"/>
      <c r="CG9" s="634"/>
      <c r="CH9" s="634"/>
      <c r="CI9" s="634"/>
      <c r="CJ9" s="634"/>
      <c r="CK9" s="634"/>
      <c r="CL9" s="634"/>
      <c r="CM9" s="634"/>
      <c r="CN9" s="634"/>
      <c r="CO9" s="634"/>
      <c r="CP9" s="634"/>
      <c r="CQ9" s="635"/>
      <c r="CR9" s="636">
        <v>2016142</v>
      </c>
      <c r="CS9" s="637"/>
      <c r="CT9" s="637"/>
      <c r="CU9" s="637"/>
      <c r="CV9" s="637"/>
      <c r="CW9" s="637"/>
      <c r="CX9" s="637"/>
      <c r="CY9" s="638"/>
      <c r="CZ9" s="639">
        <v>9.4</v>
      </c>
      <c r="DA9" s="639"/>
      <c r="DB9" s="639"/>
      <c r="DC9" s="639"/>
      <c r="DD9" s="645">
        <v>33474</v>
      </c>
      <c r="DE9" s="637"/>
      <c r="DF9" s="637"/>
      <c r="DG9" s="637"/>
      <c r="DH9" s="637"/>
      <c r="DI9" s="637"/>
      <c r="DJ9" s="637"/>
      <c r="DK9" s="637"/>
      <c r="DL9" s="637"/>
      <c r="DM9" s="637"/>
      <c r="DN9" s="637"/>
      <c r="DO9" s="637"/>
      <c r="DP9" s="638"/>
      <c r="DQ9" s="645">
        <v>1262448</v>
      </c>
      <c r="DR9" s="637"/>
      <c r="DS9" s="637"/>
      <c r="DT9" s="637"/>
      <c r="DU9" s="637"/>
      <c r="DV9" s="637"/>
      <c r="DW9" s="637"/>
      <c r="DX9" s="637"/>
      <c r="DY9" s="637"/>
      <c r="DZ9" s="637"/>
      <c r="EA9" s="637"/>
      <c r="EB9" s="637"/>
      <c r="EC9" s="646"/>
    </row>
    <row r="10" spans="2:143" ht="11.25" customHeight="1">
      <c r="B10" s="633" t="s">
        <v>251</v>
      </c>
      <c r="C10" s="634"/>
      <c r="D10" s="634"/>
      <c r="E10" s="634"/>
      <c r="F10" s="634"/>
      <c r="G10" s="634"/>
      <c r="H10" s="634"/>
      <c r="I10" s="634"/>
      <c r="J10" s="634"/>
      <c r="K10" s="634"/>
      <c r="L10" s="634"/>
      <c r="M10" s="634"/>
      <c r="N10" s="634"/>
      <c r="O10" s="634"/>
      <c r="P10" s="634"/>
      <c r="Q10" s="635"/>
      <c r="R10" s="636" t="s">
        <v>139</v>
      </c>
      <c r="S10" s="637"/>
      <c r="T10" s="637"/>
      <c r="U10" s="637"/>
      <c r="V10" s="637"/>
      <c r="W10" s="637"/>
      <c r="X10" s="637"/>
      <c r="Y10" s="638"/>
      <c r="Z10" s="639" t="s">
        <v>139</v>
      </c>
      <c r="AA10" s="639"/>
      <c r="AB10" s="639"/>
      <c r="AC10" s="639"/>
      <c r="AD10" s="640" t="s">
        <v>139</v>
      </c>
      <c r="AE10" s="640"/>
      <c r="AF10" s="640"/>
      <c r="AG10" s="640"/>
      <c r="AH10" s="640"/>
      <c r="AI10" s="640"/>
      <c r="AJ10" s="640"/>
      <c r="AK10" s="640"/>
      <c r="AL10" s="641" t="s">
        <v>139</v>
      </c>
      <c r="AM10" s="642"/>
      <c r="AN10" s="642"/>
      <c r="AO10" s="643"/>
      <c r="AP10" s="633" t="s">
        <v>252</v>
      </c>
      <c r="AQ10" s="634"/>
      <c r="AR10" s="634"/>
      <c r="AS10" s="634"/>
      <c r="AT10" s="634"/>
      <c r="AU10" s="634"/>
      <c r="AV10" s="634"/>
      <c r="AW10" s="634"/>
      <c r="AX10" s="634"/>
      <c r="AY10" s="634"/>
      <c r="AZ10" s="634"/>
      <c r="BA10" s="634"/>
      <c r="BB10" s="634"/>
      <c r="BC10" s="634"/>
      <c r="BD10" s="634"/>
      <c r="BE10" s="634"/>
      <c r="BF10" s="635"/>
      <c r="BG10" s="636">
        <v>152947</v>
      </c>
      <c r="BH10" s="637"/>
      <c r="BI10" s="637"/>
      <c r="BJ10" s="637"/>
      <c r="BK10" s="637"/>
      <c r="BL10" s="637"/>
      <c r="BM10" s="637"/>
      <c r="BN10" s="638"/>
      <c r="BO10" s="639">
        <v>1.8</v>
      </c>
      <c r="BP10" s="639"/>
      <c r="BQ10" s="639"/>
      <c r="BR10" s="639"/>
      <c r="BS10" s="640" t="s">
        <v>139</v>
      </c>
      <c r="BT10" s="640"/>
      <c r="BU10" s="640"/>
      <c r="BV10" s="640"/>
      <c r="BW10" s="640"/>
      <c r="BX10" s="640"/>
      <c r="BY10" s="640"/>
      <c r="BZ10" s="640"/>
      <c r="CA10" s="640"/>
      <c r="CB10" s="644"/>
      <c r="CD10" s="633" t="s">
        <v>253</v>
      </c>
      <c r="CE10" s="634"/>
      <c r="CF10" s="634"/>
      <c r="CG10" s="634"/>
      <c r="CH10" s="634"/>
      <c r="CI10" s="634"/>
      <c r="CJ10" s="634"/>
      <c r="CK10" s="634"/>
      <c r="CL10" s="634"/>
      <c r="CM10" s="634"/>
      <c r="CN10" s="634"/>
      <c r="CO10" s="634"/>
      <c r="CP10" s="634"/>
      <c r="CQ10" s="635"/>
      <c r="CR10" s="636">
        <v>18307</v>
      </c>
      <c r="CS10" s="637"/>
      <c r="CT10" s="637"/>
      <c r="CU10" s="637"/>
      <c r="CV10" s="637"/>
      <c r="CW10" s="637"/>
      <c r="CX10" s="637"/>
      <c r="CY10" s="638"/>
      <c r="CZ10" s="639">
        <v>0.1</v>
      </c>
      <c r="DA10" s="639"/>
      <c r="DB10" s="639"/>
      <c r="DC10" s="639"/>
      <c r="DD10" s="645" t="s">
        <v>139</v>
      </c>
      <c r="DE10" s="637"/>
      <c r="DF10" s="637"/>
      <c r="DG10" s="637"/>
      <c r="DH10" s="637"/>
      <c r="DI10" s="637"/>
      <c r="DJ10" s="637"/>
      <c r="DK10" s="637"/>
      <c r="DL10" s="637"/>
      <c r="DM10" s="637"/>
      <c r="DN10" s="637"/>
      <c r="DO10" s="637"/>
      <c r="DP10" s="638"/>
      <c r="DQ10" s="645">
        <v>12908</v>
      </c>
      <c r="DR10" s="637"/>
      <c r="DS10" s="637"/>
      <c r="DT10" s="637"/>
      <c r="DU10" s="637"/>
      <c r="DV10" s="637"/>
      <c r="DW10" s="637"/>
      <c r="DX10" s="637"/>
      <c r="DY10" s="637"/>
      <c r="DZ10" s="637"/>
      <c r="EA10" s="637"/>
      <c r="EB10" s="637"/>
      <c r="EC10" s="646"/>
    </row>
    <row r="11" spans="2:143" ht="11.25" customHeight="1">
      <c r="B11" s="633" t="s">
        <v>254</v>
      </c>
      <c r="C11" s="634"/>
      <c r="D11" s="634"/>
      <c r="E11" s="634"/>
      <c r="F11" s="634"/>
      <c r="G11" s="634"/>
      <c r="H11" s="634"/>
      <c r="I11" s="634"/>
      <c r="J11" s="634"/>
      <c r="K11" s="634"/>
      <c r="L11" s="634"/>
      <c r="M11" s="634"/>
      <c r="N11" s="634"/>
      <c r="O11" s="634"/>
      <c r="P11" s="634"/>
      <c r="Q11" s="635"/>
      <c r="R11" s="636">
        <v>1355201</v>
      </c>
      <c r="S11" s="637"/>
      <c r="T11" s="637"/>
      <c r="U11" s="637"/>
      <c r="V11" s="637"/>
      <c r="W11" s="637"/>
      <c r="X11" s="637"/>
      <c r="Y11" s="638"/>
      <c r="Z11" s="641">
        <v>5.6</v>
      </c>
      <c r="AA11" s="642"/>
      <c r="AB11" s="642"/>
      <c r="AC11" s="648"/>
      <c r="AD11" s="645">
        <v>1355201</v>
      </c>
      <c r="AE11" s="637"/>
      <c r="AF11" s="637"/>
      <c r="AG11" s="637"/>
      <c r="AH11" s="637"/>
      <c r="AI11" s="637"/>
      <c r="AJ11" s="637"/>
      <c r="AK11" s="638"/>
      <c r="AL11" s="641">
        <v>10.199999999999999</v>
      </c>
      <c r="AM11" s="642"/>
      <c r="AN11" s="642"/>
      <c r="AO11" s="643"/>
      <c r="AP11" s="633" t="s">
        <v>255</v>
      </c>
      <c r="AQ11" s="634"/>
      <c r="AR11" s="634"/>
      <c r="AS11" s="634"/>
      <c r="AT11" s="634"/>
      <c r="AU11" s="634"/>
      <c r="AV11" s="634"/>
      <c r="AW11" s="634"/>
      <c r="AX11" s="634"/>
      <c r="AY11" s="634"/>
      <c r="AZ11" s="634"/>
      <c r="BA11" s="634"/>
      <c r="BB11" s="634"/>
      <c r="BC11" s="634"/>
      <c r="BD11" s="634"/>
      <c r="BE11" s="634"/>
      <c r="BF11" s="635"/>
      <c r="BG11" s="636">
        <v>340200</v>
      </c>
      <c r="BH11" s="637"/>
      <c r="BI11" s="637"/>
      <c r="BJ11" s="637"/>
      <c r="BK11" s="637"/>
      <c r="BL11" s="637"/>
      <c r="BM11" s="637"/>
      <c r="BN11" s="638"/>
      <c r="BO11" s="639">
        <v>4</v>
      </c>
      <c r="BP11" s="639"/>
      <c r="BQ11" s="639"/>
      <c r="BR11" s="639"/>
      <c r="BS11" s="640">
        <v>91769</v>
      </c>
      <c r="BT11" s="640"/>
      <c r="BU11" s="640"/>
      <c r="BV11" s="640"/>
      <c r="BW11" s="640"/>
      <c r="BX11" s="640"/>
      <c r="BY11" s="640"/>
      <c r="BZ11" s="640"/>
      <c r="CA11" s="640"/>
      <c r="CB11" s="644"/>
      <c r="CD11" s="633" t="s">
        <v>256</v>
      </c>
      <c r="CE11" s="634"/>
      <c r="CF11" s="634"/>
      <c r="CG11" s="634"/>
      <c r="CH11" s="634"/>
      <c r="CI11" s="634"/>
      <c r="CJ11" s="634"/>
      <c r="CK11" s="634"/>
      <c r="CL11" s="634"/>
      <c r="CM11" s="634"/>
      <c r="CN11" s="634"/>
      <c r="CO11" s="634"/>
      <c r="CP11" s="634"/>
      <c r="CQ11" s="635"/>
      <c r="CR11" s="636">
        <v>190446</v>
      </c>
      <c r="CS11" s="637"/>
      <c r="CT11" s="637"/>
      <c r="CU11" s="637"/>
      <c r="CV11" s="637"/>
      <c r="CW11" s="637"/>
      <c r="CX11" s="637"/>
      <c r="CY11" s="638"/>
      <c r="CZ11" s="639">
        <v>0.9</v>
      </c>
      <c r="DA11" s="639"/>
      <c r="DB11" s="639"/>
      <c r="DC11" s="639"/>
      <c r="DD11" s="645">
        <v>34203</v>
      </c>
      <c r="DE11" s="637"/>
      <c r="DF11" s="637"/>
      <c r="DG11" s="637"/>
      <c r="DH11" s="637"/>
      <c r="DI11" s="637"/>
      <c r="DJ11" s="637"/>
      <c r="DK11" s="637"/>
      <c r="DL11" s="637"/>
      <c r="DM11" s="637"/>
      <c r="DN11" s="637"/>
      <c r="DO11" s="637"/>
      <c r="DP11" s="638"/>
      <c r="DQ11" s="645">
        <v>141697</v>
      </c>
      <c r="DR11" s="637"/>
      <c r="DS11" s="637"/>
      <c r="DT11" s="637"/>
      <c r="DU11" s="637"/>
      <c r="DV11" s="637"/>
      <c r="DW11" s="637"/>
      <c r="DX11" s="637"/>
      <c r="DY11" s="637"/>
      <c r="DZ11" s="637"/>
      <c r="EA11" s="637"/>
      <c r="EB11" s="637"/>
      <c r="EC11" s="646"/>
    </row>
    <row r="12" spans="2:143" ht="11.25" customHeight="1">
      <c r="B12" s="633" t="s">
        <v>257</v>
      </c>
      <c r="C12" s="634"/>
      <c r="D12" s="634"/>
      <c r="E12" s="634"/>
      <c r="F12" s="634"/>
      <c r="G12" s="634"/>
      <c r="H12" s="634"/>
      <c r="I12" s="634"/>
      <c r="J12" s="634"/>
      <c r="K12" s="634"/>
      <c r="L12" s="634"/>
      <c r="M12" s="634"/>
      <c r="N12" s="634"/>
      <c r="O12" s="634"/>
      <c r="P12" s="634"/>
      <c r="Q12" s="635"/>
      <c r="R12" s="636" t="s">
        <v>139</v>
      </c>
      <c r="S12" s="637"/>
      <c r="T12" s="637"/>
      <c r="U12" s="637"/>
      <c r="V12" s="637"/>
      <c r="W12" s="637"/>
      <c r="X12" s="637"/>
      <c r="Y12" s="638"/>
      <c r="Z12" s="639" t="s">
        <v>148</v>
      </c>
      <c r="AA12" s="639"/>
      <c r="AB12" s="639"/>
      <c r="AC12" s="639"/>
      <c r="AD12" s="640" t="s">
        <v>148</v>
      </c>
      <c r="AE12" s="640"/>
      <c r="AF12" s="640"/>
      <c r="AG12" s="640"/>
      <c r="AH12" s="640"/>
      <c r="AI12" s="640"/>
      <c r="AJ12" s="640"/>
      <c r="AK12" s="640"/>
      <c r="AL12" s="641" t="s">
        <v>139</v>
      </c>
      <c r="AM12" s="642"/>
      <c r="AN12" s="642"/>
      <c r="AO12" s="643"/>
      <c r="AP12" s="633" t="s">
        <v>258</v>
      </c>
      <c r="AQ12" s="634"/>
      <c r="AR12" s="634"/>
      <c r="AS12" s="634"/>
      <c r="AT12" s="634"/>
      <c r="AU12" s="634"/>
      <c r="AV12" s="634"/>
      <c r="AW12" s="634"/>
      <c r="AX12" s="634"/>
      <c r="AY12" s="634"/>
      <c r="AZ12" s="634"/>
      <c r="BA12" s="634"/>
      <c r="BB12" s="634"/>
      <c r="BC12" s="634"/>
      <c r="BD12" s="634"/>
      <c r="BE12" s="634"/>
      <c r="BF12" s="635"/>
      <c r="BG12" s="636">
        <v>3551842</v>
      </c>
      <c r="BH12" s="637"/>
      <c r="BI12" s="637"/>
      <c r="BJ12" s="637"/>
      <c r="BK12" s="637"/>
      <c r="BL12" s="637"/>
      <c r="BM12" s="637"/>
      <c r="BN12" s="638"/>
      <c r="BO12" s="639">
        <v>41.7</v>
      </c>
      <c r="BP12" s="639"/>
      <c r="BQ12" s="639"/>
      <c r="BR12" s="639"/>
      <c r="BS12" s="640" t="s">
        <v>139</v>
      </c>
      <c r="BT12" s="640"/>
      <c r="BU12" s="640"/>
      <c r="BV12" s="640"/>
      <c r="BW12" s="640"/>
      <c r="BX12" s="640"/>
      <c r="BY12" s="640"/>
      <c r="BZ12" s="640"/>
      <c r="CA12" s="640"/>
      <c r="CB12" s="644"/>
      <c r="CD12" s="633" t="s">
        <v>259</v>
      </c>
      <c r="CE12" s="634"/>
      <c r="CF12" s="634"/>
      <c r="CG12" s="634"/>
      <c r="CH12" s="634"/>
      <c r="CI12" s="634"/>
      <c r="CJ12" s="634"/>
      <c r="CK12" s="634"/>
      <c r="CL12" s="634"/>
      <c r="CM12" s="634"/>
      <c r="CN12" s="634"/>
      <c r="CO12" s="634"/>
      <c r="CP12" s="634"/>
      <c r="CQ12" s="635"/>
      <c r="CR12" s="636">
        <v>177282</v>
      </c>
      <c r="CS12" s="637"/>
      <c r="CT12" s="637"/>
      <c r="CU12" s="637"/>
      <c r="CV12" s="637"/>
      <c r="CW12" s="637"/>
      <c r="CX12" s="637"/>
      <c r="CY12" s="638"/>
      <c r="CZ12" s="639">
        <v>0.8</v>
      </c>
      <c r="DA12" s="639"/>
      <c r="DB12" s="639"/>
      <c r="DC12" s="639"/>
      <c r="DD12" s="645" t="s">
        <v>148</v>
      </c>
      <c r="DE12" s="637"/>
      <c r="DF12" s="637"/>
      <c r="DG12" s="637"/>
      <c r="DH12" s="637"/>
      <c r="DI12" s="637"/>
      <c r="DJ12" s="637"/>
      <c r="DK12" s="637"/>
      <c r="DL12" s="637"/>
      <c r="DM12" s="637"/>
      <c r="DN12" s="637"/>
      <c r="DO12" s="637"/>
      <c r="DP12" s="638"/>
      <c r="DQ12" s="645">
        <v>63023</v>
      </c>
      <c r="DR12" s="637"/>
      <c r="DS12" s="637"/>
      <c r="DT12" s="637"/>
      <c r="DU12" s="637"/>
      <c r="DV12" s="637"/>
      <c r="DW12" s="637"/>
      <c r="DX12" s="637"/>
      <c r="DY12" s="637"/>
      <c r="DZ12" s="637"/>
      <c r="EA12" s="637"/>
      <c r="EB12" s="637"/>
      <c r="EC12" s="646"/>
    </row>
    <row r="13" spans="2:143" ht="11.25" customHeight="1">
      <c r="B13" s="633" t="s">
        <v>260</v>
      </c>
      <c r="C13" s="634"/>
      <c r="D13" s="634"/>
      <c r="E13" s="634"/>
      <c r="F13" s="634"/>
      <c r="G13" s="634"/>
      <c r="H13" s="634"/>
      <c r="I13" s="634"/>
      <c r="J13" s="634"/>
      <c r="K13" s="634"/>
      <c r="L13" s="634"/>
      <c r="M13" s="634"/>
      <c r="N13" s="634"/>
      <c r="O13" s="634"/>
      <c r="P13" s="634"/>
      <c r="Q13" s="635"/>
      <c r="R13" s="636" t="s">
        <v>139</v>
      </c>
      <c r="S13" s="637"/>
      <c r="T13" s="637"/>
      <c r="U13" s="637"/>
      <c r="V13" s="637"/>
      <c r="W13" s="637"/>
      <c r="X13" s="637"/>
      <c r="Y13" s="638"/>
      <c r="Z13" s="639" t="s">
        <v>139</v>
      </c>
      <c r="AA13" s="639"/>
      <c r="AB13" s="639"/>
      <c r="AC13" s="639"/>
      <c r="AD13" s="640" t="s">
        <v>139</v>
      </c>
      <c r="AE13" s="640"/>
      <c r="AF13" s="640"/>
      <c r="AG13" s="640"/>
      <c r="AH13" s="640"/>
      <c r="AI13" s="640"/>
      <c r="AJ13" s="640"/>
      <c r="AK13" s="640"/>
      <c r="AL13" s="641" t="s">
        <v>148</v>
      </c>
      <c r="AM13" s="642"/>
      <c r="AN13" s="642"/>
      <c r="AO13" s="643"/>
      <c r="AP13" s="633" t="s">
        <v>261</v>
      </c>
      <c r="AQ13" s="634"/>
      <c r="AR13" s="634"/>
      <c r="AS13" s="634"/>
      <c r="AT13" s="634"/>
      <c r="AU13" s="634"/>
      <c r="AV13" s="634"/>
      <c r="AW13" s="634"/>
      <c r="AX13" s="634"/>
      <c r="AY13" s="634"/>
      <c r="AZ13" s="634"/>
      <c r="BA13" s="634"/>
      <c r="BB13" s="634"/>
      <c r="BC13" s="634"/>
      <c r="BD13" s="634"/>
      <c r="BE13" s="634"/>
      <c r="BF13" s="635"/>
      <c r="BG13" s="636">
        <v>3550664</v>
      </c>
      <c r="BH13" s="637"/>
      <c r="BI13" s="637"/>
      <c r="BJ13" s="637"/>
      <c r="BK13" s="637"/>
      <c r="BL13" s="637"/>
      <c r="BM13" s="637"/>
      <c r="BN13" s="638"/>
      <c r="BO13" s="639">
        <v>41.7</v>
      </c>
      <c r="BP13" s="639"/>
      <c r="BQ13" s="639"/>
      <c r="BR13" s="639"/>
      <c r="BS13" s="640" t="s">
        <v>139</v>
      </c>
      <c r="BT13" s="640"/>
      <c r="BU13" s="640"/>
      <c r="BV13" s="640"/>
      <c r="BW13" s="640"/>
      <c r="BX13" s="640"/>
      <c r="BY13" s="640"/>
      <c r="BZ13" s="640"/>
      <c r="CA13" s="640"/>
      <c r="CB13" s="644"/>
      <c r="CD13" s="633" t="s">
        <v>262</v>
      </c>
      <c r="CE13" s="634"/>
      <c r="CF13" s="634"/>
      <c r="CG13" s="634"/>
      <c r="CH13" s="634"/>
      <c r="CI13" s="634"/>
      <c r="CJ13" s="634"/>
      <c r="CK13" s="634"/>
      <c r="CL13" s="634"/>
      <c r="CM13" s="634"/>
      <c r="CN13" s="634"/>
      <c r="CO13" s="634"/>
      <c r="CP13" s="634"/>
      <c r="CQ13" s="635"/>
      <c r="CR13" s="636">
        <v>1839865</v>
      </c>
      <c r="CS13" s="637"/>
      <c r="CT13" s="637"/>
      <c r="CU13" s="637"/>
      <c r="CV13" s="637"/>
      <c r="CW13" s="637"/>
      <c r="CX13" s="637"/>
      <c r="CY13" s="638"/>
      <c r="CZ13" s="639">
        <v>8.5</v>
      </c>
      <c r="DA13" s="639"/>
      <c r="DB13" s="639"/>
      <c r="DC13" s="639"/>
      <c r="DD13" s="645">
        <v>751927</v>
      </c>
      <c r="DE13" s="637"/>
      <c r="DF13" s="637"/>
      <c r="DG13" s="637"/>
      <c r="DH13" s="637"/>
      <c r="DI13" s="637"/>
      <c r="DJ13" s="637"/>
      <c r="DK13" s="637"/>
      <c r="DL13" s="637"/>
      <c r="DM13" s="637"/>
      <c r="DN13" s="637"/>
      <c r="DO13" s="637"/>
      <c r="DP13" s="638"/>
      <c r="DQ13" s="645">
        <v>1303621</v>
      </c>
      <c r="DR13" s="637"/>
      <c r="DS13" s="637"/>
      <c r="DT13" s="637"/>
      <c r="DU13" s="637"/>
      <c r="DV13" s="637"/>
      <c r="DW13" s="637"/>
      <c r="DX13" s="637"/>
      <c r="DY13" s="637"/>
      <c r="DZ13" s="637"/>
      <c r="EA13" s="637"/>
      <c r="EB13" s="637"/>
      <c r="EC13" s="646"/>
    </row>
    <row r="14" spans="2:143" ht="11.25" customHeight="1">
      <c r="B14" s="633" t="s">
        <v>263</v>
      </c>
      <c r="C14" s="634"/>
      <c r="D14" s="634"/>
      <c r="E14" s="634"/>
      <c r="F14" s="634"/>
      <c r="G14" s="634"/>
      <c r="H14" s="634"/>
      <c r="I14" s="634"/>
      <c r="J14" s="634"/>
      <c r="K14" s="634"/>
      <c r="L14" s="634"/>
      <c r="M14" s="634"/>
      <c r="N14" s="634"/>
      <c r="O14" s="634"/>
      <c r="P14" s="634"/>
      <c r="Q14" s="635"/>
      <c r="R14" s="636">
        <v>401</v>
      </c>
      <c r="S14" s="637"/>
      <c r="T14" s="637"/>
      <c r="U14" s="637"/>
      <c r="V14" s="637"/>
      <c r="W14" s="637"/>
      <c r="X14" s="637"/>
      <c r="Y14" s="638"/>
      <c r="Z14" s="639">
        <v>0</v>
      </c>
      <c r="AA14" s="639"/>
      <c r="AB14" s="639"/>
      <c r="AC14" s="639"/>
      <c r="AD14" s="640">
        <v>401</v>
      </c>
      <c r="AE14" s="640"/>
      <c r="AF14" s="640"/>
      <c r="AG14" s="640"/>
      <c r="AH14" s="640"/>
      <c r="AI14" s="640"/>
      <c r="AJ14" s="640"/>
      <c r="AK14" s="640"/>
      <c r="AL14" s="641">
        <v>0</v>
      </c>
      <c r="AM14" s="642"/>
      <c r="AN14" s="642"/>
      <c r="AO14" s="643"/>
      <c r="AP14" s="633" t="s">
        <v>264</v>
      </c>
      <c r="AQ14" s="634"/>
      <c r="AR14" s="634"/>
      <c r="AS14" s="634"/>
      <c r="AT14" s="634"/>
      <c r="AU14" s="634"/>
      <c r="AV14" s="634"/>
      <c r="AW14" s="634"/>
      <c r="AX14" s="634"/>
      <c r="AY14" s="634"/>
      <c r="AZ14" s="634"/>
      <c r="BA14" s="634"/>
      <c r="BB14" s="634"/>
      <c r="BC14" s="634"/>
      <c r="BD14" s="634"/>
      <c r="BE14" s="634"/>
      <c r="BF14" s="635"/>
      <c r="BG14" s="636">
        <v>138200</v>
      </c>
      <c r="BH14" s="637"/>
      <c r="BI14" s="637"/>
      <c r="BJ14" s="637"/>
      <c r="BK14" s="637"/>
      <c r="BL14" s="637"/>
      <c r="BM14" s="637"/>
      <c r="BN14" s="638"/>
      <c r="BO14" s="639">
        <v>1.6</v>
      </c>
      <c r="BP14" s="639"/>
      <c r="BQ14" s="639"/>
      <c r="BR14" s="639"/>
      <c r="BS14" s="640" t="s">
        <v>139</v>
      </c>
      <c r="BT14" s="640"/>
      <c r="BU14" s="640"/>
      <c r="BV14" s="640"/>
      <c r="BW14" s="640"/>
      <c r="BX14" s="640"/>
      <c r="BY14" s="640"/>
      <c r="BZ14" s="640"/>
      <c r="CA14" s="640"/>
      <c r="CB14" s="644"/>
      <c r="CD14" s="633" t="s">
        <v>265</v>
      </c>
      <c r="CE14" s="634"/>
      <c r="CF14" s="634"/>
      <c r="CG14" s="634"/>
      <c r="CH14" s="634"/>
      <c r="CI14" s="634"/>
      <c r="CJ14" s="634"/>
      <c r="CK14" s="634"/>
      <c r="CL14" s="634"/>
      <c r="CM14" s="634"/>
      <c r="CN14" s="634"/>
      <c r="CO14" s="634"/>
      <c r="CP14" s="634"/>
      <c r="CQ14" s="635"/>
      <c r="CR14" s="636">
        <v>915656</v>
      </c>
      <c r="CS14" s="637"/>
      <c r="CT14" s="637"/>
      <c r="CU14" s="637"/>
      <c r="CV14" s="637"/>
      <c r="CW14" s="637"/>
      <c r="CX14" s="637"/>
      <c r="CY14" s="638"/>
      <c r="CZ14" s="639">
        <v>4.3</v>
      </c>
      <c r="DA14" s="639"/>
      <c r="DB14" s="639"/>
      <c r="DC14" s="639"/>
      <c r="DD14" s="645">
        <v>121388</v>
      </c>
      <c r="DE14" s="637"/>
      <c r="DF14" s="637"/>
      <c r="DG14" s="637"/>
      <c r="DH14" s="637"/>
      <c r="DI14" s="637"/>
      <c r="DJ14" s="637"/>
      <c r="DK14" s="637"/>
      <c r="DL14" s="637"/>
      <c r="DM14" s="637"/>
      <c r="DN14" s="637"/>
      <c r="DO14" s="637"/>
      <c r="DP14" s="638"/>
      <c r="DQ14" s="645">
        <v>800250</v>
      </c>
      <c r="DR14" s="637"/>
      <c r="DS14" s="637"/>
      <c r="DT14" s="637"/>
      <c r="DU14" s="637"/>
      <c r="DV14" s="637"/>
      <c r="DW14" s="637"/>
      <c r="DX14" s="637"/>
      <c r="DY14" s="637"/>
      <c r="DZ14" s="637"/>
      <c r="EA14" s="637"/>
      <c r="EB14" s="637"/>
      <c r="EC14" s="646"/>
    </row>
    <row r="15" spans="2:143" ht="11.25" customHeight="1">
      <c r="B15" s="633" t="s">
        <v>266</v>
      </c>
      <c r="C15" s="634"/>
      <c r="D15" s="634"/>
      <c r="E15" s="634"/>
      <c r="F15" s="634"/>
      <c r="G15" s="634"/>
      <c r="H15" s="634"/>
      <c r="I15" s="634"/>
      <c r="J15" s="634"/>
      <c r="K15" s="634"/>
      <c r="L15" s="634"/>
      <c r="M15" s="634"/>
      <c r="N15" s="634"/>
      <c r="O15" s="634"/>
      <c r="P15" s="634"/>
      <c r="Q15" s="635"/>
      <c r="R15" s="636" t="s">
        <v>139</v>
      </c>
      <c r="S15" s="637"/>
      <c r="T15" s="637"/>
      <c r="U15" s="637"/>
      <c r="V15" s="637"/>
      <c r="W15" s="637"/>
      <c r="X15" s="637"/>
      <c r="Y15" s="638"/>
      <c r="Z15" s="639" t="s">
        <v>267</v>
      </c>
      <c r="AA15" s="639"/>
      <c r="AB15" s="639"/>
      <c r="AC15" s="639"/>
      <c r="AD15" s="640" t="s">
        <v>139</v>
      </c>
      <c r="AE15" s="640"/>
      <c r="AF15" s="640"/>
      <c r="AG15" s="640"/>
      <c r="AH15" s="640"/>
      <c r="AI15" s="640"/>
      <c r="AJ15" s="640"/>
      <c r="AK15" s="640"/>
      <c r="AL15" s="641" t="s">
        <v>148</v>
      </c>
      <c r="AM15" s="642"/>
      <c r="AN15" s="642"/>
      <c r="AO15" s="643"/>
      <c r="AP15" s="633" t="s">
        <v>268</v>
      </c>
      <c r="AQ15" s="634"/>
      <c r="AR15" s="634"/>
      <c r="AS15" s="634"/>
      <c r="AT15" s="634"/>
      <c r="AU15" s="634"/>
      <c r="AV15" s="634"/>
      <c r="AW15" s="634"/>
      <c r="AX15" s="634"/>
      <c r="AY15" s="634"/>
      <c r="AZ15" s="634"/>
      <c r="BA15" s="634"/>
      <c r="BB15" s="634"/>
      <c r="BC15" s="634"/>
      <c r="BD15" s="634"/>
      <c r="BE15" s="634"/>
      <c r="BF15" s="635"/>
      <c r="BG15" s="636">
        <v>406009</v>
      </c>
      <c r="BH15" s="637"/>
      <c r="BI15" s="637"/>
      <c r="BJ15" s="637"/>
      <c r="BK15" s="637"/>
      <c r="BL15" s="637"/>
      <c r="BM15" s="637"/>
      <c r="BN15" s="638"/>
      <c r="BO15" s="639">
        <v>4.8</v>
      </c>
      <c r="BP15" s="639"/>
      <c r="BQ15" s="639"/>
      <c r="BR15" s="639"/>
      <c r="BS15" s="640" t="s">
        <v>267</v>
      </c>
      <c r="BT15" s="640"/>
      <c r="BU15" s="640"/>
      <c r="BV15" s="640"/>
      <c r="BW15" s="640"/>
      <c r="BX15" s="640"/>
      <c r="BY15" s="640"/>
      <c r="BZ15" s="640"/>
      <c r="CA15" s="640"/>
      <c r="CB15" s="644"/>
      <c r="CD15" s="633" t="s">
        <v>269</v>
      </c>
      <c r="CE15" s="634"/>
      <c r="CF15" s="634"/>
      <c r="CG15" s="634"/>
      <c r="CH15" s="634"/>
      <c r="CI15" s="634"/>
      <c r="CJ15" s="634"/>
      <c r="CK15" s="634"/>
      <c r="CL15" s="634"/>
      <c r="CM15" s="634"/>
      <c r="CN15" s="634"/>
      <c r="CO15" s="634"/>
      <c r="CP15" s="634"/>
      <c r="CQ15" s="635"/>
      <c r="CR15" s="636">
        <v>1985848</v>
      </c>
      <c r="CS15" s="637"/>
      <c r="CT15" s="637"/>
      <c r="CU15" s="637"/>
      <c r="CV15" s="637"/>
      <c r="CW15" s="637"/>
      <c r="CX15" s="637"/>
      <c r="CY15" s="638"/>
      <c r="CZ15" s="639">
        <v>9.1999999999999993</v>
      </c>
      <c r="DA15" s="639"/>
      <c r="DB15" s="639"/>
      <c r="DC15" s="639"/>
      <c r="DD15" s="645">
        <v>379718</v>
      </c>
      <c r="DE15" s="637"/>
      <c r="DF15" s="637"/>
      <c r="DG15" s="637"/>
      <c r="DH15" s="637"/>
      <c r="DI15" s="637"/>
      <c r="DJ15" s="637"/>
      <c r="DK15" s="637"/>
      <c r="DL15" s="637"/>
      <c r="DM15" s="637"/>
      <c r="DN15" s="637"/>
      <c r="DO15" s="637"/>
      <c r="DP15" s="638"/>
      <c r="DQ15" s="645">
        <v>1511165</v>
      </c>
      <c r="DR15" s="637"/>
      <c r="DS15" s="637"/>
      <c r="DT15" s="637"/>
      <c r="DU15" s="637"/>
      <c r="DV15" s="637"/>
      <c r="DW15" s="637"/>
      <c r="DX15" s="637"/>
      <c r="DY15" s="637"/>
      <c r="DZ15" s="637"/>
      <c r="EA15" s="637"/>
      <c r="EB15" s="637"/>
      <c r="EC15" s="646"/>
    </row>
    <row r="16" spans="2:143" ht="11.25" customHeight="1">
      <c r="B16" s="633" t="s">
        <v>270</v>
      </c>
      <c r="C16" s="634"/>
      <c r="D16" s="634"/>
      <c r="E16" s="634"/>
      <c r="F16" s="634"/>
      <c r="G16" s="634"/>
      <c r="H16" s="634"/>
      <c r="I16" s="634"/>
      <c r="J16" s="634"/>
      <c r="K16" s="634"/>
      <c r="L16" s="634"/>
      <c r="M16" s="634"/>
      <c r="N16" s="634"/>
      <c r="O16" s="634"/>
      <c r="P16" s="634"/>
      <c r="Q16" s="635"/>
      <c r="R16" s="636">
        <v>26513</v>
      </c>
      <c r="S16" s="637"/>
      <c r="T16" s="637"/>
      <c r="U16" s="637"/>
      <c r="V16" s="637"/>
      <c r="W16" s="637"/>
      <c r="X16" s="637"/>
      <c r="Y16" s="638"/>
      <c r="Z16" s="639">
        <v>0.1</v>
      </c>
      <c r="AA16" s="639"/>
      <c r="AB16" s="639"/>
      <c r="AC16" s="639"/>
      <c r="AD16" s="640">
        <v>26513</v>
      </c>
      <c r="AE16" s="640"/>
      <c r="AF16" s="640"/>
      <c r="AG16" s="640"/>
      <c r="AH16" s="640"/>
      <c r="AI16" s="640"/>
      <c r="AJ16" s="640"/>
      <c r="AK16" s="640"/>
      <c r="AL16" s="641">
        <v>0.2</v>
      </c>
      <c r="AM16" s="642"/>
      <c r="AN16" s="642"/>
      <c r="AO16" s="643"/>
      <c r="AP16" s="633" t="s">
        <v>271</v>
      </c>
      <c r="AQ16" s="634"/>
      <c r="AR16" s="634"/>
      <c r="AS16" s="634"/>
      <c r="AT16" s="634"/>
      <c r="AU16" s="634"/>
      <c r="AV16" s="634"/>
      <c r="AW16" s="634"/>
      <c r="AX16" s="634"/>
      <c r="AY16" s="634"/>
      <c r="AZ16" s="634"/>
      <c r="BA16" s="634"/>
      <c r="BB16" s="634"/>
      <c r="BC16" s="634"/>
      <c r="BD16" s="634"/>
      <c r="BE16" s="634"/>
      <c r="BF16" s="635"/>
      <c r="BG16" s="636" t="s">
        <v>139</v>
      </c>
      <c r="BH16" s="637"/>
      <c r="BI16" s="637"/>
      <c r="BJ16" s="637"/>
      <c r="BK16" s="637"/>
      <c r="BL16" s="637"/>
      <c r="BM16" s="637"/>
      <c r="BN16" s="638"/>
      <c r="BO16" s="639" t="s">
        <v>139</v>
      </c>
      <c r="BP16" s="639"/>
      <c r="BQ16" s="639"/>
      <c r="BR16" s="639"/>
      <c r="BS16" s="640" t="s">
        <v>267</v>
      </c>
      <c r="BT16" s="640"/>
      <c r="BU16" s="640"/>
      <c r="BV16" s="640"/>
      <c r="BW16" s="640"/>
      <c r="BX16" s="640"/>
      <c r="BY16" s="640"/>
      <c r="BZ16" s="640"/>
      <c r="CA16" s="640"/>
      <c r="CB16" s="644"/>
      <c r="CD16" s="633" t="s">
        <v>272</v>
      </c>
      <c r="CE16" s="634"/>
      <c r="CF16" s="634"/>
      <c r="CG16" s="634"/>
      <c r="CH16" s="634"/>
      <c r="CI16" s="634"/>
      <c r="CJ16" s="634"/>
      <c r="CK16" s="634"/>
      <c r="CL16" s="634"/>
      <c r="CM16" s="634"/>
      <c r="CN16" s="634"/>
      <c r="CO16" s="634"/>
      <c r="CP16" s="634"/>
      <c r="CQ16" s="635"/>
      <c r="CR16" s="636" t="s">
        <v>139</v>
      </c>
      <c r="CS16" s="637"/>
      <c r="CT16" s="637"/>
      <c r="CU16" s="637"/>
      <c r="CV16" s="637"/>
      <c r="CW16" s="637"/>
      <c r="CX16" s="637"/>
      <c r="CY16" s="638"/>
      <c r="CZ16" s="639" t="s">
        <v>139</v>
      </c>
      <c r="DA16" s="639"/>
      <c r="DB16" s="639"/>
      <c r="DC16" s="639"/>
      <c r="DD16" s="645" t="s">
        <v>148</v>
      </c>
      <c r="DE16" s="637"/>
      <c r="DF16" s="637"/>
      <c r="DG16" s="637"/>
      <c r="DH16" s="637"/>
      <c r="DI16" s="637"/>
      <c r="DJ16" s="637"/>
      <c r="DK16" s="637"/>
      <c r="DL16" s="637"/>
      <c r="DM16" s="637"/>
      <c r="DN16" s="637"/>
      <c r="DO16" s="637"/>
      <c r="DP16" s="638"/>
      <c r="DQ16" s="645" t="s">
        <v>139</v>
      </c>
      <c r="DR16" s="637"/>
      <c r="DS16" s="637"/>
      <c r="DT16" s="637"/>
      <c r="DU16" s="637"/>
      <c r="DV16" s="637"/>
      <c r="DW16" s="637"/>
      <c r="DX16" s="637"/>
      <c r="DY16" s="637"/>
      <c r="DZ16" s="637"/>
      <c r="EA16" s="637"/>
      <c r="EB16" s="637"/>
      <c r="EC16" s="646"/>
    </row>
    <row r="17" spans="2:133" ht="11.25" customHeight="1">
      <c r="B17" s="633" t="s">
        <v>273</v>
      </c>
      <c r="C17" s="634"/>
      <c r="D17" s="634"/>
      <c r="E17" s="634"/>
      <c r="F17" s="634"/>
      <c r="G17" s="634"/>
      <c r="H17" s="634"/>
      <c r="I17" s="634"/>
      <c r="J17" s="634"/>
      <c r="K17" s="634"/>
      <c r="L17" s="634"/>
      <c r="M17" s="634"/>
      <c r="N17" s="634"/>
      <c r="O17" s="634"/>
      <c r="P17" s="634"/>
      <c r="Q17" s="635"/>
      <c r="R17" s="636">
        <v>79580</v>
      </c>
      <c r="S17" s="637"/>
      <c r="T17" s="637"/>
      <c r="U17" s="637"/>
      <c r="V17" s="637"/>
      <c r="W17" s="637"/>
      <c r="X17" s="637"/>
      <c r="Y17" s="638"/>
      <c r="Z17" s="639">
        <v>0.3</v>
      </c>
      <c r="AA17" s="639"/>
      <c r="AB17" s="639"/>
      <c r="AC17" s="639"/>
      <c r="AD17" s="640">
        <v>79580</v>
      </c>
      <c r="AE17" s="640"/>
      <c r="AF17" s="640"/>
      <c r="AG17" s="640"/>
      <c r="AH17" s="640"/>
      <c r="AI17" s="640"/>
      <c r="AJ17" s="640"/>
      <c r="AK17" s="640"/>
      <c r="AL17" s="641">
        <v>0.6</v>
      </c>
      <c r="AM17" s="642"/>
      <c r="AN17" s="642"/>
      <c r="AO17" s="643"/>
      <c r="AP17" s="633" t="s">
        <v>274</v>
      </c>
      <c r="AQ17" s="634"/>
      <c r="AR17" s="634"/>
      <c r="AS17" s="634"/>
      <c r="AT17" s="634"/>
      <c r="AU17" s="634"/>
      <c r="AV17" s="634"/>
      <c r="AW17" s="634"/>
      <c r="AX17" s="634"/>
      <c r="AY17" s="634"/>
      <c r="AZ17" s="634"/>
      <c r="BA17" s="634"/>
      <c r="BB17" s="634"/>
      <c r="BC17" s="634"/>
      <c r="BD17" s="634"/>
      <c r="BE17" s="634"/>
      <c r="BF17" s="635"/>
      <c r="BG17" s="636" t="s">
        <v>139</v>
      </c>
      <c r="BH17" s="637"/>
      <c r="BI17" s="637"/>
      <c r="BJ17" s="637"/>
      <c r="BK17" s="637"/>
      <c r="BL17" s="637"/>
      <c r="BM17" s="637"/>
      <c r="BN17" s="638"/>
      <c r="BO17" s="639" t="s">
        <v>139</v>
      </c>
      <c r="BP17" s="639"/>
      <c r="BQ17" s="639"/>
      <c r="BR17" s="639"/>
      <c r="BS17" s="640" t="s">
        <v>139</v>
      </c>
      <c r="BT17" s="640"/>
      <c r="BU17" s="640"/>
      <c r="BV17" s="640"/>
      <c r="BW17" s="640"/>
      <c r="BX17" s="640"/>
      <c r="BY17" s="640"/>
      <c r="BZ17" s="640"/>
      <c r="CA17" s="640"/>
      <c r="CB17" s="644"/>
      <c r="CD17" s="633" t="s">
        <v>275</v>
      </c>
      <c r="CE17" s="634"/>
      <c r="CF17" s="634"/>
      <c r="CG17" s="634"/>
      <c r="CH17" s="634"/>
      <c r="CI17" s="634"/>
      <c r="CJ17" s="634"/>
      <c r="CK17" s="634"/>
      <c r="CL17" s="634"/>
      <c r="CM17" s="634"/>
      <c r="CN17" s="634"/>
      <c r="CO17" s="634"/>
      <c r="CP17" s="634"/>
      <c r="CQ17" s="635"/>
      <c r="CR17" s="636">
        <v>1393411</v>
      </c>
      <c r="CS17" s="637"/>
      <c r="CT17" s="637"/>
      <c r="CU17" s="637"/>
      <c r="CV17" s="637"/>
      <c r="CW17" s="637"/>
      <c r="CX17" s="637"/>
      <c r="CY17" s="638"/>
      <c r="CZ17" s="639">
        <v>6.5</v>
      </c>
      <c r="DA17" s="639"/>
      <c r="DB17" s="639"/>
      <c r="DC17" s="639"/>
      <c r="DD17" s="645" t="s">
        <v>139</v>
      </c>
      <c r="DE17" s="637"/>
      <c r="DF17" s="637"/>
      <c r="DG17" s="637"/>
      <c r="DH17" s="637"/>
      <c r="DI17" s="637"/>
      <c r="DJ17" s="637"/>
      <c r="DK17" s="637"/>
      <c r="DL17" s="637"/>
      <c r="DM17" s="637"/>
      <c r="DN17" s="637"/>
      <c r="DO17" s="637"/>
      <c r="DP17" s="638"/>
      <c r="DQ17" s="645">
        <v>1393411</v>
      </c>
      <c r="DR17" s="637"/>
      <c r="DS17" s="637"/>
      <c r="DT17" s="637"/>
      <c r="DU17" s="637"/>
      <c r="DV17" s="637"/>
      <c r="DW17" s="637"/>
      <c r="DX17" s="637"/>
      <c r="DY17" s="637"/>
      <c r="DZ17" s="637"/>
      <c r="EA17" s="637"/>
      <c r="EB17" s="637"/>
      <c r="EC17" s="646"/>
    </row>
    <row r="18" spans="2:133" ht="11.25" customHeight="1">
      <c r="B18" s="633" t="s">
        <v>276</v>
      </c>
      <c r="C18" s="634"/>
      <c r="D18" s="634"/>
      <c r="E18" s="634"/>
      <c r="F18" s="634"/>
      <c r="G18" s="634"/>
      <c r="H18" s="634"/>
      <c r="I18" s="634"/>
      <c r="J18" s="634"/>
      <c r="K18" s="634"/>
      <c r="L18" s="634"/>
      <c r="M18" s="634"/>
      <c r="N18" s="634"/>
      <c r="O18" s="634"/>
      <c r="P18" s="634"/>
      <c r="Q18" s="635"/>
      <c r="R18" s="636">
        <v>72367</v>
      </c>
      <c r="S18" s="637"/>
      <c r="T18" s="637"/>
      <c r="U18" s="637"/>
      <c r="V18" s="637"/>
      <c r="W18" s="637"/>
      <c r="X18" s="637"/>
      <c r="Y18" s="638"/>
      <c r="Z18" s="639">
        <v>0.3</v>
      </c>
      <c r="AA18" s="639"/>
      <c r="AB18" s="639"/>
      <c r="AC18" s="639"/>
      <c r="AD18" s="640">
        <v>72367</v>
      </c>
      <c r="AE18" s="640"/>
      <c r="AF18" s="640"/>
      <c r="AG18" s="640"/>
      <c r="AH18" s="640"/>
      <c r="AI18" s="640"/>
      <c r="AJ18" s="640"/>
      <c r="AK18" s="640"/>
      <c r="AL18" s="641">
        <v>0.5</v>
      </c>
      <c r="AM18" s="642"/>
      <c r="AN18" s="642"/>
      <c r="AO18" s="643"/>
      <c r="AP18" s="633" t="s">
        <v>277</v>
      </c>
      <c r="AQ18" s="634"/>
      <c r="AR18" s="634"/>
      <c r="AS18" s="634"/>
      <c r="AT18" s="634"/>
      <c r="AU18" s="634"/>
      <c r="AV18" s="634"/>
      <c r="AW18" s="634"/>
      <c r="AX18" s="634"/>
      <c r="AY18" s="634"/>
      <c r="AZ18" s="634"/>
      <c r="BA18" s="634"/>
      <c r="BB18" s="634"/>
      <c r="BC18" s="634"/>
      <c r="BD18" s="634"/>
      <c r="BE18" s="634"/>
      <c r="BF18" s="635"/>
      <c r="BG18" s="636" t="s">
        <v>267</v>
      </c>
      <c r="BH18" s="637"/>
      <c r="BI18" s="637"/>
      <c r="BJ18" s="637"/>
      <c r="BK18" s="637"/>
      <c r="BL18" s="637"/>
      <c r="BM18" s="637"/>
      <c r="BN18" s="638"/>
      <c r="BO18" s="639" t="s">
        <v>139</v>
      </c>
      <c r="BP18" s="639"/>
      <c r="BQ18" s="639"/>
      <c r="BR18" s="639"/>
      <c r="BS18" s="640" t="s">
        <v>148</v>
      </c>
      <c r="BT18" s="640"/>
      <c r="BU18" s="640"/>
      <c r="BV18" s="640"/>
      <c r="BW18" s="640"/>
      <c r="BX18" s="640"/>
      <c r="BY18" s="640"/>
      <c r="BZ18" s="640"/>
      <c r="CA18" s="640"/>
      <c r="CB18" s="644"/>
      <c r="CD18" s="633" t="s">
        <v>278</v>
      </c>
      <c r="CE18" s="634"/>
      <c r="CF18" s="634"/>
      <c r="CG18" s="634"/>
      <c r="CH18" s="634"/>
      <c r="CI18" s="634"/>
      <c r="CJ18" s="634"/>
      <c r="CK18" s="634"/>
      <c r="CL18" s="634"/>
      <c r="CM18" s="634"/>
      <c r="CN18" s="634"/>
      <c r="CO18" s="634"/>
      <c r="CP18" s="634"/>
      <c r="CQ18" s="635"/>
      <c r="CR18" s="636" t="s">
        <v>139</v>
      </c>
      <c r="CS18" s="637"/>
      <c r="CT18" s="637"/>
      <c r="CU18" s="637"/>
      <c r="CV18" s="637"/>
      <c r="CW18" s="637"/>
      <c r="CX18" s="637"/>
      <c r="CY18" s="638"/>
      <c r="CZ18" s="639" t="s">
        <v>139</v>
      </c>
      <c r="DA18" s="639"/>
      <c r="DB18" s="639"/>
      <c r="DC18" s="639"/>
      <c r="DD18" s="645" t="s">
        <v>139</v>
      </c>
      <c r="DE18" s="637"/>
      <c r="DF18" s="637"/>
      <c r="DG18" s="637"/>
      <c r="DH18" s="637"/>
      <c r="DI18" s="637"/>
      <c r="DJ18" s="637"/>
      <c r="DK18" s="637"/>
      <c r="DL18" s="637"/>
      <c r="DM18" s="637"/>
      <c r="DN18" s="637"/>
      <c r="DO18" s="637"/>
      <c r="DP18" s="638"/>
      <c r="DQ18" s="645" t="s">
        <v>139</v>
      </c>
      <c r="DR18" s="637"/>
      <c r="DS18" s="637"/>
      <c r="DT18" s="637"/>
      <c r="DU18" s="637"/>
      <c r="DV18" s="637"/>
      <c r="DW18" s="637"/>
      <c r="DX18" s="637"/>
      <c r="DY18" s="637"/>
      <c r="DZ18" s="637"/>
      <c r="EA18" s="637"/>
      <c r="EB18" s="637"/>
      <c r="EC18" s="646"/>
    </row>
    <row r="19" spans="2:133" ht="11.25" customHeight="1">
      <c r="B19" s="633" t="s">
        <v>279</v>
      </c>
      <c r="C19" s="634"/>
      <c r="D19" s="634"/>
      <c r="E19" s="634"/>
      <c r="F19" s="634"/>
      <c r="G19" s="634"/>
      <c r="H19" s="634"/>
      <c r="I19" s="634"/>
      <c r="J19" s="634"/>
      <c r="K19" s="634"/>
      <c r="L19" s="634"/>
      <c r="M19" s="634"/>
      <c r="N19" s="634"/>
      <c r="O19" s="634"/>
      <c r="P19" s="634"/>
      <c r="Q19" s="635"/>
      <c r="R19" s="636">
        <v>71332</v>
      </c>
      <c r="S19" s="637"/>
      <c r="T19" s="637"/>
      <c r="U19" s="637"/>
      <c r="V19" s="637"/>
      <c r="W19" s="637"/>
      <c r="X19" s="637"/>
      <c r="Y19" s="638"/>
      <c r="Z19" s="639">
        <v>0.3</v>
      </c>
      <c r="AA19" s="639"/>
      <c r="AB19" s="639"/>
      <c r="AC19" s="639"/>
      <c r="AD19" s="640">
        <v>71332</v>
      </c>
      <c r="AE19" s="640"/>
      <c r="AF19" s="640"/>
      <c r="AG19" s="640"/>
      <c r="AH19" s="640"/>
      <c r="AI19" s="640"/>
      <c r="AJ19" s="640"/>
      <c r="AK19" s="640"/>
      <c r="AL19" s="641">
        <v>0.5</v>
      </c>
      <c r="AM19" s="642"/>
      <c r="AN19" s="642"/>
      <c r="AO19" s="643"/>
      <c r="AP19" s="633" t="s">
        <v>280</v>
      </c>
      <c r="AQ19" s="634"/>
      <c r="AR19" s="634"/>
      <c r="AS19" s="634"/>
      <c r="AT19" s="634"/>
      <c r="AU19" s="634"/>
      <c r="AV19" s="634"/>
      <c r="AW19" s="634"/>
      <c r="AX19" s="634"/>
      <c r="AY19" s="634"/>
      <c r="AZ19" s="634"/>
      <c r="BA19" s="634"/>
      <c r="BB19" s="634"/>
      <c r="BC19" s="634"/>
      <c r="BD19" s="634"/>
      <c r="BE19" s="634"/>
      <c r="BF19" s="635"/>
      <c r="BG19" s="636">
        <v>184594</v>
      </c>
      <c r="BH19" s="637"/>
      <c r="BI19" s="637"/>
      <c r="BJ19" s="637"/>
      <c r="BK19" s="637"/>
      <c r="BL19" s="637"/>
      <c r="BM19" s="637"/>
      <c r="BN19" s="638"/>
      <c r="BO19" s="639">
        <v>2.2000000000000002</v>
      </c>
      <c r="BP19" s="639"/>
      <c r="BQ19" s="639"/>
      <c r="BR19" s="639"/>
      <c r="BS19" s="640" t="s">
        <v>139</v>
      </c>
      <c r="BT19" s="640"/>
      <c r="BU19" s="640"/>
      <c r="BV19" s="640"/>
      <c r="BW19" s="640"/>
      <c r="BX19" s="640"/>
      <c r="BY19" s="640"/>
      <c r="BZ19" s="640"/>
      <c r="CA19" s="640"/>
      <c r="CB19" s="644"/>
      <c r="CD19" s="633" t="s">
        <v>281</v>
      </c>
      <c r="CE19" s="634"/>
      <c r="CF19" s="634"/>
      <c r="CG19" s="634"/>
      <c r="CH19" s="634"/>
      <c r="CI19" s="634"/>
      <c r="CJ19" s="634"/>
      <c r="CK19" s="634"/>
      <c r="CL19" s="634"/>
      <c r="CM19" s="634"/>
      <c r="CN19" s="634"/>
      <c r="CO19" s="634"/>
      <c r="CP19" s="634"/>
      <c r="CQ19" s="635"/>
      <c r="CR19" s="636" t="s">
        <v>139</v>
      </c>
      <c r="CS19" s="637"/>
      <c r="CT19" s="637"/>
      <c r="CU19" s="637"/>
      <c r="CV19" s="637"/>
      <c r="CW19" s="637"/>
      <c r="CX19" s="637"/>
      <c r="CY19" s="638"/>
      <c r="CZ19" s="639" t="s">
        <v>148</v>
      </c>
      <c r="DA19" s="639"/>
      <c r="DB19" s="639"/>
      <c r="DC19" s="639"/>
      <c r="DD19" s="645" t="s">
        <v>267</v>
      </c>
      <c r="DE19" s="637"/>
      <c r="DF19" s="637"/>
      <c r="DG19" s="637"/>
      <c r="DH19" s="637"/>
      <c r="DI19" s="637"/>
      <c r="DJ19" s="637"/>
      <c r="DK19" s="637"/>
      <c r="DL19" s="637"/>
      <c r="DM19" s="637"/>
      <c r="DN19" s="637"/>
      <c r="DO19" s="637"/>
      <c r="DP19" s="638"/>
      <c r="DQ19" s="645" t="s">
        <v>139</v>
      </c>
      <c r="DR19" s="637"/>
      <c r="DS19" s="637"/>
      <c r="DT19" s="637"/>
      <c r="DU19" s="637"/>
      <c r="DV19" s="637"/>
      <c r="DW19" s="637"/>
      <c r="DX19" s="637"/>
      <c r="DY19" s="637"/>
      <c r="DZ19" s="637"/>
      <c r="EA19" s="637"/>
      <c r="EB19" s="637"/>
      <c r="EC19" s="646"/>
    </row>
    <row r="20" spans="2:133" ht="11.25" customHeight="1">
      <c r="B20" s="649" t="s">
        <v>282</v>
      </c>
      <c r="C20" s="650"/>
      <c r="D20" s="650"/>
      <c r="E20" s="650"/>
      <c r="F20" s="650"/>
      <c r="G20" s="650"/>
      <c r="H20" s="650"/>
      <c r="I20" s="650"/>
      <c r="J20" s="650"/>
      <c r="K20" s="650"/>
      <c r="L20" s="650"/>
      <c r="M20" s="650"/>
      <c r="N20" s="650"/>
      <c r="O20" s="650"/>
      <c r="P20" s="650"/>
      <c r="Q20" s="651"/>
      <c r="R20" s="636">
        <v>1035</v>
      </c>
      <c r="S20" s="637"/>
      <c r="T20" s="637"/>
      <c r="U20" s="637"/>
      <c r="V20" s="637"/>
      <c r="W20" s="637"/>
      <c r="X20" s="637"/>
      <c r="Y20" s="638"/>
      <c r="Z20" s="639">
        <v>0</v>
      </c>
      <c r="AA20" s="639"/>
      <c r="AB20" s="639"/>
      <c r="AC20" s="639"/>
      <c r="AD20" s="640">
        <v>1035</v>
      </c>
      <c r="AE20" s="640"/>
      <c r="AF20" s="640"/>
      <c r="AG20" s="640"/>
      <c r="AH20" s="640"/>
      <c r="AI20" s="640"/>
      <c r="AJ20" s="640"/>
      <c r="AK20" s="640"/>
      <c r="AL20" s="641">
        <v>0</v>
      </c>
      <c r="AM20" s="642"/>
      <c r="AN20" s="642"/>
      <c r="AO20" s="643"/>
      <c r="AP20" s="633" t="s">
        <v>283</v>
      </c>
      <c r="AQ20" s="634"/>
      <c r="AR20" s="634"/>
      <c r="AS20" s="634"/>
      <c r="AT20" s="634"/>
      <c r="AU20" s="634"/>
      <c r="AV20" s="634"/>
      <c r="AW20" s="634"/>
      <c r="AX20" s="634"/>
      <c r="AY20" s="634"/>
      <c r="AZ20" s="634"/>
      <c r="BA20" s="634"/>
      <c r="BB20" s="634"/>
      <c r="BC20" s="634"/>
      <c r="BD20" s="634"/>
      <c r="BE20" s="634"/>
      <c r="BF20" s="635"/>
      <c r="BG20" s="636">
        <v>184594</v>
      </c>
      <c r="BH20" s="637"/>
      <c r="BI20" s="637"/>
      <c r="BJ20" s="637"/>
      <c r="BK20" s="637"/>
      <c r="BL20" s="637"/>
      <c r="BM20" s="637"/>
      <c r="BN20" s="638"/>
      <c r="BO20" s="639">
        <v>2.2000000000000002</v>
      </c>
      <c r="BP20" s="639"/>
      <c r="BQ20" s="639"/>
      <c r="BR20" s="639"/>
      <c r="BS20" s="640" t="s">
        <v>267</v>
      </c>
      <c r="BT20" s="640"/>
      <c r="BU20" s="640"/>
      <c r="BV20" s="640"/>
      <c r="BW20" s="640"/>
      <c r="BX20" s="640"/>
      <c r="BY20" s="640"/>
      <c r="BZ20" s="640"/>
      <c r="CA20" s="640"/>
      <c r="CB20" s="644"/>
      <c r="CD20" s="633" t="s">
        <v>284</v>
      </c>
      <c r="CE20" s="634"/>
      <c r="CF20" s="634"/>
      <c r="CG20" s="634"/>
      <c r="CH20" s="634"/>
      <c r="CI20" s="634"/>
      <c r="CJ20" s="634"/>
      <c r="CK20" s="634"/>
      <c r="CL20" s="634"/>
      <c r="CM20" s="634"/>
      <c r="CN20" s="634"/>
      <c r="CO20" s="634"/>
      <c r="CP20" s="634"/>
      <c r="CQ20" s="635"/>
      <c r="CR20" s="636">
        <v>21531788</v>
      </c>
      <c r="CS20" s="637"/>
      <c r="CT20" s="637"/>
      <c r="CU20" s="637"/>
      <c r="CV20" s="637"/>
      <c r="CW20" s="637"/>
      <c r="CX20" s="637"/>
      <c r="CY20" s="638"/>
      <c r="CZ20" s="639">
        <v>100</v>
      </c>
      <c r="DA20" s="639"/>
      <c r="DB20" s="639"/>
      <c r="DC20" s="639"/>
      <c r="DD20" s="645">
        <v>1724432</v>
      </c>
      <c r="DE20" s="637"/>
      <c r="DF20" s="637"/>
      <c r="DG20" s="637"/>
      <c r="DH20" s="637"/>
      <c r="DI20" s="637"/>
      <c r="DJ20" s="637"/>
      <c r="DK20" s="637"/>
      <c r="DL20" s="637"/>
      <c r="DM20" s="637"/>
      <c r="DN20" s="637"/>
      <c r="DO20" s="637"/>
      <c r="DP20" s="638"/>
      <c r="DQ20" s="645">
        <v>14599159</v>
      </c>
      <c r="DR20" s="637"/>
      <c r="DS20" s="637"/>
      <c r="DT20" s="637"/>
      <c r="DU20" s="637"/>
      <c r="DV20" s="637"/>
      <c r="DW20" s="637"/>
      <c r="DX20" s="637"/>
      <c r="DY20" s="637"/>
      <c r="DZ20" s="637"/>
      <c r="EA20" s="637"/>
      <c r="EB20" s="637"/>
      <c r="EC20" s="646"/>
    </row>
    <row r="21" spans="2:133" ht="11.25" customHeight="1">
      <c r="B21" s="633" t="s">
        <v>285</v>
      </c>
      <c r="C21" s="634"/>
      <c r="D21" s="634"/>
      <c r="E21" s="634"/>
      <c r="F21" s="634"/>
      <c r="G21" s="634"/>
      <c r="H21" s="634"/>
      <c r="I21" s="634"/>
      <c r="J21" s="634"/>
      <c r="K21" s="634"/>
      <c r="L21" s="634"/>
      <c r="M21" s="634"/>
      <c r="N21" s="634"/>
      <c r="O21" s="634"/>
      <c r="P21" s="634"/>
      <c r="Q21" s="635"/>
      <c r="R21" s="636">
        <v>3238120</v>
      </c>
      <c r="S21" s="637"/>
      <c r="T21" s="637"/>
      <c r="U21" s="637"/>
      <c r="V21" s="637"/>
      <c r="W21" s="637"/>
      <c r="X21" s="637"/>
      <c r="Y21" s="638"/>
      <c r="Z21" s="639">
        <v>13.4</v>
      </c>
      <c r="AA21" s="639"/>
      <c r="AB21" s="639"/>
      <c r="AC21" s="639"/>
      <c r="AD21" s="640">
        <v>3039946</v>
      </c>
      <c r="AE21" s="640"/>
      <c r="AF21" s="640"/>
      <c r="AG21" s="640"/>
      <c r="AH21" s="640"/>
      <c r="AI21" s="640"/>
      <c r="AJ21" s="640"/>
      <c r="AK21" s="640"/>
      <c r="AL21" s="641">
        <v>22.9</v>
      </c>
      <c r="AM21" s="642"/>
      <c r="AN21" s="642"/>
      <c r="AO21" s="643"/>
      <c r="AP21" s="633" t="s">
        <v>286</v>
      </c>
      <c r="AQ21" s="652"/>
      <c r="AR21" s="652"/>
      <c r="AS21" s="652"/>
      <c r="AT21" s="652"/>
      <c r="AU21" s="652"/>
      <c r="AV21" s="652"/>
      <c r="AW21" s="652"/>
      <c r="AX21" s="652"/>
      <c r="AY21" s="652"/>
      <c r="AZ21" s="652"/>
      <c r="BA21" s="652"/>
      <c r="BB21" s="652"/>
      <c r="BC21" s="652"/>
      <c r="BD21" s="652"/>
      <c r="BE21" s="652"/>
      <c r="BF21" s="653"/>
      <c r="BG21" s="636" t="s">
        <v>139</v>
      </c>
      <c r="BH21" s="637"/>
      <c r="BI21" s="637"/>
      <c r="BJ21" s="637"/>
      <c r="BK21" s="637"/>
      <c r="BL21" s="637"/>
      <c r="BM21" s="637"/>
      <c r="BN21" s="638"/>
      <c r="BO21" s="639" t="s">
        <v>139</v>
      </c>
      <c r="BP21" s="639"/>
      <c r="BQ21" s="639"/>
      <c r="BR21" s="639"/>
      <c r="BS21" s="640" t="s">
        <v>267</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c r="B22" s="633" t="s">
        <v>287</v>
      </c>
      <c r="C22" s="634"/>
      <c r="D22" s="634"/>
      <c r="E22" s="634"/>
      <c r="F22" s="634"/>
      <c r="G22" s="634"/>
      <c r="H22" s="634"/>
      <c r="I22" s="634"/>
      <c r="J22" s="634"/>
      <c r="K22" s="634"/>
      <c r="L22" s="634"/>
      <c r="M22" s="634"/>
      <c r="N22" s="634"/>
      <c r="O22" s="634"/>
      <c r="P22" s="634"/>
      <c r="Q22" s="635"/>
      <c r="R22" s="636">
        <v>3039946</v>
      </c>
      <c r="S22" s="637"/>
      <c r="T22" s="637"/>
      <c r="U22" s="637"/>
      <c r="V22" s="637"/>
      <c r="W22" s="637"/>
      <c r="X22" s="637"/>
      <c r="Y22" s="638"/>
      <c r="Z22" s="639">
        <v>12.6</v>
      </c>
      <c r="AA22" s="639"/>
      <c r="AB22" s="639"/>
      <c r="AC22" s="639"/>
      <c r="AD22" s="640">
        <v>3039946</v>
      </c>
      <c r="AE22" s="640"/>
      <c r="AF22" s="640"/>
      <c r="AG22" s="640"/>
      <c r="AH22" s="640"/>
      <c r="AI22" s="640"/>
      <c r="AJ22" s="640"/>
      <c r="AK22" s="640"/>
      <c r="AL22" s="641">
        <v>22.9</v>
      </c>
      <c r="AM22" s="642"/>
      <c r="AN22" s="642"/>
      <c r="AO22" s="643"/>
      <c r="AP22" s="633" t="s">
        <v>288</v>
      </c>
      <c r="AQ22" s="652"/>
      <c r="AR22" s="652"/>
      <c r="AS22" s="652"/>
      <c r="AT22" s="652"/>
      <c r="AU22" s="652"/>
      <c r="AV22" s="652"/>
      <c r="AW22" s="652"/>
      <c r="AX22" s="652"/>
      <c r="AY22" s="652"/>
      <c r="AZ22" s="652"/>
      <c r="BA22" s="652"/>
      <c r="BB22" s="652"/>
      <c r="BC22" s="652"/>
      <c r="BD22" s="652"/>
      <c r="BE22" s="652"/>
      <c r="BF22" s="653"/>
      <c r="BG22" s="636" t="s">
        <v>139</v>
      </c>
      <c r="BH22" s="637"/>
      <c r="BI22" s="637"/>
      <c r="BJ22" s="637"/>
      <c r="BK22" s="637"/>
      <c r="BL22" s="637"/>
      <c r="BM22" s="637"/>
      <c r="BN22" s="638"/>
      <c r="BO22" s="639" t="s">
        <v>139</v>
      </c>
      <c r="BP22" s="639"/>
      <c r="BQ22" s="639"/>
      <c r="BR22" s="639"/>
      <c r="BS22" s="640" t="s">
        <v>139</v>
      </c>
      <c r="BT22" s="640"/>
      <c r="BU22" s="640"/>
      <c r="BV22" s="640"/>
      <c r="BW22" s="640"/>
      <c r="BX22" s="640"/>
      <c r="BY22" s="640"/>
      <c r="BZ22" s="640"/>
      <c r="CA22" s="640"/>
      <c r="CB22" s="644"/>
      <c r="CD22" s="618" t="s">
        <v>289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c r="B23" s="633" t="s">
        <v>290</v>
      </c>
      <c r="C23" s="634"/>
      <c r="D23" s="634"/>
      <c r="E23" s="634"/>
      <c r="F23" s="634"/>
      <c r="G23" s="634"/>
      <c r="H23" s="634"/>
      <c r="I23" s="634"/>
      <c r="J23" s="634"/>
      <c r="K23" s="634"/>
      <c r="L23" s="634"/>
      <c r="M23" s="634"/>
      <c r="N23" s="634"/>
      <c r="O23" s="634"/>
      <c r="P23" s="634"/>
      <c r="Q23" s="635"/>
      <c r="R23" s="636">
        <v>198174</v>
      </c>
      <c r="S23" s="637"/>
      <c r="T23" s="637"/>
      <c r="U23" s="637"/>
      <c r="V23" s="637"/>
      <c r="W23" s="637"/>
      <c r="X23" s="637"/>
      <c r="Y23" s="638"/>
      <c r="Z23" s="639">
        <v>0.8</v>
      </c>
      <c r="AA23" s="639"/>
      <c r="AB23" s="639"/>
      <c r="AC23" s="639"/>
      <c r="AD23" s="640" t="s">
        <v>139</v>
      </c>
      <c r="AE23" s="640"/>
      <c r="AF23" s="640"/>
      <c r="AG23" s="640"/>
      <c r="AH23" s="640"/>
      <c r="AI23" s="640"/>
      <c r="AJ23" s="640"/>
      <c r="AK23" s="640"/>
      <c r="AL23" s="641" t="s">
        <v>148</v>
      </c>
      <c r="AM23" s="642"/>
      <c r="AN23" s="642"/>
      <c r="AO23" s="643"/>
      <c r="AP23" s="633" t="s">
        <v>291</v>
      </c>
      <c r="AQ23" s="652"/>
      <c r="AR23" s="652"/>
      <c r="AS23" s="652"/>
      <c r="AT23" s="652"/>
      <c r="AU23" s="652"/>
      <c r="AV23" s="652"/>
      <c r="AW23" s="652"/>
      <c r="AX23" s="652"/>
      <c r="AY23" s="652"/>
      <c r="AZ23" s="652"/>
      <c r="BA23" s="652"/>
      <c r="BB23" s="652"/>
      <c r="BC23" s="652"/>
      <c r="BD23" s="652"/>
      <c r="BE23" s="652"/>
      <c r="BF23" s="653"/>
      <c r="BG23" s="636">
        <v>184594</v>
      </c>
      <c r="BH23" s="637"/>
      <c r="BI23" s="637"/>
      <c r="BJ23" s="637"/>
      <c r="BK23" s="637"/>
      <c r="BL23" s="637"/>
      <c r="BM23" s="637"/>
      <c r="BN23" s="638"/>
      <c r="BO23" s="639">
        <v>2.2000000000000002</v>
      </c>
      <c r="BP23" s="639"/>
      <c r="BQ23" s="639"/>
      <c r="BR23" s="639"/>
      <c r="BS23" s="640" t="s">
        <v>139</v>
      </c>
      <c r="BT23" s="640"/>
      <c r="BU23" s="640"/>
      <c r="BV23" s="640"/>
      <c r="BW23" s="640"/>
      <c r="BX23" s="640"/>
      <c r="BY23" s="640"/>
      <c r="BZ23" s="640"/>
      <c r="CA23" s="640"/>
      <c r="CB23" s="644"/>
      <c r="CD23" s="618" t="s">
        <v>230</v>
      </c>
      <c r="CE23" s="619"/>
      <c r="CF23" s="619"/>
      <c r="CG23" s="619"/>
      <c r="CH23" s="619"/>
      <c r="CI23" s="619"/>
      <c r="CJ23" s="619"/>
      <c r="CK23" s="619"/>
      <c r="CL23" s="619"/>
      <c r="CM23" s="619"/>
      <c r="CN23" s="619"/>
      <c r="CO23" s="619"/>
      <c r="CP23" s="619"/>
      <c r="CQ23" s="620"/>
      <c r="CR23" s="618" t="s">
        <v>292</v>
      </c>
      <c r="CS23" s="619"/>
      <c r="CT23" s="619"/>
      <c r="CU23" s="619"/>
      <c r="CV23" s="619"/>
      <c r="CW23" s="619"/>
      <c r="CX23" s="619"/>
      <c r="CY23" s="620"/>
      <c r="CZ23" s="618" t="s">
        <v>293</v>
      </c>
      <c r="DA23" s="619"/>
      <c r="DB23" s="619"/>
      <c r="DC23" s="620"/>
      <c r="DD23" s="618" t="s">
        <v>294</v>
      </c>
      <c r="DE23" s="619"/>
      <c r="DF23" s="619"/>
      <c r="DG23" s="619"/>
      <c r="DH23" s="619"/>
      <c r="DI23" s="619"/>
      <c r="DJ23" s="619"/>
      <c r="DK23" s="620"/>
      <c r="DL23" s="663" t="s">
        <v>295</v>
      </c>
      <c r="DM23" s="664"/>
      <c r="DN23" s="664"/>
      <c r="DO23" s="664"/>
      <c r="DP23" s="664"/>
      <c r="DQ23" s="664"/>
      <c r="DR23" s="664"/>
      <c r="DS23" s="664"/>
      <c r="DT23" s="664"/>
      <c r="DU23" s="664"/>
      <c r="DV23" s="665"/>
      <c r="DW23" s="618" t="s">
        <v>296</v>
      </c>
      <c r="DX23" s="619"/>
      <c r="DY23" s="619"/>
      <c r="DZ23" s="619"/>
      <c r="EA23" s="619"/>
      <c r="EB23" s="619"/>
      <c r="EC23" s="620"/>
    </row>
    <row r="24" spans="2:133" ht="11.25" customHeight="1">
      <c r="B24" s="633" t="s">
        <v>297</v>
      </c>
      <c r="C24" s="634"/>
      <c r="D24" s="634"/>
      <c r="E24" s="634"/>
      <c r="F24" s="634"/>
      <c r="G24" s="634"/>
      <c r="H24" s="634"/>
      <c r="I24" s="634"/>
      <c r="J24" s="634"/>
      <c r="K24" s="634"/>
      <c r="L24" s="634"/>
      <c r="M24" s="634"/>
      <c r="N24" s="634"/>
      <c r="O24" s="634"/>
      <c r="P24" s="634"/>
      <c r="Q24" s="635"/>
      <c r="R24" s="636" t="s">
        <v>267</v>
      </c>
      <c r="S24" s="637"/>
      <c r="T24" s="637"/>
      <c r="U24" s="637"/>
      <c r="V24" s="637"/>
      <c r="W24" s="637"/>
      <c r="X24" s="637"/>
      <c r="Y24" s="638"/>
      <c r="Z24" s="639" t="s">
        <v>148</v>
      </c>
      <c r="AA24" s="639"/>
      <c r="AB24" s="639"/>
      <c r="AC24" s="639"/>
      <c r="AD24" s="640" t="s">
        <v>267</v>
      </c>
      <c r="AE24" s="640"/>
      <c r="AF24" s="640"/>
      <c r="AG24" s="640"/>
      <c r="AH24" s="640"/>
      <c r="AI24" s="640"/>
      <c r="AJ24" s="640"/>
      <c r="AK24" s="640"/>
      <c r="AL24" s="641" t="s">
        <v>139</v>
      </c>
      <c r="AM24" s="642"/>
      <c r="AN24" s="642"/>
      <c r="AO24" s="643"/>
      <c r="AP24" s="633" t="s">
        <v>298</v>
      </c>
      <c r="AQ24" s="652"/>
      <c r="AR24" s="652"/>
      <c r="AS24" s="652"/>
      <c r="AT24" s="652"/>
      <c r="AU24" s="652"/>
      <c r="AV24" s="652"/>
      <c r="AW24" s="652"/>
      <c r="AX24" s="652"/>
      <c r="AY24" s="652"/>
      <c r="AZ24" s="652"/>
      <c r="BA24" s="652"/>
      <c r="BB24" s="652"/>
      <c r="BC24" s="652"/>
      <c r="BD24" s="652"/>
      <c r="BE24" s="652"/>
      <c r="BF24" s="653"/>
      <c r="BG24" s="636" t="s">
        <v>139</v>
      </c>
      <c r="BH24" s="637"/>
      <c r="BI24" s="637"/>
      <c r="BJ24" s="637"/>
      <c r="BK24" s="637"/>
      <c r="BL24" s="637"/>
      <c r="BM24" s="637"/>
      <c r="BN24" s="638"/>
      <c r="BO24" s="639" t="s">
        <v>267</v>
      </c>
      <c r="BP24" s="639"/>
      <c r="BQ24" s="639"/>
      <c r="BR24" s="639"/>
      <c r="BS24" s="640" t="s">
        <v>139</v>
      </c>
      <c r="BT24" s="640"/>
      <c r="BU24" s="640"/>
      <c r="BV24" s="640"/>
      <c r="BW24" s="640"/>
      <c r="BX24" s="640"/>
      <c r="BY24" s="640"/>
      <c r="BZ24" s="640"/>
      <c r="CA24" s="640"/>
      <c r="CB24" s="644"/>
      <c r="CD24" s="622" t="s">
        <v>299</v>
      </c>
      <c r="CE24" s="623"/>
      <c r="CF24" s="623"/>
      <c r="CG24" s="623"/>
      <c r="CH24" s="623"/>
      <c r="CI24" s="623"/>
      <c r="CJ24" s="623"/>
      <c r="CK24" s="623"/>
      <c r="CL24" s="623"/>
      <c r="CM24" s="623"/>
      <c r="CN24" s="623"/>
      <c r="CO24" s="623"/>
      <c r="CP24" s="623"/>
      <c r="CQ24" s="624"/>
      <c r="CR24" s="625">
        <v>10411537</v>
      </c>
      <c r="CS24" s="626"/>
      <c r="CT24" s="626"/>
      <c r="CU24" s="626"/>
      <c r="CV24" s="626"/>
      <c r="CW24" s="626"/>
      <c r="CX24" s="626"/>
      <c r="CY24" s="627"/>
      <c r="CZ24" s="630">
        <v>48.4</v>
      </c>
      <c r="DA24" s="631"/>
      <c r="DB24" s="631"/>
      <c r="DC24" s="647"/>
      <c r="DD24" s="666">
        <v>6544898</v>
      </c>
      <c r="DE24" s="626"/>
      <c r="DF24" s="626"/>
      <c r="DG24" s="626"/>
      <c r="DH24" s="626"/>
      <c r="DI24" s="626"/>
      <c r="DJ24" s="626"/>
      <c r="DK24" s="627"/>
      <c r="DL24" s="666">
        <v>6533318</v>
      </c>
      <c r="DM24" s="626"/>
      <c r="DN24" s="626"/>
      <c r="DO24" s="626"/>
      <c r="DP24" s="626"/>
      <c r="DQ24" s="626"/>
      <c r="DR24" s="626"/>
      <c r="DS24" s="626"/>
      <c r="DT24" s="626"/>
      <c r="DU24" s="626"/>
      <c r="DV24" s="627"/>
      <c r="DW24" s="630">
        <v>48.1</v>
      </c>
      <c r="DX24" s="631"/>
      <c r="DY24" s="631"/>
      <c r="DZ24" s="631"/>
      <c r="EA24" s="631"/>
      <c r="EB24" s="631"/>
      <c r="EC24" s="632"/>
    </row>
    <row r="25" spans="2:133" ht="11.25" customHeight="1">
      <c r="B25" s="633" t="s">
        <v>300</v>
      </c>
      <c r="C25" s="634"/>
      <c r="D25" s="634"/>
      <c r="E25" s="634"/>
      <c r="F25" s="634"/>
      <c r="G25" s="634"/>
      <c r="H25" s="634"/>
      <c r="I25" s="634"/>
      <c r="J25" s="634"/>
      <c r="K25" s="634"/>
      <c r="L25" s="634"/>
      <c r="M25" s="634"/>
      <c r="N25" s="634"/>
      <c r="O25" s="634"/>
      <c r="P25" s="634"/>
      <c r="Q25" s="635"/>
      <c r="R25" s="636">
        <v>13540885</v>
      </c>
      <c r="S25" s="637"/>
      <c r="T25" s="637"/>
      <c r="U25" s="637"/>
      <c r="V25" s="637"/>
      <c r="W25" s="637"/>
      <c r="X25" s="637"/>
      <c r="Y25" s="638"/>
      <c r="Z25" s="639">
        <v>56.2</v>
      </c>
      <c r="AA25" s="639"/>
      <c r="AB25" s="639"/>
      <c r="AC25" s="639"/>
      <c r="AD25" s="640">
        <v>13158117</v>
      </c>
      <c r="AE25" s="640"/>
      <c r="AF25" s="640"/>
      <c r="AG25" s="640"/>
      <c r="AH25" s="640"/>
      <c r="AI25" s="640"/>
      <c r="AJ25" s="640"/>
      <c r="AK25" s="640"/>
      <c r="AL25" s="641">
        <v>99.1</v>
      </c>
      <c r="AM25" s="642"/>
      <c r="AN25" s="642"/>
      <c r="AO25" s="643"/>
      <c r="AP25" s="633" t="s">
        <v>301</v>
      </c>
      <c r="AQ25" s="652"/>
      <c r="AR25" s="652"/>
      <c r="AS25" s="652"/>
      <c r="AT25" s="652"/>
      <c r="AU25" s="652"/>
      <c r="AV25" s="652"/>
      <c r="AW25" s="652"/>
      <c r="AX25" s="652"/>
      <c r="AY25" s="652"/>
      <c r="AZ25" s="652"/>
      <c r="BA25" s="652"/>
      <c r="BB25" s="652"/>
      <c r="BC25" s="652"/>
      <c r="BD25" s="652"/>
      <c r="BE25" s="652"/>
      <c r="BF25" s="653"/>
      <c r="BG25" s="636" t="s">
        <v>139</v>
      </c>
      <c r="BH25" s="637"/>
      <c r="BI25" s="637"/>
      <c r="BJ25" s="637"/>
      <c r="BK25" s="637"/>
      <c r="BL25" s="637"/>
      <c r="BM25" s="637"/>
      <c r="BN25" s="638"/>
      <c r="BO25" s="639" t="s">
        <v>139</v>
      </c>
      <c r="BP25" s="639"/>
      <c r="BQ25" s="639"/>
      <c r="BR25" s="639"/>
      <c r="BS25" s="640" t="s">
        <v>148</v>
      </c>
      <c r="BT25" s="640"/>
      <c r="BU25" s="640"/>
      <c r="BV25" s="640"/>
      <c r="BW25" s="640"/>
      <c r="BX25" s="640"/>
      <c r="BY25" s="640"/>
      <c r="BZ25" s="640"/>
      <c r="CA25" s="640"/>
      <c r="CB25" s="644"/>
      <c r="CD25" s="633" t="s">
        <v>302</v>
      </c>
      <c r="CE25" s="634"/>
      <c r="CF25" s="634"/>
      <c r="CG25" s="634"/>
      <c r="CH25" s="634"/>
      <c r="CI25" s="634"/>
      <c r="CJ25" s="634"/>
      <c r="CK25" s="634"/>
      <c r="CL25" s="634"/>
      <c r="CM25" s="634"/>
      <c r="CN25" s="634"/>
      <c r="CO25" s="634"/>
      <c r="CP25" s="634"/>
      <c r="CQ25" s="635"/>
      <c r="CR25" s="636">
        <v>4065304</v>
      </c>
      <c r="CS25" s="669"/>
      <c r="CT25" s="669"/>
      <c r="CU25" s="669"/>
      <c r="CV25" s="669"/>
      <c r="CW25" s="669"/>
      <c r="CX25" s="669"/>
      <c r="CY25" s="670"/>
      <c r="CZ25" s="641">
        <v>18.899999999999999</v>
      </c>
      <c r="DA25" s="667"/>
      <c r="DB25" s="667"/>
      <c r="DC25" s="671"/>
      <c r="DD25" s="645">
        <v>3719591</v>
      </c>
      <c r="DE25" s="669"/>
      <c r="DF25" s="669"/>
      <c r="DG25" s="669"/>
      <c r="DH25" s="669"/>
      <c r="DI25" s="669"/>
      <c r="DJ25" s="669"/>
      <c r="DK25" s="670"/>
      <c r="DL25" s="645">
        <v>3716566</v>
      </c>
      <c r="DM25" s="669"/>
      <c r="DN25" s="669"/>
      <c r="DO25" s="669"/>
      <c r="DP25" s="669"/>
      <c r="DQ25" s="669"/>
      <c r="DR25" s="669"/>
      <c r="DS25" s="669"/>
      <c r="DT25" s="669"/>
      <c r="DU25" s="669"/>
      <c r="DV25" s="670"/>
      <c r="DW25" s="641">
        <v>27.4</v>
      </c>
      <c r="DX25" s="667"/>
      <c r="DY25" s="667"/>
      <c r="DZ25" s="667"/>
      <c r="EA25" s="667"/>
      <c r="EB25" s="667"/>
      <c r="EC25" s="668"/>
    </row>
    <row r="26" spans="2:133" ht="11.25" customHeight="1">
      <c r="B26" s="633" t="s">
        <v>303</v>
      </c>
      <c r="C26" s="634"/>
      <c r="D26" s="634"/>
      <c r="E26" s="634"/>
      <c r="F26" s="634"/>
      <c r="G26" s="634"/>
      <c r="H26" s="634"/>
      <c r="I26" s="634"/>
      <c r="J26" s="634"/>
      <c r="K26" s="634"/>
      <c r="L26" s="634"/>
      <c r="M26" s="634"/>
      <c r="N26" s="634"/>
      <c r="O26" s="634"/>
      <c r="P26" s="634"/>
      <c r="Q26" s="635"/>
      <c r="R26" s="636">
        <v>6308</v>
      </c>
      <c r="S26" s="637"/>
      <c r="T26" s="637"/>
      <c r="U26" s="637"/>
      <c r="V26" s="637"/>
      <c r="W26" s="637"/>
      <c r="X26" s="637"/>
      <c r="Y26" s="638"/>
      <c r="Z26" s="639">
        <v>0</v>
      </c>
      <c r="AA26" s="639"/>
      <c r="AB26" s="639"/>
      <c r="AC26" s="639"/>
      <c r="AD26" s="640">
        <v>6308</v>
      </c>
      <c r="AE26" s="640"/>
      <c r="AF26" s="640"/>
      <c r="AG26" s="640"/>
      <c r="AH26" s="640"/>
      <c r="AI26" s="640"/>
      <c r="AJ26" s="640"/>
      <c r="AK26" s="640"/>
      <c r="AL26" s="641">
        <v>0</v>
      </c>
      <c r="AM26" s="642"/>
      <c r="AN26" s="642"/>
      <c r="AO26" s="643"/>
      <c r="AP26" s="633" t="s">
        <v>304</v>
      </c>
      <c r="AQ26" s="652"/>
      <c r="AR26" s="652"/>
      <c r="AS26" s="652"/>
      <c r="AT26" s="652"/>
      <c r="AU26" s="652"/>
      <c r="AV26" s="652"/>
      <c r="AW26" s="652"/>
      <c r="AX26" s="652"/>
      <c r="AY26" s="652"/>
      <c r="AZ26" s="652"/>
      <c r="BA26" s="652"/>
      <c r="BB26" s="652"/>
      <c r="BC26" s="652"/>
      <c r="BD26" s="652"/>
      <c r="BE26" s="652"/>
      <c r="BF26" s="653"/>
      <c r="BG26" s="636" t="s">
        <v>139</v>
      </c>
      <c r="BH26" s="637"/>
      <c r="BI26" s="637"/>
      <c r="BJ26" s="637"/>
      <c r="BK26" s="637"/>
      <c r="BL26" s="637"/>
      <c r="BM26" s="637"/>
      <c r="BN26" s="638"/>
      <c r="BO26" s="639" t="s">
        <v>139</v>
      </c>
      <c r="BP26" s="639"/>
      <c r="BQ26" s="639"/>
      <c r="BR26" s="639"/>
      <c r="BS26" s="640" t="s">
        <v>139</v>
      </c>
      <c r="BT26" s="640"/>
      <c r="BU26" s="640"/>
      <c r="BV26" s="640"/>
      <c r="BW26" s="640"/>
      <c r="BX26" s="640"/>
      <c r="BY26" s="640"/>
      <c r="BZ26" s="640"/>
      <c r="CA26" s="640"/>
      <c r="CB26" s="644"/>
      <c r="CD26" s="633" t="s">
        <v>305</v>
      </c>
      <c r="CE26" s="634"/>
      <c r="CF26" s="634"/>
      <c r="CG26" s="634"/>
      <c r="CH26" s="634"/>
      <c r="CI26" s="634"/>
      <c r="CJ26" s="634"/>
      <c r="CK26" s="634"/>
      <c r="CL26" s="634"/>
      <c r="CM26" s="634"/>
      <c r="CN26" s="634"/>
      <c r="CO26" s="634"/>
      <c r="CP26" s="634"/>
      <c r="CQ26" s="635"/>
      <c r="CR26" s="636">
        <v>2554682</v>
      </c>
      <c r="CS26" s="637"/>
      <c r="CT26" s="637"/>
      <c r="CU26" s="637"/>
      <c r="CV26" s="637"/>
      <c r="CW26" s="637"/>
      <c r="CX26" s="637"/>
      <c r="CY26" s="638"/>
      <c r="CZ26" s="641">
        <v>11.9</v>
      </c>
      <c r="DA26" s="667"/>
      <c r="DB26" s="667"/>
      <c r="DC26" s="671"/>
      <c r="DD26" s="645">
        <v>2386135</v>
      </c>
      <c r="DE26" s="637"/>
      <c r="DF26" s="637"/>
      <c r="DG26" s="637"/>
      <c r="DH26" s="637"/>
      <c r="DI26" s="637"/>
      <c r="DJ26" s="637"/>
      <c r="DK26" s="638"/>
      <c r="DL26" s="645" t="s">
        <v>148</v>
      </c>
      <c r="DM26" s="637"/>
      <c r="DN26" s="637"/>
      <c r="DO26" s="637"/>
      <c r="DP26" s="637"/>
      <c r="DQ26" s="637"/>
      <c r="DR26" s="637"/>
      <c r="DS26" s="637"/>
      <c r="DT26" s="637"/>
      <c r="DU26" s="637"/>
      <c r="DV26" s="638"/>
      <c r="DW26" s="641" t="s">
        <v>139</v>
      </c>
      <c r="DX26" s="667"/>
      <c r="DY26" s="667"/>
      <c r="DZ26" s="667"/>
      <c r="EA26" s="667"/>
      <c r="EB26" s="667"/>
      <c r="EC26" s="668"/>
    </row>
    <row r="27" spans="2:133" ht="11.25" customHeight="1">
      <c r="B27" s="633" t="s">
        <v>306</v>
      </c>
      <c r="C27" s="634"/>
      <c r="D27" s="634"/>
      <c r="E27" s="634"/>
      <c r="F27" s="634"/>
      <c r="G27" s="634"/>
      <c r="H27" s="634"/>
      <c r="I27" s="634"/>
      <c r="J27" s="634"/>
      <c r="K27" s="634"/>
      <c r="L27" s="634"/>
      <c r="M27" s="634"/>
      <c r="N27" s="634"/>
      <c r="O27" s="634"/>
      <c r="P27" s="634"/>
      <c r="Q27" s="635"/>
      <c r="R27" s="636">
        <v>12381</v>
      </c>
      <c r="S27" s="637"/>
      <c r="T27" s="637"/>
      <c r="U27" s="637"/>
      <c r="V27" s="637"/>
      <c r="W27" s="637"/>
      <c r="X27" s="637"/>
      <c r="Y27" s="638"/>
      <c r="Z27" s="639">
        <v>0.1</v>
      </c>
      <c r="AA27" s="639"/>
      <c r="AB27" s="639"/>
      <c r="AC27" s="639"/>
      <c r="AD27" s="640" t="s">
        <v>139</v>
      </c>
      <c r="AE27" s="640"/>
      <c r="AF27" s="640"/>
      <c r="AG27" s="640"/>
      <c r="AH27" s="640"/>
      <c r="AI27" s="640"/>
      <c r="AJ27" s="640"/>
      <c r="AK27" s="640"/>
      <c r="AL27" s="641" t="s">
        <v>139</v>
      </c>
      <c r="AM27" s="642"/>
      <c r="AN27" s="642"/>
      <c r="AO27" s="643"/>
      <c r="AP27" s="633" t="s">
        <v>307</v>
      </c>
      <c r="AQ27" s="634"/>
      <c r="AR27" s="634"/>
      <c r="AS27" s="634"/>
      <c r="AT27" s="634"/>
      <c r="AU27" s="634"/>
      <c r="AV27" s="634"/>
      <c r="AW27" s="634"/>
      <c r="AX27" s="634"/>
      <c r="AY27" s="634"/>
      <c r="AZ27" s="634"/>
      <c r="BA27" s="634"/>
      <c r="BB27" s="634"/>
      <c r="BC27" s="634"/>
      <c r="BD27" s="634"/>
      <c r="BE27" s="634"/>
      <c r="BF27" s="635"/>
      <c r="BG27" s="636">
        <v>8518907</v>
      </c>
      <c r="BH27" s="637"/>
      <c r="BI27" s="637"/>
      <c r="BJ27" s="637"/>
      <c r="BK27" s="637"/>
      <c r="BL27" s="637"/>
      <c r="BM27" s="637"/>
      <c r="BN27" s="638"/>
      <c r="BO27" s="639">
        <v>100</v>
      </c>
      <c r="BP27" s="639"/>
      <c r="BQ27" s="639"/>
      <c r="BR27" s="639"/>
      <c r="BS27" s="640">
        <v>91769</v>
      </c>
      <c r="BT27" s="640"/>
      <c r="BU27" s="640"/>
      <c r="BV27" s="640"/>
      <c r="BW27" s="640"/>
      <c r="BX27" s="640"/>
      <c r="BY27" s="640"/>
      <c r="BZ27" s="640"/>
      <c r="CA27" s="640"/>
      <c r="CB27" s="644"/>
      <c r="CD27" s="633" t="s">
        <v>308</v>
      </c>
      <c r="CE27" s="634"/>
      <c r="CF27" s="634"/>
      <c r="CG27" s="634"/>
      <c r="CH27" s="634"/>
      <c r="CI27" s="634"/>
      <c r="CJ27" s="634"/>
      <c r="CK27" s="634"/>
      <c r="CL27" s="634"/>
      <c r="CM27" s="634"/>
      <c r="CN27" s="634"/>
      <c r="CO27" s="634"/>
      <c r="CP27" s="634"/>
      <c r="CQ27" s="635"/>
      <c r="CR27" s="636">
        <v>4952822</v>
      </c>
      <c r="CS27" s="669"/>
      <c r="CT27" s="669"/>
      <c r="CU27" s="669"/>
      <c r="CV27" s="669"/>
      <c r="CW27" s="669"/>
      <c r="CX27" s="669"/>
      <c r="CY27" s="670"/>
      <c r="CZ27" s="641">
        <v>23</v>
      </c>
      <c r="DA27" s="667"/>
      <c r="DB27" s="667"/>
      <c r="DC27" s="671"/>
      <c r="DD27" s="645">
        <v>1431896</v>
      </c>
      <c r="DE27" s="669"/>
      <c r="DF27" s="669"/>
      <c r="DG27" s="669"/>
      <c r="DH27" s="669"/>
      <c r="DI27" s="669"/>
      <c r="DJ27" s="669"/>
      <c r="DK27" s="670"/>
      <c r="DL27" s="645">
        <v>1423341</v>
      </c>
      <c r="DM27" s="669"/>
      <c r="DN27" s="669"/>
      <c r="DO27" s="669"/>
      <c r="DP27" s="669"/>
      <c r="DQ27" s="669"/>
      <c r="DR27" s="669"/>
      <c r="DS27" s="669"/>
      <c r="DT27" s="669"/>
      <c r="DU27" s="669"/>
      <c r="DV27" s="670"/>
      <c r="DW27" s="641">
        <v>10.5</v>
      </c>
      <c r="DX27" s="667"/>
      <c r="DY27" s="667"/>
      <c r="DZ27" s="667"/>
      <c r="EA27" s="667"/>
      <c r="EB27" s="667"/>
      <c r="EC27" s="668"/>
    </row>
    <row r="28" spans="2:133" ht="11.25" customHeight="1">
      <c r="B28" s="633" t="s">
        <v>309</v>
      </c>
      <c r="C28" s="634"/>
      <c r="D28" s="634"/>
      <c r="E28" s="634"/>
      <c r="F28" s="634"/>
      <c r="G28" s="634"/>
      <c r="H28" s="634"/>
      <c r="I28" s="634"/>
      <c r="J28" s="634"/>
      <c r="K28" s="634"/>
      <c r="L28" s="634"/>
      <c r="M28" s="634"/>
      <c r="N28" s="634"/>
      <c r="O28" s="634"/>
      <c r="P28" s="634"/>
      <c r="Q28" s="635"/>
      <c r="R28" s="636">
        <v>211121</v>
      </c>
      <c r="S28" s="637"/>
      <c r="T28" s="637"/>
      <c r="U28" s="637"/>
      <c r="V28" s="637"/>
      <c r="W28" s="637"/>
      <c r="X28" s="637"/>
      <c r="Y28" s="638"/>
      <c r="Z28" s="639">
        <v>0.9</v>
      </c>
      <c r="AA28" s="639"/>
      <c r="AB28" s="639"/>
      <c r="AC28" s="639"/>
      <c r="AD28" s="640" t="s">
        <v>267</v>
      </c>
      <c r="AE28" s="640"/>
      <c r="AF28" s="640"/>
      <c r="AG28" s="640"/>
      <c r="AH28" s="640"/>
      <c r="AI28" s="640"/>
      <c r="AJ28" s="640"/>
      <c r="AK28" s="640"/>
      <c r="AL28" s="641" t="s">
        <v>139</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310</v>
      </c>
      <c r="CE28" s="634"/>
      <c r="CF28" s="634"/>
      <c r="CG28" s="634"/>
      <c r="CH28" s="634"/>
      <c r="CI28" s="634"/>
      <c r="CJ28" s="634"/>
      <c r="CK28" s="634"/>
      <c r="CL28" s="634"/>
      <c r="CM28" s="634"/>
      <c r="CN28" s="634"/>
      <c r="CO28" s="634"/>
      <c r="CP28" s="634"/>
      <c r="CQ28" s="635"/>
      <c r="CR28" s="636">
        <v>1393411</v>
      </c>
      <c r="CS28" s="637"/>
      <c r="CT28" s="637"/>
      <c r="CU28" s="637"/>
      <c r="CV28" s="637"/>
      <c r="CW28" s="637"/>
      <c r="CX28" s="637"/>
      <c r="CY28" s="638"/>
      <c r="CZ28" s="641">
        <v>6.5</v>
      </c>
      <c r="DA28" s="667"/>
      <c r="DB28" s="667"/>
      <c r="DC28" s="671"/>
      <c r="DD28" s="645">
        <v>1393411</v>
      </c>
      <c r="DE28" s="637"/>
      <c r="DF28" s="637"/>
      <c r="DG28" s="637"/>
      <c r="DH28" s="637"/>
      <c r="DI28" s="637"/>
      <c r="DJ28" s="637"/>
      <c r="DK28" s="638"/>
      <c r="DL28" s="645">
        <v>1393411</v>
      </c>
      <c r="DM28" s="637"/>
      <c r="DN28" s="637"/>
      <c r="DO28" s="637"/>
      <c r="DP28" s="637"/>
      <c r="DQ28" s="637"/>
      <c r="DR28" s="637"/>
      <c r="DS28" s="637"/>
      <c r="DT28" s="637"/>
      <c r="DU28" s="637"/>
      <c r="DV28" s="638"/>
      <c r="DW28" s="641">
        <v>10.3</v>
      </c>
      <c r="DX28" s="667"/>
      <c r="DY28" s="667"/>
      <c r="DZ28" s="667"/>
      <c r="EA28" s="667"/>
      <c r="EB28" s="667"/>
      <c r="EC28" s="668"/>
    </row>
    <row r="29" spans="2:133" ht="11.25" customHeight="1">
      <c r="B29" s="633" t="s">
        <v>311</v>
      </c>
      <c r="C29" s="634"/>
      <c r="D29" s="634"/>
      <c r="E29" s="634"/>
      <c r="F29" s="634"/>
      <c r="G29" s="634"/>
      <c r="H29" s="634"/>
      <c r="I29" s="634"/>
      <c r="J29" s="634"/>
      <c r="K29" s="634"/>
      <c r="L29" s="634"/>
      <c r="M29" s="634"/>
      <c r="N29" s="634"/>
      <c r="O29" s="634"/>
      <c r="P29" s="634"/>
      <c r="Q29" s="635"/>
      <c r="R29" s="636">
        <v>26144</v>
      </c>
      <c r="S29" s="637"/>
      <c r="T29" s="637"/>
      <c r="U29" s="637"/>
      <c r="V29" s="637"/>
      <c r="W29" s="637"/>
      <c r="X29" s="637"/>
      <c r="Y29" s="638"/>
      <c r="Z29" s="639">
        <v>0.1</v>
      </c>
      <c r="AA29" s="639"/>
      <c r="AB29" s="639"/>
      <c r="AC29" s="639"/>
      <c r="AD29" s="640" t="s">
        <v>139</v>
      </c>
      <c r="AE29" s="640"/>
      <c r="AF29" s="640"/>
      <c r="AG29" s="640"/>
      <c r="AH29" s="640"/>
      <c r="AI29" s="640"/>
      <c r="AJ29" s="640"/>
      <c r="AK29" s="640"/>
      <c r="AL29" s="641" t="s">
        <v>139</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312</v>
      </c>
      <c r="CE29" s="673"/>
      <c r="CF29" s="633" t="s">
        <v>313</v>
      </c>
      <c r="CG29" s="634"/>
      <c r="CH29" s="634"/>
      <c r="CI29" s="634"/>
      <c r="CJ29" s="634"/>
      <c r="CK29" s="634"/>
      <c r="CL29" s="634"/>
      <c r="CM29" s="634"/>
      <c r="CN29" s="634"/>
      <c r="CO29" s="634"/>
      <c r="CP29" s="634"/>
      <c r="CQ29" s="635"/>
      <c r="CR29" s="636">
        <v>1393411</v>
      </c>
      <c r="CS29" s="669"/>
      <c r="CT29" s="669"/>
      <c r="CU29" s="669"/>
      <c r="CV29" s="669"/>
      <c r="CW29" s="669"/>
      <c r="CX29" s="669"/>
      <c r="CY29" s="670"/>
      <c r="CZ29" s="641">
        <v>6.5</v>
      </c>
      <c r="DA29" s="667"/>
      <c r="DB29" s="667"/>
      <c r="DC29" s="671"/>
      <c r="DD29" s="645">
        <v>1393411</v>
      </c>
      <c r="DE29" s="669"/>
      <c r="DF29" s="669"/>
      <c r="DG29" s="669"/>
      <c r="DH29" s="669"/>
      <c r="DI29" s="669"/>
      <c r="DJ29" s="669"/>
      <c r="DK29" s="670"/>
      <c r="DL29" s="645">
        <v>1393411</v>
      </c>
      <c r="DM29" s="669"/>
      <c r="DN29" s="669"/>
      <c r="DO29" s="669"/>
      <c r="DP29" s="669"/>
      <c r="DQ29" s="669"/>
      <c r="DR29" s="669"/>
      <c r="DS29" s="669"/>
      <c r="DT29" s="669"/>
      <c r="DU29" s="669"/>
      <c r="DV29" s="670"/>
      <c r="DW29" s="641">
        <v>10.3</v>
      </c>
      <c r="DX29" s="667"/>
      <c r="DY29" s="667"/>
      <c r="DZ29" s="667"/>
      <c r="EA29" s="667"/>
      <c r="EB29" s="667"/>
      <c r="EC29" s="668"/>
    </row>
    <row r="30" spans="2:133" ht="11.25" customHeight="1">
      <c r="B30" s="633" t="s">
        <v>314</v>
      </c>
      <c r="C30" s="634"/>
      <c r="D30" s="634"/>
      <c r="E30" s="634"/>
      <c r="F30" s="634"/>
      <c r="G30" s="634"/>
      <c r="H30" s="634"/>
      <c r="I30" s="634"/>
      <c r="J30" s="634"/>
      <c r="K30" s="634"/>
      <c r="L30" s="634"/>
      <c r="M30" s="634"/>
      <c r="N30" s="634"/>
      <c r="O30" s="634"/>
      <c r="P30" s="634"/>
      <c r="Q30" s="635"/>
      <c r="R30" s="636">
        <v>4464663</v>
      </c>
      <c r="S30" s="637"/>
      <c r="T30" s="637"/>
      <c r="U30" s="637"/>
      <c r="V30" s="637"/>
      <c r="W30" s="637"/>
      <c r="X30" s="637"/>
      <c r="Y30" s="638"/>
      <c r="Z30" s="639">
        <v>18.5</v>
      </c>
      <c r="AA30" s="639"/>
      <c r="AB30" s="639"/>
      <c r="AC30" s="639"/>
      <c r="AD30" s="640" t="s">
        <v>267</v>
      </c>
      <c r="AE30" s="640"/>
      <c r="AF30" s="640"/>
      <c r="AG30" s="640"/>
      <c r="AH30" s="640"/>
      <c r="AI30" s="640"/>
      <c r="AJ30" s="640"/>
      <c r="AK30" s="640"/>
      <c r="AL30" s="641" t="s">
        <v>139</v>
      </c>
      <c r="AM30" s="642"/>
      <c r="AN30" s="642"/>
      <c r="AO30" s="643"/>
      <c r="AP30" s="618" t="s">
        <v>230</v>
      </c>
      <c r="AQ30" s="619"/>
      <c r="AR30" s="619"/>
      <c r="AS30" s="619"/>
      <c r="AT30" s="619"/>
      <c r="AU30" s="619"/>
      <c r="AV30" s="619"/>
      <c r="AW30" s="619"/>
      <c r="AX30" s="619"/>
      <c r="AY30" s="619"/>
      <c r="AZ30" s="619"/>
      <c r="BA30" s="619"/>
      <c r="BB30" s="619"/>
      <c r="BC30" s="619"/>
      <c r="BD30" s="619"/>
      <c r="BE30" s="619"/>
      <c r="BF30" s="620"/>
      <c r="BG30" s="618" t="s">
        <v>315</v>
      </c>
      <c r="BH30" s="678"/>
      <c r="BI30" s="678"/>
      <c r="BJ30" s="678"/>
      <c r="BK30" s="678"/>
      <c r="BL30" s="678"/>
      <c r="BM30" s="678"/>
      <c r="BN30" s="678"/>
      <c r="BO30" s="678"/>
      <c r="BP30" s="678"/>
      <c r="BQ30" s="679"/>
      <c r="BR30" s="618" t="s">
        <v>316</v>
      </c>
      <c r="BS30" s="678"/>
      <c r="BT30" s="678"/>
      <c r="BU30" s="678"/>
      <c r="BV30" s="678"/>
      <c r="BW30" s="678"/>
      <c r="BX30" s="678"/>
      <c r="BY30" s="678"/>
      <c r="BZ30" s="678"/>
      <c r="CA30" s="678"/>
      <c r="CB30" s="679"/>
      <c r="CD30" s="674"/>
      <c r="CE30" s="675"/>
      <c r="CF30" s="633" t="s">
        <v>317</v>
      </c>
      <c r="CG30" s="634"/>
      <c r="CH30" s="634"/>
      <c r="CI30" s="634"/>
      <c r="CJ30" s="634"/>
      <c r="CK30" s="634"/>
      <c r="CL30" s="634"/>
      <c r="CM30" s="634"/>
      <c r="CN30" s="634"/>
      <c r="CO30" s="634"/>
      <c r="CP30" s="634"/>
      <c r="CQ30" s="635"/>
      <c r="CR30" s="636">
        <v>1358755</v>
      </c>
      <c r="CS30" s="637"/>
      <c r="CT30" s="637"/>
      <c r="CU30" s="637"/>
      <c r="CV30" s="637"/>
      <c r="CW30" s="637"/>
      <c r="CX30" s="637"/>
      <c r="CY30" s="638"/>
      <c r="CZ30" s="641">
        <v>6.3</v>
      </c>
      <c r="DA30" s="667"/>
      <c r="DB30" s="667"/>
      <c r="DC30" s="671"/>
      <c r="DD30" s="645">
        <v>1358755</v>
      </c>
      <c r="DE30" s="637"/>
      <c r="DF30" s="637"/>
      <c r="DG30" s="637"/>
      <c r="DH30" s="637"/>
      <c r="DI30" s="637"/>
      <c r="DJ30" s="637"/>
      <c r="DK30" s="638"/>
      <c r="DL30" s="645">
        <v>1358755</v>
      </c>
      <c r="DM30" s="637"/>
      <c r="DN30" s="637"/>
      <c r="DO30" s="637"/>
      <c r="DP30" s="637"/>
      <c r="DQ30" s="637"/>
      <c r="DR30" s="637"/>
      <c r="DS30" s="637"/>
      <c r="DT30" s="637"/>
      <c r="DU30" s="637"/>
      <c r="DV30" s="638"/>
      <c r="DW30" s="641">
        <v>10</v>
      </c>
      <c r="DX30" s="667"/>
      <c r="DY30" s="667"/>
      <c r="DZ30" s="667"/>
      <c r="EA30" s="667"/>
      <c r="EB30" s="667"/>
      <c r="EC30" s="668"/>
    </row>
    <row r="31" spans="2:133" ht="11.25" customHeight="1">
      <c r="B31" s="649" t="s">
        <v>318</v>
      </c>
      <c r="C31" s="650"/>
      <c r="D31" s="650"/>
      <c r="E31" s="650"/>
      <c r="F31" s="650"/>
      <c r="G31" s="650"/>
      <c r="H31" s="650"/>
      <c r="I31" s="650"/>
      <c r="J31" s="650"/>
      <c r="K31" s="650"/>
      <c r="L31" s="650"/>
      <c r="M31" s="650"/>
      <c r="N31" s="650"/>
      <c r="O31" s="650"/>
      <c r="P31" s="650"/>
      <c r="Q31" s="651"/>
      <c r="R31" s="636" t="s">
        <v>139</v>
      </c>
      <c r="S31" s="637"/>
      <c r="T31" s="637"/>
      <c r="U31" s="637"/>
      <c r="V31" s="637"/>
      <c r="W31" s="637"/>
      <c r="X31" s="637"/>
      <c r="Y31" s="638"/>
      <c r="Z31" s="639" t="s">
        <v>139</v>
      </c>
      <c r="AA31" s="639"/>
      <c r="AB31" s="639"/>
      <c r="AC31" s="639"/>
      <c r="AD31" s="640" t="s">
        <v>139</v>
      </c>
      <c r="AE31" s="640"/>
      <c r="AF31" s="640"/>
      <c r="AG31" s="640"/>
      <c r="AH31" s="640"/>
      <c r="AI31" s="640"/>
      <c r="AJ31" s="640"/>
      <c r="AK31" s="640"/>
      <c r="AL31" s="641" t="s">
        <v>139</v>
      </c>
      <c r="AM31" s="642"/>
      <c r="AN31" s="642"/>
      <c r="AO31" s="643"/>
      <c r="AP31" s="682" t="s">
        <v>319</v>
      </c>
      <c r="AQ31" s="683"/>
      <c r="AR31" s="683"/>
      <c r="AS31" s="683"/>
      <c r="AT31" s="688" t="s">
        <v>320</v>
      </c>
      <c r="AU31" s="212"/>
      <c r="AV31" s="212"/>
      <c r="AW31" s="212"/>
      <c r="AX31" s="622" t="s">
        <v>194</v>
      </c>
      <c r="AY31" s="623"/>
      <c r="AZ31" s="623"/>
      <c r="BA31" s="623"/>
      <c r="BB31" s="623"/>
      <c r="BC31" s="623"/>
      <c r="BD31" s="623"/>
      <c r="BE31" s="623"/>
      <c r="BF31" s="624"/>
      <c r="BG31" s="692">
        <v>99.5</v>
      </c>
      <c r="BH31" s="680"/>
      <c r="BI31" s="680"/>
      <c r="BJ31" s="680"/>
      <c r="BK31" s="680"/>
      <c r="BL31" s="680"/>
      <c r="BM31" s="631">
        <v>98.3</v>
      </c>
      <c r="BN31" s="680"/>
      <c r="BO31" s="680"/>
      <c r="BP31" s="680"/>
      <c r="BQ31" s="681"/>
      <c r="BR31" s="692">
        <v>99.5</v>
      </c>
      <c r="BS31" s="680"/>
      <c r="BT31" s="680"/>
      <c r="BU31" s="680"/>
      <c r="BV31" s="680"/>
      <c r="BW31" s="680"/>
      <c r="BX31" s="631">
        <v>98.1</v>
      </c>
      <c r="BY31" s="680"/>
      <c r="BZ31" s="680"/>
      <c r="CA31" s="680"/>
      <c r="CB31" s="681"/>
      <c r="CD31" s="674"/>
      <c r="CE31" s="675"/>
      <c r="CF31" s="633" t="s">
        <v>321</v>
      </c>
      <c r="CG31" s="634"/>
      <c r="CH31" s="634"/>
      <c r="CI31" s="634"/>
      <c r="CJ31" s="634"/>
      <c r="CK31" s="634"/>
      <c r="CL31" s="634"/>
      <c r="CM31" s="634"/>
      <c r="CN31" s="634"/>
      <c r="CO31" s="634"/>
      <c r="CP31" s="634"/>
      <c r="CQ31" s="635"/>
      <c r="CR31" s="636">
        <v>34656</v>
      </c>
      <c r="CS31" s="669"/>
      <c r="CT31" s="669"/>
      <c r="CU31" s="669"/>
      <c r="CV31" s="669"/>
      <c r="CW31" s="669"/>
      <c r="CX31" s="669"/>
      <c r="CY31" s="670"/>
      <c r="CZ31" s="641">
        <v>0.2</v>
      </c>
      <c r="DA31" s="667"/>
      <c r="DB31" s="667"/>
      <c r="DC31" s="671"/>
      <c r="DD31" s="645">
        <v>34656</v>
      </c>
      <c r="DE31" s="669"/>
      <c r="DF31" s="669"/>
      <c r="DG31" s="669"/>
      <c r="DH31" s="669"/>
      <c r="DI31" s="669"/>
      <c r="DJ31" s="669"/>
      <c r="DK31" s="670"/>
      <c r="DL31" s="645">
        <v>34656</v>
      </c>
      <c r="DM31" s="669"/>
      <c r="DN31" s="669"/>
      <c r="DO31" s="669"/>
      <c r="DP31" s="669"/>
      <c r="DQ31" s="669"/>
      <c r="DR31" s="669"/>
      <c r="DS31" s="669"/>
      <c r="DT31" s="669"/>
      <c r="DU31" s="669"/>
      <c r="DV31" s="670"/>
      <c r="DW31" s="641">
        <v>0.3</v>
      </c>
      <c r="DX31" s="667"/>
      <c r="DY31" s="667"/>
      <c r="DZ31" s="667"/>
      <c r="EA31" s="667"/>
      <c r="EB31" s="667"/>
      <c r="EC31" s="668"/>
    </row>
    <row r="32" spans="2:133" ht="11.25" customHeight="1">
      <c r="B32" s="633" t="s">
        <v>322</v>
      </c>
      <c r="C32" s="634"/>
      <c r="D32" s="634"/>
      <c r="E32" s="634"/>
      <c r="F32" s="634"/>
      <c r="G32" s="634"/>
      <c r="H32" s="634"/>
      <c r="I32" s="634"/>
      <c r="J32" s="634"/>
      <c r="K32" s="634"/>
      <c r="L32" s="634"/>
      <c r="M32" s="634"/>
      <c r="N32" s="634"/>
      <c r="O32" s="634"/>
      <c r="P32" s="634"/>
      <c r="Q32" s="635"/>
      <c r="R32" s="636">
        <v>1404111</v>
      </c>
      <c r="S32" s="637"/>
      <c r="T32" s="637"/>
      <c r="U32" s="637"/>
      <c r="V32" s="637"/>
      <c r="W32" s="637"/>
      <c r="X32" s="637"/>
      <c r="Y32" s="638"/>
      <c r="Z32" s="639">
        <v>5.8</v>
      </c>
      <c r="AA32" s="639"/>
      <c r="AB32" s="639"/>
      <c r="AC32" s="639"/>
      <c r="AD32" s="640" t="s">
        <v>139</v>
      </c>
      <c r="AE32" s="640"/>
      <c r="AF32" s="640"/>
      <c r="AG32" s="640"/>
      <c r="AH32" s="640"/>
      <c r="AI32" s="640"/>
      <c r="AJ32" s="640"/>
      <c r="AK32" s="640"/>
      <c r="AL32" s="641" t="s">
        <v>139</v>
      </c>
      <c r="AM32" s="642"/>
      <c r="AN32" s="642"/>
      <c r="AO32" s="643"/>
      <c r="AP32" s="684"/>
      <c r="AQ32" s="685"/>
      <c r="AR32" s="685"/>
      <c r="AS32" s="685"/>
      <c r="AT32" s="689"/>
      <c r="AU32" s="208" t="s">
        <v>323</v>
      </c>
      <c r="AX32" s="633" t="s">
        <v>324</v>
      </c>
      <c r="AY32" s="634"/>
      <c r="AZ32" s="634"/>
      <c r="BA32" s="634"/>
      <c r="BB32" s="634"/>
      <c r="BC32" s="634"/>
      <c r="BD32" s="634"/>
      <c r="BE32" s="634"/>
      <c r="BF32" s="635"/>
      <c r="BG32" s="693">
        <v>99.5</v>
      </c>
      <c r="BH32" s="669"/>
      <c r="BI32" s="669"/>
      <c r="BJ32" s="669"/>
      <c r="BK32" s="669"/>
      <c r="BL32" s="669"/>
      <c r="BM32" s="642">
        <v>98.4</v>
      </c>
      <c r="BN32" s="669"/>
      <c r="BO32" s="669"/>
      <c r="BP32" s="669"/>
      <c r="BQ32" s="691"/>
      <c r="BR32" s="693">
        <v>99.5</v>
      </c>
      <c r="BS32" s="669"/>
      <c r="BT32" s="669"/>
      <c r="BU32" s="669"/>
      <c r="BV32" s="669"/>
      <c r="BW32" s="669"/>
      <c r="BX32" s="642">
        <v>98.1</v>
      </c>
      <c r="BY32" s="669"/>
      <c r="BZ32" s="669"/>
      <c r="CA32" s="669"/>
      <c r="CB32" s="691"/>
      <c r="CD32" s="676"/>
      <c r="CE32" s="677"/>
      <c r="CF32" s="633" t="s">
        <v>325</v>
      </c>
      <c r="CG32" s="634"/>
      <c r="CH32" s="634"/>
      <c r="CI32" s="634"/>
      <c r="CJ32" s="634"/>
      <c r="CK32" s="634"/>
      <c r="CL32" s="634"/>
      <c r="CM32" s="634"/>
      <c r="CN32" s="634"/>
      <c r="CO32" s="634"/>
      <c r="CP32" s="634"/>
      <c r="CQ32" s="635"/>
      <c r="CR32" s="636" t="s">
        <v>139</v>
      </c>
      <c r="CS32" s="637"/>
      <c r="CT32" s="637"/>
      <c r="CU32" s="637"/>
      <c r="CV32" s="637"/>
      <c r="CW32" s="637"/>
      <c r="CX32" s="637"/>
      <c r="CY32" s="638"/>
      <c r="CZ32" s="641" t="s">
        <v>139</v>
      </c>
      <c r="DA32" s="667"/>
      <c r="DB32" s="667"/>
      <c r="DC32" s="671"/>
      <c r="DD32" s="645" t="s">
        <v>139</v>
      </c>
      <c r="DE32" s="637"/>
      <c r="DF32" s="637"/>
      <c r="DG32" s="637"/>
      <c r="DH32" s="637"/>
      <c r="DI32" s="637"/>
      <c r="DJ32" s="637"/>
      <c r="DK32" s="638"/>
      <c r="DL32" s="645" t="s">
        <v>139</v>
      </c>
      <c r="DM32" s="637"/>
      <c r="DN32" s="637"/>
      <c r="DO32" s="637"/>
      <c r="DP32" s="637"/>
      <c r="DQ32" s="637"/>
      <c r="DR32" s="637"/>
      <c r="DS32" s="637"/>
      <c r="DT32" s="637"/>
      <c r="DU32" s="637"/>
      <c r="DV32" s="638"/>
      <c r="DW32" s="641" t="s">
        <v>139</v>
      </c>
      <c r="DX32" s="667"/>
      <c r="DY32" s="667"/>
      <c r="DZ32" s="667"/>
      <c r="EA32" s="667"/>
      <c r="EB32" s="667"/>
      <c r="EC32" s="668"/>
    </row>
    <row r="33" spans="2:133" ht="11.25" customHeight="1">
      <c r="B33" s="633" t="s">
        <v>326</v>
      </c>
      <c r="C33" s="634"/>
      <c r="D33" s="634"/>
      <c r="E33" s="634"/>
      <c r="F33" s="634"/>
      <c r="G33" s="634"/>
      <c r="H33" s="634"/>
      <c r="I33" s="634"/>
      <c r="J33" s="634"/>
      <c r="K33" s="634"/>
      <c r="L33" s="634"/>
      <c r="M33" s="634"/>
      <c r="N33" s="634"/>
      <c r="O33" s="634"/>
      <c r="P33" s="634"/>
      <c r="Q33" s="635"/>
      <c r="R33" s="636">
        <v>69023</v>
      </c>
      <c r="S33" s="637"/>
      <c r="T33" s="637"/>
      <c r="U33" s="637"/>
      <c r="V33" s="637"/>
      <c r="W33" s="637"/>
      <c r="X33" s="637"/>
      <c r="Y33" s="638"/>
      <c r="Z33" s="639">
        <v>0.3</v>
      </c>
      <c r="AA33" s="639"/>
      <c r="AB33" s="639"/>
      <c r="AC33" s="639"/>
      <c r="AD33" s="640">
        <v>14186</v>
      </c>
      <c r="AE33" s="640"/>
      <c r="AF33" s="640"/>
      <c r="AG33" s="640"/>
      <c r="AH33" s="640"/>
      <c r="AI33" s="640"/>
      <c r="AJ33" s="640"/>
      <c r="AK33" s="640"/>
      <c r="AL33" s="641">
        <v>0.1</v>
      </c>
      <c r="AM33" s="642"/>
      <c r="AN33" s="642"/>
      <c r="AO33" s="643"/>
      <c r="AP33" s="686"/>
      <c r="AQ33" s="687"/>
      <c r="AR33" s="687"/>
      <c r="AS33" s="687"/>
      <c r="AT33" s="690"/>
      <c r="AU33" s="213"/>
      <c r="AV33" s="213"/>
      <c r="AW33" s="213"/>
      <c r="AX33" s="657" t="s">
        <v>327</v>
      </c>
      <c r="AY33" s="658"/>
      <c r="AZ33" s="658"/>
      <c r="BA33" s="658"/>
      <c r="BB33" s="658"/>
      <c r="BC33" s="658"/>
      <c r="BD33" s="658"/>
      <c r="BE33" s="658"/>
      <c r="BF33" s="659"/>
      <c r="BG33" s="694">
        <v>99.3</v>
      </c>
      <c r="BH33" s="695"/>
      <c r="BI33" s="695"/>
      <c r="BJ33" s="695"/>
      <c r="BK33" s="695"/>
      <c r="BL33" s="695"/>
      <c r="BM33" s="696">
        <v>98</v>
      </c>
      <c r="BN33" s="695"/>
      <c r="BO33" s="695"/>
      <c r="BP33" s="695"/>
      <c r="BQ33" s="697"/>
      <c r="BR33" s="694">
        <v>99.4</v>
      </c>
      <c r="BS33" s="695"/>
      <c r="BT33" s="695"/>
      <c r="BU33" s="695"/>
      <c r="BV33" s="695"/>
      <c r="BW33" s="695"/>
      <c r="BX33" s="696">
        <v>98</v>
      </c>
      <c r="BY33" s="695"/>
      <c r="BZ33" s="695"/>
      <c r="CA33" s="695"/>
      <c r="CB33" s="697"/>
      <c r="CD33" s="633" t="s">
        <v>328</v>
      </c>
      <c r="CE33" s="634"/>
      <c r="CF33" s="634"/>
      <c r="CG33" s="634"/>
      <c r="CH33" s="634"/>
      <c r="CI33" s="634"/>
      <c r="CJ33" s="634"/>
      <c r="CK33" s="634"/>
      <c r="CL33" s="634"/>
      <c r="CM33" s="634"/>
      <c r="CN33" s="634"/>
      <c r="CO33" s="634"/>
      <c r="CP33" s="634"/>
      <c r="CQ33" s="635"/>
      <c r="CR33" s="636">
        <v>9395819</v>
      </c>
      <c r="CS33" s="669"/>
      <c r="CT33" s="669"/>
      <c r="CU33" s="669"/>
      <c r="CV33" s="669"/>
      <c r="CW33" s="669"/>
      <c r="CX33" s="669"/>
      <c r="CY33" s="670"/>
      <c r="CZ33" s="641">
        <v>43.6</v>
      </c>
      <c r="DA33" s="667"/>
      <c r="DB33" s="667"/>
      <c r="DC33" s="671"/>
      <c r="DD33" s="645">
        <v>7564800</v>
      </c>
      <c r="DE33" s="669"/>
      <c r="DF33" s="669"/>
      <c r="DG33" s="669"/>
      <c r="DH33" s="669"/>
      <c r="DI33" s="669"/>
      <c r="DJ33" s="669"/>
      <c r="DK33" s="670"/>
      <c r="DL33" s="645">
        <v>5622180</v>
      </c>
      <c r="DM33" s="669"/>
      <c r="DN33" s="669"/>
      <c r="DO33" s="669"/>
      <c r="DP33" s="669"/>
      <c r="DQ33" s="669"/>
      <c r="DR33" s="669"/>
      <c r="DS33" s="669"/>
      <c r="DT33" s="669"/>
      <c r="DU33" s="669"/>
      <c r="DV33" s="670"/>
      <c r="DW33" s="641">
        <v>41.4</v>
      </c>
      <c r="DX33" s="667"/>
      <c r="DY33" s="667"/>
      <c r="DZ33" s="667"/>
      <c r="EA33" s="667"/>
      <c r="EB33" s="667"/>
      <c r="EC33" s="668"/>
    </row>
    <row r="34" spans="2:133" ht="11.25" customHeight="1">
      <c r="B34" s="633" t="s">
        <v>329</v>
      </c>
      <c r="C34" s="634"/>
      <c r="D34" s="634"/>
      <c r="E34" s="634"/>
      <c r="F34" s="634"/>
      <c r="G34" s="634"/>
      <c r="H34" s="634"/>
      <c r="I34" s="634"/>
      <c r="J34" s="634"/>
      <c r="K34" s="634"/>
      <c r="L34" s="634"/>
      <c r="M34" s="634"/>
      <c r="N34" s="634"/>
      <c r="O34" s="634"/>
      <c r="P34" s="634"/>
      <c r="Q34" s="635"/>
      <c r="R34" s="636">
        <v>22432</v>
      </c>
      <c r="S34" s="637"/>
      <c r="T34" s="637"/>
      <c r="U34" s="637"/>
      <c r="V34" s="637"/>
      <c r="W34" s="637"/>
      <c r="X34" s="637"/>
      <c r="Y34" s="638"/>
      <c r="Z34" s="639">
        <v>0.1</v>
      </c>
      <c r="AA34" s="639"/>
      <c r="AB34" s="639"/>
      <c r="AC34" s="639"/>
      <c r="AD34" s="640" t="s">
        <v>148</v>
      </c>
      <c r="AE34" s="640"/>
      <c r="AF34" s="640"/>
      <c r="AG34" s="640"/>
      <c r="AH34" s="640"/>
      <c r="AI34" s="640"/>
      <c r="AJ34" s="640"/>
      <c r="AK34" s="640"/>
      <c r="AL34" s="641" t="s">
        <v>267</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330</v>
      </c>
      <c r="CE34" s="634"/>
      <c r="CF34" s="634"/>
      <c r="CG34" s="634"/>
      <c r="CH34" s="634"/>
      <c r="CI34" s="634"/>
      <c r="CJ34" s="634"/>
      <c r="CK34" s="634"/>
      <c r="CL34" s="634"/>
      <c r="CM34" s="634"/>
      <c r="CN34" s="634"/>
      <c r="CO34" s="634"/>
      <c r="CP34" s="634"/>
      <c r="CQ34" s="635"/>
      <c r="CR34" s="636">
        <v>3451436</v>
      </c>
      <c r="CS34" s="637"/>
      <c r="CT34" s="637"/>
      <c r="CU34" s="637"/>
      <c r="CV34" s="637"/>
      <c r="CW34" s="637"/>
      <c r="CX34" s="637"/>
      <c r="CY34" s="638"/>
      <c r="CZ34" s="641">
        <v>16</v>
      </c>
      <c r="DA34" s="667"/>
      <c r="DB34" s="667"/>
      <c r="DC34" s="671"/>
      <c r="DD34" s="645">
        <v>2516870</v>
      </c>
      <c r="DE34" s="637"/>
      <c r="DF34" s="637"/>
      <c r="DG34" s="637"/>
      <c r="DH34" s="637"/>
      <c r="DI34" s="637"/>
      <c r="DJ34" s="637"/>
      <c r="DK34" s="638"/>
      <c r="DL34" s="645">
        <v>2305797</v>
      </c>
      <c r="DM34" s="637"/>
      <c r="DN34" s="637"/>
      <c r="DO34" s="637"/>
      <c r="DP34" s="637"/>
      <c r="DQ34" s="637"/>
      <c r="DR34" s="637"/>
      <c r="DS34" s="637"/>
      <c r="DT34" s="637"/>
      <c r="DU34" s="637"/>
      <c r="DV34" s="638"/>
      <c r="DW34" s="641">
        <v>17</v>
      </c>
      <c r="DX34" s="667"/>
      <c r="DY34" s="667"/>
      <c r="DZ34" s="667"/>
      <c r="EA34" s="667"/>
      <c r="EB34" s="667"/>
      <c r="EC34" s="668"/>
    </row>
    <row r="35" spans="2:133" ht="11.25" customHeight="1">
      <c r="B35" s="633" t="s">
        <v>331</v>
      </c>
      <c r="C35" s="634"/>
      <c r="D35" s="634"/>
      <c r="E35" s="634"/>
      <c r="F35" s="634"/>
      <c r="G35" s="634"/>
      <c r="H35" s="634"/>
      <c r="I35" s="634"/>
      <c r="J35" s="634"/>
      <c r="K35" s="634"/>
      <c r="L35" s="634"/>
      <c r="M35" s="634"/>
      <c r="N35" s="634"/>
      <c r="O35" s="634"/>
      <c r="P35" s="634"/>
      <c r="Q35" s="635"/>
      <c r="R35" s="636">
        <v>1334576</v>
      </c>
      <c r="S35" s="637"/>
      <c r="T35" s="637"/>
      <c r="U35" s="637"/>
      <c r="V35" s="637"/>
      <c r="W35" s="637"/>
      <c r="X35" s="637"/>
      <c r="Y35" s="638"/>
      <c r="Z35" s="639">
        <v>5.5</v>
      </c>
      <c r="AA35" s="639"/>
      <c r="AB35" s="639"/>
      <c r="AC35" s="639"/>
      <c r="AD35" s="640" t="s">
        <v>139</v>
      </c>
      <c r="AE35" s="640"/>
      <c r="AF35" s="640"/>
      <c r="AG35" s="640"/>
      <c r="AH35" s="640"/>
      <c r="AI35" s="640"/>
      <c r="AJ35" s="640"/>
      <c r="AK35" s="640"/>
      <c r="AL35" s="641" t="s">
        <v>148</v>
      </c>
      <c r="AM35" s="642"/>
      <c r="AN35" s="642"/>
      <c r="AO35" s="643"/>
      <c r="AP35" s="216"/>
      <c r="AQ35" s="618" t="s">
        <v>332</v>
      </c>
      <c r="AR35" s="619"/>
      <c r="AS35" s="619"/>
      <c r="AT35" s="619"/>
      <c r="AU35" s="619"/>
      <c r="AV35" s="619"/>
      <c r="AW35" s="619"/>
      <c r="AX35" s="619"/>
      <c r="AY35" s="619"/>
      <c r="AZ35" s="619"/>
      <c r="BA35" s="619"/>
      <c r="BB35" s="619"/>
      <c r="BC35" s="619"/>
      <c r="BD35" s="619"/>
      <c r="BE35" s="619"/>
      <c r="BF35" s="620"/>
      <c r="BG35" s="618" t="s">
        <v>333</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334</v>
      </c>
      <c r="CE35" s="634"/>
      <c r="CF35" s="634"/>
      <c r="CG35" s="634"/>
      <c r="CH35" s="634"/>
      <c r="CI35" s="634"/>
      <c r="CJ35" s="634"/>
      <c r="CK35" s="634"/>
      <c r="CL35" s="634"/>
      <c r="CM35" s="634"/>
      <c r="CN35" s="634"/>
      <c r="CO35" s="634"/>
      <c r="CP35" s="634"/>
      <c r="CQ35" s="635"/>
      <c r="CR35" s="636">
        <v>60254</v>
      </c>
      <c r="CS35" s="669"/>
      <c r="CT35" s="669"/>
      <c r="CU35" s="669"/>
      <c r="CV35" s="669"/>
      <c r="CW35" s="669"/>
      <c r="CX35" s="669"/>
      <c r="CY35" s="670"/>
      <c r="CZ35" s="641">
        <v>0.3</v>
      </c>
      <c r="DA35" s="667"/>
      <c r="DB35" s="667"/>
      <c r="DC35" s="671"/>
      <c r="DD35" s="645">
        <v>52731</v>
      </c>
      <c r="DE35" s="669"/>
      <c r="DF35" s="669"/>
      <c r="DG35" s="669"/>
      <c r="DH35" s="669"/>
      <c r="DI35" s="669"/>
      <c r="DJ35" s="669"/>
      <c r="DK35" s="670"/>
      <c r="DL35" s="645">
        <v>49500</v>
      </c>
      <c r="DM35" s="669"/>
      <c r="DN35" s="669"/>
      <c r="DO35" s="669"/>
      <c r="DP35" s="669"/>
      <c r="DQ35" s="669"/>
      <c r="DR35" s="669"/>
      <c r="DS35" s="669"/>
      <c r="DT35" s="669"/>
      <c r="DU35" s="669"/>
      <c r="DV35" s="670"/>
      <c r="DW35" s="641">
        <v>0.4</v>
      </c>
      <c r="DX35" s="667"/>
      <c r="DY35" s="667"/>
      <c r="DZ35" s="667"/>
      <c r="EA35" s="667"/>
      <c r="EB35" s="667"/>
      <c r="EC35" s="668"/>
    </row>
    <row r="36" spans="2:133" ht="11.25" customHeight="1">
      <c r="B36" s="633" t="s">
        <v>335</v>
      </c>
      <c r="C36" s="634"/>
      <c r="D36" s="634"/>
      <c r="E36" s="634"/>
      <c r="F36" s="634"/>
      <c r="G36" s="634"/>
      <c r="H36" s="634"/>
      <c r="I36" s="634"/>
      <c r="J36" s="634"/>
      <c r="K36" s="634"/>
      <c r="L36" s="634"/>
      <c r="M36" s="634"/>
      <c r="N36" s="634"/>
      <c r="O36" s="634"/>
      <c r="P36" s="634"/>
      <c r="Q36" s="635"/>
      <c r="R36" s="636">
        <v>1713454</v>
      </c>
      <c r="S36" s="637"/>
      <c r="T36" s="637"/>
      <c r="U36" s="637"/>
      <c r="V36" s="637"/>
      <c r="W36" s="637"/>
      <c r="X36" s="637"/>
      <c r="Y36" s="638"/>
      <c r="Z36" s="639">
        <v>7.1</v>
      </c>
      <c r="AA36" s="639"/>
      <c r="AB36" s="639"/>
      <c r="AC36" s="639"/>
      <c r="AD36" s="640" t="s">
        <v>148</v>
      </c>
      <c r="AE36" s="640"/>
      <c r="AF36" s="640"/>
      <c r="AG36" s="640"/>
      <c r="AH36" s="640"/>
      <c r="AI36" s="640"/>
      <c r="AJ36" s="640"/>
      <c r="AK36" s="640"/>
      <c r="AL36" s="641" t="s">
        <v>148</v>
      </c>
      <c r="AM36" s="642"/>
      <c r="AN36" s="642"/>
      <c r="AO36" s="643"/>
      <c r="AP36" s="216"/>
      <c r="AQ36" s="702" t="s">
        <v>336</v>
      </c>
      <c r="AR36" s="703"/>
      <c r="AS36" s="703"/>
      <c r="AT36" s="703"/>
      <c r="AU36" s="703"/>
      <c r="AV36" s="703"/>
      <c r="AW36" s="703"/>
      <c r="AX36" s="703"/>
      <c r="AY36" s="704"/>
      <c r="AZ36" s="625">
        <v>2661535</v>
      </c>
      <c r="BA36" s="626"/>
      <c r="BB36" s="626"/>
      <c r="BC36" s="626"/>
      <c r="BD36" s="626"/>
      <c r="BE36" s="626"/>
      <c r="BF36" s="698"/>
      <c r="BG36" s="622" t="s">
        <v>337</v>
      </c>
      <c r="BH36" s="623"/>
      <c r="BI36" s="623"/>
      <c r="BJ36" s="623"/>
      <c r="BK36" s="623"/>
      <c r="BL36" s="623"/>
      <c r="BM36" s="623"/>
      <c r="BN36" s="623"/>
      <c r="BO36" s="623"/>
      <c r="BP36" s="623"/>
      <c r="BQ36" s="623"/>
      <c r="BR36" s="623"/>
      <c r="BS36" s="623"/>
      <c r="BT36" s="623"/>
      <c r="BU36" s="624"/>
      <c r="BV36" s="625">
        <v>89707</v>
      </c>
      <c r="BW36" s="626"/>
      <c r="BX36" s="626"/>
      <c r="BY36" s="626"/>
      <c r="BZ36" s="626"/>
      <c r="CA36" s="626"/>
      <c r="CB36" s="698"/>
      <c r="CD36" s="633" t="s">
        <v>338</v>
      </c>
      <c r="CE36" s="634"/>
      <c r="CF36" s="634"/>
      <c r="CG36" s="634"/>
      <c r="CH36" s="634"/>
      <c r="CI36" s="634"/>
      <c r="CJ36" s="634"/>
      <c r="CK36" s="634"/>
      <c r="CL36" s="634"/>
      <c r="CM36" s="634"/>
      <c r="CN36" s="634"/>
      <c r="CO36" s="634"/>
      <c r="CP36" s="634"/>
      <c r="CQ36" s="635"/>
      <c r="CR36" s="636">
        <v>2453781</v>
      </c>
      <c r="CS36" s="637"/>
      <c r="CT36" s="637"/>
      <c r="CU36" s="637"/>
      <c r="CV36" s="637"/>
      <c r="CW36" s="637"/>
      <c r="CX36" s="637"/>
      <c r="CY36" s="638"/>
      <c r="CZ36" s="641">
        <v>11.4</v>
      </c>
      <c r="DA36" s="667"/>
      <c r="DB36" s="667"/>
      <c r="DC36" s="671"/>
      <c r="DD36" s="645">
        <v>1862968</v>
      </c>
      <c r="DE36" s="637"/>
      <c r="DF36" s="637"/>
      <c r="DG36" s="637"/>
      <c r="DH36" s="637"/>
      <c r="DI36" s="637"/>
      <c r="DJ36" s="637"/>
      <c r="DK36" s="638"/>
      <c r="DL36" s="645">
        <v>1617388</v>
      </c>
      <c r="DM36" s="637"/>
      <c r="DN36" s="637"/>
      <c r="DO36" s="637"/>
      <c r="DP36" s="637"/>
      <c r="DQ36" s="637"/>
      <c r="DR36" s="637"/>
      <c r="DS36" s="637"/>
      <c r="DT36" s="637"/>
      <c r="DU36" s="637"/>
      <c r="DV36" s="638"/>
      <c r="DW36" s="641">
        <v>11.9</v>
      </c>
      <c r="DX36" s="667"/>
      <c r="DY36" s="667"/>
      <c r="DZ36" s="667"/>
      <c r="EA36" s="667"/>
      <c r="EB36" s="667"/>
      <c r="EC36" s="668"/>
    </row>
    <row r="37" spans="2:133" ht="11.25" customHeight="1">
      <c r="B37" s="633" t="s">
        <v>339</v>
      </c>
      <c r="C37" s="634"/>
      <c r="D37" s="634"/>
      <c r="E37" s="634"/>
      <c r="F37" s="634"/>
      <c r="G37" s="634"/>
      <c r="H37" s="634"/>
      <c r="I37" s="634"/>
      <c r="J37" s="634"/>
      <c r="K37" s="634"/>
      <c r="L37" s="634"/>
      <c r="M37" s="634"/>
      <c r="N37" s="634"/>
      <c r="O37" s="634"/>
      <c r="P37" s="634"/>
      <c r="Q37" s="635"/>
      <c r="R37" s="636">
        <v>322867</v>
      </c>
      <c r="S37" s="637"/>
      <c r="T37" s="637"/>
      <c r="U37" s="637"/>
      <c r="V37" s="637"/>
      <c r="W37" s="637"/>
      <c r="X37" s="637"/>
      <c r="Y37" s="638"/>
      <c r="Z37" s="639">
        <v>1.3</v>
      </c>
      <c r="AA37" s="639"/>
      <c r="AB37" s="639"/>
      <c r="AC37" s="639"/>
      <c r="AD37" s="640">
        <v>94091</v>
      </c>
      <c r="AE37" s="640"/>
      <c r="AF37" s="640"/>
      <c r="AG37" s="640"/>
      <c r="AH37" s="640"/>
      <c r="AI37" s="640"/>
      <c r="AJ37" s="640"/>
      <c r="AK37" s="640"/>
      <c r="AL37" s="641">
        <v>0.7</v>
      </c>
      <c r="AM37" s="642"/>
      <c r="AN37" s="642"/>
      <c r="AO37" s="643"/>
      <c r="AQ37" s="699" t="s">
        <v>340</v>
      </c>
      <c r="AR37" s="700"/>
      <c r="AS37" s="700"/>
      <c r="AT37" s="700"/>
      <c r="AU37" s="700"/>
      <c r="AV37" s="700"/>
      <c r="AW37" s="700"/>
      <c r="AX37" s="700"/>
      <c r="AY37" s="701"/>
      <c r="AZ37" s="636">
        <v>584150</v>
      </c>
      <c r="BA37" s="637"/>
      <c r="BB37" s="637"/>
      <c r="BC37" s="637"/>
      <c r="BD37" s="669"/>
      <c r="BE37" s="669"/>
      <c r="BF37" s="691"/>
      <c r="BG37" s="633" t="s">
        <v>341</v>
      </c>
      <c r="BH37" s="634"/>
      <c r="BI37" s="634"/>
      <c r="BJ37" s="634"/>
      <c r="BK37" s="634"/>
      <c r="BL37" s="634"/>
      <c r="BM37" s="634"/>
      <c r="BN37" s="634"/>
      <c r="BO37" s="634"/>
      <c r="BP37" s="634"/>
      <c r="BQ37" s="634"/>
      <c r="BR37" s="634"/>
      <c r="BS37" s="634"/>
      <c r="BT37" s="634"/>
      <c r="BU37" s="635"/>
      <c r="BV37" s="636">
        <v>73557</v>
      </c>
      <c r="BW37" s="637"/>
      <c r="BX37" s="637"/>
      <c r="BY37" s="637"/>
      <c r="BZ37" s="637"/>
      <c r="CA37" s="637"/>
      <c r="CB37" s="646"/>
      <c r="CD37" s="633" t="s">
        <v>342</v>
      </c>
      <c r="CE37" s="634"/>
      <c r="CF37" s="634"/>
      <c r="CG37" s="634"/>
      <c r="CH37" s="634"/>
      <c r="CI37" s="634"/>
      <c r="CJ37" s="634"/>
      <c r="CK37" s="634"/>
      <c r="CL37" s="634"/>
      <c r="CM37" s="634"/>
      <c r="CN37" s="634"/>
      <c r="CO37" s="634"/>
      <c r="CP37" s="634"/>
      <c r="CQ37" s="635"/>
      <c r="CR37" s="636">
        <v>722552</v>
      </c>
      <c r="CS37" s="669"/>
      <c r="CT37" s="669"/>
      <c r="CU37" s="669"/>
      <c r="CV37" s="669"/>
      <c r="CW37" s="669"/>
      <c r="CX37" s="669"/>
      <c r="CY37" s="670"/>
      <c r="CZ37" s="641">
        <v>3.4</v>
      </c>
      <c r="DA37" s="667"/>
      <c r="DB37" s="667"/>
      <c r="DC37" s="671"/>
      <c r="DD37" s="645">
        <v>722552</v>
      </c>
      <c r="DE37" s="669"/>
      <c r="DF37" s="669"/>
      <c r="DG37" s="669"/>
      <c r="DH37" s="669"/>
      <c r="DI37" s="669"/>
      <c r="DJ37" s="669"/>
      <c r="DK37" s="670"/>
      <c r="DL37" s="645">
        <v>722552</v>
      </c>
      <c r="DM37" s="669"/>
      <c r="DN37" s="669"/>
      <c r="DO37" s="669"/>
      <c r="DP37" s="669"/>
      <c r="DQ37" s="669"/>
      <c r="DR37" s="669"/>
      <c r="DS37" s="669"/>
      <c r="DT37" s="669"/>
      <c r="DU37" s="669"/>
      <c r="DV37" s="670"/>
      <c r="DW37" s="641">
        <v>5.3</v>
      </c>
      <c r="DX37" s="667"/>
      <c r="DY37" s="667"/>
      <c r="DZ37" s="667"/>
      <c r="EA37" s="667"/>
      <c r="EB37" s="667"/>
      <c r="EC37" s="668"/>
    </row>
    <row r="38" spans="2:133" ht="11.25" customHeight="1">
      <c r="B38" s="633" t="s">
        <v>343</v>
      </c>
      <c r="C38" s="634"/>
      <c r="D38" s="634"/>
      <c r="E38" s="634"/>
      <c r="F38" s="634"/>
      <c r="G38" s="634"/>
      <c r="H38" s="634"/>
      <c r="I38" s="634"/>
      <c r="J38" s="634"/>
      <c r="K38" s="634"/>
      <c r="L38" s="634"/>
      <c r="M38" s="634"/>
      <c r="N38" s="634"/>
      <c r="O38" s="634"/>
      <c r="P38" s="634"/>
      <c r="Q38" s="635"/>
      <c r="R38" s="636">
        <v>948760</v>
      </c>
      <c r="S38" s="637"/>
      <c r="T38" s="637"/>
      <c r="U38" s="637"/>
      <c r="V38" s="637"/>
      <c r="W38" s="637"/>
      <c r="X38" s="637"/>
      <c r="Y38" s="638"/>
      <c r="Z38" s="639">
        <v>3.9</v>
      </c>
      <c r="AA38" s="639"/>
      <c r="AB38" s="639"/>
      <c r="AC38" s="639"/>
      <c r="AD38" s="640" t="s">
        <v>139</v>
      </c>
      <c r="AE38" s="640"/>
      <c r="AF38" s="640"/>
      <c r="AG38" s="640"/>
      <c r="AH38" s="640"/>
      <c r="AI38" s="640"/>
      <c r="AJ38" s="640"/>
      <c r="AK38" s="640"/>
      <c r="AL38" s="641" t="s">
        <v>139</v>
      </c>
      <c r="AM38" s="642"/>
      <c r="AN38" s="642"/>
      <c r="AO38" s="643"/>
      <c r="AQ38" s="699" t="s">
        <v>344</v>
      </c>
      <c r="AR38" s="700"/>
      <c r="AS38" s="700"/>
      <c r="AT38" s="700"/>
      <c r="AU38" s="700"/>
      <c r="AV38" s="700"/>
      <c r="AW38" s="700"/>
      <c r="AX38" s="700"/>
      <c r="AY38" s="701"/>
      <c r="AZ38" s="636">
        <v>8641</v>
      </c>
      <c r="BA38" s="637"/>
      <c r="BB38" s="637"/>
      <c r="BC38" s="637"/>
      <c r="BD38" s="669"/>
      <c r="BE38" s="669"/>
      <c r="BF38" s="691"/>
      <c r="BG38" s="633" t="s">
        <v>345</v>
      </c>
      <c r="BH38" s="634"/>
      <c r="BI38" s="634"/>
      <c r="BJ38" s="634"/>
      <c r="BK38" s="634"/>
      <c r="BL38" s="634"/>
      <c r="BM38" s="634"/>
      <c r="BN38" s="634"/>
      <c r="BO38" s="634"/>
      <c r="BP38" s="634"/>
      <c r="BQ38" s="634"/>
      <c r="BR38" s="634"/>
      <c r="BS38" s="634"/>
      <c r="BT38" s="634"/>
      <c r="BU38" s="635"/>
      <c r="BV38" s="636">
        <v>7936</v>
      </c>
      <c r="BW38" s="637"/>
      <c r="BX38" s="637"/>
      <c r="BY38" s="637"/>
      <c r="BZ38" s="637"/>
      <c r="CA38" s="637"/>
      <c r="CB38" s="646"/>
      <c r="CD38" s="633" t="s">
        <v>346</v>
      </c>
      <c r="CE38" s="634"/>
      <c r="CF38" s="634"/>
      <c r="CG38" s="634"/>
      <c r="CH38" s="634"/>
      <c r="CI38" s="634"/>
      <c r="CJ38" s="634"/>
      <c r="CK38" s="634"/>
      <c r="CL38" s="634"/>
      <c r="CM38" s="634"/>
      <c r="CN38" s="634"/>
      <c r="CO38" s="634"/>
      <c r="CP38" s="634"/>
      <c r="CQ38" s="635"/>
      <c r="CR38" s="636">
        <v>2068744</v>
      </c>
      <c r="CS38" s="637"/>
      <c r="CT38" s="637"/>
      <c r="CU38" s="637"/>
      <c r="CV38" s="637"/>
      <c r="CW38" s="637"/>
      <c r="CX38" s="637"/>
      <c r="CY38" s="638"/>
      <c r="CZ38" s="641">
        <v>9.6</v>
      </c>
      <c r="DA38" s="667"/>
      <c r="DB38" s="667"/>
      <c r="DC38" s="671"/>
      <c r="DD38" s="645">
        <v>1774627</v>
      </c>
      <c r="DE38" s="637"/>
      <c r="DF38" s="637"/>
      <c r="DG38" s="637"/>
      <c r="DH38" s="637"/>
      <c r="DI38" s="637"/>
      <c r="DJ38" s="637"/>
      <c r="DK38" s="638"/>
      <c r="DL38" s="645">
        <v>1644995</v>
      </c>
      <c r="DM38" s="637"/>
      <c r="DN38" s="637"/>
      <c r="DO38" s="637"/>
      <c r="DP38" s="637"/>
      <c r="DQ38" s="637"/>
      <c r="DR38" s="637"/>
      <c r="DS38" s="637"/>
      <c r="DT38" s="637"/>
      <c r="DU38" s="637"/>
      <c r="DV38" s="638"/>
      <c r="DW38" s="641">
        <v>12.1</v>
      </c>
      <c r="DX38" s="667"/>
      <c r="DY38" s="667"/>
      <c r="DZ38" s="667"/>
      <c r="EA38" s="667"/>
      <c r="EB38" s="667"/>
      <c r="EC38" s="668"/>
    </row>
    <row r="39" spans="2:133" ht="11.25" customHeight="1">
      <c r="B39" s="633" t="s">
        <v>347</v>
      </c>
      <c r="C39" s="634"/>
      <c r="D39" s="634"/>
      <c r="E39" s="634"/>
      <c r="F39" s="634"/>
      <c r="G39" s="634"/>
      <c r="H39" s="634"/>
      <c r="I39" s="634"/>
      <c r="J39" s="634"/>
      <c r="K39" s="634"/>
      <c r="L39" s="634"/>
      <c r="M39" s="634"/>
      <c r="N39" s="634"/>
      <c r="O39" s="634"/>
      <c r="P39" s="634"/>
      <c r="Q39" s="635"/>
      <c r="R39" s="636" t="s">
        <v>139</v>
      </c>
      <c r="S39" s="637"/>
      <c r="T39" s="637"/>
      <c r="U39" s="637"/>
      <c r="V39" s="637"/>
      <c r="W39" s="637"/>
      <c r="X39" s="637"/>
      <c r="Y39" s="638"/>
      <c r="Z39" s="639" t="s">
        <v>267</v>
      </c>
      <c r="AA39" s="639"/>
      <c r="AB39" s="639"/>
      <c r="AC39" s="639"/>
      <c r="AD39" s="640" t="s">
        <v>139</v>
      </c>
      <c r="AE39" s="640"/>
      <c r="AF39" s="640"/>
      <c r="AG39" s="640"/>
      <c r="AH39" s="640"/>
      <c r="AI39" s="640"/>
      <c r="AJ39" s="640"/>
      <c r="AK39" s="640"/>
      <c r="AL39" s="641" t="s">
        <v>139</v>
      </c>
      <c r="AM39" s="642"/>
      <c r="AN39" s="642"/>
      <c r="AO39" s="643"/>
      <c r="AQ39" s="699" t="s">
        <v>348</v>
      </c>
      <c r="AR39" s="700"/>
      <c r="AS39" s="700"/>
      <c r="AT39" s="700"/>
      <c r="AU39" s="700"/>
      <c r="AV39" s="700"/>
      <c r="AW39" s="700"/>
      <c r="AX39" s="700"/>
      <c r="AY39" s="701"/>
      <c r="AZ39" s="636" t="s">
        <v>148</v>
      </c>
      <c r="BA39" s="637"/>
      <c r="BB39" s="637"/>
      <c r="BC39" s="637"/>
      <c r="BD39" s="669"/>
      <c r="BE39" s="669"/>
      <c r="BF39" s="691"/>
      <c r="BG39" s="633" t="s">
        <v>349</v>
      </c>
      <c r="BH39" s="634"/>
      <c r="BI39" s="634"/>
      <c r="BJ39" s="634"/>
      <c r="BK39" s="634"/>
      <c r="BL39" s="634"/>
      <c r="BM39" s="634"/>
      <c r="BN39" s="634"/>
      <c r="BO39" s="634"/>
      <c r="BP39" s="634"/>
      <c r="BQ39" s="634"/>
      <c r="BR39" s="634"/>
      <c r="BS39" s="634"/>
      <c r="BT39" s="634"/>
      <c r="BU39" s="635"/>
      <c r="BV39" s="636">
        <v>11681</v>
      </c>
      <c r="BW39" s="637"/>
      <c r="BX39" s="637"/>
      <c r="BY39" s="637"/>
      <c r="BZ39" s="637"/>
      <c r="CA39" s="637"/>
      <c r="CB39" s="646"/>
      <c r="CD39" s="633" t="s">
        <v>350</v>
      </c>
      <c r="CE39" s="634"/>
      <c r="CF39" s="634"/>
      <c r="CG39" s="634"/>
      <c r="CH39" s="634"/>
      <c r="CI39" s="634"/>
      <c r="CJ39" s="634"/>
      <c r="CK39" s="634"/>
      <c r="CL39" s="634"/>
      <c r="CM39" s="634"/>
      <c r="CN39" s="634"/>
      <c r="CO39" s="634"/>
      <c r="CP39" s="634"/>
      <c r="CQ39" s="635"/>
      <c r="CR39" s="636">
        <v>1353104</v>
      </c>
      <c r="CS39" s="669"/>
      <c r="CT39" s="669"/>
      <c r="CU39" s="669"/>
      <c r="CV39" s="669"/>
      <c r="CW39" s="669"/>
      <c r="CX39" s="669"/>
      <c r="CY39" s="670"/>
      <c r="CZ39" s="641">
        <v>6.3</v>
      </c>
      <c r="DA39" s="667"/>
      <c r="DB39" s="667"/>
      <c r="DC39" s="671"/>
      <c r="DD39" s="645">
        <v>1353104</v>
      </c>
      <c r="DE39" s="669"/>
      <c r="DF39" s="669"/>
      <c r="DG39" s="669"/>
      <c r="DH39" s="669"/>
      <c r="DI39" s="669"/>
      <c r="DJ39" s="669"/>
      <c r="DK39" s="670"/>
      <c r="DL39" s="645" t="s">
        <v>267</v>
      </c>
      <c r="DM39" s="669"/>
      <c r="DN39" s="669"/>
      <c r="DO39" s="669"/>
      <c r="DP39" s="669"/>
      <c r="DQ39" s="669"/>
      <c r="DR39" s="669"/>
      <c r="DS39" s="669"/>
      <c r="DT39" s="669"/>
      <c r="DU39" s="669"/>
      <c r="DV39" s="670"/>
      <c r="DW39" s="641" t="s">
        <v>139</v>
      </c>
      <c r="DX39" s="667"/>
      <c r="DY39" s="667"/>
      <c r="DZ39" s="667"/>
      <c r="EA39" s="667"/>
      <c r="EB39" s="667"/>
      <c r="EC39" s="668"/>
    </row>
    <row r="40" spans="2:133" ht="11.25" customHeight="1">
      <c r="B40" s="633" t="s">
        <v>351</v>
      </c>
      <c r="C40" s="634"/>
      <c r="D40" s="634"/>
      <c r="E40" s="634"/>
      <c r="F40" s="634"/>
      <c r="G40" s="634"/>
      <c r="H40" s="634"/>
      <c r="I40" s="634"/>
      <c r="J40" s="634"/>
      <c r="K40" s="634"/>
      <c r="L40" s="634"/>
      <c r="M40" s="634"/>
      <c r="N40" s="634"/>
      <c r="O40" s="634"/>
      <c r="P40" s="634"/>
      <c r="Q40" s="635"/>
      <c r="R40" s="636">
        <v>299060</v>
      </c>
      <c r="S40" s="637"/>
      <c r="T40" s="637"/>
      <c r="U40" s="637"/>
      <c r="V40" s="637"/>
      <c r="W40" s="637"/>
      <c r="X40" s="637"/>
      <c r="Y40" s="638"/>
      <c r="Z40" s="639">
        <v>1.2</v>
      </c>
      <c r="AA40" s="639"/>
      <c r="AB40" s="639"/>
      <c r="AC40" s="639"/>
      <c r="AD40" s="640" t="s">
        <v>148</v>
      </c>
      <c r="AE40" s="640"/>
      <c r="AF40" s="640"/>
      <c r="AG40" s="640"/>
      <c r="AH40" s="640"/>
      <c r="AI40" s="640"/>
      <c r="AJ40" s="640"/>
      <c r="AK40" s="640"/>
      <c r="AL40" s="641" t="s">
        <v>139</v>
      </c>
      <c r="AM40" s="642"/>
      <c r="AN40" s="642"/>
      <c r="AO40" s="643"/>
      <c r="AQ40" s="699" t="s">
        <v>352</v>
      </c>
      <c r="AR40" s="700"/>
      <c r="AS40" s="700"/>
      <c r="AT40" s="700"/>
      <c r="AU40" s="700"/>
      <c r="AV40" s="700"/>
      <c r="AW40" s="700"/>
      <c r="AX40" s="700"/>
      <c r="AY40" s="701"/>
      <c r="AZ40" s="636" t="s">
        <v>139</v>
      </c>
      <c r="BA40" s="637"/>
      <c r="BB40" s="637"/>
      <c r="BC40" s="637"/>
      <c r="BD40" s="669"/>
      <c r="BE40" s="669"/>
      <c r="BF40" s="691"/>
      <c r="BG40" s="684" t="s">
        <v>353</v>
      </c>
      <c r="BH40" s="685"/>
      <c r="BI40" s="685"/>
      <c r="BJ40" s="685"/>
      <c r="BK40" s="685"/>
      <c r="BL40" s="217"/>
      <c r="BM40" s="634" t="s">
        <v>354</v>
      </c>
      <c r="BN40" s="634"/>
      <c r="BO40" s="634"/>
      <c r="BP40" s="634"/>
      <c r="BQ40" s="634"/>
      <c r="BR40" s="634"/>
      <c r="BS40" s="634"/>
      <c r="BT40" s="634"/>
      <c r="BU40" s="635"/>
      <c r="BV40" s="636">
        <v>94</v>
      </c>
      <c r="BW40" s="637"/>
      <c r="BX40" s="637"/>
      <c r="BY40" s="637"/>
      <c r="BZ40" s="637"/>
      <c r="CA40" s="637"/>
      <c r="CB40" s="646"/>
      <c r="CD40" s="633" t="s">
        <v>355</v>
      </c>
      <c r="CE40" s="634"/>
      <c r="CF40" s="634"/>
      <c r="CG40" s="634"/>
      <c r="CH40" s="634"/>
      <c r="CI40" s="634"/>
      <c r="CJ40" s="634"/>
      <c r="CK40" s="634"/>
      <c r="CL40" s="634"/>
      <c r="CM40" s="634"/>
      <c r="CN40" s="634"/>
      <c r="CO40" s="634"/>
      <c r="CP40" s="634"/>
      <c r="CQ40" s="635"/>
      <c r="CR40" s="636">
        <v>8500</v>
      </c>
      <c r="CS40" s="637"/>
      <c r="CT40" s="637"/>
      <c r="CU40" s="637"/>
      <c r="CV40" s="637"/>
      <c r="CW40" s="637"/>
      <c r="CX40" s="637"/>
      <c r="CY40" s="638"/>
      <c r="CZ40" s="641">
        <v>0</v>
      </c>
      <c r="DA40" s="667"/>
      <c r="DB40" s="667"/>
      <c r="DC40" s="671"/>
      <c r="DD40" s="645">
        <v>4500</v>
      </c>
      <c r="DE40" s="637"/>
      <c r="DF40" s="637"/>
      <c r="DG40" s="637"/>
      <c r="DH40" s="637"/>
      <c r="DI40" s="637"/>
      <c r="DJ40" s="637"/>
      <c r="DK40" s="638"/>
      <c r="DL40" s="645">
        <v>4500</v>
      </c>
      <c r="DM40" s="637"/>
      <c r="DN40" s="637"/>
      <c r="DO40" s="637"/>
      <c r="DP40" s="637"/>
      <c r="DQ40" s="637"/>
      <c r="DR40" s="637"/>
      <c r="DS40" s="637"/>
      <c r="DT40" s="637"/>
      <c r="DU40" s="637"/>
      <c r="DV40" s="638"/>
      <c r="DW40" s="641">
        <v>0</v>
      </c>
      <c r="DX40" s="667"/>
      <c r="DY40" s="667"/>
      <c r="DZ40" s="667"/>
      <c r="EA40" s="667"/>
      <c r="EB40" s="667"/>
      <c r="EC40" s="668"/>
    </row>
    <row r="41" spans="2:133" ht="11.25" customHeight="1">
      <c r="B41" s="657" t="s">
        <v>356</v>
      </c>
      <c r="C41" s="658"/>
      <c r="D41" s="658"/>
      <c r="E41" s="658"/>
      <c r="F41" s="658"/>
      <c r="G41" s="658"/>
      <c r="H41" s="658"/>
      <c r="I41" s="658"/>
      <c r="J41" s="658"/>
      <c r="K41" s="658"/>
      <c r="L41" s="658"/>
      <c r="M41" s="658"/>
      <c r="N41" s="658"/>
      <c r="O41" s="658"/>
      <c r="P41" s="658"/>
      <c r="Q41" s="659"/>
      <c r="R41" s="708">
        <v>24076725</v>
      </c>
      <c r="S41" s="709"/>
      <c r="T41" s="709"/>
      <c r="U41" s="709"/>
      <c r="V41" s="709"/>
      <c r="W41" s="709"/>
      <c r="X41" s="709"/>
      <c r="Y41" s="713"/>
      <c r="Z41" s="714">
        <v>100</v>
      </c>
      <c r="AA41" s="714"/>
      <c r="AB41" s="714"/>
      <c r="AC41" s="714"/>
      <c r="AD41" s="715">
        <v>13272702</v>
      </c>
      <c r="AE41" s="715"/>
      <c r="AF41" s="715"/>
      <c r="AG41" s="715"/>
      <c r="AH41" s="715"/>
      <c r="AI41" s="715"/>
      <c r="AJ41" s="715"/>
      <c r="AK41" s="715"/>
      <c r="AL41" s="716">
        <v>100</v>
      </c>
      <c r="AM41" s="696"/>
      <c r="AN41" s="696"/>
      <c r="AO41" s="717"/>
      <c r="AQ41" s="699" t="s">
        <v>357</v>
      </c>
      <c r="AR41" s="700"/>
      <c r="AS41" s="700"/>
      <c r="AT41" s="700"/>
      <c r="AU41" s="700"/>
      <c r="AV41" s="700"/>
      <c r="AW41" s="700"/>
      <c r="AX41" s="700"/>
      <c r="AY41" s="701"/>
      <c r="AZ41" s="636">
        <v>351538</v>
      </c>
      <c r="BA41" s="637"/>
      <c r="BB41" s="637"/>
      <c r="BC41" s="637"/>
      <c r="BD41" s="669"/>
      <c r="BE41" s="669"/>
      <c r="BF41" s="691"/>
      <c r="BG41" s="684"/>
      <c r="BH41" s="685"/>
      <c r="BI41" s="685"/>
      <c r="BJ41" s="685"/>
      <c r="BK41" s="685"/>
      <c r="BL41" s="217"/>
      <c r="BM41" s="634" t="s">
        <v>358</v>
      </c>
      <c r="BN41" s="634"/>
      <c r="BO41" s="634"/>
      <c r="BP41" s="634"/>
      <c r="BQ41" s="634"/>
      <c r="BR41" s="634"/>
      <c r="BS41" s="634"/>
      <c r="BT41" s="634"/>
      <c r="BU41" s="635"/>
      <c r="BV41" s="636" t="s">
        <v>139</v>
      </c>
      <c r="BW41" s="637"/>
      <c r="BX41" s="637"/>
      <c r="BY41" s="637"/>
      <c r="BZ41" s="637"/>
      <c r="CA41" s="637"/>
      <c r="CB41" s="646"/>
      <c r="CD41" s="633" t="s">
        <v>359</v>
      </c>
      <c r="CE41" s="634"/>
      <c r="CF41" s="634"/>
      <c r="CG41" s="634"/>
      <c r="CH41" s="634"/>
      <c r="CI41" s="634"/>
      <c r="CJ41" s="634"/>
      <c r="CK41" s="634"/>
      <c r="CL41" s="634"/>
      <c r="CM41" s="634"/>
      <c r="CN41" s="634"/>
      <c r="CO41" s="634"/>
      <c r="CP41" s="634"/>
      <c r="CQ41" s="635"/>
      <c r="CR41" s="636" t="s">
        <v>148</v>
      </c>
      <c r="CS41" s="669"/>
      <c r="CT41" s="669"/>
      <c r="CU41" s="669"/>
      <c r="CV41" s="669"/>
      <c r="CW41" s="669"/>
      <c r="CX41" s="669"/>
      <c r="CY41" s="670"/>
      <c r="CZ41" s="641" t="s">
        <v>139</v>
      </c>
      <c r="DA41" s="667"/>
      <c r="DB41" s="667"/>
      <c r="DC41" s="671"/>
      <c r="DD41" s="645" t="s">
        <v>139</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c r="AQ42" s="705" t="s">
        <v>360</v>
      </c>
      <c r="AR42" s="706"/>
      <c r="AS42" s="706"/>
      <c r="AT42" s="706"/>
      <c r="AU42" s="706"/>
      <c r="AV42" s="706"/>
      <c r="AW42" s="706"/>
      <c r="AX42" s="706"/>
      <c r="AY42" s="707"/>
      <c r="AZ42" s="708">
        <v>1717206</v>
      </c>
      <c r="BA42" s="709"/>
      <c r="BB42" s="709"/>
      <c r="BC42" s="709"/>
      <c r="BD42" s="695"/>
      <c r="BE42" s="695"/>
      <c r="BF42" s="697"/>
      <c r="BG42" s="686"/>
      <c r="BH42" s="687"/>
      <c r="BI42" s="687"/>
      <c r="BJ42" s="687"/>
      <c r="BK42" s="687"/>
      <c r="BL42" s="218"/>
      <c r="BM42" s="658" t="s">
        <v>361</v>
      </c>
      <c r="BN42" s="658"/>
      <c r="BO42" s="658"/>
      <c r="BP42" s="658"/>
      <c r="BQ42" s="658"/>
      <c r="BR42" s="658"/>
      <c r="BS42" s="658"/>
      <c r="BT42" s="658"/>
      <c r="BU42" s="659"/>
      <c r="BV42" s="708">
        <v>375</v>
      </c>
      <c r="BW42" s="709"/>
      <c r="BX42" s="709"/>
      <c r="BY42" s="709"/>
      <c r="BZ42" s="709"/>
      <c r="CA42" s="709"/>
      <c r="CB42" s="718"/>
      <c r="CD42" s="633" t="s">
        <v>362</v>
      </c>
      <c r="CE42" s="634"/>
      <c r="CF42" s="634"/>
      <c r="CG42" s="634"/>
      <c r="CH42" s="634"/>
      <c r="CI42" s="634"/>
      <c r="CJ42" s="634"/>
      <c r="CK42" s="634"/>
      <c r="CL42" s="634"/>
      <c r="CM42" s="634"/>
      <c r="CN42" s="634"/>
      <c r="CO42" s="634"/>
      <c r="CP42" s="634"/>
      <c r="CQ42" s="635"/>
      <c r="CR42" s="636">
        <v>1724432</v>
      </c>
      <c r="CS42" s="669"/>
      <c r="CT42" s="669"/>
      <c r="CU42" s="669"/>
      <c r="CV42" s="669"/>
      <c r="CW42" s="669"/>
      <c r="CX42" s="669"/>
      <c r="CY42" s="670"/>
      <c r="CZ42" s="641">
        <v>8</v>
      </c>
      <c r="DA42" s="667"/>
      <c r="DB42" s="667"/>
      <c r="DC42" s="671"/>
      <c r="DD42" s="645">
        <v>489461</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c r="B43" s="208" t="s">
        <v>363</v>
      </c>
      <c r="CD43" s="633" t="s">
        <v>364</v>
      </c>
      <c r="CE43" s="634"/>
      <c r="CF43" s="634"/>
      <c r="CG43" s="634"/>
      <c r="CH43" s="634"/>
      <c r="CI43" s="634"/>
      <c r="CJ43" s="634"/>
      <c r="CK43" s="634"/>
      <c r="CL43" s="634"/>
      <c r="CM43" s="634"/>
      <c r="CN43" s="634"/>
      <c r="CO43" s="634"/>
      <c r="CP43" s="634"/>
      <c r="CQ43" s="635"/>
      <c r="CR43" s="636">
        <v>34294</v>
      </c>
      <c r="CS43" s="669"/>
      <c r="CT43" s="669"/>
      <c r="CU43" s="669"/>
      <c r="CV43" s="669"/>
      <c r="CW43" s="669"/>
      <c r="CX43" s="669"/>
      <c r="CY43" s="670"/>
      <c r="CZ43" s="641">
        <v>0.2</v>
      </c>
      <c r="DA43" s="667"/>
      <c r="DB43" s="667"/>
      <c r="DC43" s="671"/>
      <c r="DD43" s="645">
        <v>34294</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c r="B44" s="722" t="s">
        <v>365</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312</v>
      </c>
      <c r="CE44" s="673"/>
      <c r="CF44" s="633" t="s">
        <v>366</v>
      </c>
      <c r="CG44" s="634"/>
      <c r="CH44" s="634"/>
      <c r="CI44" s="634"/>
      <c r="CJ44" s="634"/>
      <c r="CK44" s="634"/>
      <c r="CL44" s="634"/>
      <c r="CM44" s="634"/>
      <c r="CN44" s="634"/>
      <c r="CO44" s="634"/>
      <c r="CP44" s="634"/>
      <c r="CQ44" s="635"/>
      <c r="CR44" s="636">
        <v>1724432</v>
      </c>
      <c r="CS44" s="637"/>
      <c r="CT44" s="637"/>
      <c r="CU44" s="637"/>
      <c r="CV44" s="637"/>
      <c r="CW44" s="637"/>
      <c r="CX44" s="637"/>
      <c r="CY44" s="638"/>
      <c r="CZ44" s="641">
        <v>8</v>
      </c>
      <c r="DA44" s="642"/>
      <c r="DB44" s="642"/>
      <c r="DC44" s="648"/>
      <c r="DD44" s="645">
        <v>489461</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c r="B45" s="722" t="s">
        <v>367</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368</v>
      </c>
      <c r="CG45" s="634"/>
      <c r="CH45" s="634"/>
      <c r="CI45" s="634"/>
      <c r="CJ45" s="634"/>
      <c r="CK45" s="634"/>
      <c r="CL45" s="634"/>
      <c r="CM45" s="634"/>
      <c r="CN45" s="634"/>
      <c r="CO45" s="634"/>
      <c r="CP45" s="634"/>
      <c r="CQ45" s="635"/>
      <c r="CR45" s="636">
        <v>424451</v>
      </c>
      <c r="CS45" s="669"/>
      <c r="CT45" s="669"/>
      <c r="CU45" s="669"/>
      <c r="CV45" s="669"/>
      <c r="CW45" s="669"/>
      <c r="CX45" s="669"/>
      <c r="CY45" s="670"/>
      <c r="CZ45" s="641">
        <v>2</v>
      </c>
      <c r="DA45" s="667"/>
      <c r="DB45" s="667"/>
      <c r="DC45" s="671"/>
      <c r="DD45" s="645">
        <v>59550</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c r="B46" s="219"/>
      <c r="CD46" s="674"/>
      <c r="CE46" s="675"/>
      <c r="CF46" s="633" t="s">
        <v>369</v>
      </c>
      <c r="CG46" s="634"/>
      <c r="CH46" s="634"/>
      <c r="CI46" s="634"/>
      <c r="CJ46" s="634"/>
      <c r="CK46" s="634"/>
      <c r="CL46" s="634"/>
      <c r="CM46" s="634"/>
      <c r="CN46" s="634"/>
      <c r="CO46" s="634"/>
      <c r="CP46" s="634"/>
      <c r="CQ46" s="635"/>
      <c r="CR46" s="636">
        <v>1299981</v>
      </c>
      <c r="CS46" s="637"/>
      <c r="CT46" s="637"/>
      <c r="CU46" s="637"/>
      <c r="CV46" s="637"/>
      <c r="CW46" s="637"/>
      <c r="CX46" s="637"/>
      <c r="CY46" s="638"/>
      <c r="CZ46" s="641">
        <v>6</v>
      </c>
      <c r="DA46" s="642"/>
      <c r="DB46" s="642"/>
      <c r="DC46" s="648"/>
      <c r="DD46" s="645">
        <v>429911</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c r="B47" s="219"/>
      <c r="CD47" s="674"/>
      <c r="CE47" s="675"/>
      <c r="CF47" s="633" t="s">
        <v>370</v>
      </c>
      <c r="CG47" s="634"/>
      <c r="CH47" s="634"/>
      <c r="CI47" s="634"/>
      <c r="CJ47" s="634"/>
      <c r="CK47" s="634"/>
      <c r="CL47" s="634"/>
      <c r="CM47" s="634"/>
      <c r="CN47" s="634"/>
      <c r="CO47" s="634"/>
      <c r="CP47" s="634"/>
      <c r="CQ47" s="635"/>
      <c r="CR47" s="636" t="s">
        <v>139</v>
      </c>
      <c r="CS47" s="669"/>
      <c r="CT47" s="669"/>
      <c r="CU47" s="669"/>
      <c r="CV47" s="669"/>
      <c r="CW47" s="669"/>
      <c r="CX47" s="669"/>
      <c r="CY47" s="670"/>
      <c r="CZ47" s="641" t="s">
        <v>139</v>
      </c>
      <c r="DA47" s="667"/>
      <c r="DB47" s="667"/>
      <c r="DC47" s="671"/>
      <c r="DD47" s="645" t="s">
        <v>139</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1">
      <c r="B48" s="219"/>
      <c r="CD48" s="676"/>
      <c r="CE48" s="677"/>
      <c r="CF48" s="633" t="s">
        <v>371</v>
      </c>
      <c r="CG48" s="634"/>
      <c r="CH48" s="634"/>
      <c r="CI48" s="634"/>
      <c r="CJ48" s="634"/>
      <c r="CK48" s="634"/>
      <c r="CL48" s="634"/>
      <c r="CM48" s="634"/>
      <c r="CN48" s="634"/>
      <c r="CO48" s="634"/>
      <c r="CP48" s="634"/>
      <c r="CQ48" s="635"/>
      <c r="CR48" s="636" t="s">
        <v>139</v>
      </c>
      <c r="CS48" s="637"/>
      <c r="CT48" s="637"/>
      <c r="CU48" s="637"/>
      <c r="CV48" s="637"/>
      <c r="CW48" s="637"/>
      <c r="CX48" s="637"/>
      <c r="CY48" s="638"/>
      <c r="CZ48" s="641" t="s">
        <v>139</v>
      </c>
      <c r="DA48" s="642"/>
      <c r="DB48" s="642"/>
      <c r="DC48" s="648"/>
      <c r="DD48" s="645" t="s">
        <v>139</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c r="B49" s="219"/>
      <c r="CD49" s="657" t="s">
        <v>372</v>
      </c>
      <c r="CE49" s="658"/>
      <c r="CF49" s="658"/>
      <c r="CG49" s="658"/>
      <c r="CH49" s="658"/>
      <c r="CI49" s="658"/>
      <c r="CJ49" s="658"/>
      <c r="CK49" s="658"/>
      <c r="CL49" s="658"/>
      <c r="CM49" s="658"/>
      <c r="CN49" s="658"/>
      <c r="CO49" s="658"/>
      <c r="CP49" s="658"/>
      <c r="CQ49" s="659"/>
      <c r="CR49" s="708">
        <v>21531788</v>
      </c>
      <c r="CS49" s="695"/>
      <c r="CT49" s="695"/>
      <c r="CU49" s="695"/>
      <c r="CV49" s="695"/>
      <c r="CW49" s="695"/>
      <c r="CX49" s="695"/>
      <c r="CY49" s="724"/>
      <c r="CZ49" s="716">
        <v>100</v>
      </c>
      <c r="DA49" s="725"/>
      <c r="DB49" s="725"/>
      <c r="DC49" s="726"/>
      <c r="DD49" s="727">
        <v>14599159</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77Nh24Do6cxdIcmADj6H4D7jRpr3uCFzJJ/h0+M+NPxp+mXWtqoP202+OAc3r4AtHb3OjDGNrdBrLIwm5qL7EA==" saltValue="M+K5u1WCQOuc5hNpnYL3k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17" sqref="AK17:AO17"/>
    </sheetView>
  </sheetViews>
  <sheetFormatPr defaultColWidth="0" defaultRowHeight="13" zeroHeight="1"/>
  <cols>
    <col min="1" max="130" width="2.7265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34" t="s">
        <v>373</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374</v>
      </c>
      <c r="DK2" s="736"/>
      <c r="DL2" s="736"/>
      <c r="DM2" s="736"/>
      <c r="DN2" s="736"/>
      <c r="DO2" s="737"/>
      <c r="DP2" s="222"/>
      <c r="DQ2" s="735" t="s">
        <v>375</v>
      </c>
      <c r="DR2" s="736"/>
      <c r="DS2" s="736"/>
      <c r="DT2" s="736"/>
      <c r="DU2" s="736"/>
      <c r="DV2" s="736"/>
      <c r="DW2" s="736"/>
      <c r="DX2" s="736"/>
      <c r="DY2" s="736"/>
      <c r="DZ2" s="737"/>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738" t="s">
        <v>376</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c r="A5" s="740" t="s">
        <v>378</v>
      </c>
      <c r="B5" s="741"/>
      <c r="C5" s="741"/>
      <c r="D5" s="741"/>
      <c r="E5" s="741"/>
      <c r="F5" s="741"/>
      <c r="G5" s="741"/>
      <c r="H5" s="741"/>
      <c r="I5" s="741"/>
      <c r="J5" s="741"/>
      <c r="K5" s="741"/>
      <c r="L5" s="741"/>
      <c r="M5" s="741"/>
      <c r="N5" s="741"/>
      <c r="O5" s="741"/>
      <c r="P5" s="742"/>
      <c r="Q5" s="746" t="s">
        <v>379</v>
      </c>
      <c r="R5" s="747"/>
      <c r="S5" s="747"/>
      <c r="T5" s="747"/>
      <c r="U5" s="748"/>
      <c r="V5" s="746" t="s">
        <v>380</v>
      </c>
      <c r="W5" s="747"/>
      <c r="X5" s="747"/>
      <c r="Y5" s="747"/>
      <c r="Z5" s="748"/>
      <c r="AA5" s="746" t="s">
        <v>381</v>
      </c>
      <c r="AB5" s="747"/>
      <c r="AC5" s="747"/>
      <c r="AD5" s="747"/>
      <c r="AE5" s="747"/>
      <c r="AF5" s="752" t="s">
        <v>382</v>
      </c>
      <c r="AG5" s="747"/>
      <c r="AH5" s="747"/>
      <c r="AI5" s="747"/>
      <c r="AJ5" s="753"/>
      <c r="AK5" s="747" t="s">
        <v>383</v>
      </c>
      <c r="AL5" s="747"/>
      <c r="AM5" s="747"/>
      <c r="AN5" s="747"/>
      <c r="AO5" s="748"/>
      <c r="AP5" s="746" t="s">
        <v>384</v>
      </c>
      <c r="AQ5" s="747"/>
      <c r="AR5" s="747"/>
      <c r="AS5" s="747"/>
      <c r="AT5" s="748"/>
      <c r="AU5" s="746" t="s">
        <v>385</v>
      </c>
      <c r="AV5" s="747"/>
      <c r="AW5" s="747"/>
      <c r="AX5" s="747"/>
      <c r="AY5" s="753"/>
      <c r="AZ5" s="226"/>
      <c r="BA5" s="226"/>
      <c r="BB5" s="226"/>
      <c r="BC5" s="226"/>
      <c r="BD5" s="226"/>
      <c r="BE5" s="227"/>
      <c r="BF5" s="227"/>
      <c r="BG5" s="227"/>
      <c r="BH5" s="227"/>
      <c r="BI5" s="227"/>
      <c r="BJ5" s="227"/>
      <c r="BK5" s="227"/>
      <c r="BL5" s="227"/>
      <c r="BM5" s="227"/>
      <c r="BN5" s="227"/>
      <c r="BO5" s="227"/>
      <c r="BP5" s="227"/>
      <c r="BQ5" s="740" t="s">
        <v>386</v>
      </c>
      <c r="BR5" s="741"/>
      <c r="BS5" s="741"/>
      <c r="BT5" s="741"/>
      <c r="BU5" s="741"/>
      <c r="BV5" s="741"/>
      <c r="BW5" s="741"/>
      <c r="BX5" s="741"/>
      <c r="BY5" s="741"/>
      <c r="BZ5" s="741"/>
      <c r="CA5" s="741"/>
      <c r="CB5" s="741"/>
      <c r="CC5" s="741"/>
      <c r="CD5" s="741"/>
      <c r="CE5" s="741"/>
      <c r="CF5" s="741"/>
      <c r="CG5" s="742"/>
      <c r="CH5" s="746" t="s">
        <v>387</v>
      </c>
      <c r="CI5" s="747"/>
      <c r="CJ5" s="747"/>
      <c r="CK5" s="747"/>
      <c r="CL5" s="748"/>
      <c r="CM5" s="746" t="s">
        <v>388</v>
      </c>
      <c r="CN5" s="747"/>
      <c r="CO5" s="747"/>
      <c r="CP5" s="747"/>
      <c r="CQ5" s="748"/>
      <c r="CR5" s="746" t="s">
        <v>389</v>
      </c>
      <c r="CS5" s="747"/>
      <c r="CT5" s="747"/>
      <c r="CU5" s="747"/>
      <c r="CV5" s="748"/>
      <c r="CW5" s="746" t="s">
        <v>390</v>
      </c>
      <c r="CX5" s="747"/>
      <c r="CY5" s="747"/>
      <c r="CZ5" s="747"/>
      <c r="DA5" s="748"/>
      <c r="DB5" s="746" t="s">
        <v>391</v>
      </c>
      <c r="DC5" s="747"/>
      <c r="DD5" s="747"/>
      <c r="DE5" s="747"/>
      <c r="DF5" s="748"/>
      <c r="DG5" s="776" t="s">
        <v>392</v>
      </c>
      <c r="DH5" s="777"/>
      <c r="DI5" s="777"/>
      <c r="DJ5" s="777"/>
      <c r="DK5" s="778"/>
      <c r="DL5" s="776" t="s">
        <v>393</v>
      </c>
      <c r="DM5" s="777"/>
      <c r="DN5" s="777"/>
      <c r="DO5" s="777"/>
      <c r="DP5" s="778"/>
      <c r="DQ5" s="746" t="s">
        <v>394</v>
      </c>
      <c r="DR5" s="747"/>
      <c r="DS5" s="747"/>
      <c r="DT5" s="747"/>
      <c r="DU5" s="748"/>
      <c r="DV5" s="746" t="s">
        <v>385</v>
      </c>
      <c r="DW5" s="747"/>
      <c r="DX5" s="747"/>
      <c r="DY5" s="747"/>
      <c r="DZ5" s="753"/>
      <c r="EA5" s="228"/>
    </row>
    <row r="6" spans="1:131" s="229" customFormat="1" ht="26.25" customHeight="1" thickBot="1">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c r="A7" s="230">
        <v>1</v>
      </c>
      <c r="B7" s="762" t="s">
        <v>395</v>
      </c>
      <c r="C7" s="763"/>
      <c r="D7" s="763"/>
      <c r="E7" s="763"/>
      <c r="F7" s="763"/>
      <c r="G7" s="763"/>
      <c r="H7" s="763"/>
      <c r="I7" s="763"/>
      <c r="J7" s="763"/>
      <c r="K7" s="763"/>
      <c r="L7" s="763"/>
      <c r="M7" s="763"/>
      <c r="N7" s="763"/>
      <c r="O7" s="763"/>
      <c r="P7" s="764"/>
      <c r="Q7" s="765">
        <v>24115</v>
      </c>
      <c r="R7" s="766"/>
      <c r="S7" s="766"/>
      <c r="T7" s="766"/>
      <c r="U7" s="766"/>
      <c r="V7" s="766">
        <v>21536</v>
      </c>
      <c r="W7" s="766"/>
      <c r="X7" s="766"/>
      <c r="Y7" s="766"/>
      <c r="Z7" s="766"/>
      <c r="AA7" s="766">
        <v>2579</v>
      </c>
      <c r="AB7" s="766"/>
      <c r="AC7" s="766"/>
      <c r="AD7" s="766"/>
      <c r="AE7" s="767"/>
      <c r="AF7" s="768">
        <v>1446</v>
      </c>
      <c r="AG7" s="769"/>
      <c r="AH7" s="769"/>
      <c r="AI7" s="769"/>
      <c r="AJ7" s="770"/>
      <c r="AK7" s="771">
        <v>48</v>
      </c>
      <c r="AL7" s="772"/>
      <c r="AM7" s="772"/>
      <c r="AN7" s="772"/>
      <c r="AO7" s="772"/>
      <c r="AP7" s="772">
        <v>14102</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595</v>
      </c>
      <c r="BT7" s="760"/>
      <c r="BU7" s="760"/>
      <c r="BV7" s="760"/>
      <c r="BW7" s="760"/>
      <c r="BX7" s="760"/>
      <c r="BY7" s="760"/>
      <c r="BZ7" s="760"/>
      <c r="CA7" s="760"/>
      <c r="CB7" s="760"/>
      <c r="CC7" s="760"/>
      <c r="CD7" s="760"/>
      <c r="CE7" s="760"/>
      <c r="CF7" s="760"/>
      <c r="CG7" s="775"/>
      <c r="CH7" s="756">
        <v>0</v>
      </c>
      <c r="CI7" s="757"/>
      <c r="CJ7" s="757"/>
      <c r="CK7" s="757"/>
      <c r="CL7" s="758"/>
      <c r="CM7" s="756">
        <v>3</v>
      </c>
      <c r="CN7" s="757"/>
      <c r="CO7" s="757"/>
      <c r="CP7" s="757"/>
      <c r="CQ7" s="758"/>
      <c r="CR7" s="756">
        <v>2</v>
      </c>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396</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c r="A23" s="234" t="s">
        <v>397</v>
      </c>
      <c r="B23" s="802" t="s">
        <v>398</v>
      </c>
      <c r="C23" s="803"/>
      <c r="D23" s="803"/>
      <c r="E23" s="803"/>
      <c r="F23" s="803"/>
      <c r="G23" s="803"/>
      <c r="H23" s="803"/>
      <c r="I23" s="803"/>
      <c r="J23" s="803"/>
      <c r="K23" s="803"/>
      <c r="L23" s="803"/>
      <c r="M23" s="803"/>
      <c r="N23" s="803"/>
      <c r="O23" s="803"/>
      <c r="P23" s="804"/>
      <c r="Q23" s="805">
        <v>24115</v>
      </c>
      <c r="R23" s="806"/>
      <c r="S23" s="806"/>
      <c r="T23" s="806"/>
      <c r="U23" s="806"/>
      <c r="V23" s="806">
        <v>21536</v>
      </c>
      <c r="W23" s="806"/>
      <c r="X23" s="806"/>
      <c r="Y23" s="806"/>
      <c r="Z23" s="806"/>
      <c r="AA23" s="806">
        <v>2579</v>
      </c>
      <c r="AB23" s="806"/>
      <c r="AC23" s="806"/>
      <c r="AD23" s="806"/>
      <c r="AE23" s="807"/>
      <c r="AF23" s="808">
        <v>1446</v>
      </c>
      <c r="AG23" s="806"/>
      <c r="AH23" s="806"/>
      <c r="AI23" s="806"/>
      <c r="AJ23" s="809"/>
      <c r="AK23" s="810"/>
      <c r="AL23" s="811"/>
      <c r="AM23" s="811"/>
      <c r="AN23" s="811"/>
      <c r="AO23" s="811"/>
      <c r="AP23" s="806">
        <v>14102</v>
      </c>
      <c r="AQ23" s="806"/>
      <c r="AR23" s="806"/>
      <c r="AS23" s="806"/>
      <c r="AT23" s="806"/>
      <c r="AU23" s="822"/>
      <c r="AV23" s="822"/>
      <c r="AW23" s="822"/>
      <c r="AX23" s="822"/>
      <c r="AY23" s="823"/>
      <c r="AZ23" s="824" t="s">
        <v>139</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c r="A24" s="821" t="s">
        <v>399</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c r="A25" s="738" t="s">
        <v>400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c r="A26" s="740" t="s">
        <v>378</v>
      </c>
      <c r="B26" s="741"/>
      <c r="C26" s="741"/>
      <c r="D26" s="741"/>
      <c r="E26" s="741"/>
      <c r="F26" s="741"/>
      <c r="G26" s="741"/>
      <c r="H26" s="741"/>
      <c r="I26" s="741"/>
      <c r="J26" s="741"/>
      <c r="K26" s="741"/>
      <c r="L26" s="741"/>
      <c r="M26" s="741"/>
      <c r="N26" s="741"/>
      <c r="O26" s="741"/>
      <c r="P26" s="742"/>
      <c r="Q26" s="746" t="s">
        <v>401</v>
      </c>
      <c r="R26" s="747"/>
      <c r="S26" s="747"/>
      <c r="T26" s="747"/>
      <c r="U26" s="748"/>
      <c r="V26" s="746" t="s">
        <v>402</v>
      </c>
      <c r="W26" s="747"/>
      <c r="X26" s="747"/>
      <c r="Y26" s="747"/>
      <c r="Z26" s="748"/>
      <c r="AA26" s="746" t="s">
        <v>403</v>
      </c>
      <c r="AB26" s="747"/>
      <c r="AC26" s="747"/>
      <c r="AD26" s="747"/>
      <c r="AE26" s="747"/>
      <c r="AF26" s="827" t="s">
        <v>404</v>
      </c>
      <c r="AG26" s="828"/>
      <c r="AH26" s="828"/>
      <c r="AI26" s="828"/>
      <c r="AJ26" s="829"/>
      <c r="AK26" s="747" t="s">
        <v>405</v>
      </c>
      <c r="AL26" s="747"/>
      <c r="AM26" s="747"/>
      <c r="AN26" s="747"/>
      <c r="AO26" s="748"/>
      <c r="AP26" s="746" t="s">
        <v>406</v>
      </c>
      <c r="AQ26" s="747"/>
      <c r="AR26" s="747"/>
      <c r="AS26" s="747"/>
      <c r="AT26" s="748"/>
      <c r="AU26" s="746" t="s">
        <v>407</v>
      </c>
      <c r="AV26" s="747"/>
      <c r="AW26" s="747"/>
      <c r="AX26" s="747"/>
      <c r="AY26" s="748"/>
      <c r="AZ26" s="746" t="s">
        <v>408</v>
      </c>
      <c r="BA26" s="747"/>
      <c r="BB26" s="747"/>
      <c r="BC26" s="747"/>
      <c r="BD26" s="748"/>
      <c r="BE26" s="746" t="s">
        <v>385</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c r="A28" s="236">
        <v>1</v>
      </c>
      <c r="B28" s="762" t="s">
        <v>409</v>
      </c>
      <c r="C28" s="763"/>
      <c r="D28" s="763"/>
      <c r="E28" s="763"/>
      <c r="F28" s="763"/>
      <c r="G28" s="763"/>
      <c r="H28" s="763"/>
      <c r="I28" s="763"/>
      <c r="J28" s="763"/>
      <c r="K28" s="763"/>
      <c r="L28" s="763"/>
      <c r="M28" s="763"/>
      <c r="N28" s="763"/>
      <c r="O28" s="763"/>
      <c r="P28" s="764"/>
      <c r="Q28" s="835">
        <v>6356</v>
      </c>
      <c r="R28" s="836"/>
      <c r="S28" s="836"/>
      <c r="T28" s="836"/>
      <c r="U28" s="836"/>
      <c r="V28" s="836">
        <v>6266</v>
      </c>
      <c r="W28" s="836"/>
      <c r="X28" s="836"/>
      <c r="Y28" s="836"/>
      <c r="Z28" s="836"/>
      <c r="AA28" s="836">
        <v>90</v>
      </c>
      <c r="AB28" s="836"/>
      <c r="AC28" s="836"/>
      <c r="AD28" s="836"/>
      <c r="AE28" s="837"/>
      <c r="AF28" s="838">
        <v>90</v>
      </c>
      <c r="AG28" s="836"/>
      <c r="AH28" s="836"/>
      <c r="AI28" s="836"/>
      <c r="AJ28" s="839"/>
      <c r="AK28" s="840">
        <v>352</v>
      </c>
      <c r="AL28" s="841"/>
      <c r="AM28" s="841"/>
      <c r="AN28" s="841"/>
      <c r="AO28" s="841"/>
      <c r="AP28" s="841" t="s">
        <v>594</v>
      </c>
      <c r="AQ28" s="841"/>
      <c r="AR28" s="841"/>
      <c r="AS28" s="841"/>
      <c r="AT28" s="841"/>
      <c r="AU28" s="841" t="s">
        <v>594</v>
      </c>
      <c r="AV28" s="841"/>
      <c r="AW28" s="841"/>
      <c r="AX28" s="841"/>
      <c r="AY28" s="841"/>
      <c r="AZ28" s="842" t="s">
        <v>594</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c r="A29" s="236">
        <v>2</v>
      </c>
      <c r="B29" s="793" t="s">
        <v>410</v>
      </c>
      <c r="C29" s="794"/>
      <c r="D29" s="794"/>
      <c r="E29" s="794"/>
      <c r="F29" s="794"/>
      <c r="G29" s="794"/>
      <c r="H29" s="794"/>
      <c r="I29" s="794"/>
      <c r="J29" s="794"/>
      <c r="K29" s="794"/>
      <c r="L29" s="794"/>
      <c r="M29" s="794"/>
      <c r="N29" s="794"/>
      <c r="O29" s="794"/>
      <c r="P29" s="795"/>
      <c r="Q29" s="796">
        <v>5851</v>
      </c>
      <c r="R29" s="797"/>
      <c r="S29" s="797"/>
      <c r="T29" s="797"/>
      <c r="U29" s="797"/>
      <c r="V29" s="797">
        <v>5575</v>
      </c>
      <c r="W29" s="797"/>
      <c r="X29" s="797"/>
      <c r="Y29" s="797"/>
      <c r="Z29" s="797"/>
      <c r="AA29" s="797">
        <v>275</v>
      </c>
      <c r="AB29" s="797"/>
      <c r="AC29" s="797"/>
      <c r="AD29" s="797"/>
      <c r="AE29" s="798"/>
      <c r="AF29" s="799">
        <v>275</v>
      </c>
      <c r="AG29" s="800"/>
      <c r="AH29" s="800"/>
      <c r="AI29" s="800"/>
      <c r="AJ29" s="801"/>
      <c r="AK29" s="847">
        <v>841</v>
      </c>
      <c r="AL29" s="843"/>
      <c r="AM29" s="843"/>
      <c r="AN29" s="843"/>
      <c r="AO29" s="843"/>
      <c r="AP29" s="843" t="s">
        <v>594</v>
      </c>
      <c r="AQ29" s="843"/>
      <c r="AR29" s="843"/>
      <c r="AS29" s="843"/>
      <c r="AT29" s="843"/>
      <c r="AU29" s="843" t="s">
        <v>594</v>
      </c>
      <c r="AV29" s="843"/>
      <c r="AW29" s="843"/>
      <c r="AX29" s="843"/>
      <c r="AY29" s="843"/>
      <c r="AZ29" s="844" t="s">
        <v>594</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c r="A30" s="236">
        <v>3</v>
      </c>
      <c r="B30" s="793" t="s">
        <v>411</v>
      </c>
      <c r="C30" s="794"/>
      <c r="D30" s="794"/>
      <c r="E30" s="794"/>
      <c r="F30" s="794"/>
      <c r="G30" s="794"/>
      <c r="H30" s="794"/>
      <c r="I30" s="794"/>
      <c r="J30" s="794"/>
      <c r="K30" s="794"/>
      <c r="L30" s="794"/>
      <c r="M30" s="794"/>
      <c r="N30" s="794"/>
      <c r="O30" s="794"/>
      <c r="P30" s="795"/>
      <c r="Q30" s="796">
        <v>1114</v>
      </c>
      <c r="R30" s="797"/>
      <c r="S30" s="797"/>
      <c r="T30" s="797"/>
      <c r="U30" s="797"/>
      <c r="V30" s="797">
        <v>1106</v>
      </c>
      <c r="W30" s="797"/>
      <c r="X30" s="797"/>
      <c r="Y30" s="797"/>
      <c r="Z30" s="797"/>
      <c r="AA30" s="797">
        <v>8</v>
      </c>
      <c r="AB30" s="797"/>
      <c r="AC30" s="797"/>
      <c r="AD30" s="797"/>
      <c r="AE30" s="798"/>
      <c r="AF30" s="799">
        <v>8</v>
      </c>
      <c r="AG30" s="800"/>
      <c r="AH30" s="800"/>
      <c r="AI30" s="800"/>
      <c r="AJ30" s="801"/>
      <c r="AK30" s="847">
        <v>175</v>
      </c>
      <c r="AL30" s="843"/>
      <c r="AM30" s="843"/>
      <c r="AN30" s="843"/>
      <c r="AO30" s="843"/>
      <c r="AP30" s="843" t="s">
        <v>594</v>
      </c>
      <c r="AQ30" s="843"/>
      <c r="AR30" s="843"/>
      <c r="AS30" s="843"/>
      <c r="AT30" s="843"/>
      <c r="AU30" s="843" t="s">
        <v>594</v>
      </c>
      <c r="AV30" s="843"/>
      <c r="AW30" s="843"/>
      <c r="AX30" s="843"/>
      <c r="AY30" s="843"/>
      <c r="AZ30" s="844" t="s">
        <v>594</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c r="A31" s="236">
        <v>4</v>
      </c>
      <c r="B31" s="793" t="s">
        <v>412</v>
      </c>
      <c r="C31" s="794"/>
      <c r="D31" s="794"/>
      <c r="E31" s="794"/>
      <c r="F31" s="794"/>
      <c r="G31" s="794"/>
      <c r="H31" s="794"/>
      <c r="I31" s="794"/>
      <c r="J31" s="794"/>
      <c r="K31" s="794"/>
      <c r="L31" s="794"/>
      <c r="M31" s="794"/>
      <c r="N31" s="794"/>
      <c r="O31" s="794"/>
      <c r="P31" s="795"/>
      <c r="Q31" s="796">
        <v>1230</v>
      </c>
      <c r="R31" s="797"/>
      <c r="S31" s="797"/>
      <c r="T31" s="797"/>
      <c r="U31" s="797"/>
      <c r="V31" s="797">
        <v>1114</v>
      </c>
      <c r="W31" s="797"/>
      <c r="X31" s="797"/>
      <c r="Y31" s="797"/>
      <c r="Z31" s="797"/>
      <c r="AA31" s="797">
        <v>116</v>
      </c>
      <c r="AB31" s="797"/>
      <c r="AC31" s="797"/>
      <c r="AD31" s="797"/>
      <c r="AE31" s="798"/>
      <c r="AF31" s="799">
        <v>1688</v>
      </c>
      <c r="AG31" s="800"/>
      <c r="AH31" s="800"/>
      <c r="AI31" s="800"/>
      <c r="AJ31" s="801"/>
      <c r="AK31" s="847">
        <v>6</v>
      </c>
      <c r="AL31" s="843"/>
      <c r="AM31" s="843"/>
      <c r="AN31" s="843"/>
      <c r="AO31" s="843"/>
      <c r="AP31" s="843">
        <v>737</v>
      </c>
      <c r="AQ31" s="843"/>
      <c r="AR31" s="843"/>
      <c r="AS31" s="843"/>
      <c r="AT31" s="843"/>
      <c r="AU31" s="843">
        <v>4</v>
      </c>
      <c r="AV31" s="843"/>
      <c r="AW31" s="843"/>
      <c r="AX31" s="843"/>
      <c r="AY31" s="843"/>
      <c r="AZ31" s="844" t="s">
        <v>596</v>
      </c>
      <c r="BA31" s="844"/>
      <c r="BB31" s="844"/>
      <c r="BC31" s="844"/>
      <c r="BD31" s="844"/>
      <c r="BE31" s="845" t="s">
        <v>413</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c r="A32" s="236">
        <v>5</v>
      </c>
      <c r="B32" s="793" t="s">
        <v>414</v>
      </c>
      <c r="C32" s="794"/>
      <c r="D32" s="794"/>
      <c r="E32" s="794"/>
      <c r="F32" s="794"/>
      <c r="G32" s="794"/>
      <c r="H32" s="794"/>
      <c r="I32" s="794"/>
      <c r="J32" s="794"/>
      <c r="K32" s="794"/>
      <c r="L32" s="794"/>
      <c r="M32" s="794"/>
      <c r="N32" s="794"/>
      <c r="O32" s="794"/>
      <c r="P32" s="795"/>
      <c r="Q32" s="796">
        <v>1174</v>
      </c>
      <c r="R32" s="797"/>
      <c r="S32" s="797"/>
      <c r="T32" s="797"/>
      <c r="U32" s="797"/>
      <c r="V32" s="797">
        <v>1134</v>
      </c>
      <c r="W32" s="797"/>
      <c r="X32" s="797"/>
      <c r="Y32" s="797"/>
      <c r="Z32" s="797"/>
      <c r="AA32" s="797">
        <v>40</v>
      </c>
      <c r="AB32" s="797"/>
      <c r="AC32" s="797"/>
      <c r="AD32" s="797"/>
      <c r="AE32" s="798"/>
      <c r="AF32" s="799">
        <v>625</v>
      </c>
      <c r="AG32" s="800"/>
      <c r="AH32" s="800"/>
      <c r="AI32" s="800"/>
      <c r="AJ32" s="801"/>
      <c r="AK32" s="847">
        <v>304</v>
      </c>
      <c r="AL32" s="843"/>
      <c r="AM32" s="843"/>
      <c r="AN32" s="843"/>
      <c r="AO32" s="843"/>
      <c r="AP32" s="843">
        <v>6046</v>
      </c>
      <c r="AQ32" s="843"/>
      <c r="AR32" s="843"/>
      <c r="AS32" s="843"/>
      <c r="AT32" s="843"/>
      <c r="AU32" s="843">
        <v>3555</v>
      </c>
      <c r="AV32" s="843"/>
      <c r="AW32" s="843"/>
      <c r="AX32" s="843"/>
      <c r="AY32" s="843"/>
      <c r="AZ32" s="844" t="s">
        <v>596</v>
      </c>
      <c r="BA32" s="844"/>
      <c r="BB32" s="844"/>
      <c r="BC32" s="844"/>
      <c r="BD32" s="844"/>
      <c r="BE32" s="845" t="s">
        <v>413</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415</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c r="A63" s="234" t="s">
        <v>397</v>
      </c>
      <c r="B63" s="802" t="s">
        <v>416</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2686</v>
      </c>
      <c r="AG63" s="857"/>
      <c r="AH63" s="857"/>
      <c r="AI63" s="857"/>
      <c r="AJ63" s="858"/>
      <c r="AK63" s="859"/>
      <c r="AL63" s="854"/>
      <c r="AM63" s="854"/>
      <c r="AN63" s="854"/>
      <c r="AO63" s="854"/>
      <c r="AP63" s="857">
        <v>6099</v>
      </c>
      <c r="AQ63" s="857"/>
      <c r="AR63" s="857"/>
      <c r="AS63" s="857"/>
      <c r="AT63" s="857"/>
      <c r="AU63" s="857">
        <v>1446</v>
      </c>
      <c r="AV63" s="857"/>
      <c r="AW63" s="857"/>
      <c r="AX63" s="857"/>
      <c r="AY63" s="857"/>
      <c r="AZ63" s="861"/>
      <c r="BA63" s="861"/>
      <c r="BB63" s="861"/>
      <c r="BC63" s="861"/>
      <c r="BD63" s="861"/>
      <c r="BE63" s="862"/>
      <c r="BF63" s="862"/>
      <c r="BG63" s="862"/>
      <c r="BH63" s="862"/>
      <c r="BI63" s="863"/>
      <c r="BJ63" s="864" t="s">
        <v>417</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c r="A66" s="740" t="s">
        <v>419</v>
      </c>
      <c r="B66" s="741"/>
      <c r="C66" s="741"/>
      <c r="D66" s="741"/>
      <c r="E66" s="741"/>
      <c r="F66" s="741"/>
      <c r="G66" s="741"/>
      <c r="H66" s="741"/>
      <c r="I66" s="741"/>
      <c r="J66" s="741"/>
      <c r="K66" s="741"/>
      <c r="L66" s="741"/>
      <c r="M66" s="741"/>
      <c r="N66" s="741"/>
      <c r="O66" s="741"/>
      <c r="P66" s="742"/>
      <c r="Q66" s="746" t="s">
        <v>401</v>
      </c>
      <c r="R66" s="747"/>
      <c r="S66" s="747"/>
      <c r="T66" s="747"/>
      <c r="U66" s="748"/>
      <c r="V66" s="746" t="s">
        <v>420</v>
      </c>
      <c r="W66" s="747"/>
      <c r="X66" s="747"/>
      <c r="Y66" s="747"/>
      <c r="Z66" s="748"/>
      <c r="AA66" s="746" t="s">
        <v>403</v>
      </c>
      <c r="AB66" s="747"/>
      <c r="AC66" s="747"/>
      <c r="AD66" s="747"/>
      <c r="AE66" s="748"/>
      <c r="AF66" s="867" t="s">
        <v>421</v>
      </c>
      <c r="AG66" s="828"/>
      <c r="AH66" s="828"/>
      <c r="AI66" s="828"/>
      <c r="AJ66" s="868"/>
      <c r="AK66" s="746" t="s">
        <v>422</v>
      </c>
      <c r="AL66" s="741"/>
      <c r="AM66" s="741"/>
      <c r="AN66" s="741"/>
      <c r="AO66" s="742"/>
      <c r="AP66" s="746" t="s">
        <v>423</v>
      </c>
      <c r="AQ66" s="747"/>
      <c r="AR66" s="747"/>
      <c r="AS66" s="747"/>
      <c r="AT66" s="748"/>
      <c r="AU66" s="746" t="s">
        <v>424</v>
      </c>
      <c r="AV66" s="747"/>
      <c r="AW66" s="747"/>
      <c r="AX66" s="747"/>
      <c r="AY66" s="748"/>
      <c r="AZ66" s="746" t="s">
        <v>385</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c r="A68" s="230">
        <v>1</v>
      </c>
      <c r="B68" s="882" t="s">
        <v>585</v>
      </c>
      <c r="C68" s="883"/>
      <c r="D68" s="883"/>
      <c r="E68" s="883"/>
      <c r="F68" s="883"/>
      <c r="G68" s="883"/>
      <c r="H68" s="883"/>
      <c r="I68" s="883"/>
      <c r="J68" s="883"/>
      <c r="K68" s="883"/>
      <c r="L68" s="883"/>
      <c r="M68" s="883"/>
      <c r="N68" s="883"/>
      <c r="O68" s="883"/>
      <c r="P68" s="884"/>
      <c r="Q68" s="885">
        <v>1969</v>
      </c>
      <c r="R68" s="879"/>
      <c r="S68" s="879"/>
      <c r="T68" s="879"/>
      <c r="U68" s="879"/>
      <c r="V68" s="879">
        <v>1807</v>
      </c>
      <c r="W68" s="879"/>
      <c r="X68" s="879"/>
      <c r="Y68" s="879"/>
      <c r="Z68" s="879"/>
      <c r="AA68" s="879">
        <v>161</v>
      </c>
      <c r="AB68" s="879"/>
      <c r="AC68" s="879"/>
      <c r="AD68" s="879"/>
      <c r="AE68" s="879"/>
      <c r="AF68" s="879">
        <v>65</v>
      </c>
      <c r="AG68" s="879"/>
      <c r="AH68" s="879"/>
      <c r="AI68" s="879"/>
      <c r="AJ68" s="879"/>
      <c r="AK68" s="879" t="s">
        <v>594</v>
      </c>
      <c r="AL68" s="879"/>
      <c r="AM68" s="879"/>
      <c r="AN68" s="879"/>
      <c r="AO68" s="879"/>
      <c r="AP68" s="879">
        <v>815</v>
      </c>
      <c r="AQ68" s="879"/>
      <c r="AR68" s="879"/>
      <c r="AS68" s="879"/>
      <c r="AT68" s="879"/>
      <c r="AU68" s="879">
        <v>408</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c r="A69" s="232">
        <v>2</v>
      </c>
      <c r="B69" s="886" t="s">
        <v>586</v>
      </c>
      <c r="C69" s="887"/>
      <c r="D69" s="887"/>
      <c r="E69" s="887"/>
      <c r="F69" s="887"/>
      <c r="G69" s="887"/>
      <c r="H69" s="887"/>
      <c r="I69" s="887"/>
      <c r="J69" s="887"/>
      <c r="K69" s="887"/>
      <c r="L69" s="887"/>
      <c r="M69" s="887"/>
      <c r="N69" s="887"/>
      <c r="O69" s="887"/>
      <c r="P69" s="888"/>
      <c r="Q69" s="889">
        <v>360</v>
      </c>
      <c r="R69" s="843"/>
      <c r="S69" s="843"/>
      <c r="T69" s="843"/>
      <c r="U69" s="843"/>
      <c r="V69" s="843">
        <v>327</v>
      </c>
      <c r="W69" s="843"/>
      <c r="X69" s="843"/>
      <c r="Y69" s="843"/>
      <c r="Z69" s="843"/>
      <c r="AA69" s="843">
        <v>33</v>
      </c>
      <c r="AB69" s="843"/>
      <c r="AC69" s="843"/>
      <c r="AD69" s="843"/>
      <c r="AE69" s="843"/>
      <c r="AF69" s="843">
        <v>33</v>
      </c>
      <c r="AG69" s="843"/>
      <c r="AH69" s="843"/>
      <c r="AI69" s="843"/>
      <c r="AJ69" s="843"/>
      <c r="AK69" s="843">
        <v>40</v>
      </c>
      <c r="AL69" s="843"/>
      <c r="AM69" s="843"/>
      <c r="AN69" s="843"/>
      <c r="AO69" s="843"/>
      <c r="AP69" s="843" t="s">
        <v>594</v>
      </c>
      <c r="AQ69" s="843"/>
      <c r="AR69" s="843"/>
      <c r="AS69" s="843"/>
      <c r="AT69" s="843"/>
      <c r="AU69" s="843" t="s">
        <v>594</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c r="A70" s="232">
        <v>3</v>
      </c>
      <c r="B70" s="886" t="s">
        <v>587</v>
      </c>
      <c r="C70" s="887"/>
      <c r="D70" s="887"/>
      <c r="E70" s="887"/>
      <c r="F70" s="887"/>
      <c r="G70" s="887"/>
      <c r="H70" s="887"/>
      <c r="I70" s="887"/>
      <c r="J70" s="887"/>
      <c r="K70" s="887"/>
      <c r="L70" s="887"/>
      <c r="M70" s="887"/>
      <c r="N70" s="887"/>
      <c r="O70" s="887"/>
      <c r="P70" s="888"/>
      <c r="Q70" s="889">
        <v>1645</v>
      </c>
      <c r="R70" s="843"/>
      <c r="S70" s="843"/>
      <c r="T70" s="843"/>
      <c r="U70" s="843"/>
      <c r="V70" s="843">
        <v>1604</v>
      </c>
      <c r="W70" s="843"/>
      <c r="X70" s="843"/>
      <c r="Y70" s="843"/>
      <c r="Z70" s="843"/>
      <c r="AA70" s="843">
        <v>40</v>
      </c>
      <c r="AB70" s="843"/>
      <c r="AC70" s="843"/>
      <c r="AD70" s="843"/>
      <c r="AE70" s="843"/>
      <c r="AF70" s="843">
        <v>40</v>
      </c>
      <c r="AG70" s="843"/>
      <c r="AH70" s="843"/>
      <c r="AI70" s="843"/>
      <c r="AJ70" s="843"/>
      <c r="AK70" s="843" t="s">
        <v>594</v>
      </c>
      <c r="AL70" s="843"/>
      <c r="AM70" s="843"/>
      <c r="AN70" s="843"/>
      <c r="AO70" s="843"/>
      <c r="AP70" s="843" t="s">
        <v>594</v>
      </c>
      <c r="AQ70" s="843"/>
      <c r="AR70" s="843"/>
      <c r="AS70" s="843"/>
      <c r="AT70" s="843"/>
      <c r="AU70" s="843" t="s">
        <v>594</v>
      </c>
      <c r="AV70" s="843"/>
      <c r="AW70" s="843"/>
      <c r="AX70" s="843"/>
      <c r="AY70" s="843"/>
      <c r="AZ70" s="845" t="s">
        <v>591</v>
      </c>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c r="A71" s="232">
        <v>4</v>
      </c>
      <c r="B71" s="886" t="s">
        <v>587</v>
      </c>
      <c r="C71" s="887"/>
      <c r="D71" s="887"/>
      <c r="E71" s="887"/>
      <c r="F71" s="887"/>
      <c r="G71" s="887"/>
      <c r="H71" s="887"/>
      <c r="I71" s="887"/>
      <c r="J71" s="887"/>
      <c r="K71" s="887"/>
      <c r="L71" s="887"/>
      <c r="M71" s="887"/>
      <c r="N71" s="887"/>
      <c r="O71" s="887"/>
      <c r="P71" s="888"/>
      <c r="Q71" s="889">
        <v>847072</v>
      </c>
      <c r="R71" s="843"/>
      <c r="S71" s="843"/>
      <c r="T71" s="843"/>
      <c r="U71" s="843"/>
      <c r="V71" s="843">
        <v>828353</v>
      </c>
      <c r="W71" s="843"/>
      <c r="X71" s="843"/>
      <c r="Y71" s="843"/>
      <c r="Z71" s="843"/>
      <c r="AA71" s="843">
        <v>18719</v>
      </c>
      <c r="AB71" s="843"/>
      <c r="AC71" s="843"/>
      <c r="AD71" s="843"/>
      <c r="AE71" s="843"/>
      <c r="AF71" s="843">
        <v>18719</v>
      </c>
      <c r="AG71" s="843"/>
      <c r="AH71" s="843"/>
      <c r="AI71" s="843"/>
      <c r="AJ71" s="843"/>
      <c r="AK71" s="843">
        <v>7694</v>
      </c>
      <c r="AL71" s="843"/>
      <c r="AM71" s="843"/>
      <c r="AN71" s="843"/>
      <c r="AO71" s="843"/>
      <c r="AP71" s="843" t="s">
        <v>594</v>
      </c>
      <c r="AQ71" s="843"/>
      <c r="AR71" s="843"/>
      <c r="AS71" s="843"/>
      <c r="AT71" s="843"/>
      <c r="AU71" s="843" t="s">
        <v>594</v>
      </c>
      <c r="AV71" s="843"/>
      <c r="AW71" s="843"/>
      <c r="AX71" s="843"/>
      <c r="AY71" s="843"/>
      <c r="AZ71" s="845" t="s">
        <v>592</v>
      </c>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c r="A72" s="232">
        <v>5</v>
      </c>
      <c r="B72" s="886" t="s">
        <v>588</v>
      </c>
      <c r="C72" s="887"/>
      <c r="D72" s="887"/>
      <c r="E72" s="887"/>
      <c r="F72" s="887"/>
      <c r="G72" s="887"/>
      <c r="H72" s="887"/>
      <c r="I72" s="887"/>
      <c r="J72" s="887"/>
      <c r="K72" s="887"/>
      <c r="L72" s="887"/>
      <c r="M72" s="887"/>
      <c r="N72" s="887"/>
      <c r="O72" s="887"/>
      <c r="P72" s="888"/>
      <c r="Q72" s="889">
        <v>23479</v>
      </c>
      <c r="R72" s="843"/>
      <c r="S72" s="843"/>
      <c r="T72" s="843"/>
      <c r="U72" s="843"/>
      <c r="V72" s="843">
        <v>22911</v>
      </c>
      <c r="W72" s="843"/>
      <c r="X72" s="843"/>
      <c r="Y72" s="843"/>
      <c r="Z72" s="843"/>
      <c r="AA72" s="843">
        <v>568</v>
      </c>
      <c r="AB72" s="843"/>
      <c r="AC72" s="843"/>
      <c r="AD72" s="843"/>
      <c r="AE72" s="843"/>
      <c r="AF72" s="843">
        <v>568</v>
      </c>
      <c r="AG72" s="843"/>
      <c r="AH72" s="843"/>
      <c r="AI72" s="843"/>
      <c r="AJ72" s="843"/>
      <c r="AK72" s="843">
        <v>21</v>
      </c>
      <c r="AL72" s="843"/>
      <c r="AM72" s="843"/>
      <c r="AN72" s="843"/>
      <c r="AO72" s="843"/>
      <c r="AP72" s="843" t="s">
        <v>594</v>
      </c>
      <c r="AQ72" s="843"/>
      <c r="AR72" s="843"/>
      <c r="AS72" s="843"/>
      <c r="AT72" s="843"/>
      <c r="AU72" s="843" t="s">
        <v>594</v>
      </c>
      <c r="AV72" s="843"/>
      <c r="AW72" s="843"/>
      <c r="AX72" s="843"/>
      <c r="AY72" s="843"/>
      <c r="AZ72" s="845" t="s">
        <v>591</v>
      </c>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c r="A73" s="232">
        <v>6</v>
      </c>
      <c r="B73" s="886" t="s">
        <v>589</v>
      </c>
      <c r="C73" s="887"/>
      <c r="D73" s="887"/>
      <c r="E73" s="887"/>
      <c r="F73" s="887"/>
      <c r="G73" s="887"/>
      <c r="H73" s="887"/>
      <c r="I73" s="887"/>
      <c r="J73" s="887"/>
      <c r="K73" s="887"/>
      <c r="L73" s="887"/>
      <c r="M73" s="887"/>
      <c r="N73" s="887"/>
      <c r="O73" s="887"/>
      <c r="P73" s="888"/>
      <c r="Q73" s="889">
        <v>205</v>
      </c>
      <c r="R73" s="843"/>
      <c r="S73" s="843"/>
      <c r="T73" s="843"/>
      <c r="U73" s="843"/>
      <c r="V73" s="843">
        <v>97</v>
      </c>
      <c r="W73" s="843"/>
      <c r="X73" s="843"/>
      <c r="Y73" s="843"/>
      <c r="Z73" s="843"/>
      <c r="AA73" s="843">
        <v>108</v>
      </c>
      <c r="AB73" s="843"/>
      <c r="AC73" s="843"/>
      <c r="AD73" s="843"/>
      <c r="AE73" s="843"/>
      <c r="AF73" s="843">
        <v>108</v>
      </c>
      <c r="AG73" s="843"/>
      <c r="AH73" s="843"/>
      <c r="AI73" s="843"/>
      <c r="AJ73" s="843"/>
      <c r="AK73" s="843" t="s">
        <v>594</v>
      </c>
      <c r="AL73" s="843"/>
      <c r="AM73" s="843"/>
      <c r="AN73" s="843"/>
      <c r="AO73" s="843"/>
      <c r="AP73" s="843" t="s">
        <v>594</v>
      </c>
      <c r="AQ73" s="843"/>
      <c r="AR73" s="843"/>
      <c r="AS73" s="843"/>
      <c r="AT73" s="843"/>
      <c r="AU73" s="843" t="s">
        <v>594</v>
      </c>
      <c r="AV73" s="843"/>
      <c r="AW73" s="843"/>
      <c r="AX73" s="843"/>
      <c r="AY73" s="843"/>
      <c r="AZ73" s="845" t="s">
        <v>593</v>
      </c>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c r="A74" s="232">
        <v>7</v>
      </c>
      <c r="B74" s="886" t="s">
        <v>590</v>
      </c>
      <c r="C74" s="887"/>
      <c r="D74" s="887"/>
      <c r="E74" s="887"/>
      <c r="F74" s="887"/>
      <c r="G74" s="887"/>
      <c r="H74" s="887"/>
      <c r="I74" s="887"/>
      <c r="J74" s="887"/>
      <c r="K74" s="887"/>
      <c r="L74" s="887"/>
      <c r="M74" s="887"/>
      <c r="N74" s="887"/>
      <c r="O74" s="887"/>
      <c r="P74" s="888"/>
      <c r="Q74" s="889">
        <v>321</v>
      </c>
      <c r="R74" s="843"/>
      <c r="S74" s="843"/>
      <c r="T74" s="843"/>
      <c r="U74" s="843"/>
      <c r="V74" s="843">
        <v>310</v>
      </c>
      <c r="W74" s="843"/>
      <c r="X74" s="843"/>
      <c r="Y74" s="843"/>
      <c r="Z74" s="843"/>
      <c r="AA74" s="843">
        <v>11</v>
      </c>
      <c r="AB74" s="843"/>
      <c r="AC74" s="843"/>
      <c r="AD74" s="843"/>
      <c r="AE74" s="843"/>
      <c r="AF74" s="843">
        <v>11</v>
      </c>
      <c r="AG74" s="843"/>
      <c r="AH74" s="843"/>
      <c r="AI74" s="843"/>
      <c r="AJ74" s="843"/>
      <c r="AK74" s="843">
        <v>3</v>
      </c>
      <c r="AL74" s="843"/>
      <c r="AM74" s="843"/>
      <c r="AN74" s="843"/>
      <c r="AO74" s="843"/>
      <c r="AP74" s="843" t="s">
        <v>594</v>
      </c>
      <c r="AQ74" s="843"/>
      <c r="AR74" s="843"/>
      <c r="AS74" s="843"/>
      <c r="AT74" s="843"/>
      <c r="AU74" s="843" t="s">
        <v>594</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c r="A88" s="234" t="s">
        <v>397</v>
      </c>
      <c r="B88" s="802" t="s">
        <v>425</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19544</v>
      </c>
      <c r="AG88" s="857"/>
      <c r="AH88" s="857"/>
      <c r="AI88" s="857"/>
      <c r="AJ88" s="857"/>
      <c r="AK88" s="854"/>
      <c r="AL88" s="854"/>
      <c r="AM88" s="854"/>
      <c r="AN88" s="854"/>
      <c r="AO88" s="854"/>
      <c r="AP88" s="857">
        <v>815</v>
      </c>
      <c r="AQ88" s="857"/>
      <c r="AR88" s="857"/>
      <c r="AS88" s="857"/>
      <c r="AT88" s="857"/>
      <c r="AU88" s="857">
        <v>408</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397</v>
      </c>
      <c r="BR102" s="802" t="s">
        <v>426</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2</v>
      </c>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427</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428</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30" t="s">
        <v>431</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432</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c r="A109" s="925" t="s">
        <v>433</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434</v>
      </c>
      <c r="AB109" s="906"/>
      <c r="AC109" s="906"/>
      <c r="AD109" s="906"/>
      <c r="AE109" s="907"/>
      <c r="AF109" s="905" t="s">
        <v>435</v>
      </c>
      <c r="AG109" s="906"/>
      <c r="AH109" s="906"/>
      <c r="AI109" s="906"/>
      <c r="AJ109" s="907"/>
      <c r="AK109" s="905" t="s">
        <v>315</v>
      </c>
      <c r="AL109" s="906"/>
      <c r="AM109" s="906"/>
      <c r="AN109" s="906"/>
      <c r="AO109" s="907"/>
      <c r="AP109" s="905" t="s">
        <v>436</v>
      </c>
      <c r="AQ109" s="906"/>
      <c r="AR109" s="906"/>
      <c r="AS109" s="906"/>
      <c r="AT109" s="908"/>
      <c r="AU109" s="925" t="s">
        <v>433</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434</v>
      </c>
      <c r="BR109" s="906"/>
      <c r="BS109" s="906"/>
      <c r="BT109" s="906"/>
      <c r="BU109" s="907"/>
      <c r="BV109" s="905" t="s">
        <v>435</v>
      </c>
      <c r="BW109" s="906"/>
      <c r="BX109" s="906"/>
      <c r="BY109" s="906"/>
      <c r="BZ109" s="907"/>
      <c r="CA109" s="905" t="s">
        <v>315</v>
      </c>
      <c r="CB109" s="906"/>
      <c r="CC109" s="906"/>
      <c r="CD109" s="906"/>
      <c r="CE109" s="907"/>
      <c r="CF109" s="926" t="s">
        <v>436</v>
      </c>
      <c r="CG109" s="926"/>
      <c r="CH109" s="926"/>
      <c r="CI109" s="926"/>
      <c r="CJ109" s="926"/>
      <c r="CK109" s="905" t="s">
        <v>437</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434</v>
      </c>
      <c r="DH109" s="906"/>
      <c r="DI109" s="906"/>
      <c r="DJ109" s="906"/>
      <c r="DK109" s="907"/>
      <c r="DL109" s="905" t="s">
        <v>435</v>
      </c>
      <c r="DM109" s="906"/>
      <c r="DN109" s="906"/>
      <c r="DO109" s="906"/>
      <c r="DP109" s="907"/>
      <c r="DQ109" s="905" t="s">
        <v>315</v>
      </c>
      <c r="DR109" s="906"/>
      <c r="DS109" s="906"/>
      <c r="DT109" s="906"/>
      <c r="DU109" s="907"/>
      <c r="DV109" s="905" t="s">
        <v>436</v>
      </c>
      <c r="DW109" s="906"/>
      <c r="DX109" s="906"/>
      <c r="DY109" s="906"/>
      <c r="DZ109" s="908"/>
    </row>
    <row r="110" spans="1:131" s="224" customFormat="1" ht="26.25" customHeight="1">
      <c r="A110" s="909" t="s">
        <v>438</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1414869</v>
      </c>
      <c r="AB110" s="913"/>
      <c r="AC110" s="913"/>
      <c r="AD110" s="913"/>
      <c r="AE110" s="914"/>
      <c r="AF110" s="915">
        <v>1388591</v>
      </c>
      <c r="AG110" s="913"/>
      <c r="AH110" s="913"/>
      <c r="AI110" s="913"/>
      <c r="AJ110" s="914"/>
      <c r="AK110" s="915">
        <v>1393411</v>
      </c>
      <c r="AL110" s="913"/>
      <c r="AM110" s="913"/>
      <c r="AN110" s="913"/>
      <c r="AO110" s="914"/>
      <c r="AP110" s="916">
        <v>11.7</v>
      </c>
      <c r="AQ110" s="917"/>
      <c r="AR110" s="917"/>
      <c r="AS110" s="917"/>
      <c r="AT110" s="918"/>
      <c r="AU110" s="919" t="s">
        <v>75</v>
      </c>
      <c r="AV110" s="920"/>
      <c r="AW110" s="920"/>
      <c r="AX110" s="920"/>
      <c r="AY110" s="920"/>
      <c r="AZ110" s="942" t="s">
        <v>439</v>
      </c>
      <c r="BA110" s="910"/>
      <c r="BB110" s="910"/>
      <c r="BC110" s="910"/>
      <c r="BD110" s="910"/>
      <c r="BE110" s="910"/>
      <c r="BF110" s="910"/>
      <c r="BG110" s="910"/>
      <c r="BH110" s="910"/>
      <c r="BI110" s="910"/>
      <c r="BJ110" s="910"/>
      <c r="BK110" s="910"/>
      <c r="BL110" s="910"/>
      <c r="BM110" s="910"/>
      <c r="BN110" s="910"/>
      <c r="BO110" s="910"/>
      <c r="BP110" s="911"/>
      <c r="BQ110" s="943">
        <v>14402363</v>
      </c>
      <c r="BR110" s="944"/>
      <c r="BS110" s="944"/>
      <c r="BT110" s="944"/>
      <c r="BU110" s="944"/>
      <c r="BV110" s="944">
        <v>14397050</v>
      </c>
      <c r="BW110" s="944"/>
      <c r="BX110" s="944"/>
      <c r="BY110" s="944"/>
      <c r="BZ110" s="944"/>
      <c r="CA110" s="944">
        <v>14101706</v>
      </c>
      <c r="CB110" s="944"/>
      <c r="CC110" s="944"/>
      <c r="CD110" s="944"/>
      <c r="CE110" s="944"/>
      <c r="CF110" s="957">
        <v>118.6</v>
      </c>
      <c r="CG110" s="958"/>
      <c r="CH110" s="958"/>
      <c r="CI110" s="958"/>
      <c r="CJ110" s="958"/>
      <c r="CK110" s="959" t="s">
        <v>440</v>
      </c>
      <c r="CL110" s="960"/>
      <c r="CM110" s="942" t="s">
        <v>441</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442</v>
      </c>
      <c r="DH110" s="944"/>
      <c r="DI110" s="944"/>
      <c r="DJ110" s="944"/>
      <c r="DK110" s="944"/>
      <c r="DL110" s="944" t="s">
        <v>443</v>
      </c>
      <c r="DM110" s="944"/>
      <c r="DN110" s="944"/>
      <c r="DO110" s="944"/>
      <c r="DP110" s="944"/>
      <c r="DQ110" s="944" t="s">
        <v>443</v>
      </c>
      <c r="DR110" s="944"/>
      <c r="DS110" s="944"/>
      <c r="DT110" s="944"/>
      <c r="DU110" s="944"/>
      <c r="DV110" s="945" t="s">
        <v>443</v>
      </c>
      <c r="DW110" s="945"/>
      <c r="DX110" s="945"/>
      <c r="DY110" s="945"/>
      <c r="DZ110" s="946"/>
    </row>
    <row r="111" spans="1:131" s="224" customFormat="1" ht="26.25" customHeight="1">
      <c r="A111" s="947" t="s">
        <v>444</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442</v>
      </c>
      <c r="AB111" s="951"/>
      <c r="AC111" s="951"/>
      <c r="AD111" s="951"/>
      <c r="AE111" s="952"/>
      <c r="AF111" s="953" t="s">
        <v>442</v>
      </c>
      <c r="AG111" s="951"/>
      <c r="AH111" s="951"/>
      <c r="AI111" s="951"/>
      <c r="AJ111" s="952"/>
      <c r="AK111" s="953" t="s">
        <v>443</v>
      </c>
      <c r="AL111" s="951"/>
      <c r="AM111" s="951"/>
      <c r="AN111" s="951"/>
      <c r="AO111" s="952"/>
      <c r="AP111" s="954" t="s">
        <v>445</v>
      </c>
      <c r="AQ111" s="955"/>
      <c r="AR111" s="955"/>
      <c r="AS111" s="955"/>
      <c r="AT111" s="956"/>
      <c r="AU111" s="921"/>
      <c r="AV111" s="922"/>
      <c r="AW111" s="922"/>
      <c r="AX111" s="922"/>
      <c r="AY111" s="922"/>
      <c r="AZ111" s="935" t="s">
        <v>446</v>
      </c>
      <c r="BA111" s="936"/>
      <c r="BB111" s="936"/>
      <c r="BC111" s="936"/>
      <c r="BD111" s="936"/>
      <c r="BE111" s="936"/>
      <c r="BF111" s="936"/>
      <c r="BG111" s="936"/>
      <c r="BH111" s="936"/>
      <c r="BI111" s="936"/>
      <c r="BJ111" s="936"/>
      <c r="BK111" s="936"/>
      <c r="BL111" s="936"/>
      <c r="BM111" s="936"/>
      <c r="BN111" s="936"/>
      <c r="BO111" s="936"/>
      <c r="BP111" s="937"/>
      <c r="BQ111" s="938">
        <v>126724</v>
      </c>
      <c r="BR111" s="939"/>
      <c r="BS111" s="939"/>
      <c r="BT111" s="939"/>
      <c r="BU111" s="939"/>
      <c r="BV111" s="939">
        <v>104707</v>
      </c>
      <c r="BW111" s="939"/>
      <c r="BX111" s="939"/>
      <c r="BY111" s="939"/>
      <c r="BZ111" s="939"/>
      <c r="CA111" s="939">
        <v>82691</v>
      </c>
      <c r="CB111" s="939"/>
      <c r="CC111" s="939"/>
      <c r="CD111" s="939"/>
      <c r="CE111" s="939"/>
      <c r="CF111" s="933">
        <v>0.7</v>
      </c>
      <c r="CG111" s="934"/>
      <c r="CH111" s="934"/>
      <c r="CI111" s="934"/>
      <c r="CJ111" s="934"/>
      <c r="CK111" s="961"/>
      <c r="CL111" s="962"/>
      <c r="CM111" s="935" t="s">
        <v>447</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445</v>
      </c>
      <c r="DH111" s="939"/>
      <c r="DI111" s="939"/>
      <c r="DJ111" s="939"/>
      <c r="DK111" s="939"/>
      <c r="DL111" s="939" t="s">
        <v>445</v>
      </c>
      <c r="DM111" s="939"/>
      <c r="DN111" s="939"/>
      <c r="DO111" s="939"/>
      <c r="DP111" s="939"/>
      <c r="DQ111" s="939" t="s">
        <v>443</v>
      </c>
      <c r="DR111" s="939"/>
      <c r="DS111" s="939"/>
      <c r="DT111" s="939"/>
      <c r="DU111" s="939"/>
      <c r="DV111" s="940" t="s">
        <v>443</v>
      </c>
      <c r="DW111" s="940"/>
      <c r="DX111" s="940"/>
      <c r="DY111" s="940"/>
      <c r="DZ111" s="941"/>
    </row>
    <row r="112" spans="1:131" s="224" customFormat="1" ht="26.25" customHeight="1">
      <c r="A112" s="965" t="s">
        <v>448</v>
      </c>
      <c r="B112" s="966"/>
      <c r="C112" s="936" t="s">
        <v>449</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445</v>
      </c>
      <c r="AB112" s="972"/>
      <c r="AC112" s="972"/>
      <c r="AD112" s="972"/>
      <c r="AE112" s="973"/>
      <c r="AF112" s="974" t="s">
        <v>445</v>
      </c>
      <c r="AG112" s="972"/>
      <c r="AH112" s="972"/>
      <c r="AI112" s="972"/>
      <c r="AJ112" s="973"/>
      <c r="AK112" s="974" t="s">
        <v>443</v>
      </c>
      <c r="AL112" s="972"/>
      <c r="AM112" s="972"/>
      <c r="AN112" s="972"/>
      <c r="AO112" s="973"/>
      <c r="AP112" s="975" t="s">
        <v>443</v>
      </c>
      <c r="AQ112" s="976"/>
      <c r="AR112" s="976"/>
      <c r="AS112" s="976"/>
      <c r="AT112" s="977"/>
      <c r="AU112" s="921"/>
      <c r="AV112" s="922"/>
      <c r="AW112" s="922"/>
      <c r="AX112" s="922"/>
      <c r="AY112" s="922"/>
      <c r="AZ112" s="935" t="s">
        <v>450</v>
      </c>
      <c r="BA112" s="936"/>
      <c r="BB112" s="936"/>
      <c r="BC112" s="936"/>
      <c r="BD112" s="936"/>
      <c r="BE112" s="936"/>
      <c r="BF112" s="936"/>
      <c r="BG112" s="936"/>
      <c r="BH112" s="936"/>
      <c r="BI112" s="936"/>
      <c r="BJ112" s="936"/>
      <c r="BK112" s="936"/>
      <c r="BL112" s="936"/>
      <c r="BM112" s="936"/>
      <c r="BN112" s="936"/>
      <c r="BO112" s="936"/>
      <c r="BP112" s="937"/>
      <c r="BQ112" s="938">
        <v>5096201</v>
      </c>
      <c r="BR112" s="939"/>
      <c r="BS112" s="939"/>
      <c r="BT112" s="939"/>
      <c r="BU112" s="939"/>
      <c r="BV112" s="939">
        <v>4234151</v>
      </c>
      <c r="BW112" s="939"/>
      <c r="BX112" s="939"/>
      <c r="BY112" s="939"/>
      <c r="BZ112" s="939"/>
      <c r="CA112" s="939">
        <v>3558991</v>
      </c>
      <c r="CB112" s="939"/>
      <c r="CC112" s="939"/>
      <c r="CD112" s="939"/>
      <c r="CE112" s="939"/>
      <c r="CF112" s="933">
        <v>29.9</v>
      </c>
      <c r="CG112" s="934"/>
      <c r="CH112" s="934"/>
      <c r="CI112" s="934"/>
      <c r="CJ112" s="934"/>
      <c r="CK112" s="961"/>
      <c r="CL112" s="962"/>
      <c r="CM112" s="935" t="s">
        <v>451</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443</v>
      </c>
      <c r="DH112" s="939"/>
      <c r="DI112" s="939"/>
      <c r="DJ112" s="939"/>
      <c r="DK112" s="939"/>
      <c r="DL112" s="939" t="s">
        <v>445</v>
      </c>
      <c r="DM112" s="939"/>
      <c r="DN112" s="939"/>
      <c r="DO112" s="939"/>
      <c r="DP112" s="939"/>
      <c r="DQ112" s="939" t="s">
        <v>443</v>
      </c>
      <c r="DR112" s="939"/>
      <c r="DS112" s="939"/>
      <c r="DT112" s="939"/>
      <c r="DU112" s="939"/>
      <c r="DV112" s="940" t="s">
        <v>443</v>
      </c>
      <c r="DW112" s="940"/>
      <c r="DX112" s="940"/>
      <c r="DY112" s="940"/>
      <c r="DZ112" s="941"/>
    </row>
    <row r="113" spans="1:130" s="224" customFormat="1" ht="26.25" customHeight="1">
      <c r="A113" s="967"/>
      <c r="B113" s="968"/>
      <c r="C113" s="936" t="s">
        <v>452</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483280</v>
      </c>
      <c r="AB113" s="951"/>
      <c r="AC113" s="951"/>
      <c r="AD113" s="951"/>
      <c r="AE113" s="952"/>
      <c r="AF113" s="953">
        <v>473850</v>
      </c>
      <c r="AG113" s="951"/>
      <c r="AH113" s="951"/>
      <c r="AI113" s="951"/>
      <c r="AJ113" s="952"/>
      <c r="AK113" s="953">
        <v>456145</v>
      </c>
      <c r="AL113" s="951"/>
      <c r="AM113" s="951"/>
      <c r="AN113" s="951"/>
      <c r="AO113" s="952"/>
      <c r="AP113" s="954">
        <v>3.8</v>
      </c>
      <c r="AQ113" s="955"/>
      <c r="AR113" s="955"/>
      <c r="AS113" s="955"/>
      <c r="AT113" s="956"/>
      <c r="AU113" s="921"/>
      <c r="AV113" s="922"/>
      <c r="AW113" s="922"/>
      <c r="AX113" s="922"/>
      <c r="AY113" s="922"/>
      <c r="AZ113" s="935" t="s">
        <v>453</v>
      </c>
      <c r="BA113" s="936"/>
      <c r="BB113" s="936"/>
      <c r="BC113" s="936"/>
      <c r="BD113" s="936"/>
      <c r="BE113" s="936"/>
      <c r="BF113" s="936"/>
      <c r="BG113" s="936"/>
      <c r="BH113" s="936"/>
      <c r="BI113" s="936"/>
      <c r="BJ113" s="936"/>
      <c r="BK113" s="936"/>
      <c r="BL113" s="936"/>
      <c r="BM113" s="936"/>
      <c r="BN113" s="936"/>
      <c r="BO113" s="936"/>
      <c r="BP113" s="937"/>
      <c r="BQ113" s="938">
        <v>563440</v>
      </c>
      <c r="BR113" s="939"/>
      <c r="BS113" s="939"/>
      <c r="BT113" s="939"/>
      <c r="BU113" s="939"/>
      <c r="BV113" s="939">
        <v>476904</v>
      </c>
      <c r="BW113" s="939"/>
      <c r="BX113" s="939"/>
      <c r="BY113" s="939"/>
      <c r="BZ113" s="939"/>
      <c r="CA113" s="939">
        <v>408159</v>
      </c>
      <c r="CB113" s="939"/>
      <c r="CC113" s="939"/>
      <c r="CD113" s="939"/>
      <c r="CE113" s="939"/>
      <c r="CF113" s="933">
        <v>3.4</v>
      </c>
      <c r="CG113" s="934"/>
      <c r="CH113" s="934"/>
      <c r="CI113" s="934"/>
      <c r="CJ113" s="934"/>
      <c r="CK113" s="961"/>
      <c r="CL113" s="962"/>
      <c r="CM113" s="935" t="s">
        <v>454</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443</v>
      </c>
      <c r="DH113" s="972"/>
      <c r="DI113" s="972"/>
      <c r="DJ113" s="972"/>
      <c r="DK113" s="973"/>
      <c r="DL113" s="974" t="s">
        <v>445</v>
      </c>
      <c r="DM113" s="972"/>
      <c r="DN113" s="972"/>
      <c r="DO113" s="972"/>
      <c r="DP113" s="973"/>
      <c r="DQ113" s="974" t="s">
        <v>443</v>
      </c>
      <c r="DR113" s="972"/>
      <c r="DS113" s="972"/>
      <c r="DT113" s="972"/>
      <c r="DU113" s="973"/>
      <c r="DV113" s="975" t="s">
        <v>443</v>
      </c>
      <c r="DW113" s="976"/>
      <c r="DX113" s="976"/>
      <c r="DY113" s="976"/>
      <c r="DZ113" s="977"/>
    </row>
    <row r="114" spans="1:130" s="224" customFormat="1" ht="26.25" customHeight="1">
      <c r="A114" s="967"/>
      <c r="B114" s="968"/>
      <c r="C114" s="936" t="s">
        <v>455</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103252</v>
      </c>
      <c r="AB114" s="972"/>
      <c r="AC114" s="972"/>
      <c r="AD114" s="972"/>
      <c r="AE114" s="973"/>
      <c r="AF114" s="974">
        <v>87122</v>
      </c>
      <c r="AG114" s="972"/>
      <c r="AH114" s="972"/>
      <c r="AI114" s="972"/>
      <c r="AJ114" s="973"/>
      <c r="AK114" s="974">
        <v>78184</v>
      </c>
      <c r="AL114" s="972"/>
      <c r="AM114" s="972"/>
      <c r="AN114" s="972"/>
      <c r="AO114" s="973"/>
      <c r="AP114" s="975">
        <v>0.7</v>
      </c>
      <c r="AQ114" s="976"/>
      <c r="AR114" s="976"/>
      <c r="AS114" s="976"/>
      <c r="AT114" s="977"/>
      <c r="AU114" s="921"/>
      <c r="AV114" s="922"/>
      <c r="AW114" s="922"/>
      <c r="AX114" s="922"/>
      <c r="AY114" s="922"/>
      <c r="AZ114" s="935" t="s">
        <v>456</v>
      </c>
      <c r="BA114" s="936"/>
      <c r="BB114" s="936"/>
      <c r="BC114" s="936"/>
      <c r="BD114" s="936"/>
      <c r="BE114" s="936"/>
      <c r="BF114" s="936"/>
      <c r="BG114" s="936"/>
      <c r="BH114" s="936"/>
      <c r="BI114" s="936"/>
      <c r="BJ114" s="936"/>
      <c r="BK114" s="936"/>
      <c r="BL114" s="936"/>
      <c r="BM114" s="936"/>
      <c r="BN114" s="936"/>
      <c r="BO114" s="936"/>
      <c r="BP114" s="937"/>
      <c r="BQ114" s="938">
        <v>2379011</v>
      </c>
      <c r="BR114" s="939"/>
      <c r="BS114" s="939"/>
      <c r="BT114" s="939"/>
      <c r="BU114" s="939"/>
      <c r="BV114" s="939">
        <v>2330217</v>
      </c>
      <c r="BW114" s="939"/>
      <c r="BX114" s="939"/>
      <c r="BY114" s="939"/>
      <c r="BZ114" s="939"/>
      <c r="CA114" s="939">
        <v>2266633</v>
      </c>
      <c r="CB114" s="939"/>
      <c r="CC114" s="939"/>
      <c r="CD114" s="939"/>
      <c r="CE114" s="939"/>
      <c r="CF114" s="933">
        <v>19.100000000000001</v>
      </c>
      <c r="CG114" s="934"/>
      <c r="CH114" s="934"/>
      <c r="CI114" s="934"/>
      <c r="CJ114" s="934"/>
      <c r="CK114" s="961"/>
      <c r="CL114" s="962"/>
      <c r="CM114" s="935" t="s">
        <v>457</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443</v>
      </c>
      <c r="DH114" s="972"/>
      <c r="DI114" s="972"/>
      <c r="DJ114" s="972"/>
      <c r="DK114" s="973"/>
      <c r="DL114" s="974" t="s">
        <v>445</v>
      </c>
      <c r="DM114" s="972"/>
      <c r="DN114" s="972"/>
      <c r="DO114" s="972"/>
      <c r="DP114" s="973"/>
      <c r="DQ114" s="974" t="s">
        <v>443</v>
      </c>
      <c r="DR114" s="972"/>
      <c r="DS114" s="972"/>
      <c r="DT114" s="972"/>
      <c r="DU114" s="973"/>
      <c r="DV114" s="975" t="s">
        <v>443</v>
      </c>
      <c r="DW114" s="976"/>
      <c r="DX114" s="976"/>
      <c r="DY114" s="976"/>
      <c r="DZ114" s="977"/>
    </row>
    <row r="115" spans="1:130" s="224" customFormat="1" ht="26.25" customHeight="1">
      <c r="A115" s="967"/>
      <c r="B115" s="968"/>
      <c r="C115" s="936" t="s">
        <v>458</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23407</v>
      </c>
      <c r="AB115" s="951"/>
      <c r="AC115" s="951"/>
      <c r="AD115" s="951"/>
      <c r="AE115" s="952"/>
      <c r="AF115" s="953">
        <v>22016</v>
      </c>
      <c r="AG115" s="951"/>
      <c r="AH115" s="951"/>
      <c r="AI115" s="951"/>
      <c r="AJ115" s="952"/>
      <c r="AK115" s="953">
        <v>22016</v>
      </c>
      <c r="AL115" s="951"/>
      <c r="AM115" s="951"/>
      <c r="AN115" s="951"/>
      <c r="AO115" s="952"/>
      <c r="AP115" s="954">
        <v>0.2</v>
      </c>
      <c r="AQ115" s="955"/>
      <c r="AR115" s="955"/>
      <c r="AS115" s="955"/>
      <c r="AT115" s="956"/>
      <c r="AU115" s="921"/>
      <c r="AV115" s="922"/>
      <c r="AW115" s="922"/>
      <c r="AX115" s="922"/>
      <c r="AY115" s="922"/>
      <c r="AZ115" s="935" t="s">
        <v>459</v>
      </c>
      <c r="BA115" s="936"/>
      <c r="BB115" s="936"/>
      <c r="BC115" s="936"/>
      <c r="BD115" s="936"/>
      <c r="BE115" s="936"/>
      <c r="BF115" s="936"/>
      <c r="BG115" s="936"/>
      <c r="BH115" s="936"/>
      <c r="BI115" s="936"/>
      <c r="BJ115" s="936"/>
      <c r="BK115" s="936"/>
      <c r="BL115" s="936"/>
      <c r="BM115" s="936"/>
      <c r="BN115" s="936"/>
      <c r="BO115" s="936"/>
      <c r="BP115" s="937"/>
      <c r="BQ115" s="938" t="s">
        <v>443</v>
      </c>
      <c r="BR115" s="939"/>
      <c r="BS115" s="939"/>
      <c r="BT115" s="939"/>
      <c r="BU115" s="939"/>
      <c r="BV115" s="939" t="s">
        <v>443</v>
      </c>
      <c r="BW115" s="939"/>
      <c r="BX115" s="939"/>
      <c r="BY115" s="939"/>
      <c r="BZ115" s="939"/>
      <c r="CA115" s="939" t="s">
        <v>445</v>
      </c>
      <c r="CB115" s="939"/>
      <c r="CC115" s="939"/>
      <c r="CD115" s="939"/>
      <c r="CE115" s="939"/>
      <c r="CF115" s="933" t="s">
        <v>443</v>
      </c>
      <c r="CG115" s="934"/>
      <c r="CH115" s="934"/>
      <c r="CI115" s="934"/>
      <c r="CJ115" s="934"/>
      <c r="CK115" s="961"/>
      <c r="CL115" s="962"/>
      <c r="CM115" s="935" t="s">
        <v>460</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443</v>
      </c>
      <c r="DH115" s="972"/>
      <c r="DI115" s="972"/>
      <c r="DJ115" s="972"/>
      <c r="DK115" s="973"/>
      <c r="DL115" s="974" t="s">
        <v>443</v>
      </c>
      <c r="DM115" s="972"/>
      <c r="DN115" s="972"/>
      <c r="DO115" s="972"/>
      <c r="DP115" s="973"/>
      <c r="DQ115" s="974" t="s">
        <v>445</v>
      </c>
      <c r="DR115" s="972"/>
      <c r="DS115" s="972"/>
      <c r="DT115" s="972"/>
      <c r="DU115" s="973"/>
      <c r="DV115" s="975" t="s">
        <v>445</v>
      </c>
      <c r="DW115" s="976"/>
      <c r="DX115" s="976"/>
      <c r="DY115" s="976"/>
      <c r="DZ115" s="977"/>
    </row>
    <row r="116" spans="1:130" s="224" customFormat="1" ht="26.25" customHeight="1">
      <c r="A116" s="969"/>
      <c r="B116" s="970"/>
      <c r="C116" s="978" t="s">
        <v>461</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443</v>
      </c>
      <c r="AB116" s="972"/>
      <c r="AC116" s="972"/>
      <c r="AD116" s="972"/>
      <c r="AE116" s="973"/>
      <c r="AF116" s="974" t="s">
        <v>445</v>
      </c>
      <c r="AG116" s="972"/>
      <c r="AH116" s="972"/>
      <c r="AI116" s="972"/>
      <c r="AJ116" s="973"/>
      <c r="AK116" s="974" t="s">
        <v>443</v>
      </c>
      <c r="AL116" s="972"/>
      <c r="AM116" s="972"/>
      <c r="AN116" s="972"/>
      <c r="AO116" s="973"/>
      <c r="AP116" s="975" t="s">
        <v>445</v>
      </c>
      <c r="AQ116" s="976"/>
      <c r="AR116" s="976"/>
      <c r="AS116" s="976"/>
      <c r="AT116" s="977"/>
      <c r="AU116" s="921"/>
      <c r="AV116" s="922"/>
      <c r="AW116" s="922"/>
      <c r="AX116" s="922"/>
      <c r="AY116" s="922"/>
      <c r="AZ116" s="980" t="s">
        <v>462</v>
      </c>
      <c r="BA116" s="981"/>
      <c r="BB116" s="981"/>
      <c r="BC116" s="981"/>
      <c r="BD116" s="981"/>
      <c r="BE116" s="981"/>
      <c r="BF116" s="981"/>
      <c r="BG116" s="981"/>
      <c r="BH116" s="981"/>
      <c r="BI116" s="981"/>
      <c r="BJ116" s="981"/>
      <c r="BK116" s="981"/>
      <c r="BL116" s="981"/>
      <c r="BM116" s="981"/>
      <c r="BN116" s="981"/>
      <c r="BO116" s="981"/>
      <c r="BP116" s="982"/>
      <c r="BQ116" s="938" t="s">
        <v>443</v>
      </c>
      <c r="BR116" s="939"/>
      <c r="BS116" s="939"/>
      <c r="BT116" s="939"/>
      <c r="BU116" s="939"/>
      <c r="BV116" s="939" t="s">
        <v>443</v>
      </c>
      <c r="BW116" s="939"/>
      <c r="BX116" s="939"/>
      <c r="BY116" s="939"/>
      <c r="BZ116" s="939"/>
      <c r="CA116" s="939" t="s">
        <v>443</v>
      </c>
      <c r="CB116" s="939"/>
      <c r="CC116" s="939"/>
      <c r="CD116" s="939"/>
      <c r="CE116" s="939"/>
      <c r="CF116" s="933" t="s">
        <v>443</v>
      </c>
      <c r="CG116" s="934"/>
      <c r="CH116" s="934"/>
      <c r="CI116" s="934"/>
      <c r="CJ116" s="934"/>
      <c r="CK116" s="961"/>
      <c r="CL116" s="962"/>
      <c r="CM116" s="935" t="s">
        <v>463</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445</v>
      </c>
      <c r="DH116" s="972"/>
      <c r="DI116" s="972"/>
      <c r="DJ116" s="972"/>
      <c r="DK116" s="973"/>
      <c r="DL116" s="974" t="s">
        <v>443</v>
      </c>
      <c r="DM116" s="972"/>
      <c r="DN116" s="972"/>
      <c r="DO116" s="972"/>
      <c r="DP116" s="973"/>
      <c r="DQ116" s="974" t="s">
        <v>443</v>
      </c>
      <c r="DR116" s="972"/>
      <c r="DS116" s="972"/>
      <c r="DT116" s="972"/>
      <c r="DU116" s="973"/>
      <c r="DV116" s="975" t="s">
        <v>443</v>
      </c>
      <c r="DW116" s="976"/>
      <c r="DX116" s="976"/>
      <c r="DY116" s="976"/>
      <c r="DZ116" s="977"/>
    </row>
    <row r="117" spans="1:130" s="224" customFormat="1" ht="26.25" customHeight="1">
      <c r="A117" s="925" t="s">
        <v>194</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464</v>
      </c>
      <c r="Z117" s="907"/>
      <c r="AA117" s="991">
        <v>2024808</v>
      </c>
      <c r="AB117" s="992"/>
      <c r="AC117" s="992"/>
      <c r="AD117" s="992"/>
      <c r="AE117" s="993"/>
      <c r="AF117" s="994">
        <v>1971579</v>
      </c>
      <c r="AG117" s="992"/>
      <c r="AH117" s="992"/>
      <c r="AI117" s="992"/>
      <c r="AJ117" s="993"/>
      <c r="AK117" s="994">
        <v>1949756</v>
      </c>
      <c r="AL117" s="992"/>
      <c r="AM117" s="992"/>
      <c r="AN117" s="992"/>
      <c r="AO117" s="993"/>
      <c r="AP117" s="995"/>
      <c r="AQ117" s="996"/>
      <c r="AR117" s="996"/>
      <c r="AS117" s="996"/>
      <c r="AT117" s="997"/>
      <c r="AU117" s="921"/>
      <c r="AV117" s="922"/>
      <c r="AW117" s="922"/>
      <c r="AX117" s="922"/>
      <c r="AY117" s="922"/>
      <c r="AZ117" s="987" t="s">
        <v>465</v>
      </c>
      <c r="BA117" s="988"/>
      <c r="BB117" s="988"/>
      <c r="BC117" s="988"/>
      <c r="BD117" s="988"/>
      <c r="BE117" s="988"/>
      <c r="BF117" s="988"/>
      <c r="BG117" s="988"/>
      <c r="BH117" s="988"/>
      <c r="BI117" s="988"/>
      <c r="BJ117" s="988"/>
      <c r="BK117" s="988"/>
      <c r="BL117" s="988"/>
      <c r="BM117" s="988"/>
      <c r="BN117" s="988"/>
      <c r="BO117" s="988"/>
      <c r="BP117" s="989"/>
      <c r="BQ117" s="938" t="s">
        <v>417</v>
      </c>
      <c r="BR117" s="939"/>
      <c r="BS117" s="939"/>
      <c r="BT117" s="939"/>
      <c r="BU117" s="939"/>
      <c r="BV117" s="939" t="s">
        <v>149</v>
      </c>
      <c r="BW117" s="939"/>
      <c r="BX117" s="939"/>
      <c r="BY117" s="939"/>
      <c r="BZ117" s="939"/>
      <c r="CA117" s="939" t="s">
        <v>149</v>
      </c>
      <c r="CB117" s="939"/>
      <c r="CC117" s="939"/>
      <c r="CD117" s="939"/>
      <c r="CE117" s="939"/>
      <c r="CF117" s="933" t="s">
        <v>466</v>
      </c>
      <c r="CG117" s="934"/>
      <c r="CH117" s="934"/>
      <c r="CI117" s="934"/>
      <c r="CJ117" s="934"/>
      <c r="CK117" s="961"/>
      <c r="CL117" s="962"/>
      <c r="CM117" s="935" t="s">
        <v>467</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149</v>
      </c>
      <c r="DH117" s="972"/>
      <c r="DI117" s="972"/>
      <c r="DJ117" s="972"/>
      <c r="DK117" s="973"/>
      <c r="DL117" s="974" t="s">
        <v>442</v>
      </c>
      <c r="DM117" s="972"/>
      <c r="DN117" s="972"/>
      <c r="DO117" s="972"/>
      <c r="DP117" s="973"/>
      <c r="DQ117" s="974" t="s">
        <v>139</v>
      </c>
      <c r="DR117" s="972"/>
      <c r="DS117" s="972"/>
      <c r="DT117" s="972"/>
      <c r="DU117" s="973"/>
      <c r="DV117" s="975" t="s">
        <v>466</v>
      </c>
      <c r="DW117" s="976"/>
      <c r="DX117" s="976"/>
      <c r="DY117" s="976"/>
      <c r="DZ117" s="977"/>
    </row>
    <row r="118" spans="1:130" s="224" customFormat="1" ht="26.25" customHeight="1">
      <c r="A118" s="925" t="s">
        <v>437</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434</v>
      </c>
      <c r="AB118" s="906"/>
      <c r="AC118" s="906"/>
      <c r="AD118" s="906"/>
      <c r="AE118" s="907"/>
      <c r="AF118" s="905" t="s">
        <v>435</v>
      </c>
      <c r="AG118" s="906"/>
      <c r="AH118" s="906"/>
      <c r="AI118" s="906"/>
      <c r="AJ118" s="907"/>
      <c r="AK118" s="905" t="s">
        <v>315</v>
      </c>
      <c r="AL118" s="906"/>
      <c r="AM118" s="906"/>
      <c r="AN118" s="906"/>
      <c r="AO118" s="907"/>
      <c r="AP118" s="983" t="s">
        <v>436</v>
      </c>
      <c r="AQ118" s="984"/>
      <c r="AR118" s="984"/>
      <c r="AS118" s="984"/>
      <c r="AT118" s="985"/>
      <c r="AU118" s="921"/>
      <c r="AV118" s="922"/>
      <c r="AW118" s="922"/>
      <c r="AX118" s="922"/>
      <c r="AY118" s="922"/>
      <c r="AZ118" s="986" t="s">
        <v>468</v>
      </c>
      <c r="BA118" s="978"/>
      <c r="BB118" s="978"/>
      <c r="BC118" s="978"/>
      <c r="BD118" s="978"/>
      <c r="BE118" s="978"/>
      <c r="BF118" s="978"/>
      <c r="BG118" s="978"/>
      <c r="BH118" s="978"/>
      <c r="BI118" s="978"/>
      <c r="BJ118" s="978"/>
      <c r="BK118" s="978"/>
      <c r="BL118" s="978"/>
      <c r="BM118" s="978"/>
      <c r="BN118" s="978"/>
      <c r="BO118" s="978"/>
      <c r="BP118" s="979"/>
      <c r="BQ118" s="1012" t="s">
        <v>469</v>
      </c>
      <c r="BR118" s="1013"/>
      <c r="BS118" s="1013"/>
      <c r="BT118" s="1013"/>
      <c r="BU118" s="1013"/>
      <c r="BV118" s="1013" t="s">
        <v>139</v>
      </c>
      <c r="BW118" s="1013"/>
      <c r="BX118" s="1013"/>
      <c r="BY118" s="1013"/>
      <c r="BZ118" s="1013"/>
      <c r="CA118" s="1013" t="s">
        <v>149</v>
      </c>
      <c r="CB118" s="1013"/>
      <c r="CC118" s="1013"/>
      <c r="CD118" s="1013"/>
      <c r="CE118" s="1013"/>
      <c r="CF118" s="933" t="s">
        <v>149</v>
      </c>
      <c r="CG118" s="934"/>
      <c r="CH118" s="934"/>
      <c r="CI118" s="934"/>
      <c r="CJ118" s="934"/>
      <c r="CK118" s="961"/>
      <c r="CL118" s="962"/>
      <c r="CM118" s="935" t="s">
        <v>470</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471</v>
      </c>
      <c r="DH118" s="972"/>
      <c r="DI118" s="972"/>
      <c r="DJ118" s="972"/>
      <c r="DK118" s="973"/>
      <c r="DL118" s="974" t="s">
        <v>471</v>
      </c>
      <c r="DM118" s="972"/>
      <c r="DN118" s="972"/>
      <c r="DO118" s="972"/>
      <c r="DP118" s="973"/>
      <c r="DQ118" s="974" t="s">
        <v>149</v>
      </c>
      <c r="DR118" s="972"/>
      <c r="DS118" s="972"/>
      <c r="DT118" s="972"/>
      <c r="DU118" s="973"/>
      <c r="DV118" s="975" t="s">
        <v>149</v>
      </c>
      <c r="DW118" s="976"/>
      <c r="DX118" s="976"/>
      <c r="DY118" s="976"/>
      <c r="DZ118" s="977"/>
    </row>
    <row r="119" spans="1:130" s="224" customFormat="1" ht="26.25" customHeight="1">
      <c r="A119" s="1069" t="s">
        <v>440</v>
      </c>
      <c r="B119" s="960"/>
      <c r="C119" s="942" t="s">
        <v>441</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442</v>
      </c>
      <c r="AB119" s="913"/>
      <c r="AC119" s="913"/>
      <c r="AD119" s="913"/>
      <c r="AE119" s="914"/>
      <c r="AF119" s="915" t="s">
        <v>471</v>
      </c>
      <c r="AG119" s="913"/>
      <c r="AH119" s="913"/>
      <c r="AI119" s="913"/>
      <c r="AJ119" s="914"/>
      <c r="AK119" s="915" t="s">
        <v>139</v>
      </c>
      <c r="AL119" s="913"/>
      <c r="AM119" s="913"/>
      <c r="AN119" s="913"/>
      <c r="AO119" s="914"/>
      <c r="AP119" s="916" t="s">
        <v>139</v>
      </c>
      <c r="AQ119" s="917"/>
      <c r="AR119" s="917"/>
      <c r="AS119" s="917"/>
      <c r="AT119" s="918"/>
      <c r="AU119" s="923"/>
      <c r="AV119" s="924"/>
      <c r="AW119" s="924"/>
      <c r="AX119" s="924"/>
      <c r="AY119" s="924"/>
      <c r="AZ119" s="245" t="s">
        <v>194</v>
      </c>
      <c r="BA119" s="245"/>
      <c r="BB119" s="245"/>
      <c r="BC119" s="245"/>
      <c r="BD119" s="245"/>
      <c r="BE119" s="245"/>
      <c r="BF119" s="245"/>
      <c r="BG119" s="245"/>
      <c r="BH119" s="245"/>
      <c r="BI119" s="245"/>
      <c r="BJ119" s="245"/>
      <c r="BK119" s="245"/>
      <c r="BL119" s="245"/>
      <c r="BM119" s="245"/>
      <c r="BN119" s="245"/>
      <c r="BO119" s="990" t="s">
        <v>472</v>
      </c>
      <c r="BP119" s="1018"/>
      <c r="BQ119" s="1012">
        <v>22567739</v>
      </c>
      <c r="BR119" s="1013"/>
      <c r="BS119" s="1013"/>
      <c r="BT119" s="1013"/>
      <c r="BU119" s="1013"/>
      <c r="BV119" s="1013">
        <v>21543029</v>
      </c>
      <c r="BW119" s="1013"/>
      <c r="BX119" s="1013"/>
      <c r="BY119" s="1013"/>
      <c r="BZ119" s="1013"/>
      <c r="CA119" s="1013">
        <v>20418180</v>
      </c>
      <c r="CB119" s="1013"/>
      <c r="CC119" s="1013"/>
      <c r="CD119" s="1013"/>
      <c r="CE119" s="1013"/>
      <c r="CF119" s="1014"/>
      <c r="CG119" s="1015"/>
      <c r="CH119" s="1015"/>
      <c r="CI119" s="1015"/>
      <c r="CJ119" s="1016"/>
      <c r="CK119" s="963"/>
      <c r="CL119" s="964"/>
      <c r="CM119" s="986" t="s">
        <v>473</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126724</v>
      </c>
      <c r="DH119" s="999"/>
      <c r="DI119" s="999"/>
      <c r="DJ119" s="999"/>
      <c r="DK119" s="1000"/>
      <c r="DL119" s="998">
        <v>104707</v>
      </c>
      <c r="DM119" s="999"/>
      <c r="DN119" s="999"/>
      <c r="DO119" s="999"/>
      <c r="DP119" s="1000"/>
      <c r="DQ119" s="998">
        <v>82691</v>
      </c>
      <c r="DR119" s="999"/>
      <c r="DS119" s="999"/>
      <c r="DT119" s="999"/>
      <c r="DU119" s="1000"/>
      <c r="DV119" s="1001">
        <v>0.7</v>
      </c>
      <c r="DW119" s="1002"/>
      <c r="DX119" s="1002"/>
      <c r="DY119" s="1002"/>
      <c r="DZ119" s="1003"/>
    </row>
    <row r="120" spans="1:130" s="224" customFormat="1" ht="26.25" customHeight="1">
      <c r="A120" s="1070"/>
      <c r="B120" s="962"/>
      <c r="C120" s="935" t="s">
        <v>447</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139</v>
      </c>
      <c r="AB120" s="972"/>
      <c r="AC120" s="972"/>
      <c r="AD120" s="972"/>
      <c r="AE120" s="973"/>
      <c r="AF120" s="974" t="s">
        <v>417</v>
      </c>
      <c r="AG120" s="972"/>
      <c r="AH120" s="972"/>
      <c r="AI120" s="972"/>
      <c r="AJ120" s="973"/>
      <c r="AK120" s="974" t="s">
        <v>442</v>
      </c>
      <c r="AL120" s="972"/>
      <c r="AM120" s="972"/>
      <c r="AN120" s="972"/>
      <c r="AO120" s="973"/>
      <c r="AP120" s="975" t="s">
        <v>417</v>
      </c>
      <c r="AQ120" s="976"/>
      <c r="AR120" s="976"/>
      <c r="AS120" s="976"/>
      <c r="AT120" s="977"/>
      <c r="AU120" s="1004" t="s">
        <v>474</v>
      </c>
      <c r="AV120" s="1005"/>
      <c r="AW120" s="1005"/>
      <c r="AX120" s="1005"/>
      <c r="AY120" s="1006"/>
      <c r="AZ120" s="942" t="s">
        <v>475</v>
      </c>
      <c r="BA120" s="910"/>
      <c r="BB120" s="910"/>
      <c r="BC120" s="910"/>
      <c r="BD120" s="910"/>
      <c r="BE120" s="910"/>
      <c r="BF120" s="910"/>
      <c r="BG120" s="910"/>
      <c r="BH120" s="910"/>
      <c r="BI120" s="910"/>
      <c r="BJ120" s="910"/>
      <c r="BK120" s="910"/>
      <c r="BL120" s="910"/>
      <c r="BM120" s="910"/>
      <c r="BN120" s="910"/>
      <c r="BO120" s="910"/>
      <c r="BP120" s="911"/>
      <c r="BQ120" s="943">
        <v>4209467</v>
      </c>
      <c r="BR120" s="944"/>
      <c r="BS120" s="944"/>
      <c r="BT120" s="944"/>
      <c r="BU120" s="944"/>
      <c r="BV120" s="944">
        <v>5089419</v>
      </c>
      <c r="BW120" s="944"/>
      <c r="BX120" s="944"/>
      <c r="BY120" s="944"/>
      <c r="BZ120" s="944"/>
      <c r="CA120" s="944">
        <v>5022375</v>
      </c>
      <c r="CB120" s="944"/>
      <c r="CC120" s="944"/>
      <c r="CD120" s="944"/>
      <c r="CE120" s="944"/>
      <c r="CF120" s="957">
        <v>42.3</v>
      </c>
      <c r="CG120" s="958"/>
      <c r="CH120" s="958"/>
      <c r="CI120" s="958"/>
      <c r="CJ120" s="958"/>
      <c r="CK120" s="1019" t="s">
        <v>476</v>
      </c>
      <c r="CL120" s="1020"/>
      <c r="CM120" s="1020"/>
      <c r="CN120" s="1020"/>
      <c r="CO120" s="1021"/>
      <c r="CP120" s="1027" t="s">
        <v>414</v>
      </c>
      <c r="CQ120" s="1028"/>
      <c r="CR120" s="1028"/>
      <c r="CS120" s="1028"/>
      <c r="CT120" s="1028"/>
      <c r="CU120" s="1028"/>
      <c r="CV120" s="1028"/>
      <c r="CW120" s="1028"/>
      <c r="CX120" s="1028"/>
      <c r="CY120" s="1028"/>
      <c r="CZ120" s="1028"/>
      <c r="DA120" s="1028"/>
      <c r="DB120" s="1028"/>
      <c r="DC120" s="1028"/>
      <c r="DD120" s="1028"/>
      <c r="DE120" s="1028"/>
      <c r="DF120" s="1029"/>
      <c r="DG120" s="943">
        <v>4966565</v>
      </c>
      <c r="DH120" s="944"/>
      <c r="DI120" s="944"/>
      <c r="DJ120" s="944"/>
      <c r="DK120" s="944"/>
      <c r="DL120" s="944">
        <v>4117489</v>
      </c>
      <c r="DM120" s="944"/>
      <c r="DN120" s="944"/>
      <c r="DO120" s="944"/>
      <c r="DP120" s="944"/>
      <c r="DQ120" s="944">
        <v>3555306</v>
      </c>
      <c r="DR120" s="944"/>
      <c r="DS120" s="944"/>
      <c r="DT120" s="944"/>
      <c r="DU120" s="944"/>
      <c r="DV120" s="945">
        <v>29.9</v>
      </c>
      <c r="DW120" s="945"/>
      <c r="DX120" s="945"/>
      <c r="DY120" s="945"/>
      <c r="DZ120" s="946"/>
    </row>
    <row r="121" spans="1:130" s="224" customFormat="1" ht="26.25" customHeight="1">
      <c r="A121" s="1070"/>
      <c r="B121" s="962"/>
      <c r="C121" s="987" t="s">
        <v>477</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466</v>
      </c>
      <c r="AB121" s="972"/>
      <c r="AC121" s="972"/>
      <c r="AD121" s="972"/>
      <c r="AE121" s="973"/>
      <c r="AF121" s="974" t="s">
        <v>442</v>
      </c>
      <c r="AG121" s="972"/>
      <c r="AH121" s="972"/>
      <c r="AI121" s="972"/>
      <c r="AJ121" s="973"/>
      <c r="AK121" s="974" t="s">
        <v>149</v>
      </c>
      <c r="AL121" s="972"/>
      <c r="AM121" s="972"/>
      <c r="AN121" s="972"/>
      <c r="AO121" s="973"/>
      <c r="AP121" s="975" t="s">
        <v>466</v>
      </c>
      <c r="AQ121" s="976"/>
      <c r="AR121" s="976"/>
      <c r="AS121" s="976"/>
      <c r="AT121" s="977"/>
      <c r="AU121" s="1007"/>
      <c r="AV121" s="1008"/>
      <c r="AW121" s="1008"/>
      <c r="AX121" s="1008"/>
      <c r="AY121" s="1009"/>
      <c r="AZ121" s="935" t="s">
        <v>478</v>
      </c>
      <c r="BA121" s="936"/>
      <c r="BB121" s="936"/>
      <c r="BC121" s="936"/>
      <c r="BD121" s="936"/>
      <c r="BE121" s="936"/>
      <c r="BF121" s="936"/>
      <c r="BG121" s="936"/>
      <c r="BH121" s="936"/>
      <c r="BI121" s="936"/>
      <c r="BJ121" s="936"/>
      <c r="BK121" s="936"/>
      <c r="BL121" s="936"/>
      <c r="BM121" s="936"/>
      <c r="BN121" s="936"/>
      <c r="BO121" s="936"/>
      <c r="BP121" s="937"/>
      <c r="BQ121" s="938">
        <v>792662</v>
      </c>
      <c r="BR121" s="939"/>
      <c r="BS121" s="939"/>
      <c r="BT121" s="939"/>
      <c r="BU121" s="939"/>
      <c r="BV121" s="939">
        <v>1114276</v>
      </c>
      <c r="BW121" s="939"/>
      <c r="BX121" s="939"/>
      <c r="BY121" s="939"/>
      <c r="BZ121" s="939"/>
      <c r="CA121" s="939">
        <v>1087844</v>
      </c>
      <c r="CB121" s="939"/>
      <c r="CC121" s="939"/>
      <c r="CD121" s="939"/>
      <c r="CE121" s="939"/>
      <c r="CF121" s="933">
        <v>9.1999999999999993</v>
      </c>
      <c r="CG121" s="934"/>
      <c r="CH121" s="934"/>
      <c r="CI121" s="934"/>
      <c r="CJ121" s="934"/>
      <c r="CK121" s="1022"/>
      <c r="CL121" s="1023"/>
      <c r="CM121" s="1023"/>
      <c r="CN121" s="1023"/>
      <c r="CO121" s="1024"/>
      <c r="CP121" s="1032" t="s">
        <v>479</v>
      </c>
      <c r="CQ121" s="1033"/>
      <c r="CR121" s="1033"/>
      <c r="CS121" s="1033"/>
      <c r="CT121" s="1033"/>
      <c r="CU121" s="1033"/>
      <c r="CV121" s="1033"/>
      <c r="CW121" s="1033"/>
      <c r="CX121" s="1033"/>
      <c r="CY121" s="1033"/>
      <c r="CZ121" s="1033"/>
      <c r="DA121" s="1033"/>
      <c r="DB121" s="1033"/>
      <c r="DC121" s="1033"/>
      <c r="DD121" s="1033"/>
      <c r="DE121" s="1033"/>
      <c r="DF121" s="1034"/>
      <c r="DG121" s="938">
        <v>1562</v>
      </c>
      <c r="DH121" s="939"/>
      <c r="DI121" s="939"/>
      <c r="DJ121" s="939"/>
      <c r="DK121" s="939"/>
      <c r="DL121" s="939">
        <v>2012</v>
      </c>
      <c r="DM121" s="939"/>
      <c r="DN121" s="939"/>
      <c r="DO121" s="939"/>
      <c r="DP121" s="939"/>
      <c r="DQ121" s="939">
        <v>3685</v>
      </c>
      <c r="DR121" s="939"/>
      <c r="DS121" s="939"/>
      <c r="DT121" s="939"/>
      <c r="DU121" s="939"/>
      <c r="DV121" s="940">
        <v>0</v>
      </c>
      <c r="DW121" s="940"/>
      <c r="DX121" s="940"/>
      <c r="DY121" s="940"/>
      <c r="DZ121" s="941"/>
    </row>
    <row r="122" spans="1:130" s="224" customFormat="1" ht="26.25" customHeight="1">
      <c r="A122" s="1070"/>
      <c r="B122" s="962"/>
      <c r="C122" s="935" t="s">
        <v>457</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466</v>
      </c>
      <c r="AB122" s="972"/>
      <c r="AC122" s="972"/>
      <c r="AD122" s="972"/>
      <c r="AE122" s="973"/>
      <c r="AF122" s="974" t="s">
        <v>417</v>
      </c>
      <c r="AG122" s="972"/>
      <c r="AH122" s="972"/>
      <c r="AI122" s="972"/>
      <c r="AJ122" s="973"/>
      <c r="AK122" s="974" t="s">
        <v>149</v>
      </c>
      <c r="AL122" s="972"/>
      <c r="AM122" s="972"/>
      <c r="AN122" s="972"/>
      <c r="AO122" s="973"/>
      <c r="AP122" s="975" t="s">
        <v>149</v>
      </c>
      <c r="AQ122" s="976"/>
      <c r="AR122" s="976"/>
      <c r="AS122" s="976"/>
      <c r="AT122" s="977"/>
      <c r="AU122" s="1007"/>
      <c r="AV122" s="1008"/>
      <c r="AW122" s="1008"/>
      <c r="AX122" s="1008"/>
      <c r="AY122" s="1009"/>
      <c r="AZ122" s="986" t="s">
        <v>480</v>
      </c>
      <c r="BA122" s="978"/>
      <c r="BB122" s="978"/>
      <c r="BC122" s="978"/>
      <c r="BD122" s="978"/>
      <c r="BE122" s="978"/>
      <c r="BF122" s="978"/>
      <c r="BG122" s="978"/>
      <c r="BH122" s="978"/>
      <c r="BI122" s="978"/>
      <c r="BJ122" s="978"/>
      <c r="BK122" s="978"/>
      <c r="BL122" s="978"/>
      <c r="BM122" s="978"/>
      <c r="BN122" s="978"/>
      <c r="BO122" s="978"/>
      <c r="BP122" s="979"/>
      <c r="BQ122" s="1012">
        <v>16466689</v>
      </c>
      <c r="BR122" s="1013"/>
      <c r="BS122" s="1013"/>
      <c r="BT122" s="1013"/>
      <c r="BU122" s="1013"/>
      <c r="BV122" s="1013">
        <v>16262945</v>
      </c>
      <c r="BW122" s="1013"/>
      <c r="BX122" s="1013"/>
      <c r="BY122" s="1013"/>
      <c r="BZ122" s="1013"/>
      <c r="CA122" s="1013">
        <v>15919002</v>
      </c>
      <c r="CB122" s="1013"/>
      <c r="CC122" s="1013"/>
      <c r="CD122" s="1013"/>
      <c r="CE122" s="1013"/>
      <c r="CF122" s="1030">
        <v>133.9</v>
      </c>
      <c r="CG122" s="1031"/>
      <c r="CH122" s="1031"/>
      <c r="CI122" s="1031"/>
      <c r="CJ122" s="1031"/>
      <c r="CK122" s="1022"/>
      <c r="CL122" s="1023"/>
      <c r="CM122" s="1023"/>
      <c r="CN122" s="1023"/>
      <c r="CO122" s="1024"/>
      <c r="CP122" s="1032" t="s">
        <v>481</v>
      </c>
      <c r="CQ122" s="1033"/>
      <c r="CR122" s="1033"/>
      <c r="CS122" s="1033"/>
      <c r="CT122" s="1033"/>
      <c r="CU122" s="1033"/>
      <c r="CV122" s="1033"/>
      <c r="CW122" s="1033"/>
      <c r="CX122" s="1033"/>
      <c r="CY122" s="1033"/>
      <c r="CZ122" s="1033"/>
      <c r="DA122" s="1033"/>
      <c r="DB122" s="1033"/>
      <c r="DC122" s="1033"/>
      <c r="DD122" s="1033"/>
      <c r="DE122" s="1033"/>
      <c r="DF122" s="1034"/>
      <c r="DG122" s="938" t="s">
        <v>149</v>
      </c>
      <c r="DH122" s="939"/>
      <c r="DI122" s="939"/>
      <c r="DJ122" s="939"/>
      <c r="DK122" s="939"/>
      <c r="DL122" s="939" t="s">
        <v>482</v>
      </c>
      <c r="DM122" s="939"/>
      <c r="DN122" s="939"/>
      <c r="DO122" s="939"/>
      <c r="DP122" s="939"/>
      <c r="DQ122" s="939" t="s">
        <v>149</v>
      </c>
      <c r="DR122" s="939"/>
      <c r="DS122" s="939"/>
      <c r="DT122" s="939"/>
      <c r="DU122" s="939"/>
      <c r="DV122" s="940" t="s">
        <v>139</v>
      </c>
      <c r="DW122" s="940"/>
      <c r="DX122" s="940"/>
      <c r="DY122" s="940"/>
      <c r="DZ122" s="941"/>
    </row>
    <row r="123" spans="1:130" s="224" customFormat="1" ht="26.25" customHeight="1">
      <c r="A123" s="1070"/>
      <c r="B123" s="962"/>
      <c r="C123" s="935" t="s">
        <v>463</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149</v>
      </c>
      <c r="AB123" s="972"/>
      <c r="AC123" s="972"/>
      <c r="AD123" s="972"/>
      <c r="AE123" s="973"/>
      <c r="AF123" s="974" t="s">
        <v>466</v>
      </c>
      <c r="AG123" s="972"/>
      <c r="AH123" s="972"/>
      <c r="AI123" s="972"/>
      <c r="AJ123" s="973"/>
      <c r="AK123" s="974" t="s">
        <v>417</v>
      </c>
      <c r="AL123" s="972"/>
      <c r="AM123" s="972"/>
      <c r="AN123" s="972"/>
      <c r="AO123" s="973"/>
      <c r="AP123" s="975" t="s">
        <v>482</v>
      </c>
      <c r="AQ123" s="976"/>
      <c r="AR123" s="976"/>
      <c r="AS123" s="976"/>
      <c r="AT123" s="977"/>
      <c r="AU123" s="1010"/>
      <c r="AV123" s="1011"/>
      <c r="AW123" s="1011"/>
      <c r="AX123" s="1011"/>
      <c r="AY123" s="1011"/>
      <c r="AZ123" s="245" t="s">
        <v>194</v>
      </c>
      <c r="BA123" s="245"/>
      <c r="BB123" s="245"/>
      <c r="BC123" s="245"/>
      <c r="BD123" s="245"/>
      <c r="BE123" s="245"/>
      <c r="BF123" s="245"/>
      <c r="BG123" s="245"/>
      <c r="BH123" s="245"/>
      <c r="BI123" s="245"/>
      <c r="BJ123" s="245"/>
      <c r="BK123" s="245"/>
      <c r="BL123" s="245"/>
      <c r="BM123" s="245"/>
      <c r="BN123" s="245"/>
      <c r="BO123" s="990" t="s">
        <v>483</v>
      </c>
      <c r="BP123" s="1018"/>
      <c r="BQ123" s="1076">
        <v>21468818</v>
      </c>
      <c r="BR123" s="1077"/>
      <c r="BS123" s="1077"/>
      <c r="BT123" s="1077"/>
      <c r="BU123" s="1077"/>
      <c r="BV123" s="1077">
        <v>22466640</v>
      </c>
      <c r="BW123" s="1077"/>
      <c r="BX123" s="1077"/>
      <c r="BY123" s="1077"/>
      <c r="BZ123" s="1077"/>
      <c r="CA123" s="1077">
        <v>22029221</v>
      </c>
      <c r="CB123" s="1077"/>
      <c r="CC123" s="1077"/>
      <c r="CD123" s="1077"/>
      <c r="CE123" s="1077"/>
      <c r="CF123" s="1014"/>
      <c r="CG123" s="1015"/>
      <c r="CH123" s="1015"/>
      <c r="CI123" s="1015"/>
      <c r="CJ123" s="1016"/>
      <c r="CK123" s="1022"/>
      <c r="CL123" s="1023"/>
      <c r="CM123" s="1023"/>
      <c r="CN123" s="1023"/>
      <c r="CO123" s="1024"/>
      <c r="CP123" s="1032" t="s">
        <v>484</v>
      </c>
      <c r="CQ123" s="1033"/>
      <c r="CR123" s="1033"/>
      <c r="CS123" s="1033"/>
      <c r="CT123" s="1033"/>
      <c r="CU123" s="1033"/>
      <c r="CV123" s="1033"/>
      <c r="CW123" s="1033"/>
      <c r="CX123" s="1033"/>
      <c r="CY123" s="1033"/>
      <c r="CZ123" s="1033"/>
      <c r="DA123" s="1033"/>
      <c r="DB123" s="1033"/>
      <c r="DC123" s="1033"/>
      <c r="DD123" s="1033"/>
      <c r="DE123" s="1033"/>
      <c r="DF123" s="1034"/>
      <c r="DG123" s="971" t="s">
        <v>149</v>
      </c>
      <c r="DH123" s="972"/>
      <c r="DI123" s="972"/>
      <c r="DJ123" s="972"/>
      <c r="DK123" s="973"/>
      <c r="DL123" s="974" t="s">
        <v>149</v>
      </c>
      <c r="DM123" s="972"/>
      <c r="DN123" s="972"/>
      <c r="DO123" s="972"/>
      <c r="DP123" s="973"/>
      <c r="DQ123" s="974" t="s">
        <v>139</v>
      </c>
      <c r="DR123" s="972"/>
      <c r="DS123" s="972"/>
      <c r="DT123" s="972"/>
      <c r="DU123" s="973"/>
      <c r="DV123" s="975" t="s">
        <v>482</v>
      </c>
      <c r="DW123" s="976"/>
      <c r="DX123" s="976"/>
      <c r="DY123" s="976"/>
      <c r="DZ123" s="977"/>
    </row>
    <row r="124" spans="1:130" s="224" customFormat="1" ht="26.25" customHeight="1" thickBot="1">
      <c r="A124" s="1070"/>
      <c r="B124" s="962"/>
      <c r="C124" s="935" t="s">
        <v>467</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471</v>
      </c>
      <c r="AB124" s="972"/>
      <c r="AC124" s="972"/>
      <c r="AD124" s="972"/>
      <c r="AE124" s="973"/>
      <c r="AF124" s="974" t="s">
        <v>149</v>
      </c>
      <c r="AG124" s="972"/>
      <c r="AH124" s="972"/>
      <c r="AI124" s="972"/>
      <c r="AJ124" s="973"/>
      <c r="AK124" s="974" t="s">
        <v>471</v>
      </c>
      <c r="AL124" s="972"/>
      <c r="AM124" s="972"/>
      <c r="AN124" s="972"/>
      <c r="AO124" s="973"/>
      <c r="AP124" s="975" t="s">
        <v>149</v>
      </c>
      <c r="AQ124" s="976"/>
      <c r="AR124" s="976"/>
      <c r="AS124" s="976"/>
      <c r="AT124" s="977"/>
      <c r="AU124" s="1072" t="s">
        <v>485</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9.6</v>
      </c>
      <c r="BR124" s="1040"/>
      <c r="BS124" s="1040"/>
      <c r="BT124" s="1040"/>
      <c r="BU124" s="1040"/>
      <c r="BV124" s="1040" t="s">
        <v>149</v>
      </c>
      <c r="BW124" s="1040"/>
      <c r="BX124" s="1040"/>
      <c r="BY124" s="1040"/>
      <c r="BZ124" s="1040"/>
      <c r="CA124" s="1040" t="s">
        <v>466</v>
      </c>
      <c r="CB124" s="1040"/>
      <c r="CC124" s="1040"/>
      <c r="CD124" s="1040"/>
      <c r="CE124" s="1040"/>
      <c r="CF124" s="1041"/>
      <c r="CG124" s="1042"/>
      <c r="CH124" s="1042"/>
      <c r="CI124" s="1042"/>
      <c r="CJ124" s="1043"/>
      <c r="CK124" s="1025"/>
      <c r="CL124" s="1025"/>
      <c r="CM124" s="1025"/>
      <c r="CN124" s="1025"/>
      <c r="CO124" s="1026"/>
      <c r="CP124" s="1032" t="s">
        <v>486</v>
      </c>
      <c r="CQ124" s="1033"/>
      <c r="CR124" s="1033"/>
      <c r="CS124" s="1033"/>
      <c r="CT124" s="1033"/>
      <c r="CU124" s="1033"/>
      <c r="CV124" s="1033"/>
      <c r="CW124" s="1033"/>
      <c r="CX124" s="1033"/>
      <c r="CY124" s="1033"/>
      <c r="CZ124" s="1033"/>
      <c r="DA124" s="1033"/>
      <c r="DB124" s="1033"/>
      <c r="DC124" s="1033"/>
      <c r="DD124" s="1033"/>
      <c r="DE124" s="1033"/>
      <c r="DF124" s="1034"/>
      <c r="DG124" s="1017">
        <v>128074</v>
      </c>
      <c r="DH124" s="999"/>
      <c r="DI124" s="999"/>
      <c r="DJ124" s="999"/>
      <c r="DK124" s="1000"/>
      <c r="DL124" s="998">
        <v>114650</v>
      </c>
      <c r="DM124" s="999"/>
      <c r="DN124" s="999"/>
      <c r="DO124" s="999"/>
      <c r="DP124" s="1000"/>
      <c r="DQ124" s="998" t="s">
        <v>417</v>
      </c>
      <c r="DR124" s="999"/>
      <c r="DS124" s="999"/>
      <c r="DT124" s="999"/>
      <c r="DU124" s="1000"/>
      <c r="DV124" s="1001" t="s">
        <v>471</v>
      </c>
      <c r="DW124" s="1002"/>
      <c r="DX124" s="1002"/>
      <c r="DY124" s="1002"/>
      <c r="DZ124" s="1003"/>
    </row>
    <row r="125" spans="1:130" s="224" customFormat="1" ht="26.25" customHeight="1">
      <c r="A125" s="1070"/>
      <c r="B125" s="962"/>
      <c r="C125" s="935" t="s">
        <v>470</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149</v>
      </c>
      <c r="AB125" s="972"/>
      <c r="AC125" s="972"/>
      <c r="AD125" s="972"/>
      <c r="AE125" s="973"/>
      <c r="AF125" s="974" t="s">
        <v>149</v>
      </c>
      <c r="AG125" s="972"/>
      <c r="AH125" s="972"/>
      <c r="AI125" s="972"/>
      <c r="AJ125" s="973"/>
      <c r="AK125" s="974" t="s">
        <v>139</v>
      </c>
      <c r="AL125" s="972"/>
      <c r="AM125" s="972"/>
      <c r="AN125" s="972"/>
      <c r="AO125" s="973"/>
      <c r="AP125" s="975" t="s">
        <v>139</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487</v>
      </c>
      <c r="CL125" s="1020"/>
      <c r="CM125" s="1020"/>
      <c r="CN125" s="1020"/>
      <c r="CO125" s="1021"/>
      <c r="CP125" s="942" t="s">
        <v>488</v>
      </c>
      <c r="CQ125" s="910"/>
      <c r="CR125" s="910"/>
      <c r="CS125" s="910"/>
      <c r="CT125" s="910"/>
      <c r="CU125" s="910"/>
      <c r="CV125" s="910"/>
      <c r="CW125" s="910"/>
      <c r="CX125" s="910"/>
      <c r="CY125" s="910"/>
      <c r="CZ125" s="910"/>
      <c r="DA125" s="910"/>
      <c r="DB125" s="910"/>
      <c r="DC125" s="910"/>
      <c r="DD125" s="910"/>
      <c r="DE125" s="910"/>
      <c r="DF125" s="911"/>
      <c r="DG125" s="943" t="s">
        <v>417</v>
      </c>
      <c r="DH125" s="944"/>
      <c r="DI125" s="944"/>
      <c r="DJ125" s="944"/>
      <c r="DK125" s="944"/>
      <c r="DL125" s="944" t="s">
        <v>469</v>
      </c>
      <c r="DM125" s="944"/>
      <c r="DN125" s="944"/>
      <c r="DO125" s="944"/>
      <c r="DP125" s="944"/>
      <c r="DQ125" s="944" t="s">
        <v>417</v>
      </c>
      <c r="DR125" s="944"/>
      <c r="DS125" s="944"/>
      <c r="DT125" s="944"/>
      <c r="DU125" s="944"/>
      <c r="DV125" s="945" t="s">
        <v>139</v>
      </c>
      <c r="DW125" s="945"/>
      <c r="DX125" s="945"/>
      <c r="DY125" s="945"/>
      <c r="DZ125" s="946"/>
    </row>
    <row r="126" spans="1:130" s="224" customFormat="1" ht="26.25" customHeight="1" thickBot="1">
      <c r="A126" s="1070"/>
      <c r="B126" s="962"/>
      <c r="C126" s="935" t="s">
        <v>473</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23407</v>
      </c>
      <c r="AB126" s="972"/>
      <c r="AC126" s="972"/>
      <c r="AD126" s="972"/>
      <c r="AE126" s="973"/>
      <c r="AF126" s="974">
        <v>22016</v>
      </c>
      <c r="AG126" s="972"/>
      <c r="AH126" s="972"/>
      <c r="AI126" s="972"/>
      <c r="AJ126" s="973"/>
      <c r="AK126" s="974">
        <v>22016</v>
      </c>
      <c r="AL126" s="972"/>
      <c r="AM126" s="972"/>
      <c r="AN126" s="972"/>
      <c r="AO126" s="973"/>
      <c r="AP126" s="975">
        <v>0.2</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489</v>
      </c>
      <c r="CQ126" s="936"/>
      <c r="CR126" s="936"/>
      <c r="CS126" s="936"/>
      <c r="CT126" s="936"/>
      <c r="CU126" s="936"/>
      <c r="CV126" s="936"/>
      <c r="CW126" s="936"/>
      <c r="CX126" s="936"/>
      <c r="CY126" s="936"/>
      <c r="CZ126" s="936"/>
      <c r="DA126" s="936"/>
      <c r="DB126" s="936"/>
      <c r="DC126" s="936"/>
      <c r="DD126" s="936"/>
      <c r="DE126" s="936"/>
      <c r="DF126" s="937"/>
      <c r="DG126" s="938" t="s">
        <v>139</v>
      </c>
      <c r="DH126" s="939"/>
      <c r="DI126" s="939"/>
      <c r="DJ126" s="939"/>
      <c r="DK126" s="939"/>
      <c r="DL126" s="939" t="s">
        <v>139</v>
      </c>
      <c r="DM126" s="939"/>
      <c r="DN126" s="939"/>
      <c r="DO126" s="939"/>
      <c r="DP126" s="939"/>
      <c r="DQ126" s="939" t="s">
        <v>149</v>
      </c>
      <c r="DR126" s="939"/>
      <c r="DS126" s="939"/>
      <c r="DT126" s="939"/>
      <c r="DU126" s="939"/>
      <c r="DV126" s="940" t="s">
        <v>417</v>
      </c>
      <c r="DW126" s="940"/>
      <c r="DX126" s="940"/>
      <c r="DY126" s="940"/>
      <c r="DZ126" s="941"/>
    </row>
    <row r="127" spans="1:130" s="224" customFormat="1" ht="26.25" customHeight="1">
      <c r="A127" s="1071"/>
      <c r="B127" s="964"/>
      <c r="C127" s="986" t="s">
        <v>490</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482</v>
      </c>
      <c r="AB127" s="972"/>
      <c r="AC127" s="972"/>
      <c r="AD127" s="972"/>
      <c r="AE127" s="973"/>
      <c r="AF127" s="974" t="s">
        <v>139</v>
      </c>
      <c r="AG127" s="972"/>
      <c r="AH127" s="972"/>
      <c r="AI127" s="972"/>
      <c r="AJ127" s="973"/>
      <c r="AK127" s="974" t="s">
        <v>469</v>
      </c>
      <c r="AL127" s="972"/>
      <c r="AM127" s="972"/>
      <c r="AN127" s="972"/>
      <c r="AO127" s="973"/>
      <c r="AP127" s="975" t="s">
        <v>471</v>
      </c>
      <c r="AQ127" s="976"/>
      <c r="AR127" s="976"/>
      <c r="AS127" s="976"/>
      <c r="AT127" s="977"/>
      <c r="AU127" s="226"/>
      <c r="AV127" s="226"/>
      <c r="AW127" s="226"/>
      <c r="AX127" s="1044" t="s">
        <v>491</v>
      </c>
      <c r="AY127" s="1045"/>
      <c r="AZ127" s="1045"/>
      <c r="BA127" s="1045"/>
      <c r="BB127" s="1045"/>
      <c r="BC127" s="1045"/>
      <c r="BD127" s="1045"/>
      <c r="BE127" s="1046"/>
      <c r="BF127" s="1047" t="s">
        <v>492</v>
      </c>
      <c r="BG127" s="1045"/>
      <c r="BH127" s="1045"/>
      <c r="BI127" s="1045"/>
      <c r="BJ127" s="1045"/>
      <c r="BK127" s="1045"/>
      <c r="BL127" s="1046"/>
      <c r="BM127" s="1047" t="s">
        <v>493</v>
      </c>
      <c r="BN127" s="1045"/>
      <c r="BO127" s="1045"/>
      <c r="BP127" s="1045"/>
      <c r="BQ127" s="1045"/>
      <c r="BR127" s="1045"/>
      <c r="BS127" s="1046"/>
      <c r="BT127" s="1047" t="s">
        <v>494</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495</v>
      </c>
      <c r="CQ127" s="936"/>
      <c r="CR127" s="936"/>
      <c r="CS127" s="936"/>
      <c r="CT127" s="936"/>
      <c r="CU127" s="936"/>
      <c r="CV127" s="936"/>
      <c r="CW127" s="936"/>
      <c r="CX127" s="936"/>
      <c r="CY127" s="936"/>
      <c r="CZ127" s="936"/>
      <c r="DA127" s="936"/>
      <c r="DB127" s="936"/>
      <c r="DC127" s="936"/>
      <c r="DD127" s="936"/>
      <c r="DE127" s="936"/>
      <c r="DF127" s="937"/>
      <c r="DG127" s="938" t="s">
        <v>139</v>
      </c>
      <c r="DH127" s="939"/>
      <c r="DI127" s="939"/>
      <c r="DJ127" s="939"/>
      <c r="DK127" s="939"/>
      <c r="DL127" s="939" t="s">
        <v>482</v>
      </c>
      <c r="DM127" s="939"/>
      <c r="DN127" s="939"/>
      <c r="DO127" s="939"/>
      <c r="DP127" s="939"/>
      <c r="DQ127" s="939" t="s">
        <v>466</v>
      </c>
      <c r="DR127" s="939"/>
      <c r="DS127" s="939"/>
      <c r="DT127" s="939"/>
      <c r="DU127" s="939"/>
      <c r="DV127" s="940" t="s">
        <v>442</v>
      </c>
      <c r="DW127" s="940"/>
      <c r="DX127" s="940"/>
      <c r="DY127" s="940"/>
      <c r="DZ127" s="941"/>
    </row>
    <row r="128" spans="1:130" s="224" customFormat="1" ht="26.25" customHeight="1" thickBot="1">
      <c r="A128" s="1054" t="s">
        <v>496</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497</v>
      </c>
      <c r="X128" s="1056"/>
      <c r="Y128" s="1056"/>
      <c r="Z128" s="1057"/>
      <c r="AA128" s="1058">
        <v>119771</v>
      </c>
      <c r="AB128" s="1059"/>
      <c r="AC128" s="1059"/>
      <c r="AD128" s="1059"/>
      <c r="AE128" s="1060"/>
      <c r="AF128" s="1061">
        <v>198118</v>
      </c>
      <c r="AG128" s="1059"/>
      <c r="AH128" s="1059"/>
      <c r="AI128" s="1059"/>
      <c r="AJ128" s="1060"/>
      <c r="AK128" s="1061">
        <v>164189</v>
      </c>
      <c r="AL128" s="1059"/>
      <c r="AM128" s="1059"/>
      <c r="AN128" s="1059"/>
      <c r="AO128" s="1060"/>
      <c r="AP128" s="1062"/>
      <c r="AQ128" s="1063"/>
      <c r="AR128" s="1063"/>
      <c r="AS128" s="1063"/>
      <c r="AT128" s="1064"/>
      <c r="AU128" s="226"/>
      <c r="AV128" s="226"/>
      <c r="AW128" s="226"/>
      <c r="AX128" s="909" t="s">
        <v>498</v>
      </c>
      <c r="AY128" s="910"/>
      <c r="AZ128" s="910"/>
      <c r="BA128" s="910"/>
      <c r="BB128" s="910"/>
      <c r="BC128" s="910"/>
      <c r="BD128" s="910"/>
      <c r="BE128" s="911"/>
      <c r="BF128" s="1065" t="s">
        <v>466</v>
      </c>
      <c r="BG128" s="1066"/>
      <c r="BH128" s="1066"/>
      <c r="BI128" s="1066"/>
      <c r="BJ128" s="1066"/>
      <c r="BK128" s="1066"/>
      <c r="BL128" s="1067"/>
      <c r="BM128" s="1065">
        <v>12.92</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499</v>
      </c>
      <c r="CQ128" s="739"/>
      <c r="CR128" s="739"/>
      <c r="CS128" s="739"/>
      <c r="CT128" s="739"/>
      <c r="CU128" s="739"/>
      <c r="CV128" s="739"/>
      <c r="CW128" s="739"/>
      <c r="CX128" s="739"/>
      <c r="CY128" s="739"/>
      <c r="CZ128" s="739"/>
      <c r="DA128" s="739"/>
      <c r="DB128" s="739"/>
      <c r="DC128" s="739"/>
      <c r="DD128" s="739"/>
      <c r="DE128" s="739"/>
      <c r="DF128" s="1049"/>
      <c r="DG128" s="1050" t="s">
        <v>417</v>
      </c>
      <c r="DH128" s="1051"/>
      <c r="DI128" s="1051"/>
      <c r="DJ128" s="1051"/>
      <c r="DK128" s="1051"/>
      <c r="DL128" s="1051" t="s">
        <v>466</v>
      </c>
      <c r="DM128" s="1051"/>
      <c r="DN128" s="1051"/>
      <c r="DO128" s="1051"/>
      <c r="DP128" s="1051"/>
      <c r="DQ128" s="1051" t="s">
        <v>471</v>
      </c>
      <c r="DR128" s="1051"/>
      <c r="DS128" s="1051"/>
      <c r="DT128" s="1051"/>
      <c r="DU128" s="1051"/>
      <c r="DV128" s="1052" t="s">
        <v>139</v>
      </c>
      <c r="DW128" s="1052"/>
      <c r="DX128" s="1052"/>
      <c r="DY128" s="1052"/>
      <c r="DZ128" s="1053"/>
    </row>
    <row r="129" spans="1:131" s="224" customFormat="1" ht="26.25" customHeight="1">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500</v>
      </c>
      <c r="X129" s="1084"/>
      <c r="Y129" s="1084"/>
      <c r="Z129" s="1085"/>
      <c r="AA129" s="971">
        <v>12717694</v>
      </c>
      <c r="AB129" s="972"/>
      <c r="AC129" s="972"/>
      <c r="AD129" s="972"/>
      <c r="AE129" s="973"/>
      <c r="AF129" s="974">
        <v>13587787</v>
      </c>
      <c r="AG129" s="972"/>
      <c r="AH129" s="972"/>
      <c r="AI129" s="972"/>
      <c r="AJ129" s="973"/>
      <c r="AK129" s="974">
        <v>13276724</v>
      </c>
      <c r="AL129" s="972"/>
      <c r="AM129" s="972"/>
      <c r="AN129" s="972"/>
      <c r="AO129" s="973"/>
      <c r="AP129" s="1086"/>
      <c r="AQ129" s="1087"/>
      <c r="AR129" s="1087"/>
      <c r="AS129" s="1087"/>
      <c r="AT129" s="1088"/>
      <c r="AU129" s="227"/>
      <c r="AV129" s="227"/>
      <c r="AW129" s="227"/>
      <c r="AX129" s="1078" t="s">
        <v>501</v>
      </c>
      <c r="AY129" s="936"/>
      <c r="AZ129" s="936"/>
      <c r="BA129" s="936"/>
      <c r="BB129" s="936"/>
      <c r="BC129" s="936"/>
      <c r="BD129" s="936"/>
      <c r="BE129" s="937"/>
      <c r="BF129" s="1079" t="s">
        <v>139</v>
      </c>
      <c r="BG129" s="1080"/>
      <c r="BH129" s="1080"/>
      <c r="BI129" s="1080"/>
      <c r="BJ129" s="1080"/>
      <c r="BK129" s="1080"/>
      <c r="BL129" s="1081"/>
      <c r="BM129" s="1079">
        <v>17.920000000000002</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47" t="s">
        <v>502</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503</v>
      </c>
      <c r="X130" s="1084"/>
      <c r="Y130" s="1084"/>
      <c r="Z130" s="1085"/>
      <c r="AA130" s="971">
        <v>1369947</v>
      </c>
      <c r="AB130" s="972"/>
      <c r="AC130" s="972"/>
      <c r="AD130" s="972"/>
      <c r="AE130" s="973"/>
      <c r="AF130" s="974">
        <v>1388937</v>
      </c>
      <c r="AG130" s="972"/>
      <c r="AH130" s="972"/>
      <c r="AI130" s="972"/>
      <c r="AJ130" s="973"/>
      <c r="AK130" s="974">
        <v>1391403</v>
      </c>
      <c r="AL130" s="972"/>
      <c r="AM130" s="972"/>
      <c r="AN130" s="972"/>
      <c r="AO130" s="973"/>
      <c r="AP130" s="1086"/>
      <c r="AQ130" s="1087"/>
      <c r="AR130" s="1087"/>
      <c r="AS130" s="1087"/>
      <c r="AT130" s="1088"/>
      <c r="AU130" s="227"/>
      <c r="AV130" s="227"/>
      <c r="AW130" s="227"/>
      <c r="AX130" s="1078" t="s">
        <v>504</v>
      </c>
      <c r="AY130" s="936"/>
      <c r="AZ130" s="936"/>
      <c r="BA130" s="936"/>
      <c r="BB130" s="936"/>
      <c r="BC130" s="936"/>
      <c r="BD130" s="936"/>
      <c r="BE130" s="937"/>
      <c r="BF130" s="1114">
        <v>3.7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505</v>
      </c>
      <c r="X131" s="1121"/>
      <c r="Y131" s="1121"/>
      <c r="Z131" s="1122"/>
      <c r="AA131" s="1017">
        <v>11347747</v>
      </c>
      <c r="AB131" s="999"/>
      <c r="AC131" s="999"/>
      <c r="AD131" s="999"/>
      <c r="AE131" s="1000"/>
      <c r="AF131" s="998">
        <v>12198850</v>
      </c>
      <c r="AG131" s="999"/>
      <c r="AH131" s="999"/>
      <c r="AI131" s="999"/>
      <c r="AJ131" s="1000"/>
      <c r="AK131" s="998">
        <v>11885321</v>
      </c>
      <c r="AL131" s="999"/>
      <c r="AM131" s="999"/>
      <c r="AN131" s="999"/>
      <c r="AO131" s="1000"/>
      <c r="AP131" s="1123"/>
      <c r="AQ131" s="1124"/>
      <c r="AR131" s="1124"/>
      <c r="AS131" s="1124"/>
      <c r="AT131" s="1125"/>
      <c r="AU131" s="227"/>
      <c r="AV131" s="227"/>
      <c r="AW131" s="227"/>
      <c r="AX131" s="1096" t="s">
        <v>506</v>
      </c>
      <c r="AY131" s="739"/>
      <c r="AZ131" s="739"/>
      <c r="BA131" s="739"/>
      <c r="BB131" s="739"/>
      <c r="BC131" s="739"/>
      <c r="BD131" s="739"/>
      <c r="BE131" s="1049"/>
      <c r="BF131" s="1097" t="s">
        <v>466</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103" t="s">
        <v>507</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508</v>
      </c>
      <c r="W132" s="1107"/>
      <c r="X132" s="1107"/>
      <c r="Y132" s="1107"/>
      <c r="Z132" s="1108"/>
      <c r="AA132" s="1109">
        <v>4.7153853540000004</v>
      </c>
      <c r="AB132" s="1110"/>
      <c r="AC132" s="1110"/>
      <c r="AD132" s="1110"/>
      <c r="AE132" s="1111"/>
      <c r="AF132" s="1112">
        <v>3.1521331930000001</v>
      </c>
      <c r="AG132" s="1110"/>
      <c r="AH132" s="1110"/>
      <c r="AI132" s="1110"/>
      <c r="AJ132" s="1111"/>
      <c r="AK132" s="1112">
        <v>3.31639339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509</v>
      </c>
      <c r="W133" s="1090"/>
      <c r="X133" s="1090"/>
      <c r="Y133" s="1090"/>
      <c r="Z133" s="1091"/>
      <c r="AA133" s="1092">
        <v>5.2</v>
      </c>
      <c r="AB133" s="1093"/>
      <c r="AC133" s="1093"/>
      <c r="AD133" s="1093"/>
      <c r="AE133" s="1094"/>
      <c r="AF133" s="1092">
        <v>4.3</v>
      </c>
      <c r="AG133" s="1093"/>
      <c r="AH133" s="1093"/>
      <c r="AI133" s="1093"/>
      <c r="AJ133" s="1094"/>
      <c r="AK133" s="1092">
        <v>3.7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PDN8KEisizQDy9gZWyZVujMszUrmiur5T6oKycwJssufLV2hasDPySaItxHO9833CHRTIABB/rUkpd7FAg6AEA==" saltValue="5oqBMqyInSkX5NWjQtRR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X72" sqref="CX72"/>
    </sheetView>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510</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rUV6u65LJ/nrsJuTQb1l1gKC4wptr5CnKi9Py5EWKnZvB+kLSwJFtQy2Q9SYrQtwWF/2VjuxJZsVJ3aAuU++Ew==" saltValue="w/4CsKgulOm6xWScZzuw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R5" sqref="AR5"/>
    </sheetView>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jbRdJ3cJnCHyh1P5rjKi8p3elCs9KK+OnJ5oRtz8J4VGGS4YtdA4XSil4s6XH66w6iQUEirgxZxdmbg2HTbENA==" saltValue="wWc0QYQsd8TfJelQt482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P45" sqref="AP45"/>
    </sheetView>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511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512</v>
      </c>
      <c r="AL6" s="260"/>
      <c r="AM6" s="260"/>
      <c r="AN6" s="260"/>
    </row>
    <row r="7" spans="1:46" ht="13.5" customHeight="1">
      <c r="A7" s="259"/>
      <c r="AK7" s="262"/>
      <c r="AL7" s="263"/>
      <c r="AM7" s="263"/>
      <c r="AN7" s="264"/>
      <c r="AO7" s="1127" t="s">
        <v>513</v>
      </c>
      <c r="AP7" s="265"/>
      <c r="AQ7" s="266" t="s">
        <v>514</v>
      </c>
      <c r="AR7" s="267"/>
    </row>
    <row r="8" spans="1:46" ht="13">
      <c r="A8" s="259"/>
      <c r="AK8" s="268"/>
      <c r="AL8" s="269"/>
      <c r="AM8" s="269"/>
      <c r="AN8" s="270"/>
      <c r="AO8" s="1128"/>
      <c r="AP8" s="271" t="s">
        <v>515</v>
      </c>
      <c r="AQ8" s="272" t="s">
        <v>516</v>
      </c>
      <c r="AR8" s="273" t="s">
        <v>517</v>
      </c>
    </row>
    <row r="9" spans="1:46" ht="13">
      <c r="A9" s="259"/>
      <c r="AK9" s="1129" t="s">
        <v>518</v>
      </c>
      <c r="AL9" s="1130"/>
      <c r="AM9" s="1130"/>
      <c r="AN9" s="1131"/>
      <c r="AO9" s="274">
        <v>4065304</v>
      </c>
      <c r="AP9" s="274">
        <v>66415</v>
      </c>
      <c r="AQ9" s="275">
        <v>65316</v>
      </c>
      <c r="AR9" s="276">
        <v>1.7</v>
      </c>
    </row>
    <row r="10" spans="1:46" ht="13.5" customHeight="1">
      <c r="A10" s="259"/>
      <c r="AK10" s="1129" t="s">
        <v>519</v>
      </c>
      <c r="AL10" s="1130"/>
      <c r="AM10" s="1130"/>
      <c r="AN10" s="1131"/>
      <c r="AO10" s="277">
        <v>145385</v>
      </c>
      <c r="AP10" s="277">
        <v>2375</v>
      </c>
      <c r="AQ10" s="278">
        <v>6075</v>
      </c>
      <c r="AR10" s="279">
        <v>-60.9</v>
      </c>
    </row>
    <row r="11" spans="1:46" ht="13.5" customHeight="1">
      <c r="A11" s="259"/>
      <c r="AK11" s="1129" t="s">
        <v>520</v>
      </c>
      <c r="AL11" s="1130"/>
      <c r="AM11" s="1130"/>
      <c r="AN11" s="1131"/>
      <c r="AO11" s="277" t="s">
        <v>521</v>
      </c>
      <c r="AP11" s="277" t="s">
        <v>521</v>
      </c>
      <c r="AQ11" s="278">
        <v>1232</v>
      </c>
      <c r="AR11" s="279" t="s">
        <v>521</v>
      </c>
    </row>
    <row r="12" spans="1:46" ht="13.5" customHeight="1">
      <c r="A12" s="259"/>
      <c r="AK12" s="1129" t="s">
        <v>522</v>
      </c>
      <c r="AL12" s="1130"/>
      <c r="AM12" s="1130"/>
      <c r="AN12" s="1131"/>
      <c r="AO12" s="277" t="s">
        <v>521</v>
      </c>
      <c r="AP12" s="277" t="s">
        <v>521</v>
      </c>
      <c r="AQ12" s="278">
        <v>18</v>
      </c>
      <c r="AR12" s="279" t="s">
        <v>521</v>
      </c>
    </row>
    <row r="13" spans="1:46" ht="13.5" customHeight="1">
      <c r="A13" s="259"/>
      <c r="AK13" s="1129" t="s">
        <v>523</v>
      </c>
      <c r="AL13" s="1130"/>
      <c r="AM13" s="1130"/>
      <c r="AN13" s="1131"/>
      <c r="AO13" s="277">
        <v>102180</v>
      </c>
      <c r="AP13" s="277">
        <v>1669</v>
      </c>
      <c r="AQ13" s="278">
        <v>2791</v>
      </c>
      <c r="AR13" s="279">
        <v>-40.200000000000003</v>
      </c>
    </row>
    <row r="14" spans="1:46" ht="13.5" customHeight="1">
      <c r="A14" s="259"/>
      <c r="AK14" s="1129" t="s">
        <v>524</v>
      </c>
      <c r="AL14" s="1130"/>
      <c r="AM14" s="1130"/>
      <c r="AN14" s="1131"/>
      <c r="AO14" s="277">
        <v>34294</v>
      </c>
      <c r="AP14" s="277">
        <v>560</v>
      </c>
      <c r="AQ14" s="278">
        <v>1364</v>
      </c>
      <c r="AR14" s="279">
        <v>-58.9</v>
      </c>
    </row>
    <row r="15" spans="1:46" ht="13.5" customHeight="1">
      <c r="A15" s="259"/>
      <c r="AK15" s="1132" t="s">
        <v>525</v>
      </c>
      <c r="AL15" s="1133"/>
      <c r="AM15" s="1133"/>
      <c r="AN15" s="1134"/>
      <c r="AO15" s="277">
        <v>-277054</v>
      </c>
      <c r="AP15" s="277">
        <v>-4526</v>
      </c>
      <c r="AQ15" s="278">
        <v>-4006</v>
      </c>
      <c r="AR15" s="279">
        <v>13</v>
      </c>
    </row>
    <row r="16" spans="1:46" ht="13">
      <c r="A16" s="259"/>
      <c r="AK16" s="1132" t="s">
        <v>194</v>
      </c>
      <c r="AL16" s="1133"/>
      <c r="AM16" s="1133"/>
      <c r="AN16" s="1134"/>
      <c r="AO16" s="277">
        <v>4070109</v>
      </c>
      <c r="AP16" s="277">
        <v>66493</v>
      </c>
      <c r="AQ16" s="278">
        <v>72790</v>
      </c>
      <c r="AR16" s="279">
        <v>-8.6999999999999993</v>
      </c>
    </row>
    <row r="17" spans="1:46" ht="13">
      <c r="A17" s="259"/>
    </row>
    <row r="18" spans="1:46" ht="13">
      <c r="A18" s="259"/>
      <c r="AQ18" s="280"/>
      <c r="AR18" s="280"/>
    </row>
    <row r="19" spans="1:46" ht="13">
      <c r="A19" s="259"/>
      <c r="AK19" s="255" t="s">
        <v>526</v>
      </c>
    </row>
    <row r="20" spans="1:46" ht="13">
      <c r="A20" s="259"/>
      <c r="AK20" s="281"/>
      <c r="AL20" s="282"/>
      <c r="AM20" s="282"/>
      <c r="AN20" s="283"/>
      <c r="AO20" s="284" t="s">
        <v>527</v>
      </c>
      <c r="AP20" s="285" t="s">
        <v>528</v>
      </c>
      <c r="AQ20" s="286" t="s">
        <v>529</v>
      </c>
      <c r="AR20" s="287"/>
    </row>
    <row r="21" spans="1:46" s="260" customFormat="1" ht="13">
      <c r="A21" s="288"/>
      <c r="AK21" s="1135" t="s">
        <v>530</v>
      </c>
      <c r="AL21" s="1136"/>
      <c r="AM21" s="1136"/>
      <c r="AN21" s="1137"/>
      <c r="AO21" s="289">
        <v>7.35</v>
      </c>
      <c r="AP21" s="290">
        <v>6.54</v>
      </c>
      <c r="AQ21" s="291">
        <v>0.81</v>
      </c>
      <c r="AS21" s="292"/>
      <c r="AT21" s="288"/>
    </row>
    <row r="22" spans="1:46" s="260" customFormat="1" ht="13">
      <c r="A22" s="288"/>
      <c r="AK22" s="1135" t="s">
        <v>531</v>
      </c>
      <c r="AL22" s="1136"/>
      <c r="AM22" s="1136"/>
      <c r="AN22" s="1137"/>
      <c r="AO22" s="293">
        <v>100.3</v>
      </c>
      <c r="AP22" s="294">
        <v>98.3</v>
      </c>
      <c r="AQ22" s="295">
        <v>2</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26" t="s">
        <v>532</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c r="A27" s="300"/>
      <c r="AS27" s="255"/>
      <c r="AT27" s="255"/>
    </row>
    <row r="28" spans="1:46" ht="16.5">
      <c r="A28" s="256" t="s">
        <v>533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534</v>
      </c>
      <c r="AL29" s="260"/>
      <c r="AM29" s="260"/>
      <c r="AN29" s="260"/>
      <c r="AS29" s="302"/>
    </row>
    <row r="30" spans="1:46" ht="13.5" customHeight="1">
      <c r="A30" s="259"/>
      <c r="AK30" s="262"/>
      <c r="AL30" s="263"/>
      <c r="AM30" s="263"/>
      <c r="AN30" s="264"/>
      <c r="AO30" s="1127" t="s">
        <v>513</v>
      </c>
      <c r="AP30" s="265"/>
      <c r="AQ30" s="266" t="s">
        <v>514</v>
      </c>
      <c r="AR30" s="267"/>
    </row>
    <row r="31" spans="1:46" ht="13">
      <c r="A31" s="259"/>
      <c r="AK31" s="268"/>
      <c r="AL31" s="269"/>
      <c r="AM31" s="269"/>
      <c r="AN31" s="270"/>
      <c r="AO31" s="1128"/>
      <c r="AP31" s="271" t="s">
        <v>515</v>
      </c>
      <c r="AQ31" s="272" t="s">
        <v>516</v>
      </c>
      <c r="AR31" s="273" t="s">
        <v>517</v>
      </c>
    </row>
    <row r="32" spans="1:46" ht="27" customHeight="1">
      <c r="A32" s="259"/>
      <c r="AK32" s="1143" t="s">
        <v>535</v>
      </c>
      <c r="AL32" s="1144"/>
      <c r="AM32" s="1144"/>
      <c r="AN32" s="1145"/>
      <c r="AO32" s="303">
        <v>1393411</v>
      </c>
      <c r="AP32" s="303">
        <v>22764</v>
      </c>
      <c r="AQ32" s="304">
        <v>35011</v>
      </c>
      <c r="AR32" s="305">
        <v>-35</v>
      </c>
    </row>
    <row r="33" spans="1:46" ht="13.5" customHeight="1">
      <c r="A33" s="259"/>
      <c r="AK33" s="1143" t="s">
        <v>536</v>
      </c>
      <c r="AL33" s="1144"/>
      <c r="AM33" s="1144"/>
      <c r="AN33" s="1145"/>
      <c r="AO33" s="303" t="s">
        <v>521</v>
      </c>
      <c r="AP33" s="303" t="s">
        <v>521</v>
      </c>
      <c r="AQ33" s="304" t="s">
        <v>521</v>
      </c>
      <c r="AR33" s="305" t="s">
        <v>521</v>
      </c>
    </row>
    <row r="34" spans="1:46" ht="27" customHeight="1">
      <c r="A34" s="259"/>
      <c r="AK34" s="1143" t="s">
        <v>537</v>
      </c>
      <c r="AL34" s="1144"/>
      <c r="AM34" s="1144"/>
      <c r="AN34" s="1145"/>
      <c r="AO34" s="303" t="s">
        <v>521</v>
      </c>
      <c r="AP34" s="303" t="s">
        <v>521</v>
      </c>
      <c r="AQ34" s="304">
        <v>4</v>
      </c>
      <c r="AR34" s="305" t="s">
        <v>521</v>
      </c>
    </row>
    <row r="35" spans="1:46" ht="27" customHeight="1">
      <c r="A35" s="259"/>
      <c r="AK35" s="1143" t="s">
        <v>538</v>
      </c>
      <c r="AL35" s="1144"/>
      <c r="AM35" s="1144"/>
      <c r="AN35" s="1145"/>
      <c r="AO35" s="303">
        <v>456145</v>
      </c>
      <c r="AP35" s="303">
        <v>7452</v>
      </c>
      <c r="AQ35" s="304">
        <v>8351</v>
      </c>
      <c r="AR35" s="305">
        <v>-10.8</v>
      </c>
    </row>
    <row r="36" spans="1:46" ht="27" customHeight="1">
      <c r="A36" s="259"/>
      <c r="AK36" s="1143" t="s">
        <v>539</v>
      </c>
      <c r="AL36" s="1144"/>
      <c r="AM36" s="1144"/>
      <c r="AN36" s="1145"/>
      <c r="AO36" s="303">
        <v>78184</v>
      </c>
      <c r="AP36" s="303">
        <v>1277</v>
      </c>
      <c r="AQ36" s="304">
        <v>1645</v>
      </c>
      <c r="AR36" s="305">
        <v>-22.4</v>
      </c>
    </row>
    <row r="37" spans="1:46" ht="13.5" customHeight="1">
      <c r="A37" s="259"/>
      <c r="AK37" s="1143" t="s">
        <v>540</v>
      </c>
      <c r="AL37" s="1144"/>
      <c r="AM37" s="1144"/>
      <c r="AN37" s="1145"/>
      <c r="AO37" s="303">
        <v>22016</v>
      </c>
      <c r="AP37" s="303">
        <v>360</v>
      </c>
      <c r="AQ37" s="304">
        <v>1050</v>
      </c>
      <c r="AR37" s="305">
        <v>-65.7</v>
      </c>
    </row>
    <row r="38" spans="1:46" ht="27" customHeight="1">
      <c r="A38" s="259"/>
      <c r="AK38" s="1146" t="s">
        <v>541</v>
      </c>
      <c r="AL38" s="1147"/>
      <c r="AM38" s="1147"/>
      <c r="AN38" s="1148"/>
      <c r="AO38" s="306" t="s">
        <v>521</v>
      </c>
      <c r="AP38" s="306" t="s">
        <v>521</v>
      </c>
      <c r="AQ38" s="307">
        <v>1</v>
      </c>
      <c r="AR38" s="295" t="s">
        <v>521</v>
      </c>
      <c r="AS38" s="302"/>
    </row>
    <row r="39" spans="1:46" ht="13">
      <c r="A39" s="259"/>
      <c r="AK39" s="1146" t="s">
        <v>542</v>
      </c>
      <c r="AL39" s="1147"/>
      <c r="AM39" s="1147"/>
      <c r="AN39" s="1148"/>
      <c r="AO39" s="303">
        <v>-164189</v>
      </c>
      <c r="AP39" s="303">
        <v>-2682</v>
      </c>
      <c r="AQ39" s="304">
        <v>-5851</v>
      </c>
      <c r="AR39" s="305">
        <v>-54.2</v>
      </c>
      <c r="AS39" s="302"/>
    </row>
    <row r="40" spans="1:46" ht="27" customHeight="1">
      <c r="A40" s="259"/>
      <c r="AK40" s="1143" t="s">
        <v>543</v>
      </c>
      <c r="AL40" s="1144"/>
      <c r="AM40" s="1144"/>
      <c r="AN40" s="1145"/>
      <c r="AO40" s="303">
        <v>-1391403</v>
      </c>
      <c r="AP40" s="303">
        <v>-22731</v>
      </c>
      <c r="AQ40" s="304">
        <v>-27858</v>
      </c>
      <c r="AR40" s="305">
        <v>-18.399999999999999</v>
      </c>
      <c r="AS40" s="302"/>
    </row>
    <row r="41" spans="1:46" ht="13">
      <c r="A41" s="259"/>
      <c r="AK41" s="1149" t="s">
        <v>307</v>
      </c>
      <c r="AL41" s="1150"/>
      <c r="AM41" s="1150"/>
      <c r="AN41" s="1151"/>
      <c r="AO41" s="303">
        <v>394164</v>
      </c>
      <c r="AP41" s="303">
        <v>6439</v>
      </c>
      <c r="AQ41" s="304">
        <v>12351</v>
      </c>
      <c r="AR41" s="305">
        <v>-47.9</v>
      </c>
      <c r="AS41" s="302"/>
    </row>
    <row r="42" spans="1:46" ht="13">
      <c r="A42" s="259"/>
      <c r="AK42" s="308" t="s">
        <v>544</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545</v>
      </c>
    </row>
    <row r="48" spans="1:46" ht="13">
      <c r="A48" s="259"/>
      <c r="AK48" s="313" t="s">
        <v>546</v>
      </c>
      <c r="AL48" s="313"/>
      <c r="AM48" s="313"/>
      <c r="AN48" s="313"/>
      <c r="AO48" s="313"/>
      <c r="AP48" s="313"/>
      <c r="AQ48" s="314"/>
      <c r="AR48" s="313"/>
    </row>
    <row r="49" spans="1:44" ht="13.5" customHeight="1">
      <c r="A49" s="259"/>
      <c r="AK49" s="315"/>
      <c r="AL49" s="316"/>
      <c r="AM49" s="1138" t="s">
        <v>513</v>
      </c>
      <c r="AN49" s="1140" t="s">
        <v>547</v>
      </c>
      <c r="AO49" s="1141"/>
      <c r="AP49" s="1141"/>
      <c r="AQ49" s="1141"/>
      <c r="AR49" s="1142"/>
    </row>
    <row r="50" spans="1:44" ht="13">
      <c r="A50" s="259"/>
      <c r="AK50" s="317"/>
      <c r="AL50" s="318"/>
      <c r="AM50" s="1139"/>
      <c r="AN50" s="319" t="s">
        <v>548</v>
      </c>
      <c r="AO50" s="320" t="s">
        <v>549</v>
      </c>
      <c r="AP50" s="321" t="s">
        <v>550</v>
      </c>
      <c r="AQ50" s="322" t="s">
        <v>551</v>
      </c>
      <c r="AR50" s="323" t="s">
        <v>552</v>
      </c>
    </row>
    <row r="51" spans="1:44" ht="13">
      <c r="A51" s="259"/>
      <c r="AK51" s="315" t="s">
        <v>553</v>
      </c>
      <c r="AL51" s="316"/>
      <c r="AM51" s="324">
        <v>1630809</v>
      </c>
      <c r="AN51" s="325">
        <v>26320</v>
      </c>
      <c r="AO51" s="326">
        <v>31.7</v>
      </c>
      <c r="AP51" s="327">
        <v>41934</v>
      </c>
      <c r="AQ51" s="328">
        <v>-12.3</v>
      </c>
      <c r="AR51" s="329">
        <v>44</v>
      </c>
    </row>
    <row r="52" spans="1:44" ht="13">
      <c r="A52" s="259"/>
      <c r="AK52" s="330"/>
      <c r="AL52" s="331" t="s">
        <v>554</v>
      </c>
      <c r="AM52" s="332">
        <v>934942</v>
      </c>
      <c r="AN52" s="333">
        <v>15089</v>
      </c>
      <c r="AO52" s="334">
        <v>31.8</v>
      </c>
      <c r="AP52" s="335">
        <v>23352</v>
      </c>
      <c r="AQ52" s="336">
        <v>-9.6999999999999993</v>
      </c>
      <c r="AR52" s="337">
        <v>41.5</v>
      </c>
    </row>
    <row r="53" spans="1:44" ht="13">
      <c r="A53" s="259"/>
      <c r="AK53" s="315" t="s">
        <v>555</v>
      </c>
      <c r="AL53" s="316"/>
      <c r="AM53" s="324">
        <v>1710171</v>
      </c>
      <c r="AN53" s="325">
        <v>27776</v>
      </c>
      <c r="AO53" s="326">
        <v>5.5</v>
      </c>
      <c r="AP53" s="327">
        <v>45588</v>
      </c>
      <c r="AQ53" s="328">
        <v>8.6999999999999993</v>
      </c>
      <c r="AR53" s="329">
        <v>-3.2</v>
      </c>
    </row>
    <row r="54" spans="1:44" ht="13">
      <c r="A54" s="259"/>
      <c r="AK54" s="330"/>
      <c r="AL54" s="331" t="s">
        <v>554</v>
      </c>
      <c r="AM54" s="332">
        <v>1452972</v>
      </c>
      <c r="AN54" s="333">
        <v>23599</v>
      </c>
      <c r="AO54" s="334">
        <v>56.4</v>
      </c>
      <c r="AP54" s="335">
        <v>24150</v>
      </c>
      <c r="AQ54" s="336">
        <v>3.4</v>
      </c>
      <c r="AR54" s="337">
        <v>53</v>
      </c>
    </row>
    <row r="55" spans="1:44" ht="13">
      <c r="A55" s="259"/>
      <c r="AK55" s="315" t="s">
        <v>556</v>
      </c>
      <c r="AL55" s="316"/>
      <c r="AM55" s="324">
        <v>1690678</v>
      </c>
      <c r="AN55" s="325">
        <v>27473</v>
      </c>
      <c r="AO55" s="326">
        <v>-1.1000000000000001</v>
      </c>
      <c r="AP55" s="327">
        <v>45483</v>
      </c>
      <c r="AQ55" s="328">
        <v>-0.2</v>
      </c>
      <c r="AR55" s="329">
        <v>-0.9</v>
      </c>
    </row>
    <row r="56" spans="1:44" ht="13">
      <c r="A56" s="259"/>
      <c r="AK56" s="330"/>
      <c r="AL56" s="331" t="s">
        <v>554</v>
      </c>
      <c r="AM56" s="332">
        <v>1218700</v>
      </c>
      <c r="AN56" s="333">
        <v>19803</v>
      </c>
      <c r="AO56" s="334">
        <v>-16.100000000000001</v>
      </c>
      <c r="AP56" s="335">
        <v>24241</v>
      </c>
      <c r="AQ56" s="336">
        <v>0.4</v>
      </c>
      <c r="AR56" s="337">
        <v>-16.5</v>
      </c>
    </row>
    <row r="57" spans="1:44" ht="13">
      <c r="A57" s="259"/>
      <c r="AK57" s="315" t="s">
        <v>557</v>
      </c>
      <c r="AL57" s="316"/>
      <c r="AM57" s="324">
        <v>1722634</v>
      </c>
      <c r="AN57" s="325">
        <v>27982</v>
      </c>
      <c r="AO57" s="326">
        <v>1.9</v>
      </c>
      <c r="AP57" s="327">
        <v>45945</v>
      </c>
      <c r="AQ57" s="328">
        <v>1</v>
      </c>
      <c r="AR57" s="329">
        <v>0.9</v>
      </c>
    </row>
    <row r="58" spans="1:44" ht="13">
      <c r="A58" s="259"/>
      <c r="AK58" s="330"/>
      <c r="AL58" s="331" t="s">
        <v>554</v>
      </c>
      <c r="AM58" s="332">
        <v>1343217</v>
      </c>
      <c r="AN58" s="333">
        <v>21819</v>
      </c>
      <c r="AO58" s="334">
        <v>10.199999999999999</v>
      </c>
      <c r="AP58" s="335">
        <v>25180</v>
      </c>
      <c r="AQ58" s="336">
        <v>3.9</v>
      </c>
      <c r="AR58" s="337">
        <v>6.3</v>
      </c>
    </row>
    <row r="59" spans="1:44" ht="13">
      <c r="A59" s="259"/>
      <c r="AK59" s="315" t="s">
        <v>558</v>
      </c>
      <c r="AL59" s="316"/>
      <c r="AM59" s="324">
        <v>1724432</v>
      </c>
      <c r="AN59" s="325">
        <v>28172</v>
      </c>
      <c r="AO59" s="326">
        <v>0.7</v>
      </c>
      <c r="AP59" s="327">
        <v>44475</v>
      </c>
      <c r="AQ59" s="328">
        <v>-3.2</v>
      </c>
      <c r="AR59" s="329">
        <v>3.9</v>
      </c>
    </row>
    <row r="60" spans="1:44" ht="13">
      <c r="A60" s="259"/>
      <c r="AK60" s="330"/>
      <c r="AL60" s="331" t="s">
        <v>554</v>
      </c>
      <c r="AM60" s="332">
        <v>1299981</v>
      </c>
      <c r="AN60" s="333">
        <v>21238</v>
      </c>
      <c r="AO60" s="334">
        <v>-2.7</v>
      </c>
      <c r="AP60" s="335">
        <v>24780</v>
      </c>
      <c r="AQ60" s="336">
        <v>-1.6</v>
      </c>
      <c r="AR60" s="337">
        <v>-1.1000000000000001</v>
      </c>
    </row>
    <row r="61" spans="1:44" ht="13">
      <c r="A61" s="259"/>
      <c r="AK61" s="315" t="s">
        <v>559</v>
      </c>
      <c r="AL61" s="338"/>
      <c r="AM61" s="324">
        <v>1695745</v>
      </c>
      <c r="AN61" s="325">
        <v>27545</v>
      </c>
      <c r="AO61" s="326">
        <v>7.7</v>
      </c>
      <c r="AP61" s="327">
        <v>44685</v>
      </c>
      <c r="AQ61" s="339">
        <v>-1.2</v>
      </c>
      <c r="AR61" s="329">
        <v>8.9</v>
      </c>
    </row>
    <row r="62" spans="1:44" ht="13">
      <c r="A62" s="259"/>
      <c r="AK62" s="330"/>
      <c r="AL62" s="331" t="s">
        <v>554</v>
      </c>
      <c r="AM62" s="332">
        <v>1249962</v>
      </c>
      <c r="AN62" s="333">
        <v>20310</v>
      </c>
      <c r="AO62" s="334">
        <v>15.9</v>
      </c>
      <c r="AP62" s="335">
        <v>24341</v>
      </c>
      <c r="AQ62" s="336">
        <v>-0.7</v>
      </c>
      <c r="AR62" s="337">
        <v>16.600000000000001</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RtA68iIisO82Qt+nLA9tThSI74pQo5UorxYMzbLYSYNCJakJeLTwNBROk7hCWuocsFWQNK6j/8EHc1jQPOltaA==" saltValue="TN/YQV7w53WM8bixcG2e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BJ103" sqref="BJ103"/>
    </sheetView>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561</v>
      </c>
    </row>
    <row r="121" spans="125:125" ht="13.5" hidden="1" customHeight="1">
      <c r="DU121" s="253"/>
    </row>
  </sheetData>
  <sheetProtection algorithmName="SHA-512" hashValue="cTy/G/lQfQGDry2AXJs9B7VdRikLTf0ZzedhLiJRqUE39TuS+wwEyFQ1ZZfFr6X6sK7HH5w65Le/po/wZJrh/A==" saltValue="xzEk/W8eAG+mB7MOcsIO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BK82" sqref="BK82"/>
    </sheetView>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562</v>
      </c>
    </row>
  </sheetData>
  <sheetProtection algorithmName="SHA-512" hashValue="GitgpkphxgiU/MfFbNuzYVZrhvSHz5gXEh/zb9wruPAPncqe+OUWtR5gAl5ip4src1vHoHJT47dHk4s1JZnMgw==" saltValue="Jo97UYG/pVKj8RmrTgKF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L45" sqref="L45"/>
    </sheetView>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52" t="s">
        <v>3</v>
      </c>
      <c r="D47" s="1152"/>
      <c r="E47" s="1153"/>
      <c r="F47" s="11">
        <v>15.29</v>
      </c>
      <c r="G47" s="12">
        <v>13.45</v>
      </c>
      <c r="H47" s="12">
        <v>12.8</v>
      </c>
      <c r="I47" s="12">
        <v>13.1</v>
      </c>
      <c r="J47" s="13">
        <v>12.48</v>
      </c>
    </row>
    <row r="48" spans="2:10" ht="57.75" customHeight="1">
      <c r="B48" s="14"/>
      <c r="C48" s="1154" t="s">
        <v>4</v>
      </c>
      <c r="D48" s="1154"/>
      <c r="E48" s="1155"/>
      <c r="F48" s="15">
        <v>5.48</v>
      </c>
      <c r="G48" s="16">
        <v>6.52</v>
      </c>
      <c r="H48" s="16">
        <v>8.9600000000000009</v>
      </c>
      <c r="I48" s="16">
        <v>10.09</v>
      </c>
      <c r="J48" s="17">
        <v>10.64</v>
      </c>
    </row>
    <row r="49" spans="2:10" ht="57.75" customHeight="1" thickBot="1">
      <c r="B49" s="18"/>
      <c r="C49" s="1156" t="s">
        <v>5</v>
      </c>
      <c r="D49" s="1156"/>
      <c r="E49" s="1157"/>
      <c r="F49" s="19" t="s">
        <v>568</v>
      </c>
      <c r="G49" s="20" t="s">
        <v>569</v>
      </c>
      <c r="H49" s="20">
        <v>2.56</v>
      </c>
      <c r="I49" s="20">
        <v>2.83</v>
      </c>
      <c r="J49" s="21" t="s">
        <v>570</v>
      </c>
    </row>
    <row r="50" spans="2:10" ht="13"/>
  </sheetData>
  <sheetProtection algorithmName="SHA-512" hashValue="fJy6kh5j41/gcwakomZSDmQOnu2WhLABNli0cwpw1gEiiIYVbq4DMOcO7oxioOgX1a9h2MevpxBPS6BTDKzdBA==" saltValue="aSd3ioZoi5AjAgRAyaw8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62" t="s">
        <v>571</v>
      </c>
      <c r="D34" s="1162"/>
      <c r="E34" s="1163"/>
      <c r="F34" s="32">
        <v>13.7</v>
      </c>
      <c r="G34" s="33">
        <v>14.99</v>
      </c>
      <c r="H34" s="33">
        <v>14.33</v>
      </c>
      <c r="I34" s="33">
        <v>12.72</v>
      </c>
      <c r="J34" s="34">
        <v>12.71</v>
      </c>
      <c r="K34" s="22"/>
      <c r="L34" s="22"/>
      <c r="M34" s="22"/>
      <c r="N34" s="22"/>
      <c r="O34" s="22"/>
      <c r="P34" s="22"/>
    </row>
    <row r="35" spans="1:16" ht="39" customHeight="1">
      <c r="A35" s="22"/>
      <c r="B35" s="35"/>
      <c r="C35" s="1158" t="s">
        <v>572</v>
      </c>
      <c r="D35" s="1158"/>
      <c r="E35" s="1159"/>
      <c r="F35" s="36">
        <v>5.63</v>
      </c>
      <c r="G35" s="37">
        <v>6.67</v>
      </c>
      <c r="H35" s="37">
        <v>9.15</v>
      </c>
      <c r="I35" s="37">
        <v>10.18</v>
      </c>
      <c r="J35" s="38">
        <v>10.89</v>
      </c>
      <c r="K35" s="22"/>
      <c r="L35" s="22"/>
      <c r="M35" s="22"/>
      <c r="N35" s="22"/>
      <c r="O35" s="22"/>
      <c r="P35" s="22"/>
    </row>
    <row r="36" spans="1:16" ht="39" customHeight="1">
      <c r="A36" s="22"/>
      <c r="B36" s="35"/>
      <c r="C36" s="1158" t="s">
        <v>573</v>
      </c>
      <c r="D36" s="1158"/>
      <c r="E36" s="1159"/>
      <c r="F36" s="36" t="s">
        <v>521</v>
      </c>
      <c r="G36" s="37">
        <v>3.12</v>
      </c>
      <c r="H36" s="37">
        <v>3.98</v>
      </c>
      <c r="I36" s="37">
        <v>4.4000000000000004</v>
      </c>
      <c r="J36" s="38">
        <v>4.7</v>
      </c>
      <c r="K36" s="22"/>
      <c r="L36" s="22"/>
      <c r="M36" s="22"/>
      <c r="N36" s="22"/>
      <c r="O36" s="22"/>
      <c r="P36" s="22"/>
    </row>
    <row r="37" spans="1:16" ht="39" customHeight="1">
      <c r="A37" s="22"/>
      <c r="B37" s="35"/>
      <c r="C37" s="1158" t="s">
        <v>574</v>
      </c>
      <c r="D37" s="1158"/>
      <c r="E37" s="1159"/>
      <c r="F37" s="36">
        <v>1.04</v>
      </c>
      <c r="G37" s="37">
        <v>0.89</v>
      </c>
      <c r="H37" s="37">
        <v>1.1599999999999999</v>
      </c>
      <c r="I37" s="37">
        <v>2.25</v>
      </c>
      <c r="J37" s="38">
        <v>2.0699999999999998</v>
      </c>
      <c r="K37" s="22"/>
      <c r="L37" s="22"/>
      <c r="M37" s="22"/>
      <c r="N37" s="22"/>
      <c r="O37" s="22"/>
      <c r="P37" s="22"/>
    </row>
    <row r="38" spans="1:16" ht="39" customHeight="1">
      <c r="A38" s="22"/>
      <c r="B38" s="35"/>
      <c r="C38" s="1158" t="s">
        <v>575</v>
      </c>
      <c r="D38" s="1158"/>
      <c r="E38" s="1159"/>
      <c r="F38" s="36">
        <v>1.61</v>
      </c>
      <c r="G38" s="37">
        <v>1.68</v>
      </c>
      <c r="H38" s="37">
        <v>1.44</v>
      </c>
      <c r="I38" s="37">
        <v>0.84</v>
      </c>
      <c r="J38" s="38">
        <v>0.67</v>
      </c>
      <c r="K38" s="22"/>
      <c r="L38" s="22"/>
      <c r="M38" s="22"/>
      <c r="N38" s="22"/>
      <c r="O38" s="22"/>
      <c r="P38" s="22"/>
    </row>
    <row r="39" spans="1:16" ht="39" customHeight="1">
      <c r="A39" s="22"/>
      <c r="B39" s="35"/>
      <c r="C39" s="1158" t="s">
        <v>576</v>
      </c>
      <c r="D39" s="1158"/>
      <c r="E39" s="1159"/>
      <c r="F39" s="36">
        <v>0.04</v>
      </c>
      <c r="G39" s="37">
        <v>0.01</v>
      </c>
      <c r="H39" s="37">
        <v>0.03</v>
      </c>
      <c r="I39" s="37">
        <v>0.02</v>
      </c>
      <c r="J39" s="38">
        <v>0.05</v>
      </c>
      <c r="K39" s="22"/>
      <c r="L39" s="22"/>
      <c r="M39" s="22"/>
      <c r="N39" s="22"/>
      <c r="O39" s="22"/>
      <c r="P39" s="22"/>
    </row>
    <row r="40" spans="1:16" ht="39" customHeight="1">
      <c r="A40" s="22"/>
      <c r="B40" s="35"/>
      <c r="C40" s="1158"/>
      <c r="D40" s="1158"/>
      <c r="E40" s="1159"/>
      <c r="F40" s="36"/>
      <c r="G40" s="37"/>
      <c r="H40" s="37"/>
      <c r="I40" s="37"/>
      <c r="J40" s="38"/>
      <c r="K40" s="22"/>
      <c r="L40" s="22"/>
      <c r="M40" s="22"/>
      <c r="N40" s="22"/>
      <c r="O40" s="22"/>
      <c r="P40" s="22"/>
    </row>
    <row r="41" spans="1:16" ht="39" customHeight="1">
      <c r="A41" s="22"/>
      <c r="B41" s="35"/>
      <c r="C41" s="1158"/>
      <c r="D41" s="1158"/>
      <c r="E41" s="1159"/>
      <c r="F41" s="36"/>
      <c r="G41" s="37"/>
      <c r="H41" s="37"/>
      <c r="I41" s="37"/>
      <c r="J41" s="38"/>
      <c r="K41" s="22"/>
      <c r="L41" s="22"/>
      <c r="M41" s="22"/>
      <c r="N41" s="22"/>
      <c r="O41" s="22"/>
      <c r="P41" s="22"/>
    </row>
    <row r="42" spans="1:16" ht="39" customHeight="1">
      <c r="A42" s="22"/>
      <c r="B42" s="39"/>
      <c r="C42" s="1158" t="s">
        <v>577</v>
      </c>
      <c r="D42" s="1158"/>
      <c r="E42" s="1159"/>
      <c r="F42" s="36" t="s">
        <v>521</v>
      </c>
      <c r="G42" s="37" t="s">
        <v>521</v>
      </c>
      <c r="H42" s="37" t="s">
        <v>521</v>
      </c>
      <c r="I42" s="37" t="s">
        <v>521</v>
      </c>
      <c r="J42" s="38" t="s">
        <v>521</v>
      </c>
      <c r="K42" s="22"/>
      <c r="L42" s="22"/>
      <c r="M42" s="22"/>
      <c r="N42" s="22"/>
      <c r="O42" s="22"/>
      <c r="P42" s="22"/>
    </row>
    <row r="43" spans="1:16" ht="39" customHeight="1" thickBot="1">
      <c r="A43" s="22"/>
      <c r="B43" s="40"/>
      <c r="C43" s="1160" t="s">
        <v>578</v>
      </c>
      <c r="D43" s="1160"/>
      <c r="E43" s="1161"/>
      <c r="F43" s="41">
        <v>1.24</v>
      </c>
      <c r="G43" s="42">
        <v>0.05</v>
      </c>
      <c r="H43" s="42">
        <v>0.08</v>
      </c>
      <c r="I43" s="42" t="s">
        <v>521</v>
      </c>
      <c r="J43" s="43" t="s">
        <v>521</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vkU3PaZXQXlPnqWTNRlBh4g7lxAfnStGQXYoPw1NeRTcy7jKgo2zhZGlxWiaDQ9+c7ifTHjNNJSKRNzc97OYqw==" saltValue="JGuuv2bTGkUYgV7ucsz4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O46" sqref="O46"/>
    </sheetView>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c r="A45" s="46"/>
      <c r="B45" s="1164" t="s">
        <v>11</v>
      </c>
      <c r="C45" s="1165"/>
      <c r="D45" s="56"/>
      <c r="E45" s="1170" t="s">
        <v>12</v>
      </c>
      <c r="F45" s="1170"/>
      <c r="G45" s="1170"/>
      <c r="H45" s="1170"/>
      <c r="I45" s="1170"/>
      <c r="J45" s="1171"/>
      <c r="K45" s="57">
        <v>1540</v>
      </c>
      <c r="L45" s="58">
        <v>1446</v>
      </c>
      <c r="M45" s="58">
        <v>1415</v>
      </c>
      <c r="N45" s="58">
        <v>1389</v>
      </c>
      <c r="O45" s="59">
        <v>1393</v>
      </c>
      <c r="P45" s="46"/>
      <c r="Q45" s="46"/>
      <c r="R45" s="46"/>
      <c r="S45" s="46"/>
      <c r="T45" s="46"/>
      <c r="U45" s="46"/>
    </row>
    <row r="46" spans="1:21" ht="30.75" customHeight="1">
      <c r="A46" s="46"/>
      <c r="B46" s="1166"/>
      <c r="C46" s="1167"/>
      <c r="D46" s="60"/>
      <c r="E46" s="1172" t="s">
        <v>13</v>
      </c>
      <c r="F46" s="1172"/>
      <c r="G46" s="1172"/>
      <c r="H46" s="1172"/>
      <c r="I46" s="1172"/>
      <c r="J46" s="1173"/>
      <c r="K46" s="61" t="s">
        <v>521</v>
      </c>
      <c r="L46" s="62" t="s">
        <v>521</v>
      </c>
      <c r="M46" s="62" t="s">
        <v>521</v>
      </c>
      <c r="N46" s="62" t="s">
        <v>521</v>
      </c>
      <c r="O46" s="63" t="s">
        <v>521</v>
      </c>
      <c r="P46" s="46"/>
      <c r="Q46" s="46"/>
      <c r="R46" s="46"/>
      <c r="S46" s="46"/>
      <c r="T46" s="46"/>
      <c r="U46" s="46"/>
    </row>
    <row r="47" spans="1:21" ht="30.75" customHeight="1">
      <c r="A47" s="46"/>
      <c r="B47" s="1166"/>
      <c r="C47" s="1167"/>
      <c r="D47" s="60"/>
      <c r="E47" s="1172" t="s">
        <v>14</v>
      </c>
      <c r="F47" s="1172"/>
      <c r="G47" s="1172"/>
      <c r="H47" s="1172"/>
      <c r="I47" s="1172"/>
      <c r="J47" s="1173"/>
      <c r="K47" s="61" t="s">
        <v>521</v>
      </c>
      <c r="L47" s="62" t="s">
        <v>521</v>
      </c>
      <c r="M47" s="62" t="s">
        <v>521</v>
      </c>
      <c r="N47" s="62" t="s">
        <v>521</v>
      </c>
      <c r="O47" s="63" t="s">
        <v>521</v>
      </c>
      <c r="P47" s="46"/>
      <c r="Q47" s="46"/>
      <c r="R47" s="46"/>
      <c r="S47" s="46"/>
      <c r="T47" s="46"/>
      <c r="U47" s="46"/>
    </row>
    <row r="48" spans="1:21" ht="30.75" customHeight="1">
      <c r="A48" s="46"/>
      <c r="B48" s="1166"/>
      <c r="C48" s="1167"/>
      <c r="D48" s="60"/>
      <c r="E48" s="1172" t="s">
        <v>15</v>
      </c>
      <c r="F48" s="1172"/>
      <c r="G48" s="1172"/>
      <c r="H48" s="1172"/>
      <c r="I48" s="1172"/>
      <c r="J48" s="1173"/>
      <c r="K48" s="61">
        <v>506</v>
      </c>
      <c r="L48" s="62">
        <v>602</v>
      </c>
      <c r="M48" s="62">
        <v>483</v>
      </c>
      <c r="N48" s="62">
        <v>474</v>
      </c>
      <c r="O48" s="63">
        <v>456</v>
      </c>
      <c r="P48" s="46"/>
      <c r="Q48" s="46"/>
      <c r="R48" s="46"/>
      <c r="S48" s="46"/>
      <c r="T48" s="46"/>
      <c r="U48" s="46"/>
    </row>
    <row r="49" spans="1:21" ht="30.75" customHeight="1">
      <c r="A49" s="46"/>
      <c r="B49" s="1166"/>
      <c r="C49" s="1167"/>
      <c r="D49" s="60"/>
      <c r="E49" s="1172" t="s">
        <v>16</v>
      </c>
      <c r="F49" s="1172"/>
      <c r="G49" s="1172"/>
      <c r="H49" s="1172"/>
      <c r="I49" s="1172"/>
      <c r="J49" s="1173"/>
      <c r="K49" s="61">
        <v>105</v>
      </c>
      <c r="L49" s="62">
        <v>108</v>
      </c>
      <c r="M49" s="62">
        <v>103</v>
      </c>
      <c r="N49" s="62">
        <v>87</v>
      </c>
      <c r="O49" s="63">
        <v>78</v>
      </c>
      <c r="P49" s="46"/>
      <c r="Q49" s="46"/>
      <c r="R49" s="46"/>
      <c r="S49" s="46"/>
      <c r="T49" s="46"/>
      <c r="U49" s="46"/>
    </row>
    <row r="50" spans="1:21" ht="30.75" customHeight="1">
      <c r="A50" s="46"/>
      <c r="B50" s="1166"/>
      <c r="C50" s="1167"/>
      <c r="D50" s="60"/>
      <c r="E50" s="1172" t="s">
        <v>17</v>
      </c>
      <c r="F50" s="1172"/>
      <c r="G50" s="1172"/>
      <c r="H50" s="1172"/>
      <c r="I50" s="1172"/>
      <c r="J50" s="1173"/>
      <c r="K50" s="61">
        <v>122</v>
      </c>
      <c r="L50" s="62">
        <v>35</v>
      </c>
      <c r="M50" s="62">
        <v>23</v>
      </c>
      <c r="N50" s="62">
        <v>22</v>
      </c>
      <c r="O50" s="63">
        <v>22</v>
      </c>
      <c r="P50" s="46"/>
      <c r="Q50" s="46"/>
      <c r="R50" s="46"/>
      <c r="S50" s="46"/>
      <c r="T50" s="46"/>
      <c r="U50" s="46"/>
    </row>
    <row r="51" spans="1:21" ht="30.75" customHeight="1">
      <c r="A51" s="46"/>
      <c r="B51" s="1168"/>
      <c r="C51" s="1169"/>
      <c r="D51" s="64"/>
      <c r="E51" s="1172" t="s">
        <v>18</v>
      </c>
      <c r="F51" s="1172"/>
      <c r="G51" s="1172"/>
      <c r="H51" s="1172"/>
      <c r="I51" s="1172"/>
      <c r="J51" s="1173"/>
      <c r="K51" s="61" t="s">
        <v>521</v>
      </c>
      <c r="L51" s="62" t="s">
        <v>521</v>
      </c>
      <c r="M51" s="62" t="s">
        <v>521</v>
      </c>
      <c r="N51" s="62" t="s">
        <v>521</v>
      </c>
      <c r="O51" s="63" t="s">
        <v>521</v>
      </c>
      <c r="P51" s="46"/>
      <c r="Q51" s="46"/>
      <c r="R51" s="46"/>
      <c r="S51" s="46"/>
      <c r="T51" s="46"/>
      <c r="U51" s="46"/>
    </row>
    <row r="52" spans="1:21" ht="30.75" customHeight="1">
      <c r="A52" s="46"/>
      <c r="B52" s="1174" t="s">
        <v>19</v>
      </c>
      <c r="C52" s="1175"/>
      <c r="D52" s="64"/>
      <c r="E52" s="1172" t="s">
        <v>20</v>
      </c>
      <c r="F52" s="1172"/>
      <c r="G52" s="1172"/>
      <c r="H52" s="1172"/>
      <c r="I52" s="1172"/>
      <c r="J52" s="1173"/>
      <c r="K52" s="61">
        <v>1634</v>
      </c>
      <c r="L52" s="62">
        <v>1638</v>
      </c>
      <c r="M52" s="62">
        <v>1490</v>
      </c>
      <c r="N52" s="62">
        <v>1586</v>
      </c>
      <c r="O52" s="63">
        <v>1555</v>
      </c>
      <c r="P52" s="46"/>
      <c r="Q52" s="46"/>
      <c r="R52" s="46"/>
      <c r="S52" s="46"/>
      <c r="T52" s="46"/>
      <c r="U52" s="46"/>
    </row>
    <row r="53" spans="1:21" ht="30.75" customHeight="1" thickBot="1">
      <c r="A53" s="46"/>
      <c r="B53" s="1176" t="s">
        <v>21</v>
      </c>
      <c r="C53" s="1177"/>
      <c r="D53" s="65"/>
      <c r="E53" s="1178" t="s">
        <v>22</v>
      </c>
      <c r="F53" s="1178"/>
      <c r="G53" s="1178"/>
      <c r="H53" s="1178"/>
      <c r="I53" s="1178"/>
      <c r="J53" s="1179"/>
      <c r="K53" s="66">
        <v>639</v>
      </c>
      <c r="L53" s="67">
        <v>553</v>
      </c>
      <c r="M53" s="67">
        <v>534</v>
      </c>
      <c r="N53" s="67">
        <v>386</v>
      </c>
      <c r="O53" s="68">
        <v>394</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579</v>
      </c>
      <c r="P56" s="46"/>
      <c r="Q56" s="46"/>
      <c r="R56" s="46"/>
      <c r="S56" s="46"/>
      <c r="T56" s="46"/>
      <c r="U56" s="46"/>
    </row>
    <row r="57" spans="1:21" ht="31.5" customHeight="1" thickBot="1">
      <c r="A57" s="46"/>
      <c r="B57" s="74"/>
      <c r="C57" s="75"/>
      <c r="D57" s="75"/>
      <c r="E57" s="76"/>
      <c r="F57" s="76"/>
      <c r="G57" s="76"/>
      <c r="H57" s="76"/>
      <c r="I57" s="76"/>
      <c r="J57" s="77" t="s">
        <v>2</v>
      </c>
      <c r="K57" s="78" t="s">
        <v>580</v>
      </c>
      <c r="L57" s="79" t="s">
        <v>581</v>
      </c>
      <c r="M57" s="79" t="s">
        <v>582</v>
      </c>
      <c r="N57" s="79" t="s">
        <v>583</v>
      </c>
      <c r="O57" s="80" t="s">
        <v>584</v>
      </c>
      <c r="P57" s="46"/>
      <c r="Q57" s="46"/>
      <c r="R57" s="46"/>
      <c r="S57" s="46"/>
      <c r="T57" s="46"/>
      <c r="U57" s="46"/>
    </row>
    <row r="58" spans="1:21" ht="31.5" customHeight="1">
      <c r="B58" s="1180" t="s">
        <v>26</v>
      </c>
      <c r="C58" s="1181"/>
      <c r="D58" s="1186" t="s">
        <v>27</v>
      </c>
      <c r="E58" s="1187"/>
      <c r="F58" s="1187"/>
      <c r="G58" s="1187"/>
      <c r="H58" s="1187"/>
      <c r="I58" s="1187"/>
      <c r="J58" s="1188"/>
      <c r="K58" s="81"/>
      <c r="L58" s="82"/>
      <c r="M58" s="82"/>
      <c r="N58" s="82"/>
      <c r="O58" s="83"/>
    </row>
    <row r="59" spans="1:21" ht="31.5" customHeight="1">
      <c r="B59" s="1182"/>
      <c r="C59" s="1183"/>
      <c r="D59" s="1189" t="s">
        <v>28</v>
      </c>
      <c r="E59" s="1190"/>
      <c r="F59" s="1190"/>
      <c r="G59" s="1190"/>
      <c r="H59" s="1190"/>
      <c r="I59" s="1190"/>
      <c r="J59" s="1191"/>
      <c r="K59" s="84"/>
      <c r="L59" s="85"/>
      <c r="M59" s="85"/>
      <c r="N59" s="85"/>
      <c r="O59" s="86"/>
    </row>
    <row r="60" spans="1:21" ht="31.5" customHeight="1" thickBot="1">
      <c r="B60" s="1184"/>
      <c r="C60" s="1185"/>
      <c r="D60" s="1192" t="s">
        <v>29</v>
      </c>
      <c r="E60" s="1193"/>
      <c r="F60" s="1193"/>
      <c r="G60" s="1193"/>
      <c r="H60" s="1193"/>
      <c r="I60" s="1193"/>
      <c r="J60" s="1194"/>
      <c r="K60" s="87"/>
      <c r="L60" s="88"/>
      <c r="M60" s="88"/>
      <c r="N60" s="88"/>
      <c r="O60" s="89"/>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I6TJMrszLgtdZCzRXmkMAUG1DSiAdf6kr6+UAnn1bHfuVh25FPYqfxJoptrh3uTApWaBl3sAMMZly73MOUJRg==" saltValue="x0M2bLifdu/iTmQSzCNjL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48" sqref="M48"/>
    </sheetView>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563</v>
      </c>
      <c r="J40" s="101" t="s">
        <v>564</v>
      </c>
      <c r="K40" s="101" t="s">
        <v>565</v>
      </c>
      <c r="L40" s="101" t="s">
        <v>566</v>
      </c>
      <c r="M40" s="102" t="s">
        <v>567</v>
      </c>
    </row>
    <row r="41" spans="2:13" ht="27.75" customHeight="1">
      <c r="B41" s="1195" t="s">
        <v>32</v>
      </c>
      <c r="C41" s="1196"/>
      <c r="D41" s="103"/>
      <c r="E41" s="1201" t="s">
        <v>33</v>
      </c>
      <c r="F41" s="1201"/>
      <c r="G41" s="1201"/>
      <c r="H41" s="1202"/>
      <c r="I41" s="342">
        <v>14619</v>
      </c>
      <c r="J41" s="343">
        <v>14454</v>
      </c>
      <c r="K41" s="343">
        <v>14402</v>
      </c>
      <c r="L41" s="343">
        <v>14397</v>
      </c>
      <c r="M41" s="344">
        <v>14102</v>
      </c>
    </row>
    <row r="42" spans="2:13" ht="27.75" customHeight="1">
      <c r="B42" s="1197"/>
      <c r="C42" s="1198"/>
      <c r="D42" s="104"/>
      <c r="E42" s="1203" t="s">
        <v>34</v>
      </c>
      <c r="F42" s="1203"/>
      <c r="G42" s="1203"/>
      <c r="H42" s="1204"/>
      <c r="I42" s="345">
        <v>126</v>
      </c>
      <c r="J42" s="346">
        <v>88</v>
      </c>
      <c r="K42" s="346">
        <v>127</v>
      </c>
      <c r="L42" s="346">
        <v>105</v>
      </c>
      <c r="M42" s="347">
        <v>83</v>
      </c>
    </row>
    <row r="43" spans="2:13" ht="27.75" customHeight="1">
      <c r="B43" s="1197"/>
      <c r="C43" s="1198"/>
      <c r="D43" s="104"/>
      <c r="E43" s="1203" t="s">
        <v>35</v>
      </c>
      <c r="F43" s="1203"/>
      <c r="G43" s="1203"/>
      <c r="H43" s="1204"/>
      <c r="I43" s="345">
        <v>4614</v>
      </c>
      <c r="J43" s="346">
        <v>5551</v>
      </c>
      <c r="K43" s="346">
        <v>5096</v>
      </c>
      <c r="L43" s="346">
        <v>4234</v>
      </c>
      <c r="M43" s="347">
        <v>3559</v>
      </c>
    </row>
    <row r="44" spans="2:13" ht="27.75" customHeight="1">
      <c r="B44" s="1197"/>
      <c r="C44" s="1198"/>
      <c r="D44" s="104"/>
      <c r="E44" s="1203" t="s">
        <v>36</v>
      </c>
      <c r="F44" s="1203"/>
      <c r="G44" s="1203"/>
      <c r="H44" s="1204"/>
      <c r="I44" s="345">
        <v>753</v>
      </c>
      <c r="J44" s="346">
        <v>660</v>
      </c>
      <c r="K44" s="346">
        <v>563</v>
      </c>
      <c r="L44" s="346">
        <v>477</v>
      </c>
      <c r="M44" s="347">
        <v>408</v>
      </c>
    </row>
    <row r="45" spans="2:13" ht="27.75" customHeight="1">
      <c r="B45" s="1197"/>
      <c r="C45" s="1198"/>
      <c r="D45" s="104"/>
      <c r="E45" s="1203" t="s">
        <v>37</v>
      </c>
      <c r="F45" s="1203"/>
      <c r="G45" s="1203"/>
      <c r="H45" s="1204"/>
      <c r="I45" s="345">
        <v>2525</v>
      </c>
      <c r="J45" s="346">
        <v>2451</v>
      </c>
      <c r="K45" s="346">
        <v>2379</v>
      </c>
      <c r="L45" s="346">
        <v>2330</v>
      </c>
      <c r="M45" s="347">
        <v>2267</v>
      </c>
    </row>
    <row r="46" spans="2:13" ht="27.75" customHeight="1">
      <c r="B46" s="1197"/>
      <c r="C46" s="1198"/>
      <c r="D46" s="105"/>
      <c r="E46" s="1203" t="s">
        <v>38</v>
      </c>
      <c r="F46" s="1203"/>
      <c r="G46" s="1203"/>
      <c r="H46" s="1204"/>
      <c r="I46" s="345" t="s">
        <v>521</v>
      </c>
      <c r="J46" s="346" t="s">
        <v>521</v>
      </c>
      <c r="K46" s="346" t="s">
        <v>521</v>
      </c>
      <c r="L46" s="346" t="s">
        <v>521</v>
      </c>
      <c r="M46" s="347" t="s">
        <v>521</v>
      </c>
    </row>
    <row r="47" spans="2:13" ht="27.75" customHeight="1">
      <c r="B47" s="1197"/>
      <c r="C47" s="1198"/>
      <c r="D47" s="106"/>
      <c r="E47" s="1205" t="s">
        <v>39</v>
      </c>
      <c r="F47" s="1206"/>
      <c r="G47" s="1206"/>
      <c r="H47" s="1207"/>
      <c r="I47" s="345" t="s">
        <v>521</v>
      </c>
      <c r="J47" s="346" t="s">
        <v>521</v>
      </c>
      <c r="K47" s="346" t="s">
        <v>521</v>
      </c>
      <c r="L47" s="346" t="s">
        <v>521</v>
      </c>
      <c r="M47" s="347" t="s">
        <v>521</v>
      </c>
    </row>
    <row r="48" spans="2:13" ht="27.75" customHeight="1">
      <c r="B48" s="1197"/>
      <c r="C48" s="1198"/>
      <c r="D48" s="104"/>
      <c r="E48" s="1203" t="s">
        <v>40</v>
      </c>
      <c r="F48" s="1203"/>
      <c r="G48" s="1203"/>
      <c r="H48" s="1204"/>
      <c r="I48" s="345" t="s">
        <v>521</v>
      </c>
      <c r="J48" s="346" t="s">
        <v>521</v>
      </c>
      <c r="K48" s="346" t="s">
        <v>521</v>
      </c>
      <c r="L48" s="346" t="s">
        <v>521</v>
      </c>
      <c r="M48" s="347" t="s">
        <v>521</v>
      </c>
    </row>
    <row r="49" spans="2:13" ht="27.75" customHeight="1">
      <c r="B49" s="1199"/>
      <c r="C49" s="1200"/>
      <c r="D49" s="104"/>
      <c r="E49" s="1203" t="s">
        <v>41</v>
      </c>
      <c r="F49" s="1203"/>
      <c r="G49" s="1203"/>
      <c r="H49" s="1204"/>
      <c r="I49" s="345" t="s">
        <v>521</v>
      </c>
      <c r="J49" s="346" t="s">
        <v>521</v>
      </c>
      <c r="K49" s="346" t="s">
        <v>521</v>
      </c>
      <c r="L49" s="346" t="s">
        <v>521</v>
      </c>
      <c r="M49" s="347" t="s">
        <v>521</v>
      </c>
    </row>
    <row r="50" spans="2:13" ht="27.75" customHeight="1">
      <c r="B50" s="1208" t="s">
        <v>42</v>
      </c>
      <c r="C50" s="1209"/>
      <c r="D50" s="107"/>
      <c r="E50" s="1203" t="s">
        <v>43</v>
      </c>
      <c r="F50" s="1203"/>
      <c r="G50" s="1203"/>
      <c r="H50" s="1204"/>
      <c r="I50" s="345">
        <v>4971</v>
      </c>
      <c r="J50" s="346">
        <v>3872</v>
      </c>
      <c r="K50" s="346">
        <v>4209</v>
      </c>
      <c r="L50" s="346">
        <v>5089</v>
      </c>
      <c r="M50" s="347">
        <v>5022</v>
      </c>
    </row>
    <row r="51" spans="2:13" ht="27.75" customHeight="1">
      <c r="B51" s="1197"/>
      <c r="C51" s="1198"/>
      <c r="D51" s="104"/>
      <c r="E51" s="1203" t="s">
        <v>44</v>
      </c>
      <c r="F51" s="1203"/>
      <c r="G51" s="1203"/>
      <c r="H51" s="1204"/>
      <c r="I51" s="345">
        <v>838</v>
      </c>
      <c r="J51" s="346">
        <v>805</v>
      </c>
      <c r="K51" s="346">
        <v>793</v>
      </c>
      <c r="L51" s="346">
        <v>1114</v>
      </c>
      <c r="M51" s="347">
        <v>1088</v>
      </c>
    </row>
    <row r="52" spans="2:13" ht="27.75" customHeight="1">
      <c r="B52" s="1199"/>
      <c r="C52" s="1200"/>
      <c r="D52" s="104"/>
      <c r="E52" s="1203" t="s">
        <v>45</v>
      </c>
      <c r="F52" s="1203"/>
      <c r="G52" s="1203"/>
      <c r="H52" s="1204"/>
      <c r="I52" s="345">
        <v>17005</v>
      </c>
      <c r="J52" s="346">
        <v>16573</v>
      </c>
      <c r="K52" s="346">
        <v>16467</v>
      </c>
      <c r="L52" s="346">
        <v>16263</v>
      </c>
      <c r="M52" s="347">
        <v>15919</v>
      </c>
    </row>
    <row r="53" spans="2:13" ht="27.75" customHeight="1" thickBot="1">
      <c r="B53" s="1210" t="s">
        <v>46</v>
      </c>
      <c r="C53" s="1211"/>
      <c r="D53" s="108"/>
      <c r="E53" s="1212" t="s">
        <v>47</v>
      </c>
      <c r="F53" s="1212"/>
      <c r="G53" s="1212"/>
      <c r="H53" s="1213"/>
      <c r="I53" s="348">
        <v>-177</v>
      </c>
      <c r="J53" s="349">
        <v>1954</v>
      </c>
      <c r="K53" s="349">
        <v>1099</v>
      </c>
      <c r="L53" s="349">
        <v>-924</v>
      </c>
      <c r="M53" s="350">
        <v>-1611</v>
      </c>
    </row>
    <row r="54" spans="2:13" ht="27.75" customHeight="1">
      <c r="B54" s="109" t="s">
        <v>48</v>
      </c>
      <c r="C54" s="110"/>
      <c r="D54" s="110"/>
      <c r="E54" s="111"/>
      <c r="F54" s="111"/>
      <c r="G54" s="111"/>
      <c r="H54" s="111"/>
      <c r="I54" s="112"/>
      <c r="J54" s="112"/>
      <c r="K54" s="112"/>
      <c r="L54" s="112"/>
      <c r="M54" s="112"/>
    </row>
    <row r="55" spans="2:13" ht="13"/>
  </sheetData>
  <sheetProtection algorithmName="SHA-512" hashValue="7xmfD2N+Q/JOJbF/i5Y/wLLGUSWI4pu8wWn5Bq9Kq63K/MTh1r4dtwS2cVAAkPpm3m4z9R4NIwjUvMAjuDDowQ==" saltValue="vYcRpKLNzC2mZPPCVl+q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0" sqref="H60"/>
    </sheetView>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565</v>
      </c>
      <c r="G54" s="117" t="s">
        <v>566</v>
      </c>
      <c r="H54" s="118" t="s">
        <v>567</v>
      </c>
    </row>
    <row r="55" spans="2:8" ht="52.5" customHeight="1">
      <c r="B55" s="119"/>
      <c r="C55" s="1222" t="s">
        <v>50</v>
      </c>
      <c r="D55" s="1222"/>
      <c r="E55" s="1223"/>
      <c r="F55" s="120">
        <v>1627</v>
      </c>
      <c r="G55" s="120">
        <v>1781</v>
      </c>
      <c r="H55" s="121">
        <v>1657</v>
      </c>
    </row>
    <row r="56" spans="2:8" ht="52.5" customHeight="1">
      <c r="B56" s="122"/>
      <c r="C56" s="1224" t="s">
        <v>51</v>
      </c>
      <c r="D56" s="1224"/>
      <c r="E56" s="1225"/>
      <c r="F56" s="123">
        <v>3</v>
      </c>
      <c r="G56" s="123">
        <v>3</v>
      </c>
      <c r="H56" s="124">
        <v>3</v>
      </c>
    </row>
    <row r="57" spans="2:8" ht="53.25" customHeight="1">
      <c r="B57" s="122"/>
      <c r="C57" s="1226" t="s">
        <v>52</v>
      </c>
      <c r="D57" s="1226"/>
      <c r="E57" s="1227"/>
      <c r="F57" s="125">
        <v>886</v>
      </c>
      <c r="G57" s="125">
        <v>1691</v>
      </c>
      <c r="H57" s="126">
        <v>1881</v>
      </c>
    </row>
    <row r="58" spans="2:8" ht="45.75" customHeight="1">
      <c r="B58" s="127"/>
      <c r="C58" s="1214" t="s">
        <v>597</v>
      </c>
      <c r="D58" s="1215"/>
      <c r="E58" s="1216"/>
      <c r="F58" s="128">
        <v>881</v>
      </c>
      <c r="G58" s="128">
        <v>1681</v>
      </c>
      <c r="H58" s="129">
        <v>1881</v>
      </c>
    </row>
    <row r="59" spans="2:8" ht="45.75" customHeight="1">
      <c r="B59" s="127"/>
      <c r="C59" s="1214" t="s">
        <v>598</v>
      </c>
      <c r="D59" s="1215"/>
      <c r="E59" s="1216"/>
      <c r="F59" s="128">
        <v>5</v>
      </c>
      <c r="G59" s="128">
        <v>10</v>
      </c>
      <c r="H59" s="129" t="s">
        <v>599</v>
      </c>
    </row>
    <row r="60" spans="2:8" ht="45.75" customHeight="1">
      <c r="B60" s="127"/>
      <c r="C60" s="1214"/>
      <c r="D60" s="1215"/>
      <c r="E60" s="1216"/>
      <c r="F60" s="128"/>
      <c r="G60" s="128"/>
      <c r="H60" s="129"/>
    </row>
    <row r="61" spans="2:8" ht="45.75" customHeight="1">
      <c r="B61" s="127"/>
      <c r="C61" s="1214"/>
      <c r="D61" s="1215"/>
      <c r="E61" s="1216"/>
      <c r="F61" s="128"/>
      <c r="G61" s="128"/>
      <c r="H61" s="129"/>
    </row>
    <row r="62" spans="2:8" ht="45.75" customHeight="1" thickBot="1">
      <c r="B62" s="130"/>
      <c r="C62" s="1217"/>
      <c r="D62" s="1218"/>
      <c r="E62" s="1219"/>
      <c r="F62" s="131"/>
      <c r="G62" s="131"/>
      <c r="H62" s="132"/>
    </row>
    <row r="63" spans="2:8" ht="52.5" customHeight="1" thickBot="1">
      <c r="B63" s="133"/>
      <c r="C63" s="1220" t="s">
        <v>53</v>
      </c>
      <c r="D63" s="1220"/>
      <c r="E63" s="1221"/>
      <c r="F63" s="134">
        <v>2517</v>
      </c>
      <c r="G63" s="134">
        <v>3475</v>
      </c>
      <c r="H63" s="135">
        <v>3541</v>
      </c>
    </row>
    <row r="64" spans="2:8" ht="13"/>
  </sheetData>
  <sheetProtection algorithmName="SHA-512" hashValue="5XI0XYtLXUlcahwSpq8GaicjAdYq67RHRGXRBCq6gbou8HS0BPTP+UmP2cBhK5a4awxWw8mG5K5Aux1HTnGfjA==" saltValue="l1QTpzCVcsLBCEpSG69H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55" zoomScaleNormal="55" zoomScaleSheetLayoutView="55" workbookViewId="0">
      <selection activeCell="BN40" sqref="BN40"/>
    </sheetView>
  </sheetViews>
  <sheetFormatPr defaultColWidth="0" defaultRowHeight="13.5"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351"/>
      <c r="B1" s="352"/>
      <c r="DD1" s="255"/>
      <c r="DE1" s="255"/>
    </row>
    <row r="2" spans="1:109" ht="25.5" customHeight="1">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c r="DD19" s="255"/>
      <c r="DE19" s="255"/>
    </row>
    <row r="20" spans="1:109" ht="13">
      <c r="DD20" s="255"/>
      <c r="DE20" s="255"/>
    </row>
    <row r="21" spans="1:109" ht="17.25" customHeight="1">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c r="B22" s="259"/>
    </row>
    <row r="23" spans="1:109" ht="13">
      <c r="B23" s="259"/>
    </row>
    <row r="24" spans="1:109" ht="13">
      <c r="B24" s="259"/>
    </row>
    <row r="25" spans="1:109" ht="13">
      <c r="B25" s="259"/>
    </row>
    <row r="26" spans="1:109" ht="13">
      <c r="B26" s="259"/>
    </row>
    <row r="27" spans="1:109" ht="13">
      <c r="B27" s="259"/>
    </row>
    <row r="28" spans="1:109" ht="13">
      <c r="B28" s="259"/>
    </row>
    <row r="29" spans="1:109" ht="13">
      <c r="B29" s="259"/>
    </row>
    <row r="30" spans="1:109" ht="13">
      <c r="B30" s="259"/>
    </row>
    <row r="31" spans="1:109" ht="13">
      <c r="B31" s="259"/>
    </row>
    <row r="32" spans="1:109" ht="13">
      <c r="B32" s="259"/>
    </row>
    <row r="33" spans="2:109" ht="13">
      <c r="B33" s="259"/>
    </row>
    <row r="34" spans="2:109" ht="13">
      <c r="B34" s="259"/>
    </row>
    <row r="35" spans="2:109" ht="13">
      <c r="B35" s="259"/>
    </row>
    <row r="36" spans="2:109" ht="13">
      <c r="B36" s="259"/>
    </row>
    <row r="37" spans="2:109" ht="13">
      <c r="B37" s="259"/>
    </row>
    <row r="38" spans="2:109" ht="13">
      <c r="B38" s="259"/>
    </row>
    <row r="39" spans="2:109" ht="13">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c r="B40" s="356"/>
      <c r="DD40" s="356"/>
      <c r="DE40" s="255"/>
    </row>
    <row r="41" spans="2:109" ht="16.5">
      <c r="B41" s="256" t="s">
        <v>600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357"/>
      <c r="I42" s="358"/>
      <c r="J42" s="358"/>
      <c r="K42" s="358"/>
      <c r="AM42" s="357"/>
      <c r="AN42" s="357" t="s">
        <v>601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59"/>
      <c r="AN43" s="1240" t="s">
        <v>602</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c r="B49" s="259"/>
      <c r="AN49" s="255" t="s">
        <v>603</v>
      </c>
    </row>
    <row r="50" spans="1:109" ht="13">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563</v>
      </c>
      <c r="BQ50" s="1233"/>
      <c r="BR50" s="1233"/>
      <c r="BS50" s="1233"/>
      <c r="BT50" s="1233"/>
      <c r="BU50" s="1233"/>
      <c r="BV50" s="1233"/>
      <c r="BW50" s="1233"/>
      <c r="BX50" s="1233" t="s">
        <v>564</v>
      </c>
      <c r="BY50" s="1233"/>
      <c r="BZ50" s="1233"/>
      <c r="CA50" s="1233"/>
      <c r="CB50" s="1233"/>
      <c r="CC50" s="1233"/>
      <c r="CD50" s="1233"/>
      <c r="CE50" s="1233"/>
      <c r="CF50" s="1233" t="s">
        <v>565</v>
      </c>
      <c r="CG50" s="1233"/>
      <c r="CH50" s="1233"/>
      <c r="CI50" s="1233"/>
      <c r="CJ50" s="1233"/>
      <c r="CK50" s="1233"/>
      <c r="CL50" s="1233"/>
      <c r="CM50" s="1233"/>
      <c r="CN50" s="1233" t="s">
        <v>566</v>
      </c>
      <c r="CO50" s="1233"/>
      <c r="CP50" s="1233"/>
      <c r="CQ50" s="1233"/>
      <c r="CR50" s="1233"/>
      <c r="CS50" s="1233"/>
      <c r="CT50" s="1233"/>
      <c r="CU50" s="1233"/>
      <c r="CV50" s="1233" t="s">
        <v>567</v>
      </c>
      <c r="CW50" s="1233"/>
      <c r="CX50" s="1233"/>
      <c r="CY50" s="1233"/>
      <c r="CZ50" s="1233"/>
      <c r="DA50" s="1233"/>
      <c r="DB50" s="1233"/>
      <c r="DC50" s="1233"/>
    </row>
    <row r="51" spans="1:109" ht="13.5" customHeight="1">
      <c r="B51" s="259"/>
      <c r="G51" s="1236"/>
      <c r="H51" s="1236"/>
      <c r="I51" s="1249"/>
      <c r="J51" s="1249"/>
      <c r="K51" s="1235"/>
      <c r="L51" s="1235"/>
      <c r="M51" s="1235"/>
      <c r="N51" s="1235"/>
      <c r="AM51" s="359"/>
      <c r="AN51" s="1231" t="s">
        <v>604</v>
      </c>
      <c r="AO51" s="1231"/>
      <c r="AP51" s="1231"/>
      <c r="AQ51" s="1231"/>
      <c r="AR51" s="1231"/>
      <c r="AS51" s="1231"/>
      <c r="AT51" s="1231"/>
      <c r="AU51" s="1231"/>
      <c r="AV51" s="1231"/>
      <c r="AW51" s="1231"/>
      <c r="AX51" s="1231"/>
      <c r="AY51" s="1231"/>
      <c r="AZ51" s="1231"/>
      <c r="BA51" s="1231"/>
      <c r="BB51" s="1231" t="s">
        <v>605</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v>17.899999999999999</v>
      </c>
      <c r="BY51" s="1228"/>
      <c r="BZ51" s="1228"/>
      <c r="CA51" s="1228"/>
      <c r="CB51" s="1228"/>
      <c r="CC51" s="1228"/>
      <c r="CD51" s="1228"/>
      <c r="CE51" s="1228"/>
      <c r="CF51" s="1228">
        <v>9.6</v>
      </c>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606</v>
      </c>
      <c r="BC53" s="1231"/>
      <c r="BD53" s="1231"/>
      <c r="BE53" s="1231"/>
      <c r="BF53" s="1231"/>
      <c r="BG53" s="1231"/>
      <c r="BH53" s="1231"/>
      <c r="BI53" s="1231"/>
      <c r="BJ53" s="1231"/>
      <c r="BK53" s="1231"/>
      <c r="BL53" s="1231"/>
      <c r="BM53" s="1231"/>
      <c r="BN53" s="1231"/>
      <c r="BO53" s="1231"/>
      <c r="BP53" s="1228">
        <v>49.4</v>
      </c>
      <c r="BQ53" s="1228"/>
      <c r="BR53" s="1228"/>
      <c r="BS53" s="1228"/>
      <c r="BT53" s="1228"/>
      <c r="BU53" s="1228"/>
      <c r="BV53" s="1228"/>
      <c r="BW53" s="1228"/>
      <c r="BX53" s="1228">
        <v>50.9</v>
      </c>
      <c r="BY53" s="1228"/>
      <c r="BZ53" s="1228"/>
      <c r="CA53" s="1228"/>
      <c r="CB53" s="1228"/>
      <c r="CC53" s="1228"/>
      <c r="CD53" s="1228"/>
      <c r="CE53" s="1228"/>
      <c r="CF53" s="1228">
        <v>47</v>
      </c>
      <c r="CG53" s="1228"/>
      <c r="CH53" s="1228"/>
      <c r="CI53" s="1228"/>
      <c r="CJ53" s="1228"/>
      <c r="CK53" s="1228"/>
      <c r="CL53" s="1228"/>
      <c r="CM53" s="1228"/>
      <c r="CN53" s="1228">
        <v>54</v>
      </c>
      <c r="CO53" s="1228"/>
      <c r="CP53" s="1228"/>
      <c r="CQ53" s="1228"/>
      <c r="CR53" s="1228"/>
      <c r="CS53" s="1228"/>
      <c r="CT53" s="1228"/>
      <c r="CU53" s="1228"/>
      <c r="CV53" s="1228">
        <v>60.6</v>
      </c>
      <c r="CW53" s="1228"/>
      <c r="CX53" s="1228"/>
      <c r="CY53" s="1228"/>
      <c r="CZ53" s="1228"/>
      <c r="DA53" s="1228"/>
      <c r="DB53" s="1228"/>
      <c r="DC53" s="1228"/>
    </row>
    <row r="54" spans="1:109" ht="13">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c r="A55" s="358"/>
      <c r="B55" s="259"/>
      <c r="G55" s="1234"/>
      <c r="H55" s="1234"/>
      <c r="I55" s="1234"/>
      <c r="J55" s="1234"/>
      <c r="K55" s="1235"/>
      <c r="L55" s="1235"/>
      <c r="M55" s="1235"/>
      <c r="N55" s="1235"/>
      <c r="AN55" s="1233" t="s">
        <v>607</v>
      </c>
      <c r="AO55" s="1233"/>
      <c r="AP55" s="1233"/>
      <c r="AQ55" s="1233"/>
      <c r="AR55" s="1233"/>
      <c r="AS55" s="1233"/>
      <c r="AT55" s="1233"/>
      <c r="AU55" s="1233"/>
      <c r="AV55" s="1233"/>
      <c r="AW55" s="1233"/>
      <c r="AX55" s="1233"/>
      <c r="AY55" s="1233"/>
      <c r="AZ55" s="1233"/>
      <c r="BA55" s="1233"/>
      <c r="BB55" s="1231" t="s">
        <v>605</v>
      </c>
      <c r="BC55" s="1231"/>
      <c r="BD55" s="1231"/>
      <c r="BE55" s="1231"/>
      <c r="BF55" s="1231"/>
      <c r="BG55" s="1231"/>
      <c r="BH55" s="1231"/>
      <c r="BI55" s="1231"/>
      <c r="BJ55" s="1231"/>
      <c r="BK55" s="1231"/>
      <c r="BL55" s="1231"/>
      <c r="BM55" s="1231"/>
      <c r="BN55" s="1231"/>
      <c r="BO55" s="1231"/>
      <c r="BP55" s="1228">
        <v>24.2</v>
      </c>
      <c r="BQ55" s="1228"/>
      <c r="BR55" s="1228"/>
      <c r="BS55" s="1228"/>
      <c r="BT55" s="1228"/>
      <c r="BU55" s="1228"/>
      <c r="BV55" s="1228"/>
      <c r="BW55" s="1228"/>
      <c r="BX55" s="1228">
        <v>22.1</v>
      </c>
      <c r="BY55" s="1228"/>
      <c r="BZ55" s="1228"/>
      <c r="CA55" s="1228"/>
      <c r="CB55" s="1228"/>
      <c r="CC55" s="1228"/>
      <c r="CD55" s="1228"/>
      <c r="CE55" s="1228"/>
      <c r="CF55" s="1228">
        <v>20.399999999999999</v>
      </c>
      <c r="CG55" s="1228"/>
      <c r="CH55" s="1228"/>
      <c r="CI55" s="1228"/>
      <c r="CJ55" s="1228"/>
      <c r="CK55" s="1228"/>
      <c r="CL55" s="1228"/>
      <c r="CM55" s="1228"/>
      <c r="CN55" s="1228">
        <v>11.2</v>
      </c>
      <c r="CO55" s="1228"/>
      <c r="CP55" s="1228"/>
      <c r="CQ55" s="1228"/>
      <c r="CR55" s="1228"/>
      <c r="CS55" s="1228"/>
      <c r="CT55" s="1228"/>
      <c r="CU55" s="1228"/>
      <c r="CV55" s="1228">
        <v>4.5999999999999996</v>
      </c>
      <c r="CW55" s="1228"/>
      <c r="CX55" s="1228"/>
      <c r="CY55" s="1228"/>
      <c r="CZ55" s="1228"/>
      <c r="DA55" s="1228"/>
      <c r="DB55" s="1228"/>
      <c r="DC55" s="1228"/>
    </row>
    <row r="56" spans="1:109" ht="13">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606</v>
      </c>
      <c r="BC57" s="1231"/>
      <c r="BD57" s="1231"/>
      <c r="BE57" s="1231"/>
      <c r="BF57" s="1231"/>
      <c r="BG57" s="1231"/>
      <c r="BH57" s="1231"/>
      <c r="BI57" s="1231"/>
      <c r="BJ57" s="1231"/>
      <c r="BK57" s="1231"/>
      <c r="BL57" s="1231"/>
      <c r="BM57" s="1231"/>
      <c r="BN57" s="1231"/>
      <c r="BO57" s="1231"/>
      <c r="BP57" s="1228">
        <v>60.1</v>
      </c>
      <c r="BQ57" s="1228"/>
      <c r="BR57" s="1228"/>
      <c r="BS57" s="1228"/>
      <c r="BT57" s="1228"/>
      <c r="BU57" s="1228"/>
      <c r="BV57" s="1228"/>
      <c r="BW57" s="1228"/>
      <c r="BX57" s="1228">
        <v>61.5</v>
      </c>
      <c r="BY57" s="1228"/>
      <c r="BZ57" s="1228"/>
      <c r="CA57" s="1228"/>
      <c r="CB57" s="1228"/>
      <c r="CC57" s="1228"/>
      <c r="CD57" s="1228"/>
      <c r="CE57" s="1228"/>
      <c r="CF57" s="1228">
        <v>63</v>
      </c>
      <c r="CG57" s="1228"/>
      <c r="CH57" s="1228"/>
      <c r="CI57" s="1228"/>
      <c r="CJ57" s="1228"/>
      <c r="CK57" s="1228"/>
      <c r="CL57" s="1228"/>
      <c r="CM57" s="1228"/>
      <c r="CN57" s="1228">
        <v>63.7</v>
      </c>
      <c r="CO57" s="1228"/>
      <c r="CP57" s="1228"/>
      <c r="CQ57" s="1228"/>
      <c r="CR57" s="1228"/>
      <c r="CS57" s="1228"/>
      <c r="CT57" s="1228"/>
      <c r="CU57" s="1228"/>
      <c r="CV57" s="1228">
        <v>64.099999999999994</v>
      </c>
      <c r="CW57" s="1228"/>
      <c r="CX57" s="1228"/>
      <c r="CY57" s="1228"/>
      <c r="CZ57" s="1228"/>
      <c r="DA57" s="1228"/>
      <c r="DB57" s="1228"/>
      <c r="DC57" s="1228"/>
      <c r="DD57" s="363"/>
      <c r="DE57" s="362"/>
    </row>
    <row r="58" spans="1:109" s="358" customFormat="1" ht="13">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c r="B63" s="312" t="s">
        <v>608</v>
      </c>
    </row>
    <row r="64" spans="1:109" ht="13">
      <c r="B64" s="259"/>
      <c r="G64" s="357"/>
      <c r="I64" s="369"/>
      <c r="J64" s="369"/>
      <c r="K64" s="369"/>
      <c r="L64" s="369"/>
      <c r="M64" s="369"/>
      <c r="N64" s="370"/>
      <c r="AM64" s="357"/>
      <c r="AN64" s="357" t="s">
        <v>601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c r="B65" s="259"/>
      <c r="AN65" s="1240" t="s">
        <v>609</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c r="B71" s="259"/>
      <c r="G71" s="374"/>
      <c r="I71" s="375"/>
      <c r="J71" s="372"/>
      <c r="K71" s="372"/>
      <c r="L71" s="373"/>
      <c r="M71" s="372"/>
      <c r="N71" s="373"/>
      <c r="AM71" s="374"/>
      <c r="AN71" s="255" t="s">
        <v>603</v>
      </c>
    </row>
    <row r="72" spans="2:107" ht="13">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563</v>
      </c>
      <c r="BQ72" s="1233"/>
      <c r="BR72" s="1233"/>
      <c r="BS72" s="1233"/>
      <c r="BT72" s="1233"/>
      <c r="BU72" s="1233"/>
      <c r="BV72" s="1233"/>
      <c r="BW72" s="1233"/>
      <c r="BX72" s="1233" t="s">
        <v>564</v>
      </c>
      <c r="BY72" s="1233"/>
      <c r="BZ72" s="1233"/>
      <c r="CA72" s="1233"/>
      <c r="CB72" s="1233"/>
      <c r="CC72" s="1233"/>
      <c r="CD72" s="1233"/>
      <c r="CE72" s="1233"/>
      <c r="CF72" s="1233" t="s">
        <v>565</v>
      </c>
      <c r="CG72" s="1233"/>
      <c r="CH72" s="1233"/>
      <c r="CI72" s="1233"/>
      <c r="CJ72" s="1233"/>
      <c r="CK72" s="1233"/>
      <c r="CL72" s="1233"/>
      <c r="CM72" s="1233"/>
      <c r="CN72" s="1233" t="s">
        <v>566</v>
      </c>
      <c r="CO72" s="1233"/>
      <c r="CP72" s="1233"/>
      <c r="CQ72" s="1233"/>
      <c r="CR72" s="1233"/>
      <c r="CS72" s="1233"/>
      <c r="CT72" s="1233"/>
      <c r="CU72" s="1233"/>
      <c r="CV72" s="1233" t="s">
        <v>567</v>
      </c>
      <c r="CW72" s="1233"/>
      <c r="CX72" s="1233"/>
      <c r="CY72" s="1233"/>
      <c r="CZ72" s="1233"/>
      <c r="DA72" s="1233"/>
      <c r="DB72" s="1233"/>
      <c r="DC72" s="1233"/>
    </row>
    <row r="73" spans="2:107" ht="13">
      <c r="B73" s="259"/>
      <c r="G73" s="1236"/>
      <c r="H73" s="1236"/>
      <c r="I73" s="1236"/>
      <c r="J73" s="1236"/>
      <c r="K73" s="1232"/>
      <c r="L73" s="1232"/>
      <c r="M73" s="1232"/>
      <c r="N73" s="1232"/>
      <c r="AM73" s="359"/>
      <c r="AN73" s="1231" t="s">
        <v>604</v>
      </c>
      <c r="AO73" s="1231"/>
      <c r="AP73" s="1231"/>
      <c r="AQ73" s="1231"/>
      <c r="AR73" s="1231"/>
      <c r="AS73" s="1231"/>
      <c r="AT73" s="1231"/>
      <c r="AU73" s="1231"/>
      <c r="AV73" s="1231"/>
      <c r="AW73" s="1231"/>
      <c r="AX73" s="1231"/>
      <c r="AY73" s="1231"/>
      <c r="AZ73" s="1231"/>
      <c r="BA73" s="1231"/>
      <c r="BB73" s="1231" t="s">
        <v>605</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v>17.899999999999999</v>
      </c>
      <c r="BY73" s="1228"/>
      <c r="BZ73" s="1228"/>
      <c r="CA73" s="1228"/>
      <c r="CB73" s="1228"/>
      <c r="CC73" s="1228"/>
      <c r="CD73" s="1228"/>
      <c r="CE73" s="1228"/>
      <c r="CF73" s="1228">
        <v>9.6</v>
      </c>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610</v>
      </c>
      <c r="BC75" s="1231"/>
      <c r="BD75" s="1231"/>
      <c r="BE75" s="1231"/>
      <c r="BF75" s="1231"/>
      <c r="BG75" s="1231"/>
      <c r="BH75" s="1231"/>
      <c r="BI75" s="1231"/>
      <c r="BJ75" s="1231"/>
      <c r="BK75" s="1231"/>
      <c r="BL75" s="1231"/>
      <c r="BM75" s="1231"/>
      <c r="BN75" s="1231"/>
      <c r="BO75" s="1231"/>
      <c r="BP75" s="1228">
        <v>5.7</v>
      </c>
      <c r="BQ75" s="1228"/>
      <c r="BR75" s="1228"/>
      <c r="BS75" s="1228"/>
      <c r="BT75" s="1228"/>
      <c r="BU75" s="1228"/>
      <c r="BV75" s="1228"/>
      <c r="BW75" s="1228"/>
      <c r="BX75" s="1228">
        <v>5.6</v>
      </c>
      <c r="BY75" s="1228"/>
      <c r="BZ75" s="1228"/>
      <c r="CA75" s="1228"/>
      <c r="CB75" s="1228"/>
      <c r="CC75" s="1228"/>
      <c r="CD75" s="1228"/>
      <c r="CE75" s="1228"/>
      <c r="CF75" s="1228">
        <v>5.2</v>
      </c>
      <c r="CG75" s="1228"/>
      <c r="CH75" s="1228"/>
      <c r="CI75" s="1228"/>
      <c r="CJ75" s="1228"/>
      <c r="CK75" s="1228"/>
      <c r="CL75" s="1228"/>
      <c r="CM75" s="1228"/>
      <c r="CN75" s="1228">
        <v>4.3</v>
      </c>
      <c r="CO75" s="1228"/>
      <c r="CP75" s="1228"/>
      <c r="CQ75" s="1228"/>
      <c r="CR75" s="1228"/>
      <c r="CS75" s="1228"/>
      <c r="CT75" s="1228"/>
      <c r="CU75" s="1228"/>
      <c r="CV75" s="1228">
        <v>3.7</v>
      </c>
      <c r="CW75" s="1228"/>
      <c r="CX75" s="1228"/>
      <c r="CY75" s="1228"/>
      <c r="CZ75" s="1228"/>
      <c r="DA75" s="1228"/>
      <c r="DB75" s="1228"/>
      <c r="DC75" s="1228"/>
    </row>
    <row r="76" spans="2:107" ht="13">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c r="B77" s="259"/>
      <c r="G77" s="1234"/>
      <c r="H77" s="1234"/>
      <c r="I77" s="1234"/>
      <c r="J77" s="1234"/>
      <c r="K77" s="1232"/>
      <c r="L77" s="1232"/>
      <c r="M77" s="1232"/>
      <c r="N77" s="1232"/>
      <c r="AN77" s="1233" t="s">
        <v>607</v>
      </c>
      <c r="AO77" s="1233"/>
      <c r="AP77" s="1233"/>
      <c r="AQ77" s="1233"/>
      <c r="AR77" s="1233"/>
      <c r="AS77" s="1233"/>
      <c r="AT77" s="1233"/>
      <c r="AU77" s="1233"/>
      <c r="AV77" s="1233"/>
      <c r="AW77" s="1233"/>
      <c r="AX77" s="1233"/>
      <c r="AY77" s="1233"/>
      <c r="AZ77" s="1233"/>
      <c r="BA77" s="1233"/>
      <c r="BB77" s="1231" t="s">
        <v>605</v>
      </c>
      <c r="BC77" s="1231"/>
      <c r="BD77" s="1231"/>
      <c r="BE77" s="1231"/>
      <c r="BF77" s="1231"/>
      <c r="BG77" s="1231"/>
      <c r="BH77" s="1231"/>
      <c r="BI77" s="1231"/>
      <c r="BJ77" s="1231"/>
      <c r="BK77" s="1231"/>
      <c r="BL77" s="1231"/>
      <c r="BM77" s="1231"/>
      <c r="BN77" s="1231"/>
      <c r="BO77" s="1231"/>
      <c r="BP77" s="1228">
        <v>24.2</v>
      </c>
      <c r="BQ77" s="1228"/>
      <c r="BR77" s="1228"/>
      <c r="BS77" s="1228"/>
      <c r="BT77" s="1228"/>
      <c r="BU77" s="1228"/>
      <c r="BV77" s="1228"/>
      <c r="BW77" s="1228"/>
      <c r="BX77" s="1228">
        <v>22.1</v>
      </c>
      <c r="BY77" s="1228"/>
      <c r="BZ77" s="1228"/>
      <c r="CA77" s="1228"/>
      <c r="CB77" s="1228"/>
      <c r="CC77" s="1228"/>
      <c r="CD77" s="1228"/>
      <c r="CE77" s="1228"/>
      <c r="CF77" s="1228">
        <v>20.399999999999999</v>
      </c>
      <c r="CG77" s="1228"/>
      <c r="CH77" s="1228"/>
      <c r="CI77" s="1228"/>
      <c r="CJ77" s="1228"/>
      <c r="CK77" s="1228"/>
      <c r="CL77" s="1228"/>
      <c r="CM77" s="1228"/>
      <c r="CN77" s="1228">
        <v>11.2</v>
      </c>
      <c r="CO77" s="1228"/>
      <c r="CP77" s="1228"/>
      <c r="CQ77" s="1228"/>
      <c r="CR77" s="1228"/>
      <c r="CS77" s="1228"/>
      <c r="CT77" s="1228"/>
      <c r="CU77" s="1228"/>
      <c r="CV77" s="1228">
        <v>4.5999999999999996</v>
      </c>
      <c r="CW77" s="1228"/>
      <c r="CX77" s="1228"/>
      <c r="CY77" s="1228"/>
      <c r="CZ77" s="1228"/>
      <c r="DA77" s="1228"/>
      <c r="DB77" s="1228"/>
      <c r="DC77" s="1228"/>
    </row>
    <row r="78" spans="2:107" ht="13">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610</v>
      </c>
      <c r="BC79" s="1231"/>
      <c r="BD79" s="1231"/>
      <c r="BE79" s="1231"/>
      <c r="BF79" s="1231"/>
      <c r="BG79" s="1231"/>
      <c r="BH79" s="1231"/>
      <c r="BI79" s="1231"/>
      <c r="BJ79" s="1231"/>
      <c r="BK79" s="1231"/>
      <c r="BL79" s="1231"/>
      <c r="BM79" s="1231"/>
      <c r="BN79" s="1231"/>
      <c r="BO79" s="1231"/>
      <c r="BP79" s="1228">
        <v>6.4</v>
      </c>
      <c r="BQ79" s="1228"/>
      <c r="BR79" s="1228"/>
      <c r="BS79" s="1228"/>
      <c r="BT79" s="1228"/>
      <c r="BU79" s="1228"/>
      <c r="BV79" s="1228"/>
      <c r="BW79" s="1228"/>
      <c r="BX79" s="1228">
        <v>6.3</v>
      </c>
      <c r="BY79" s="1228"/>
      <c r="BZ79" s="1228"/>
      <c r="CA79" s="1228"/>
      <c r="CB79" s="1228"/>
      <c r="CC79" s="1228"/>
      <c r="CD79" s="1228"/>
      <c r="CE79" s="1228"/>
      <c r="CF79" s="1228">
        <v>6.2</v>
      </c>
      <c r="CG79" s="1228"/>
      <c r="CH79" s="1228"/>
      <c r="CI79" s="1228"/>
      <c r="CJ79" s="1228"/>
      <c r="CK79" s="1228"/>
      <c r="CL79" s="1228"/>
      <c r="CM79" s="1228"/>
      <c r="CN79" s="1228">
        <v>5.7</v>
      </c>
      <c r="CO79" s="1228"/>
      <c r="CP79" s="1228"/>
      <c r="CQ79" s="1228"/>
      <c r="CR79" s="1228"/>
      <c r="CS79" s="1228"/>
      <c r="CT79" s="1228"/>
      <c r="CU79" s="1228"/>
      <c r="CV79" s="1228">
        <v>5.8</v>
      </c>
      <c r="CW79" s="1228"/>
      <c r="CX79" s="1228"/>
      <c r="CY79" s="1228"/>
      <c r="CZ79" s="1228"/>
      <c r="DA79" s="1228"/>
      <c r="DB79" s="1228"/>
      <c r="DC79" s="1228"/>
    </row>
    <row r="80" spans="2:107" ht="13">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c r="B81" s="259"/>
    </row>
    <row r="82" spans="2:109" ht="16.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c r="DD84" s="255"/>
      <c r="DE84" s="255"/>
    </row>
    <row r="85" spans="2:109" ht="13">
      <c r="DD85" s="255"/>
      <c r="DE85" s="255"/>
    </row>
  </sheetData>
  <sheetProtection algorithmName="SHA-512" hashValue="Luc2VrfmjG1XXaB5KScdTmmHJCmsQ4KyqKDhjwLj/EILhVb2B8KANRaRM8Rs6lbG0G94vBKRcNs6ccJTBbqDyg==" saltValue="pW0HzpwtwFT/Y6gH3CUa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82" zoomScale="85" zoomScaleNormal="85" zoomScaleSheetLayoutView="70" workbookViewId="0">
      <selection activeCell="BN40" sqref="BN40"/>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510</v>
      </c>
    </row>
  </sheetData>
  <sheetProtection algorithmName="SHA-512" hashValue="vJLiO+xcpCVAmZmxeJq51hgnE72r9f30qIuC3+dU7kRsmB/BbkQbIguvqkEsQ/LQ30y71kV3ph1U2o0MQ/PSqw==" saltValue="dTcGpcfcGqoSDfr/h4g5+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BN40" sqref="BN40"/>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510</v>
      </c>
    </row>
  </sheetData>
  <sheetProtection algorithmName="SHA-512" hashValue="ZSl8a0afKjyhZlM7H63BcZDQWiUuG9HqPAZx0g7I8WS8l+17RVaelLmm0EHMm7/dX93v2GJK1P6FSUZgI9fe4A==" saltValue="96NtUxIGL05YEHuq6qo5S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54</v>
      </c>
      <c r="E2" s="147"/>
      <c r="F2" s="148" t="s">
        <v>560</v>
      </c>
      <c r="G2" s="149"/>
      <c r="H2" s="150"/>
    </row>
    <row r="3" spans="1:8">
      <c r="A3" s="146" t="s">
        <v>553</v>
      </c>
      <c r="B3" s="151"/>
      <c r="C3" s="152"/>
      <c r="D3" s="153">
        <v>26320</v>
      </c>
      <c r="E3" s="154"/>
      <c r="F3" s="155">
        <v>41934</v>
      </c>
      <c r="G3" s="156"/>
      <c r="H3" s="157"/>
    </row>
    <row r="4" spans="1:8">
      <c r="A4" s="158"/>
      <c r="B4" s="159"/>
      <c r="C4" s="160"/>
      <c r="D4" s="161">
        <v>15089</v>
      </c>
      <c r="E4" s="162"/>
      <c r="F4" s="163">
        <v>23352</v>
      </c>
      <c r="G4" s="164"/>
      <c r="H4" s="165"/>
    </row>
    <row r="5" spans="1:8">
      <c r="A5" s="146" t="s">
        <v>555</v>
      </c>
      <c r="B5" s="151"/>
      <c r="C5" s="152"/>
      <c r="D5" s="153">
        <v>27776</v>
      </c>
      <c r="E5" s="154"/>
      <c r="F5" s="155">
        <v>45588</v>
      </c>
      <c r="G5" s="156"/>
      <c r="H5" s="157"/>
    </row>
    <row r="6" spans="1:8">
      <c r="A6" s="158"/>
      <c r="B6" s="159"/>
      <c r="C6" s="160"/>
      <c r="D6" s="161">
        <v>23599</v>
      </c>
      <c r="E6" s="162"/>
      <c r="F6" s="163">
        <v>24150</v>
      </c>
      <c r="G6" s="164"/>
      <c r="H6" s="165"/>
    </row>
    <row r="7" spans="1:8">
      <c r="A7" s="146" t="s">
        <v>556</v>
      </c>
      <c r="B7" s="151"/>
      <c r="C7" s="152"/>
      <c r="D7" s="153">
        <v>27473</v>
      </c>
      <c r="E7" s="154"/>
      <c r="F7" s="155">
        <v>45483</v>
      </c>
      <c r="G7" s="156"/>
      <c r="H7" s="157"/>
    </row>
    <row r="8" spans="1:8">
      <c r="A8" s="158"/>
      <c r="B8" s="159"/>
      <c r="C8" s="160"/>
      <c r="D8" s="161">
        <v>19803</v>
      </c>
      <c r="E8" s="162"/>
      <c r="F8" s="163">
        <v>24241</v>
      </c>
      <c r="G8" s="164"/>
      <c r="H8" s="165"/>
    </row>
    <row r="9" spans="1:8">
      <c r="A9" s="146" t="s">
        <v>557</v>
      </c>
      <c r="B9" s="151"/>
      <c r="C9" s="152"/>
      <c r="D9" s="153">
        <v>27982</v>
      </c>
      <c r="E9" s="154"/>
      <c r="F9" s="155">
        <v>45945</v>
      </c>
      <c r="G9" s="156"/>
      <c r="H9" s="157"/>
    </row>
    <row r="10" spans="1:8">
      <c r="A10" s="158"/>
      <c r="B10" s="159"/>
      <c r="C10" s="160"/>
      <c r="D10" s="161">
        <v>21819</v>
      </c>
      <c r="E10" s="162"/>
      <c r="F10" s="163">
        <v>25180</v>
      </c>
      <c r="G10" s="164"/>
      <c r="H10" s="165"/>
    </row>
    <row r="11" spans="1:8">
      <c r="A11" s="146" t="s">
        <v>558</v>
      </c>
      <c r="B11" s="151"/>
      <c r="C11" s="152"/>
      <c r="D11" s="153">
        <v>28172</v>
      </c>
      <c r="E11" s="154"/>
      <c r="F11" s="155">
        <v>44475</v>
      </c>
      <c r="G11" s="156"/>
      <c r="H11" s="157"/>
    </row>
    <row r="12" spans="1:8">
      <c r="A12" s="158"/>
      <c r="B12" s="159"/>
      <c r="C12" s="166"/>
      <c r="D12" s="161">
        <v>21238</v>
      </c>
      <c r="E12" s="162"/>
      <c r="F12" s="163">
        <v>24780</v>
      </c>
      <c r="G12" s="164"/>
      <c r="H12" s="165"/>
    </row>
    <row r="13" spans="1:8">
      <c r="A13" s="146"/>
      <c r="B13" s="151"/>
      <c r="C13" s="152"/>
      <c r="D13" s="153">
        <v>27545</v>
      </c>
      <c r="E13" s="154"/>
      <c r="F13" s="155">
        <v>44685</v>
      </c>
      <c r="G13" s="167"/>
      <c r="H13" s="157"/>
    </row>
    <row r="14" spans="1:8">
      <c r="A14" s="158"/>
      <c r="B14" s="159"/>
      <c r="C14" s="160"/>
      <c r="D14" s="161">
        <v>20310</v>
      </c>
      <c r="E14" s="162"/>
      <c r="F14" s="163">
        <v>24341</v>
      </c>
      <c r="G14" s="164"/>
      <c r="H14" s="165"/>
    </row>
    <row r="17" spans="1:11">
      <c r="A17" s="142" t="s">
        <v>55</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56</v>
      </c>
      <c r="B19" s="168">
        <f>ROUND(VALUE(SUBSTITUTE(実質収支比率等に係る経年分析!F$48,"▲","-")),2)</f>
        <v>5.48</v>
      </c>
      <c r="C19" s="168">
        <f>ROUND(VALUE(SUBSTITUTE(実質収支比率等に係る経年分析!G$48,"▲","-")),2)</f>
        <v>6.52</v>
      </c>
      <c r="D19" s="168">
        <f>ROUND(VALUE(SUBSTITUTE(実質収支比率等に係る経年分析!H$48,"▲","-")),2)</f>
        <v>8.9600000000000009</v>
      </c>
      <c r="E19" s="168">
        <f>ROUND(VALUE(SUBSTITUTE(実質収支比率等に係る経年分析!I$48,"▲","-")),2)</f>
        <v>10.09</v>
      </c>
      <c r="F19" s="168">
        <f>ROUND(VALUE(SUBSTITUTE(実質収支比率等に係る経年分析!J$48,"▲","-")),2)</f>
        <v>10.64</v>
      </c>
    </row>
    <row r="20" spans="1:11">
      <c r="A20" s="168" t="s">
        <v>57</v>
      </c>
      <c r="B20" s="168">
        <f>ROUND(VALUE(SUBSTITUTE(実質収支比率等に係る経年分析!F$47,"▲","-")),2)</f>
        <v>15.29</v>
      </c>
      <c r="C20" s="168">
        <f>ROUND(VALUE(SUBSTITUTE(実質収支比率等に係る経年分析!G$47,"▲","-")),2)</f>
        <v>13.45</v>
      </c>
      <c r="D20" s="168">
        <f>ROUND(VALUE(SUBSTITUTE(実質収支比率等に係る経年分析!H$47,"▲","-")),2)</f>
        <v>12.8</v>
      </c>
      <c r="E20" s="168">
        <f>ROUND(VALUE(SUBSTITUTE(実質収支比率等に係る経年分析!I$47,"▲","-")),2)</f>
        <v>13.1</v>
      </c>
      <c r="F20" s="168">
        <f>ROUND(VALUE(SUBSTITUTE(実質収支比率等に係る経年分析!J$47,"▲","-")),2)</f>
        <v>12.48</v>
      </c>
    </row>
    <row r="21" spans="1:11">
      <c r="A21" s="168" t="s">
        <v>58</v>
      </c>
      <c r="B21" s="168">
        <f>IF(ISNUMBER(VALUE(SUBSTITUTE(実質収支比率等に係る経年分析!F$49,"▲","-"))),ROUND(VALUE(SUBSTITUTE(実質収支比率等に係る経年分析!F$49,"▲","-")),2),NA())</f>
        <v>-0.01</v>
      </c>
      <c r="C21" s="168">
        <f>IF(ISNUMBER(VALUE(SUBSTITUTE(実質収支比率等に係る経年分析!G$49,"▲","-"))),ROUND(VALUE(SUBSTITUTE(実質収支比率等に係る経年分析!G$49,"▲","-")),2),NA())</f>
        <v>-0.73</v>
      </c>
      <c r="D21" s="168">
        <f>IF(ISNUMBER(VALUE(SUBSTITUTE(実質収支比率等に係る経年分析!H$49,"▲","-"))),ROUND(VALUE(SUBSTITUTE(実質収支比率等に係る経年分析!H$49,"▲","-")),2),NA())</f>
        <v>2.56</v>
      </c>
      <c r="E21" s="168">
        <f>IF(ISNUMBER(VALUE(SUBSTITUTE(実質収支比率等に係る経年分析!I$49,"▲","-"))),ROUND(VALUE(SUBSTITUTE(実質収支比率等に係る経年分析!I$49,"▲","-")),2),NA())</f>
        <v>2.83</v>
      </c>
      <c r="F21" s="168">
        <f>IF(ISNUMBER(VALUE(SUBSTITUTE(実質収支比率等に係る経年分析!J$49,"▲","-"))),ROUND(VALUE(SUBSTITUTE(実質収支比率等に係る経年分析!J$49,"▲","-")),2),NA())</f>
        <v>-0.62</v>
      </c>
    </row>
    <row r="24" spans="1:11">
      <c r="A24" s="142" t="s">
        <v>59</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60</v>
      </c>
      <c r="C26" s="169" t="s">
        <v>61</v>
      </c>
      <c r="D26" s="169" t="s">
        <v>60</v>
      </c>
      <c r="E26" s="169" t="s">
        <v>61</v>
      </c>
      <c r="F26" s="169" t="s">
        <v>60</v>
      </c>
      <c r="G26" s="169" t="s">
        <v>61</v>
      </c>
      <c r="H26" s="169" t="s">
        <v>60</v>
      </c>
      <c r="I26" s="169" t="s">
        <v>61</v>
      </c>
      <c r="J26" s="169" t="s">
        <v>60</v>
      </c>
      <c r="K26" s="169" t="s">
        <v>61</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1.24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0.08</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1.61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1.68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1.44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0.67</v>
      </c>
    </row>
    <row r="33" spans="1:16">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1.1599999999999999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2.25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2.0699999999999998</v>
      </c>
    </row>
    <row r="34" spans="1:16">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3.12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3.98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4.4000000000000004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4.7</v>
      </c>
    </row>
    <row r="35" spans="1:16">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5.63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6.67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9.15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10.18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10.89</v>
      </c>
    </row>
    <row r="36" spans="1:16">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14.99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14.33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12.72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12.71</v>
      </c>
    </row>
    <row r="39" spans="1:16">
      <c r="A39" s="142" t="s">
        <v>62</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c r="A42" s="170" t="s">
        <v>65</v>
      </c>
      <c r="B42" s="170"/>
      <c r="C42" s="170"/>
      <c r="D42" s="170">
        <f>'実質公債費比率（分子）の構造'!K$52</f>
        <v>1634</v>
      </c>
      <c r="E42" s="170"/>
      <c r="F42" s="170"/>
      <c r="G42" s="170">
        <f>'実質公債費比率（分子）の構造'!L$52</f>
        <v>1638</v>
      </c>
      <c r="H42" s="170"/>
      <c r="I42" s="170"/>
      <c r="J42" s="170">
        <f>'実質公債費比率（分子）の構造'!M$52</f>
        <v>1490</v>
      </c>
      <c r="K42" s="170"/>
      <c r="L42" s="170"/>
      <c r="M42" s="170">
        <f>'実質公債費比率（分子）の構造'!N$52</f>
        <v>1586</v>
      </c>
      <c r="N42" s="170"/>
      <c r="O42" s="170"/>
      <c r="P42" s="170">
        <f>'実質公債費比率（分子）の構造'!O$52</f>
        <v>1555</v>
      </c>
    </row>
    <row r="43" spans="1:16">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67</v>
      </c>
      <c r="B44" s="170">
        <f>'実質公債費比率（分子）の構造'!K$50</f>
        <v>122</v>
      </c>
      <c r="C44" s="170"/>
      <c r="D44" s="170"/>
      <c r="E44" s="170">
        <f>'実質公債費比率（分子）の構造'!L$50</f>
        <v>35</v>
      </c>
      <c r="F44" s="170"/>
      <c r="G44" s="170"/>
      <c r="H44" s="170">
        <f>'実質公債費比率（分子）の構造'!M$50</f>
        <v>23</v>
      </c>
      <c r="I44" s="170"/>
      <c r="J44" s="170"/>
      <c r="K44" s="170">
        <f>'実質公債費比率（分子）の構造'!N$50</f>
        <v>22</v>
      </c>
      <c r="L44" s="170"/>
      <c r="M44" s="170"/>
      <c r="N44" s="170">
        <f>'実質公債費比率（分子）の構造'!O$50</f>
        <v>22</v>
      </c>
      <c r="O44" s="170"/>
      <c r="P44" s="170"/>
    </row>
    <row r="45" spans="1:16">
      <c r="A45" s="170" t="s">
        <v>68</v>
      </c>
      <c r="B45" s="170">
        <f>'実質公債費比率（分子）の構造'!K$49</f>
        <v>105</v>
      </c>
      <c r="C45" s="170"/>
      <c r="D45" s="170"/>
      <c r="E45" s="170">
        <f>'実質公債費比率（分子）の構造'!L$49</f>
        <v>108</v>
      </c>
      <c r="F45" s="170"/>
      <c r="G45" s="170"/>
      <c r="H45" s="170">
        <f>'実質公債費比率（分子）の構造'!M$49</f>
        <v>103</v>
      </c>
      <c r="I45" s="170"/>
      <c r="J45" s="170"/>
      <c r="K45" s="170">
        <f>'実質公債費比率（分子）の構造'!N$49</f>
        <v>87</v>
      </c>
      <c r="L45" s="170"/>
      <c r="M45" s="170"/>
      <c r="N45" s="170">
        <f>'実質公債費比率（分子）の構造'!O$49</f>
        <v>78</v>
      </c>
      <c r="O45" s="170"/>
      <c r="P45" s="170"/>
    </row>
    <row r="46" spans="1:16">
      <c r="A46" s="170" t="s">
        <v>69</v>
      </c>
      <c r="B46" s="170">
        <f>'実質公債費比率（分子）の構造'!K$48</f>
        <v>506</v>
      </c>
      <c r="C46" s="170"/>
      <c r="D46" s="170"/>
      <c r="E46" s="170">
        <f>'実質公債費比率（分子）の構造'!L$48</f>
        <v>602</v>
      </c>
      <c r="F46" s="170"/>
      <c r="G46" s="170"/>
      <c r="H46" s="170">
        <f>'実質公債費比率（分子）の構造'!M$48</f>
        <v>483</v>
      </c>
      <c r="I46" s="170"/>
      <c r="J46" s="170"/>
      <c r="K46" s="170">
        <f>'実質公債費比率（分子）の構造'!N$48</f>
        <v>474</v>
      </c>
      <c r="L46" s="170"/>
      <c r="M46" s="170"/>
      <c r="N46" s="170">
        <f>'実質公債費比率（分子）の構造'!O$48</f>
        <v>456</v>
      </c>
      <c r="O46" s="170"/>
      <c r="P46" s="170"/>
    </row>
    <row r="47" spans="1:16">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72</v>
      </c>
      <c r="B49" s="170">
        <f>'実質公債費比率（分子）の構造'!K$45</f>
        <v>1540</v>
      </c>
      <c r="C49" s="170"/>
      <c r="D49" s="170"/>
      <c r="E49" s="170">
        <f>'実質公債費比率（分子）の構造'!L$45</f>
        <v>1446</v>
      </c>
      <c r="F49" s="170"/>
      <c r="G49" s="170"/>
      <c r="H49" s="170">
        <f>'実質公債費比率（分子）の構造'!M$45</f>
        <v>1415</v>
      </c>
      <c r="I49" s="170"/>
      <c r="J49" s="170"/>
      <c r="K49" s="170">
        <f>'実質公債費比率（分子）の構造'!N$45</f>
        <v>1389</v>
      </c>
      <c r="L49" s="170"/>
      <c r="M49" s="170"/>
      <c r="N49" s="170">
        <f>'実質公債費比率（分子）の構造'!O$45</f>
        <v>1393</v>
      </c>
      <c r="O49" s="170"/>
      <c r="P49" s="170"/>
    </row>
    <row r="50" spans="1:16">
      <c r="A50" s="170" t="s">
        <v>73</v>
      </c>
      <c r="B50" s="170" t="e">
        <f>NA()</f>
        <v>#N/A</v>
      </c>
      <c r="C50" s="170">
        <f>IF(ISNUMBER('実質公債費比率（分子）の構造'!K$53),'実質公債費比率（分子）の構造'!K$53,NA())</f>
        <v>639</v>
      </c>
      <c r="D50" s="170" t="e">
        <f>NA()</f>
        <v>#N/A</v>
      </c>
      <c r="E50" s="170" t="e">
        <f>NA()</f>
        <v>#N/A</v>
      </c>
      <c r="F50" s="170">
        <f>IF(ISNUMBER('実質公債費比率（分子）の構造'!L$53),'実質公債費比率（分子）の構造'!L$53,NA())</f>
        <v>553</v>
      </c>
      <c r="G50" s="170" t="e">
        <f>NA()</f>
        <v>#N/A</v>
      </c>
      <c r="H50" s="170" t="e">
        <f>NA()</f>
        <v>#N/A</v>
      </c>
      <c r="I50" s="170">
        <f>IF(ISNUMBER('実質公債費比率（分子）の構造'!M$53),'実質公債費比率（分子）の構造'!M$53,NA())</f>
        <v>534</v>
      </c>
      <c r="J50" s="170" t="e">
        <f>NA()</f>
        <v>#N/A</v>
      </c>
      <c r="K50" s="170" t="e">
        <f>NA()</f>
        <v>#N/A</v>
      </c>
      <c r="L50" s="170">
        <f>IF(ISNUMBER('実質公債費比率（分子）の構造'!N$53),'実質公債費比率（分子）の構造'!N$53,NA())</f>
        <v>386</v>
      </c>
      <c r="M50" s="170" t="e">
        <f>NA()</f>
        <v>#N/A</v>
      </c>
      <c r="N50" s="170" t="e">
        <f>NA()</f>
        <v>#N/A</v>
      </c>
      <c r="O50" s="170">
        <f>IF(ISNUMBER('実質公債費比率（分子）の構造'!O$53),'実質公債費比率（分子）の構造'!O$53,NA())</f>
        <v>394</v>
      </c>
      <c r="P50" s="170" t="e">
        <f>NA()</f>
        <v>#N/A</v>
      </c>
    </row>
    <row r="53" spans="1:16">
      <c r="A53" s="142" t="s">
        <v>74</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c r="A56" s="169" t="s">
        <v>45</v>
      </c>
      <c r="B56" s="169"/>
      <c r="C56" s="169"/>
      <c r="D56" s="169">
        <f>'将来負担比率（分子）の構造'!I$52</f>
        <v>17005</v>
      </c>
      <c r="E56" s="169"/>
      <c r="F56" s="169"/>
      <c r="G56" s="169">
        <f>'将来負担比率（分子）の構造'!J$52</f>
        <v>16573</v>
      </c>
      <c r="H56" s="169"/>
      <c r="I56" s="169"/>
      <c r="J56" s="169">
        <f>'将来負担比率（分子）の構造'!K$52</f>
        <v>16467</v>
      </c>
      <c r="K56" s="169"/>
      <c r="L56" s="169"/>
      <c r="M56" s="169">
        <f>'将来負担比率（分子）の構造'!L$52</f>
        <v>16263</v>
      </c>
      <c r="N56" s="169"/>
      <c r="O56" s="169"/>
      <c r="P56" s="169">
        <f>'将来負担比率（分子）の構造'!M$52</f>
        <v>15919</v>
      </c>
    </row>
    <row r="57" spans="1:16">
      <c r="A57" s="169" t="s">
        <v>44</v>
      </c>
      <c r="B57" s="169"/>
      <c r="C57" s="169"/>
      <c r="D57" s="169">
        <f>'将来負担比率（分子）の構造'!I$51</f>
        <v>838</v>
      </c>
      <c r="E57" s="169"/>
      <c r="F57" s="169"/>
      <c r="G57" s="169">
        <f>'将来負担比率（分子）の構造'!J$51</f>
        <v>805</v>
      </c>
      <c r="H57" s="169"/>
      <c r="I57" s="169"/>
      <c r="J57" s="169">
        <f>'将来負担比率（分子）の構造'!K$51</f>
        <v>793</v>
      </c>
      <c r="K57" s="169"/>
      <c r="L57" s="169"/>
      <c r="M57" s="169">
        <f>'将来負担比率（分子）の構造'!L$51</f>
        <v>1114</v>
      </c>
      <c r="N57" s="169"/>
      <c r="O57" s="169"/>
      <c r="P57" s="169">
        <f>'将来負担比率（分子）の構造'!M$51</f>
        <v>1088</v>
      </c>
    </row>
    <row r="58" spans="1:16">
      <c r="A58" s="169" t="s">
        <v>43</v>
      </c>
      <c r="B58" s="169"/>
      <c r="C58" s="169"/>
      <c r="D58" s="169">
        <f>'将来負担比率（分子）の構造'!I$50</f>
        <v>4971</v>
      </c>
      <c r="E58" s="169"/>
      <c r="F58" s="169"/>
      <c r="G58" s="169">
        <f>'将来負担比率（分子）の構造'!J$50</f>
        <v>3872</v>
      </c>
      <c r="H58" s="169"/>
      <c r="I58" s="169"/>
      <c r="J58" s="169">
        <f>'将来負担比率（分子）の構造'!K$50</f>
        <v>4209</v>
      </c>
      <c r="K58" s="169"/>
      <c r="L58" s="169"/>
      <c r="M58" s="169">
        <f>'将来負担比率（分子）の構造'!L$50</f>
        <v>5089</v>
      </c>
      <c r="N58" s="169"/>
      <c r="O58" s="169"/>
      <c r="P58" s="169">
        <f>'将来負担比率（分子）の構造'!M$50</f>
        <v>5022</v>
      </c>
    </row>
    <row r="59" spans="1:16">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37</v>
      </c>
      <c r="B62" s="169">
        <f>'将来負担比率（分子）の構造'!I$45</f>
        <v>2525</v>
      </c>
      <c r="C62" s="169"/>
      <c r="D62" s="169"/>
      <c r="E62" s="169">
        <f>'将来負担比率（分子）の構造'!J$45</f>
        <v>2451</v>
      </c>
      <c r="F62" s="169"/>
      <c r="G62" s="169"/>
      <c r="H62" s="169">
        <f>'将来負担比率（分子）の構造'!K$45</f>
        <v>2379</v>
      </c>
      <c r="I62" s="169"/>
      <c r="J62" s="169"/>
      <c r="K62" s="169">
        <f>'将来負担比率（分子）の構造'!L$45</f>
        <v>2330</v>
      </c>
      <c r="L62" s="169"/>
      <c r="M62" s="169"/>
      <c r="N62" s="169">
        <f>'将来負担比率（分子）の構造'!M$45</f>
        <v>2267</v>
      </c>
      <c r="O62" s="169"/>
      <c r="P62" s="169"/>
    </row>
    <row r="63" spans="1:16">
      <c r="A63" s="169" t="s">
        <v>36</v>
      </c>
      <c r="B63" s="169">
        <f>'将来負担比率（分子）の構造'!I$44</f>
        <v>753</v>
      </c>
      <c r="C63" s="169"/>
      <c r="D63" s="169"/>
      <c r="E63" s="169">
        <f>'将来負担比率（分子）の構造'!J$44</f>
        <v>660</v>
      </c>
      <c r="F63" s="169"/>
      <c r="G63" s="169"/>
      <c r="H63" s="169">
        <f>'将来負担比率（分子）の構造'!K$44</f>
        <v>563</v>
      </c>
      <c r="I63" s="169"/>
      <c r="J63" s="169"/>
      <c r="K63" s="169">
        <f>'将来負担比率（分子）の構造'!L$44</f>
        <v>477</v>
      </c>
      <c r="L63" s="169"/>
      <c r="M63" s="169"/>
      <c r="N63" s="169">
        <f>'将来負担比率（分子）の構造'!M$44</f>
        <v>408</v>
      </c>
      <c r="O63" s="169"/>
      <c r="P63" s="169"/>
    </row>
    <row r="64" spans="1:16">
      <c r="A64" s="169" t="s">
        <v>35</v>
      </c>
      <c r="B64" s="169">
        <f>'将来負担比率（分子）の構造'!I$43</f>
        <v>4614</v>
      </c>
      <c r="C64" s="169"/>
      <c r="D64" s="169"/>
      <c r="E64" s="169">
        <f>'将来負担比率（分子）の構造'!J$43</f>
        <v>5551</v>
      </c>
      <c r="F64" s="169"/>
      <c r="G64" s="169"/>
      <c r="H64" s="169">
        <f>'将来負担比率（分子）の構造'!K$43</f>
        <v>5096</v>
      </c>
      <c r="I64" s="169"/>
      <c r="J64" s="169"/>
      <c r="K64" s="169">
        <f>'将来負担比率（分子）の構造'!L$43</f>
        <v>4234</v>
      </c>
      <c r="L64" s="169"/>
      <c r="M64" s="169"/>
      <c r="N64" s="169">
        <f>'将来負担比率（分子）の構造'!M$43</f>
        <v>3559</v>
      </c>
      <c r="O64" s="169"/>
      <c r="P64" s="169"/>
    </row>
    <row r="65" spans="1:16">
      <c r="A65" s="169" t="s">
        <v>34</v>
      </c>
      <c r="B65" s="169">
        <f>'将来負担比率（分子）の構造'!I$42</f>
        <v>126</v>
      </c>
      <c r="C65" s="169"/>
      <c r="D65" s="169"/>
      <c r="E65" s="169">
        <f>'将来負担比率（分子）の構造'!J$42</f>
        <v>88</v>
      </c>
      <c r="F65" s="169"/>
      <c r="G65" s="169"/>
      <c r="H65" s="169">
        <f>'将来負担比率（分子）の構造'!K$42</f>
        <v>127</v>
      </c>
      <c r="I65" s="169"/>
      <c r="J65" s="169"/>
      <c r="K65" s="169">
        <f>'将来負担比率（分子）の構造'!L$42</f>
        <v>105</v>
      </c>
      <c r="L65" s="169"/>
      <c r="M65" s="169"/>
      <c r="N65" s="169">
        <f>'将来負担比率（分子）の構造'!M$42</f>
        <v>83</v>
      </c>
      <c r="O65" s="169"/>
      <c r="P65" s="169"/>
    </row>
    <row r="66" spans="1:16">
      <c r="A66" s="169" t="s">
        <v>33</v>
      </c>
      <c r="B66" s="169">
        <f>'将来負担比率（分子）の構造'!I$41</f>
        <v>14619</v>
      </c>
      <c r="C66" s="169"/>
      <c r="D66" s="169"/>
      <c r="E66" s="169">
        <f>'将来負担比率（分子）の構造'!J$41</f>
        <v>14454</v>
      </c>
      <c r="F66" s="169"/>
      <c r="G66" s="169"/>
      <c r="H66" s="169">
        <f>'将来負担比率（分子）の構造'!K$41</f>
        <v>14402</v>
      </c>
      <c r="I66" s="169"/>
      <c r="J66" s="169"/>
      <c r="K66" s="169">
        <f>'将来負担比率（分子）の構造'!L$41</f>
        <v>14397</v>
      </c>
      <c r="L66" s="169"/>
      <c r="M66" s="169"/>
      <c r="N66" s="169">
        <f>'将来負担比率（分子）の構造'!M$41</f>
        <v>14102</v>
      </c>
      <c r="O66" s="169"/>
      <c r="P66" s="169"/>
    </row>
    <row r="67" spans="1:16">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1954</v>
      </c>
      <c r="G67" s="169" t="e">
        <f>NA()</f>
        <v>#N/A</v>
      </c>
      <c r="H67" s="169" t="e">
        <f>NA()</f>
        <v>#N/A</v>
      </c>
      <c r="I67" s="169">
        <f>IF(ISNUMBER('将来負担比率（分子）の構造'!K$53), IF('将来負担比率（分子）の構造'!K$53 &lt; 0, 0, '将来負担比率（分子）の構造'!K$53), NA())</f>
        <v>1099</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78</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79</v>
      </c>
      <c r="B72" s="173">
        <f>基金残高に係る経年分析!F55</f>
        <v>1627</v>
      </c>
      <c r="C72" s="173">
        <f>基金残高に係る経年分析!G55</f>
        <v>1781</v>
      </c>
      <c r="D72" s="173">
        <f>基金残高に係る経年分析!H55</f>
        <v>1657</v>
      </c>
    </row>
    <row r="73" spans="1:16">
      <c r="A73" s="172" t="s">
        <v>80</v>
      </c>
      <c r="B73" s="173">
        <f>基金残高に係る経年分析!F56</f>
        <v>3</v>
      </c>
      <c r="C73" s="173">
        <f>基金残高に係る経年分析!G56</f>
        <v>3</v>
      </c>
      <c r="D73" s="173">
        <f>基金残高に係る経年分析!H56</f>
        <v>3</v>
      </c>
    </row>
    <row r="74" spans="1:16">
      <c r="A74" s="172" t="s">
        <v>81</v>
      </c>
      <c r="B74" s="173">
        <f>基金残高に係る経年分析!F57</f>
        <v>886</v>
      </c>
      <c r="C74" s="173">
        <f>基金残高に係る経年分析!G57</f>
        <v>1691</v>
      </c>
      <c r="D74" s="173">
        <f>基金残高に係る経年分析!H57</f>
        <v>1881</v>
      </c>
    </row>
  </sheetData>
  <sheetProtection algorithmName="SHA-512" hashValue="FOpzcFLJw0HvNUKA5ciGfelVqKnW7cYm/lS3Zvflyns+X8vI50MUdhJdvxRDcQFMoi5vzH1YLU8dFtkLOfSUYQ==" saltValue="VM8lFXqv++YAqdpAq26U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2024-03-14T06:18:14Z</cp:lastPrinted>
  <dcterms:created xsi:type="dcterms:W3CDTF">2024-02-05T00:37:20Z</dcterms:created>
  <dcterms:modified xsi:type="dcterms:W3CDTF">2024-11-20T00:34:02Z</dcterms:modified>
  <cp:category/>
</cp:coreProperties>
</file>